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hugochen/Documents/Stock_Analystics_Project/excel/"/>
    </mc:Choice>
  </mc:AlternateContent>
  <xr:revisionPtr revIDLastSave="0" documentId="13_ncr:9_{F4C4E801-9E84-C749-AAA6-CA4B6EFA689F}" xr6:coauthVersionLast="47" xr6:coauthVersionMax="47" xr10:uidLastSave="{00000000-0000-0000-0000-000000000000}"/>
  <bookViews>
    <workbookView xWindow="860" yWindow="760" windowWidth="28040" windowHeight="17180" xr2:uid="{A6833D52-9942-004B-A877-299C2DE78285}"/>
  </bookViews>
  <sheets>
    <sheet name="AAPL_TSLA" sheetId="1" r:id="rId1"/>
    <sheet name="Ticker_Info" sheetId="2" r:id="rId2"/>
    <sheet name="Detail1" sheetId="5" state="hidden" r:id="rId3"/>
    <sheet name="Analysis_AAPL_TSLA" sheetId="3" r:id="rId4"/>
  </sheets>
  <calcPr calcId="191029"/>
  <pivotCaches>
    <pivotCache cacheId="18" r:id="rId5"/>
    <pivotCache cacheId="19" r:id="rId6"/>
    <pivotCache cacheId="20" r:id="rId7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R1105" i="1" l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" i="1"/>
  <c r="B9" i="3"/>
  <c r="C10" i="3"/>
  <c r="B3" i="3"/>
  <c r="B10" i="3"/>
  <c r="C3" i="3"/>
  <c r="B4" i="3"/>
  <c r="C4" i="3"/>
  <c r="B5" i="3"/>
  <c r="C5" i="3"/>
  <c r="B6" i="3"/>
  <c r="C6" i="3"/>
  <c r="B7" i="3"/>
  <c r="C7" i="3"/>
  <c r="B8" i="3"/>
  <c r="C8" i="3"/>
  <c r="C9" i="3"/>
  <c r="O2" i="1"/>
  <c r="P2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N1911" i="1" s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1277" i="1"/>
  <c r="K21" i="1"/>
  <c r="L1307" i="1"/>
  <c r="L1308" i="1"/>
  <c r="L1309" i="1"/>
  <c r="N1309" i="1" s="1"/>
  <c r="L1310" i="1"/>
  <c r="L1311" i="1"/>
  <c r="L1312" i="1"/>
  <c r="L1313" i="1"/>
  <c r="L1314" i="1"/>
  <c r="L1315" i="1"/>
  <c r="N1315" i="1" s="1"/>
  <c r="L1316" i="1"/>
  <c r="N1316" i="1" s="1"/>
  <c r="L1317" i="1"/>
  <c r="N1317" i="1" s="1"/>
  <c r="L1318" i="1"/>
  <c r="L1319" i="1"/>
  <c r="L1320" i="1"/>
  <c r="L1321" i="1"/>
  <c r="L1322" i="1"/>
  <c r="L1323" i="1"/>
  <c r="L1324" i="1"/>
  <c r="L1325" i="1"/>
  <c r="N1325" i="1" s="1"/>
  <c r="L1326" i="1"/>
  <c r="N1326" i="1" s="1"/>
  <c r="L1327" i="1"/>
  <c r="N1327" i="1" s="1"/>
  <c r="L1328" i="1"/>
  <c r="L1329" i="1"/>
  <c r="N1329" i="1" s="1"/>
  <c r="L1330" i="1"/>
  <c r="N1330" i="1" s="1"/>
  <c r="L1331" i="1"/>
  <c r="L1332" i="1"/>
  <c r="L1333" i="1"/>
  <c r="L1334" i="1"/>
  <c r="L1335" i="1"/>
  <c r="N1335" i="1" s="1"/>
  <c r="L1336" i="1"/>
  <c r="N1336" i="1" s="1"/>
  <c r="L1337" i="1"/>
  <c r="N1337" i="1" s="1"/>
  <c r="L1338" i="1"/>
  <c r="N1338" i="1" s="1"/>
  <c r="L1339" i="1"/>
  <c r="N1339" i="1" s="1"/>
  <c r="L1340" i="1"/>
  <c r="L1341" i="1"/>
  <c r="L1342" i="1"/>
  <c r="L1343" i="1"/>
  <c r="L1344" i="1"/>
  <c r="L1345" i="1"/>
  <c r="N1345" i="1" s="1"/>
  <c r="L1346" i="1"/>
  <c r="N1346" i="1" s="1"/>
  <c r="L1347" i="1"/>
  <c r="N1347" i="1" s="1"/>
  <c r="L1348" i="1"/>
  <c r="N1348" i="1" s="1"/>
  <c r="L1349" i="1"/>
  <c r="N1349" i="1" s="1"/>
  <c r="L1350" i="1"/>
  <c r="L1351" i="1"/>
  <c r="L1352" i="1"/>
  <c r="L1353" i="1"/>
  <c r="L1354" i="1"/>
  <c r="L1355" i="1"/>
  <c r="N1355" i="1" s="1"/>
  <c r="L1356" i="1"/>
  <c r="N1356" i="1" s="1"/>
  <c r="L1357" i="1"/>
  <c r="N1357" i="1" s="1"/>
  <c r="L1358" i="1"/>
  <c r="L1359" i="1"/>
  <c r="L1360" i="1"/>
  <c r="L1361" i="1"/>
  <c r="L1362" i="1"/>
  <c r="L1363" i="1"/>
  <c r="L1364" i="1"/>
  <c r="L1365" i="1"/>
  <c r="N1365" i="1" s="1"/>
  <c r="L1366" i="1"/>
  <c r="N1366" i="1" s="1"/>
  <c r="L1367" i="1"/>
  <c r="N1367" i="1" s="1"/>
  <c r="L1368" i="1"/>
  <c r="N1368" i="1" s="1"/>
  <c r="L1369" i="1"/>
  <c r="N1369" i="1" s="1"/>
  <c r="L1370" i="1"/>
  <c r="N1370" i="1" s="1"/>
  <c r="L1371" i="1"/>
  <c r="L1372" i="1"/>
  <c r="L1373" i="1"/>
  <c r="L1374" i="1"/>
  <c r="L1375" i="1"/>
  <c r="N1375" i="1" s="1"/>
  <c r="L1376" i="1"/>
  <c r="N1376" i="1" s="1"/>
  <c r="L1377" i="1"/>
  <c r="N1377" i="1" s="1"/>
  <c r="L1378" i="1"/>
  <c r="N1378" i="1" s="1"/>
  <c r="L1379" i="1"/>
  <c r="L1380" i="1"/>
  <c r="L1381" i="1"/>
  <c r="L1382" i="1"/>
  <c r="L1383" i="1"/>
  <c r="L1384" i="1"/>
  <c r="L1385" i="1"/>
  <c r="N1385" i="1" s="1"/>
  <c r="L1386" i="1"/>
  <c r="N1386" i="1" s="1"/>
  <c r="L1387" i="1"/>
  <c r="N1387" i="1" s="1"/>
  <c r="L1388" i="1"/>
  <c r="L1389" i="1"/>
  <c r="L1390" i="1"/>
  <c r="N1390" i="1" s="1"/>
  <c r="L1391" i="1"/>
  <c r="L1392" i="1"/>
  <c r="L1393" i="1"/>
  <c r="L1394" i="1"/>
  <c r="L1395" i="1"/>
  <c r="N1395" i="1" s="1"/>
  <c r="L1396" i="1"/>
  <c r="N1396" i="1" s="1"/>
  <c r="L1397" i="1"/>
  <c r="N1397" i="1" s="1"/>
  <c r="L1398" i="1"/>
  <c r="N1398" i="1" s="1"/>
  <c r="L1399" i="1"/>
  <c r="N1399" i="1" s="1"/>
  <c r="L1400" i="1"/>
  <c r="L1401" i="1"/>
  <c r="L1402" i="1"/>
  <c r="L1403" i="1"/>
  <c r="L1404" i="1"/>
  <c r="L1405" i="1"/>
  <c r="L1406" i="1"/>
  <c r="L1407" i="1"/>
  <c r="N1407" i="1" s="1"/>
  <c r="L1408" i="1"/>
  <c r="L1409" i="1"/>
  <c r="N1409" i="1" s="1"/>
  <c r="L1410" i="1"/>
  <c r="L1411" i="1"/>
  <c r="L1412" i="1"/>
  <c r="L1413" i="1"/>
  <c r="L1414" i="1"/>
  <c r="L1415" i="1"/>
  <c r="N1415" i="1" s="1"/>
  <c r="L1416" i="1"/>
  <c r="L1417" i="1"/>
  <c r="L1418" i="1"/>
  <c r="L1419" i="1"/>
  <c r="L1420" i="1"/>
  <c r="L1421" i="1"/>
  <c r="L1422" i="1"/>
  <c r="L1423" i="1"/>
  <c r="L1424" i="1"/>
  <c r="L1425" i="1"/>
  <c r="N1425" i="1" s="1"/>
  <c r="L1426" i="1"/>
  <c r="N1426" i="1" s="1"/>
  <c r="L1427" i="1"/>
  <c r="N1427" i="1" s="1"/>
  <c r="L1428" i="1"/>
  <c r="N1428" i="1" s="1"/>
  <c r="L1429" i="1"/>
  <c r="L1430" i="1"/>
  <c r="L1431" i="1"/>
  <c r="L1432" i="1"/>
  <c r="L1433" i="1"/>
  <c r="L1434" i="1"/>
  <c r="L1435" i="1"/>
  <c r="L1436" i="1"/>
  <c r="L1437" i="1"/>
  <c r="L1438" i="1"/>
  <c r="L1439" i="1"/>
  <c r="N1439" i="1" s="1"/>
  <c r="L1440" i="1"/>
  <c r="L1441" i="1"/>
  <c r="L1442" i="1"/>
  <c r="L1443" i="1"/>
  <c r="L1444" i="1"/>
  <c r="L1445" i="1"/>
  <c r="N1445" i="1" s="1"/>
  <c r="L1446" i="1"/>
  <c r="N1446" i="1" s="1"/>
  <c r="L1447" i="1"/>
  <c r="N1447" i="1" s="1"/>
  <c r="L1448" i="1"/>
  <c r="L1449" i="1"/>
  <c r="L1450" i="1"/>
  <c r="N1450" i="1" s="1"/>
  <c r="L1451" i="1"/>
  <c r="L1452" i="1"/>
  <c r="L1453" i="1"/>
  <c r="L1454" i="1"/>
  <c r="L1455" i="1"/>
  <c r="L1456" i="1"/>
  <c r="N1456" i="1" s="1"/>
  <c r="L1457" i="1"/>
  <c r="N1457" i="1" s="1"/>
  <c r="L1458" i="1"/>
  <c r="N1458" i="1" s="1"/>
  <c r="L1459" i="1"/>
  <c r="N1459" i="1" s="1"/>
  <c r="L1460" i="1"/>
  <c r="N1460" i="1" s="1"/>
  <c r="L1461" i="1"/>
  <c r="L1462" i="1"/>
  <c r="L1463" i="1"/>
  <c r="L1464" i="1"/>
  <c r="L1465" i="1"/>
  <c r="N1465" i="1" s="1"/>
  <c r="L1466" i="1"/>
  <c r="N1466" i="1" s="1"/>
  <c r="L1467" i="1"/>
  <c r="N1467" i="1" s="1"/>
  <c r="L1468" i="1"/>
  <c r="N1468" i="1" s="1"/>
  <c r="L1469" i="1"/>
  <c r="L1470" i="1"/>
  <c r="L1471" i="1"/>
  <c r="L1472" i="1"/>
  <c r="L1473" i="1"/>
  <c r="L1474" i="1"/>
  <c r="L1475" i="1"/>
  <c r="N1475" i="1" s="1"/>
  <c r="L1476" i="1"/>
  <c r="N1476" i="1" s="1"/>
  <c r="L1477" i="1"/>
  <c r="N1477" i="1" s="1"/>
  <c r="L1478" i="1"/>
  <c r="N1478" i="1" s="1"/>
  <c r="L1479" i="1"/>
  <c r="N1479" i="1" s="1"/>
  <c r="L1480" i="1"/>
  <c r="L1481" i="1"/>
  <c r="L1482" i="1"/>
  <c r="L1483" i="1"/>
  <c r="L1484" i="1"/>
  <c r="L1485" i="1"/>
  <c r="N1485" i="1" s="1"/>
  <c r="L1486" i="1"/>
  <c r="N1486" i="1" s="1"/>
  <c r="L1487" i="1"/>
  <c r="N1487" i="1" s="1"/>
  <c r="L1488" i="1"/>
  <c r="N1488" i="1" s="1"/>
  <c r="L1489" i="1"/>
  <c r="L1490" i="1"/>
  <c r="N1490" i="1" s="1"/>
  <c r="L1491" i="1"/>
  <c r="L1492" i="1"/>
  <c r="L1493" i="1"/>
  <c r="L1494" i="1"/>
  <c r="L1495" i="1"/>
  <c r="N1495" i="1" s="1"/>
  <c r="L1496" i="1"/>
  <c r="N1496" i="1" s="1"/>
  <c r="L1497" i="1"/>
  <c r="N1497" i="1" s="1"/>
  <c r="L1498" i="1"/>
  <c r="L1499" i="1"/>
  <c r="L1500" i="1"/>
  <c r="L1501" i="1"/>
  <c r="L1502" i="1"/>
  <c r="L1503" i="1"/>
  <c r="L1504" i="1"/>
  <c r="L1505" i="1"/>
  <c r="N1505" i="1" s="1"/>
  <c r="L1506" i="1"/>
  <c r="N1506" i="1" s="1"/>
  <c r="L1507" i="1"/>
  <c r="N1507" i="1" s="1"/>
  <c r="L1508" i="1"/>
  <c r="N1508" i="1" s="1"/>
  <c r="L1509" i="1"/>
  <c r="N1509" i="1" s="1"/>
  <c r="L1510" i="1"/>
  <c r="N1510" i="1" s="1"/>
  <c r="L1511" i="1"/>
  <c r="L1512" i="1"/>
  <c r="L1513" i="1"/>
  <c r="L1514" i="1"/>
  <c r="L1515" i="1"/>
  <c r="N1515" i="1" s="1"/>
  <c r="L1516" i="1"/>
  <c r="N1516" i="1" s="1"/>
  <c r="L1517" i="1"/>
  <c r="N1517" i="1" s="1"/>
  <c r="L1518" i="1"/>
  <c r="N1518" i="1" s="1"/>
  <c r="L1519" i="1"/>
  <c r="N1519" i="1" s="1"/>
  <c r="L1520" i="1"/>
  <c r="L1521" i="1"/>
  <c r="L1522" i="1"/>
  <c r="L1523" i="1"/>
  <c r="L1524" i="1"/>
  <c r="L1525" i="1"/>
  <c r="N1525" i="1" s="1"/>
  <c r="L1526" i="1"/>
  <c r="N1526" i="1" s="1"/>
  <c r="L1527" i="1"/>
  <c r="N1527" i="1" s="1"/>
  <c r="L1528" i="1"/>
  <c r="L1529" i="1"/>
  <c r="N1529" i="1" s="1"/>
  <c r="L1530" i="1"/>
  <c r="L1531" i="1"/>
  <c r="L1532" i="1"/>
  <c r="L1533" i="1"/>
  <c r="L1534" i="1"/>
  <c r="L1535" i="1"/>
  <c r="N1535" i="1" s="1"/>
  <c r="L1536" i="1"/>
  <c r="N1536" i="1" s="1"/>
  <c r="L1537" i="1"/>
  <c r="N1537" i="1" s="1"/>
  <c r="L1538" i="1"/>
  <c r="L1539" i="1"/>
  <c r="L1540" i="1"/>
  <c r="L1541" i="1"/>
  <c r="L1542" i="1"/>
  <c r="L1543" i="1"/>
  <c r="L1544" i="1"/>
  <c r="L1545" i="1"/>
  <c r="N1545" i="1" s="1"/>
  <c r="L1546" i="1"/>
  <c r="N1546" i="1" s="1"/>
  <c r="L1547" i="1"/>
  <c r="N1547" i="1" s="1"/>
  <c r="L1548" i="1"/>
  <c r="N1548" i="1" s="1"/>
  <c r="L1549" i="1"/>
  <c r="N1549" i="1" s="1"/>
  <c r="L1550" i="1"/>
  <c r="N1550" i="1" s="1"/>
  <c r="L1551" i="1"/>
  <c r="L1552" i="1"/>
  <c r="L1553" i="1"/>
  <c r="L1554" i="1"/>
  <c r="L1555" i="1"/>
  <c r="N1555" i="1" s="1"/>
  <c r="L1556" i="1"/>
  <c r="L1557" i="1"/>
  <c r="N1557" i="1" s="1"/>
  <c r="L1558" i="1"/>
  <c r="N1558" i="1" s="1"/>
  <c r="L1559" i="1"/>
  <c r="N1559" i="1" s="1"/>
  <c r="L1560" i="1"/>
  <c r="L1561" i="1"/>
  <c r="L1562" i="1"/>
  <c r="L1563" i="1"/>
  <c r="L1564" i="1"/>
  <c r="L1565" i="1"/>
  <c r="N1565" i="1" s="1"/>
  <c r="L1566" i="1"/>
  <c r="N1566" i="1" s="1"/>
  <c r="L1567" i="1"/>
  <c r="N1567" i="1" s="1"/>
  <c r="L1568" i="1"/>
  <c r="N1568" i="1" s="1"/>
  <c r="L1569" i="1"/>
  <c r="N1569" i="1" s="1"/>
  <c r="L1570" i="1"/>
  <c r="L1571" i="1"/>
  <c r="L1572" i="1"/>
  <c r="L1573" i="1"/>
  <c r="L1574" i="1"/>
  <c r="L1575" i="1"/>
  <c r="N1575" i="1" s="1"/>
  <c r="L1576" i="1"/>
  <c r="N1576" i="1" s="1"/>
  <c r="L1577" i="1"/>
  <c r="N1577" i="1" s="1"/>
  <c r="L1578" i="1"/>
  <c r="L1579" i="1"/>
  <c r="L1580" i="1"/>
  <c r="N1580" i="1" s="1"/>
  <c r="L1581" i="1"/>
  <c r="L1582" i="1"/>
  <c r="L1583" i="1"/>
  <c r="L1584" i="1"/>
  <c r="L1585" i="1"/>
  <c r="L1586" i="1"/>
  <c r="L1587" i="1"/>
  <c r="N1587" i="1" s="1"/>
  <c r="L1588" i="1"/>
  <c r="N1588" i="1" s="1"/>
  <c r="L1589" i="1"/>
  <c r="N1589" i="1" s="1"/>
  <c r="L1590" i="1"/>
  <c r="L1591" i="1"/>
  <c r="L1592" i="1"/>
  <c r="L1593" i="1"/>
  <c r="L1594" i="1"/>
  <c r="L1595" i="1"/>
  <c r="N1595" i="1" s="1"/>
  <c r="L1596" i="1"/>
  <c r="N1596" i="1" s="1"/>
  <c r="L1597" i="1"/>
  <c r="N1597" i="1" s="1"/>
  <c r="L1598" i="1"/>
  <c r="L1599" i="1"/>
  <c r="L1600" i="1"/>
  <c r="L1601" i="1"/>
  <c r="L1602" i="1"/>
  <c r="L1603" i="1"/>
  <c r="L1604" i="1"/>
  <c r="L1605" i="1"/>
  <c r="N1605" i="1" s="1"/>
  <c r="L1606" i="1"/>
  <c r="N1606" i="1" s="1"/>
  <c r="L1607" i="1"/>
  <c r="N1607" i="1" s="1"/>
  <c r="L1608" i="1"/>
  <c r="L1609" i="1"/>
  <c r="L1610" i="1"/>
  <c r="L1611" i="1"/>
  <c r="L1612" i="1"/>
  <c r="L1613" i="1"/>
  <c r="L1614" i="1"/>
  <c r="L1615" i="1"/>
  <c r="N1615" i="1" s="1"/>
  <c r="L1616" i="1"/>
  <c r="N1616" i="1" s="1"/>
  <c r="L1617" i="1"/>
  <c r="N1617" i="1" s="1"/>
  <c r="L1618" i="1"/>
  <c r="N1618" i="1" s="1"/>
  <c r="L1619" i="1"/>
  <c r="N1619" i="1" s="1"/>
  <c r="L1620" i="1"/>
  <c r="L1621" i="1"/>
  <c r="L1622" i="1"/>
  <c r="L1623" i="1"/>
  <c r="L1624" i="1"/>
  <c r="L1625" i="1"/>
  <c r="N1625" i="1" s="1"/>
  <c r="L1626" i="1"/>
  <c r="N1626" i="1" s="1"/>
  <c r="L1627" i="1"/>
  <c r="L1628" i="1"/>
  <c r="L1629" i="1"/>
  <c r="N1629" i="1" s="1"/>
  <c r="L1630" i="1"/>
  <c r="L1631" i="1"/>
  <c r="L1632" i="1"/>
  <c r="L1633" i="1"/>
  <c r="L1634" i="1"/>
  <c r="L1635" i="1"/>
  <c r="N1635" i="1" s="1"/>
  <c r="L1636" i="1"/>
  <c r="N1636" i="1" s="1"/>
  <c r="L1637" i="1"/>
  <c r="L1638" i="1"/>
  <c r="L1639" i="1"/>
  <c r="N1639" i="1" s="1"/>
  <c r="L1640" i="1"/>
  <c r="N1640" i="1" s="1"/>
  <c r="L1641" i="1"/>
  <c r="L1642" i="1"/>
  <c r="L1643" i="1"/>
  <c r="L1644" i="1"/>
  <c r="L1645" i="1"/>
  <c r="L1646" i="1"/>
  <c r="N1646" i="1" s="1"/>
  <c r="L1647" i="1"/>
  <c r="N1647" i="1" s="1"/>
  <c r="L1648" i="1"/>
  <c r="N1648" i="1" s="1"/>
  <c r="L1649" i="1"/>
  <c r="N1649" i="1" s="1"/>
  <c r="L1650" i="1"/>
  <c r="L1651" i="1"/>
  <c r="L1652" i="1"/>
  <c r="L1653" i="1"/>
  <c r="L1654" i="1"/>
  <c r="L1655" i="1"/>
  <c r="L1656" i="1"/>
  <c r="L1657" i="1"/>
  <c r="N1657" i="1" s="1"/>
  <c r="L1658" i="1"/>
  <c r="L1659" i="1"/>
  <c r="L1660" i="1"/>
  <c r="L1661" i="1"/>
  <c r="L1662" i="1"/>
  <c r="L1663" i="1"/>
  <c r="L1664" i="1"/>
  <c r="L1665" i="1"/>
  <c r="N1665" i="1" s="1"/>
  <c r="L1666" i="1"/>
  <c r="N1666" i="1" s="1"/>
  <c r="L1667" i="1"/>
  <c r="N1667" i="1" s="1"/>
  <c r="L1668" i="1"/>
  <c r="N1668" i="1" s="1"/>
  <c r="L1669" i="1"/>
  <c r="N1669" i="1" s="1"/>
  <c r="L1670" i="1"/>
  <c r="L1671" i="1"/>
  <c r="L1672" i="1"/>
  <c r="L1673" i="1"/>
  <c r="L1674" i="1"/>
  <c r="L1675" i="1"/>
  <c r="N1675" i="1" s="1"/>
  <c r="L1676" i="1"/>
  <c r="L1677" i="1"/>
  <c r="N1677" i="1" s="1"/>
  <c r="L1678" i="1"/>
  <c r="L1679" i="1"/>
  <c r="L1680" i="1"/>
  <c r="L1681" i="1"/>
  <c r="L1682" i="1"/>
  <c r="L1683" i="1"/>
  <c r="L1684" i="1"/>
  <c r="L1685" i="1"/>
  <c r="N1685" i="1" s="1"/>
  <c r="L1686" i="1"/>
  <c r="N1686" i="1" s="1"/>
  <c r="L1687" i="1"/>
  <c r="N1687" i="1" s="1"/>
  <c r="L1688" i="1"/>
  <c r="N1688" i="1" s="1"/>
  <c r="L1689" i="1"/>
  <c r="N1689" i="1" s="1"/>
  <c r="L1690" i="1"/>
  <c r="N1690" i="1" s="1"/>
  <c r="L1691" i="1"/>
  <c r="L1692" i="1"/>
  <c r="L1693" i="1"/>
  <c r="L1694" i="1"/>
  <c r="L1695" i="1"/>
  <c r="N1695" i="1" s="1"/>
  <c r="L1696" i="1"/>
  <c r="N1696" i="1" s="1"/>
  <c r="L1697" i="1"/>
  <c r="N1697" i="1" s="1"/>
  <c r="L1698" i="1"/>
  <c r="N1698" i="1" s="1"/>
  <c r="L1699" i="1"/>
  <c r="N1699" i="1" s="1"/>
  <c r="L1700" i="1"/>
  <c r="L1701" i="1"/>
  <c r="L1702" i="1"/>
  <c r="L1703" i="1"/>
  <c r="L1704" i="1"/>
  <c r="L1705" i="1"/>
  <c r="N1705" i="1" s="1"/>
  <c r="L1706" i="1"/>
  <c r="N1706" i="1" s="1"/>
  <c r="L1707" i="1"/>
  <c r="N1707" i="1" s="1"/>
  <c r="L1708" i="1"/>
  <c r="L1709" i="1"/>
  <c r="L1710" i="1"/>
  <c r="N1710" i="1" s="1"/>
  <c r="L1711" i="1"/>
  <c r="L1712" i="1"/>
  <c r="L1713" i="1"/>
  <c r="L1714" i="1"/>
  <c r="L1715" i="1"/>
  <c r="N1715" i="1" s="1"/>
  <c r="L1716" i="1"/>
  <c r="N1716" i="1" s="1"/>
  <c r="L1717" i="1"/>
  <c r="N1717" i="1" s="1"/>
  <c r="L1718" i="1"/>
  <c r="N1718" i="1" s="1"/>
  <c r="L1719" i="1"/>
  <c r="L1720" i="1"/>
  <c r="N1720" i="1" s="1"/>
  <c r="L1721" i="1"/>
  <c r="L1722" i="1"/>
  <c r="L1723" i="1"/>
  <c r="L1724" i="1"/>
  <c r="L1725" i="1"/>
  <c r="L1726" i="1"/>
  <c r="N1726" i="1" s="1"/>
  <c r="L1727" i="1"/>
  <c r="N1727" i="1" s="1"/>
  <c r="L1728" i="1"/>
  <c r="N1728" i="1" s="1"/>
  <c r="L1729" i="1"/>
  <c r="N1729" i="1" s="1"/>
  <c r="L1730" i="1"/>
  <c r="L1731" i="1"/>
  <c r="L1732" i="1"/>
  <c r="L1733" i="1"/>
  <c r="L1734" i="1"/>
  <c r="L1735" i="1"/>
  <c r="N1735" i="1" s="1"/>
  <c r="L1736" i="1"/>
  <c r="N1736" i="1" s="1"/>
  <c r="L1737" i="1"/>
  <c r="N1737" i="1" s="1"/>
  <c r="L1738" i="1"/>
  <c r="L1739" i="1"/>
  <c r="L1740" i="1"/>
  <c r="L1741" i="1"/>
  <c r="L1742" i="1"/>
  <c r="L1743" i="1"/>
  <c r="L1744" i="1"/>
  <c r="L1745" i="1"/>
  <c r="N1745" i="1" s="1"/>
  <c r="L1746" i="1"/>
  <c r="N1746" i="1" s="1"/>
  <c r="L1747" i="1"/>
  <c r="L1748" i="1"/>
  <c r="N1748" i="1" s="1"/>
  <c r="L1749" i="1"/>
  <c r="N1749" i="1" s="1"/>
  <c r="L1750" i="1"/>
  <c r="L1751" i="1"/>
  <c r="L1752" i="1"/>
  <c r="L1753" i="1"/>
  <c r="L1754" i="1"/>
  <c r="L1755" i="1"/>
  <c r="N1755" i="1" s="1"/>
  <c r="L1756" i="1"/>
  <c r="N1756" i="1" s="1"/>
  <c r="L1757" i="1"/>
  <c r="N1757" i="1" s="1"/>
  <c r="L1758" i="1"/>
  <c r="N1758" i="1" s="1"/>
  <c r="L1759" i="1"/>
  <c r="N1759" i="1" s="1"/>
  <c r="L1760" i="1"/>
  <c r="N1760" i="1" s="1"/>
  <c r="L1761" i="1"/>
  <c r="L1762" i="1"/>
  <c r="L1763" i="1"/>
  <c r="L1764" i="1"/>
  <c r="L1765" i="1"/>
  <c r="N1765" i="1" s="1"/>
  <c r="L1766" i="1"/>
  <c r="N1766" i="1" s="1"/>
  <c r="L1767" i="1"/>
  <c r="N1767" i="1" s="1"/>
  <c r="L1768" i="1"/>
  <c r="N1768" i="1" s="1"/>
  <c r="L1769" i="1"/>
  <c r="N1769" i="1" s="1"/>
  <c r="L1770" i="1"/>
  <c r="L1771" i="1"/>
  <c r="L1772" i="1"/>
  <c r="L1773" i="1"/>
  <c r="L1774" i="1"/>
  <c r="L1775" i="1"/>
  <c r="L1776" i="1"/>
  <c r="N1776" i="1" s="1"/>
  <c r="L1777" i="1"/>
  <c r="N1777" i="1" s="1"/>
  <c r="L1778" i="1"/>
  <c r="N1778" i="1" s="1"/>
  <c r="L1779" i="1"/>
  <c r="N1779" i="1" s="1"/>
  <c r="L1780" i="1"/>
  <c r="N1780" i="1" s="1"/>
  <c r="L1781" i="1"/>
  <c r="L1782" i="1"/>
  <c r="L1783" i="1"/>
  <c r="L1784" i="1"/>
  <c r="L1785" i="1"/>
  <c r="N1785" i="1" s="1"/>
  <c r="L1786" i="1"/>
  <c r="N1786" i="1" s="1"/>
  <c r="L1787" i="1"/>
  <c r="N1787" i="1" s="1"/>
  <c r="L1788" i="1"/>
  <c r="N1788" i="1" s="1"/>
  <c r="L1789" i="1"/>
  <c r="N1789" i="1" s="1"/>
  <c r="L1790" i="1"/>
  <c r="L1791" i="1"/>
  <c r="L1792" i="1"/>
  <c r="L1793" i="1"/>
  <c r="L1794" i="1"/>
  <c r="L1795" i="1"/>
  <c r="N1795" i="1" s="1"/>
  <c r="L1796" i="1"/>
  <c r="N1796" i="1" s="1"/>
  <c r="L1797" i="1"/>
  <c r="N1797" i="1" s="1"/>
  <c r="L1798" i="1"/>
  <c r="N1798" i="1" s="1"/>
  <c r="L1799" i="1"/>
  <c r="L1800" i="1"/>
  <c r="L1801" i="1"/>
  <c r="L1802" i="1"/>
  <c r="L1803" i="1"/>
  <c r="L1804" i="1"/>
  <c r="L1805" i="1"/>
  <c r="N1805" i="1" s="1"/>
  <c r="L1806" i="1"/>
  <c r="N1806" i="1" s="1"/>
  <c r="L1807" i="1"/>
  <c r="L1808" i="1"/>
  <c r="L1809" i="1"/>
  <c r="L1810" i="1"/>
  <c r="L1811" i="1"/>
  <c r="L1812" i="1"/>
  <c r="L1813" i="1"/>
  <c r="L1814" i="1"/>
  <c r="L1815" i="1"/>
  <c r="N1815" i="1" s="1"/>
  <c r="L1816" i="1"/>
  <c r="N1816" i="1" s="1"/>
  <c r="L1817" i="1"/>
  <c r="N1817" i="1" s="1"/>
  <c r="L1818" i="1"/>
  <c r="L1819" i="1"/>
  <c r="L1820" i="1"/>
  <c r="N1820" i="1" s="1"/>
  <c r="L1821" i="1"/>
  <c r="L1822" i="1"/>
  <c r="L1823" i="1"/>
  <c r="L1824" i="1"/>
  <c r="L1825" i="1"/>
  <c r="N1825" i="1" s="1"/>
  <c r="L1826" i="1"/>
  <c r="N1826" i="1" s="1"/>
  <c r="L1827" i="1"/>
  <c r="N1827" i="1" s="1"/>
  <c r="L1828" i="1"/>
  <c r="L1829" i="1"/>
  <c r="L1830" i="1"/>
  <c r="L1831" i="1"/>
  <c r="L1832" i="1"/>
  <c r="L1833" i="1"/>
  <c r="L1834" i="1"/>
  <c r="L1835" i="1"/>
  <c r="N1835" i="1" s="1"/>
  <c r="L1836" i="1"/>
  <c r="N1836" i="1" s="1"/>
  <c r="L1837" i="1"/>
  <c r="N1837" i="1" s="1"/>
  <c r="L1838" i="1"/>
  <c r="L1839" i="1"/>
  <c r="N1839" i="1" s="1"/>
  <c r="L1840" i="1"/>
  <c r="L1841" i="1"/>
  <c r="L1842" i="1"/>
  <c r="L1843" i="1"/>
  <c r="L1844" i="1"/>
  <c r="L1845" i="1"/>
  <c r="N1845" i="1" s="1"/>
  <c r="L1846" i="1"/>
  <c r="N1846" i="1" s="1"/>
  <c r="L1847" i="1"/>
  <c r="N1847" i="1" s="1"/>
  <c r="L1848" i="1"/>
  <c r="N1848" i="1" s="1"/>
  <c r="L1849" i="1"/>
  <c r="N1849" i="1" s="1"/>
  <c r="L1850" i="1"/>
  <c r="L1851" i="1"/>
  <c r="L1852" i="1"/>
  <c r="L1853" i="1"/>
  <c r="L1854" i="1"/>
  <c r="L1855" i="1"/>
  <c r="N1855" i="1" s="1"/>
  <c r="L1856" i="1"/>
  <c r="N1856" i="1" s="1"/>
  <c r="L1857" i="1"/>
  <c r="N1857" i="1" s="1"/>
  <c r="L1858" i="1"/>
  <c r="L1859" i="1"/>
  <c r="N1859" i="1" s="1"/>
  <c r="L1860" i="1"/>
  <c r="L1861" i="1"/>
  <c r="L1862" i="1"/>
  <c r="L1863" i="1"/>
  <c r="L1864" i="1"/>
  <c r="L1865" i="1"/>
  <c r="N1865" i="1" s="1"/>
  <c r="L1866" i="1"/>
  <c r="N1866" i="1" s="1"/>
  <c r="L1867" i="1"/>
  <c r="N1867" i="1" s="1"/>
  <c r="L1868" i="1"/>
  <c r="L1869" i="1"/>
  <c r="L1870" i="1"/>
  <c r="L1871" i="1"/>
  <c r="L1872" i="1"/>
  <c r="L1873" i="1"/>
  <c r="L1874" i="1"/>
  <c r="L1875" i="1"/>
  <c r="N1875" i="1" s="1"/>
  <c r="L1876" i="1"/>
  <c r="N1876" i="1" s="1"/>
  <c r="L1877" i="1"/>
  <c r="N1877" i="1" s="1"/>
  <c r="L1878" i="1"/>
  <c r="N1878" i="1" s="1"/>
  <c r="L1879" i="1"/>
  <c r="N1879" i="1" s="1"/>
  <c r="L1880" i="1"/>
  <c r="N1880" i="1" s="1"/>
  <c r="L1881" i="1"/>
  <c r="L1882" i="1"/>
  <c r="L1883" i="1"/>
  <c r="L1884" i="1"/>
  <c r="L1885" i="1"/>
  <c r="N1885" i="1" s="1"/>
  <c r="L1886" i="1"/>
  <c r="L1887" i="1"/>
  <c r="N1887" i="1" s="1"/>
  <c r="L1888" i="1"/>
  <c r="N1888" i="1" s="1"/>
  <c r="L1889" i="1"/>
  <c r="N1889" i="1" s="1"/>
  <c r="L1890" i="1"/>
  <c r="L1891" i="1"/>
  <c r="L1892" i="1"/>
  <c r="L1893" i="1"/>
  <c r="L1894" i="1"/>
  <c r="L1895" i="1"/>
  <c r="N1895" i="1" s="1"/>
  <c r="L1896" i="1"/>
  <c r="N1896" i="1" s="1"/>
  <c r="L1897" i="1"/>
  <c r="N1897" i="1" s="1"/>
  <c r="L1898" i="1"/>
  <c r="N1898" i="1" s="1"/>
  <c r="L1899" i="1"/>
  <c r="L1900" i="1"/>
  <c r="N1900" i="1" s="1"/>
  <c r="L1901" i="1"/>
  <c r="L1902" i="1"/>
  <c r="L1903" i="1"/>
  <c r="L1904" i="1"/>
  <c r="L1905" i="1"/>
  <c r="L1906" i="1"/>
  <c r="L1907" i="1"/>
  <c r="N1907" i="1" s="1"/>
  <c r="L1908" i="1"/>
  <c r="N1908" i="1" s="1"/>
  <c r="L1909" i="1"/>
  <c r="N1909" i="1" s="1"/>
  <c r="L1910" i="1"/>
  <c r="L1911" i="1"/>
  <c r="L1912" i="1"/>
  <c r="L1913" i="1"/>
  <c r="L1914" i="1"/>
  <c r="L1915" i="1"/>
  <c r="L1916" i="1"/>
  <c r="N1916" i="1" s="1"/>
  <c r="L1917" i="1"/>
  <c r="N1917" i="1" s="1"/>
  <c r="L1918" i="1"/>
  <c r="L1919" i="1"/>
  <c r="N1919" i="1" s="1"/>
  <c r="L1920" i="1"/>
  <c r="L1921" i="1"/>
  <c r="L1922" i="1"/>
  <c r="L1923" i="1"/>
  <c r="L1924" i="1"/>
  <c r="L1925" i="1"/>
  <c r="N1925" i="1" s="1"/>
  <c r="L1926" i="1"/>
  <c r="L1927" i="1"/>
  <c r="L1928" i="1"/>
  <c r="L1929" i="1"/>
  <c r="L1930" i="1"/>
  <c r="L1931" i="1"/>
  <c r="L1932" i="1"/>
  <c r="L1933" i="1"/>
  <c r="L1934" i="1"/>
  <c r="L1935" i="1"/>
  <c r="N1935" i="1" s="1"/>
  <c r="L1936" i="1"/>
  <c r="N1936" i="1" s="1"/>
  <c r="L1937" i="1"/>
  <c r="N1937" i="1" s="1"/>
  <c r="L1938" i="1"/>
  <c r="N1938" i="1" s="1"/>
  <c r="L1939" i="1"/>
  <c r="N1939" i="1" s="1"/>
  <c r="L1940" i="1"/>
  <c r="N1940" i="1" s="1"/>
  <c r="L1941" i="1"/>
  <c r="L1942" i="1"/>
  <c r="L1943" i="1"/>
  <c r="L1944" i="1"/>
  <c r="L1945" i="1"/>
  <c r="N1945" i="1" s="1"/>
  <c r="L1946" i="1"/>
  <c r="N1946" i="1" s="1"/>
  <c r="L1947" i="1"/>
  <c r="N1947" i="1" s="1"/>
  <c r="L1948" i="1"/>
  <c r="L1949" i="1"/>
  <c r="L1950" i="1"/>
  <c r="L1951" i="1"/>
  <c r="L1952" i="1"/>
  <c r="L1953" i="1"/>
  <c r="L1954" i="1"/>
  <c r="L1955" i="1"/>
  <c r="N1955" i="1" s="1"/>
  <c r="L1956" i="1"/>
  <c r="N1956" i="1" s="1"/>
  <c r="L1957" i="1"/>
  <c r="N1957" i="1" s="1"/>
  <c r="L1958" i="1"/>
  <c r="L1959" i="1"/>
  <c r="L1960" i="1"/>
  <c r="L1961" i="1"/>
  <c r="L1962" i="1"/>
  <c r="L1963" i="1"/>
  <c r="L1964" i="1"/>
  <c r="L1965" i="1"/>
  <c r="N1965" i="1" s="1"/>
  <c r="L1966" i="1"/>
  <c r="N1966" i="1" s="1"/>
  <c r="L1967" i="1"/>
  <c r="N1967" i="1" s="1"/>
  <c r="L1968" i="1"/>
  <c r="N1968" i="1" s="1"/>
  <c r="L1969" i="1"/>
  <c r="L1970" i="1"/>
  <c r="N1970" i="1" s="1"/>
  <c r="L1971" i="1"/>
  <c r="L1972" i="1"/>
  <c r="L1973" i="1"/>
  <c r="L1974" i="1"/>
  <c r="L1975" i="1"/>
  <c r="N1975" i="1" s="1"/>
  <c r="L1976" i="1"/>
  <c r="N1976" i="1" s="1"/>
  <c r="L1977" i="1"/>
  <c r="L1978" i="1"/>
  <c r="N1978" i="1" s="1"/>
  <c r="L1979" i="1"/>
  <c r="N1979" i="1" s="1"/>
  <c r="L1980" i="1"/>
  <c r="L1981" i="1"/>
  <c r="L1982" i="1"/>
  <c r="L1983" i="1"/>
  <c r="L1984" i="1"/>
  <c r="L1985" i="1"/>
  <c r="N1985" i="1" s="1"/>
  <c r="L1986" i="1"/>
  <c r="N1986" i="1" s="1"/>
  <c r="L1987" i="1"/>
  <c r="N1987" i="1" s="1"/>
  <c r="L1988" i="1"/>
  <c r="L1989" i="1"/>
  <c r="N1989" i="1" s="1"/>
  <c r="L1990" i="1"/>
  <c r="L1991" i="1"/>
  <c r="L1992" i="1"/>
  <c r="L1993" i="1"/>
  <c r="L1994" i="1"/>
  <c r="L1995" i="1"/>
  <c r="N1995" i="1" s="1"/>
  <c r="L1996" i="1"/>
  <c r="N1996" i="1" s="1"/>
  <c r="L1997" i="1"/>
  <c r="N1997" i="1" s="1"/>
  <c r="L1998" i="1"/>
  <c r="L1999" i="1"/>
  <c r="N1999" i="1" s="1"/>
  <c r="L2000" i="1"/>
  <c r="L2001" i="1"/>
  <c r="L2002" i="1"/>
  <c r="L2003" i="1"/>
  <c r="L2004" i="1"/>
  <c r="L2005" i="1"/>
  <c r="N2005" i="1" s="1"/>
  <c r="L2006" i="1"/>
  <c r="N2006" i="1" s="1"/>
  <c r="L2007" i="1"/>
  <c r="N2007" i="1" s="1"/>
  <c r="L2008" i="1"/>
  <c r="L2009" i="1"/>
  <c r="N2009" i="1" s="1"/>
  <c r="L2010" i="1"/>
  <c r="L2011" i="1"/>
  <c r="L2012" i="1"/>
  <c r="L2013" i="1"/>
  <c r="L2014" i="1"/>
  <c r="L2015" i="1"/>
  <c r="L2016" i="1"/>
  <c r="N2016" i="1" s="1"/>
  <c r="L2017" i="1"/>
  <c r="N2017" i="1" s="1"/>
  <c r="L2018" i="1"/>
  <c r="N2018" i="1" s="1"/>
  <c r="L2019" i="1"/>
  <c r="N2019" i="1" s="1"/>
  <c r="L2020" i="1"/>
  <c r="N2020" i="1" s="1"/>
  <c r="L2021" i="1"/>
  <c r="L2022" i="1"/>
  <c r="L2023" i="1"/>
  <c r="L2024" i="1"/>
  <c r="L2025" i="1"/>
  <c r="N2025" i="1" s="1"/>
  <c r="L2026" i="1"/>
  <c r="N2026" i="1" s="1"/>
  <c r="L2027" i="1"/>
  <c r="N2027" i="1" s="1"/>
  <c r="L2028" i="1"/>
  <c r="N2028" i="1" s="1"/>
  <c r="L2029" i="1"/>
  <c r="N2029" i="1" s="1"/>
  <c r="L2030" i="1"/>
  <c r="N2030" i="1" s="1"/>
  <c r="L2031" i="1"/>
  <c r="L2032" i="1"/>
  <c r="L2033" i="1"/>
  <c r="L2034" i="1"/>
  <c r="L2035" i="1"/>
  <c r="N2035" i="1" s="1"/>
  <c r="L2036" i="1"/>
  <c r="N2036" i="1" s="1"/>
  <c r="L2037" i="1"/>
  <c r="L2038" i="1"/>
  <c r="L2039" i="1"/>
  <c r="N2039" i="1" s="1"/>
  <c r="L2040" i="1"/>
  <c r="L2041" i="1"/>
  <c r="L2042" i="1"/>
  <c r="L2043" i="1"/>
  <c r="L2044" i="1"/>
  <c r="L2045" i="1"/>
  <c r="N2045" i="1" s="1"/>
  <c r="L2046" i="1"/>
  <c r="N2046" i="1" s="1"/>
  <c r="L2047" i="1"/>
  <c r="N2047" i="1" s="1"/>
  <c r="L2048" i="1"/>
  <c r="L2049" i="1"/>
  <c r="N2049" i="1" s="1"/>
  <c r="L2050" i="1"/>
  <c r="L2051" i="1"/>
  <c r="L2052" i="1"/>
  <c r="L2053" i="1"/>
  <c r="L2054" i="1"/>
  <c r="L2055" i="1"/>
  <c r="N2055" i="1" s="1"/>
  <c r="L2056" i="1"/>
  <c r="N2056" i="1" s="1"/>
  <c r="L2057" i="1"/>
  <c r="N2057" i="1" s="1"/>
  <c r="L2058" i="1"/>
  <c r="N2058" i="1" s="1"/>
  <c r="L2059" i="1"/>
  <c r="N2059" i="1" s="1"/>
  <c r="L2060" i="1"/>
  <c r="L2061" i="1"/>
  <c r="L2062" i="1"/>
  <c r="L2063" i="1"/>
  <c r="L2064" i="1"/>
  <c r="L2065" i="1"/>
  <c r="L2066" i="1"/>
  <c r="N2066" i="1" s="1"/>
  <c r="L2067" i="1"/>
  <c r="N2067" i="1" s="1"/>
  <c r="L2068" i="1"/>
  <c r="N2068" i="1" s="1"/>
  <c r="L2069" i="1"/>
  <c r="N2069" i="1" s="1"/>
  <c r="L2070" i="1"/>
  <c r="L2071" i="1"/>
  <c r="L2072" i="1"/>
  <c r="L2073" i="1"/>
  <c r="L2074" i="1"/>
  <c r="L2075" i="1"/>
  <c r="N2075" i="1" s="1"/>
  <c r="L2076" i="1"/>
  <c r="N2076" i="1" s="1"/>
  <c r="L2077" i="1"/>
  <c r="N2077" i="1" s="1"/>
  <c r="L2078" i="1"/>
  <c r="N2078" i="1" s="1"/>
  <c r="L2079" i="1"/>
  <c r="N2079" i="1" s="1"/>
  <c r="L2080" i="1"/>
  <c r="N2080" i="1" s="1"/>
  <c r="L2081" i="1"/>
  <c r="L2082" i="1"/>
  <c r="L2083" i="1"/>
  <c r="L2084" i="1"/>
  <c r="L2085" i="1"/>
  <c r="N2085" i="1" s="1"/>
  <c r="L2086" i="1"/>
  <c r="N2086" i="1" s="1"/>
  <c r="L2087" i="1"/>
  <c r="N2087" i="1" s="1"/>
  <c r="L2088" i="1"/>
  <c r="N2088" i="1" s="1"/>
  <c r="L2089" i="1"/>
  <c r="N2089" i="1" s="1"/>
  <c r="L2090" i="1"/>
  <c r="L2091" i="1"/>
  <c r="L2092" i="1"/>
  <c r="L2093" i="1"/>
  <c r="L2094" i="1"/>
  <c r="L2095" i="1"/>
  <c r="N2095" i="1" s="1"/>
  <c r="L2096" i="1"/>
  <c r="N2096" i="1" s="1"/>
  <c r="L2097" i="1"/>
  <c r="N2097" i="1" s="1"/>
  <c r="L2098" i="1"/>
  <c r="L2099" i="1"/>
  <c r="N2099" i="1" s="1"/>
  <c r="L2100" i="1"/>
  <c r="L2101" i="1"/>
  <c r="L2102" i="1"/>
  <c r="L2103" i="1"/>
  <c r="L2104" i="1"/>
  <c r="L2105" i="1"/>
  <c r="N2105" i="1" s="1"/>
  <c r="L2106" i="1"/>
  <c r="L2107" i="1"/>
  <c r="N2107" i="1" s="1"/>
  <c r="L2108" i="1"/>
  <c r="L2109" i="1"/>
  <c r="N2109" i="1" s="1"/>
  <c r="L2110" i="1"/>
  <c r="L2111" i="1"/>
  <c r="L2112" i="1"/>
  <c r="L2113" i="1"/>
  <c r="L2114" i="1"/>
  <c r="L2115" i="1"/>
  <c r="L2116" i="1"/>
  <c r="L2117" i="1"/>
  <c r="N2117" i="1" s="1"/>
  <c r="L2118" i="1"/>
  <c r="L2119" i="1"/>
  <c r="N2119" i="1" s="1"/>
  <c r="L2120" i="1"/>
  <c r="L2121" i="1"/>
  <c r="L2122" i="1"/>
  <c r="L2123" i="1"/>
  <c r="L2124" i="1"/>
  <c r="L2125" i="1"/>
  <c r="N2125" i="1" s="1"/>
  <c r="L2126" i="1"/>
  <c r="N2126" i="1" s="1"/>
  <c r="L2127" i="1"/>
  <c r="N2127" i="1" s="1"/>
  <c r="L2128" i="1"/>
  <c r="N2128" i="1" s="1"/>
  <c r="L2129" i="1"/>
  <c r="N2129" i="1" s="1"/>
  <c r="L2130" i="1"/>
  <c r="N2130" i="1" s="1"/>
  <c r="L2131" i="1"/>
  <c r="L2132" i="1"/>
  <c r="L2133" i="1"/>
  <c r="L2134" i="1"/>
  <c r="L2135" i="1"/>
  <c r="N2135" i="1" s="1"/>
  <c r="L2136" i="1"/>
  <c r="L2137" i="1"/>
  <c r="N2137" i="1" s="1"/>
  <c r="L2138" i="1"/>
  <c r="N2138" i="1" s="1"/>
  <c r="L2139" i="1"/>
  <c r="N2139" i="1" s="1"/>
  <c r="L2140" i="1"/>
  <c r="L2141" i="1"/>
  <c r="L2142" i="1"/>
  <c r="L2143" i="1"/>
  <c r="L2144" i="1"/>
  <c r="L2145" i="1"/>
  <c r="N2145" i="1" s="1"/>
  <c r="L2146" i="1"/>
  <c r="N2146" i="1" s="1"/>
  <c r="L2147" i="1"/>
  <c r="N2147" i="1" s="1"/>
  <c r="L2148" i="1"/>
  <c r="L2149" i="1"/>
  <c r="N2149" i="1" s="1"/>
  <c r="L2150" i="1"/>
  <c r="L2151" i="1"/>
  <c r="L2152" i="1"/>
  <c r="L2153" i="1"/>
  <c r="L2154" i="1"/>
  <c r="L2155" i="1"/>
  <c r="N2155" i="1" s="1"/>
  <c r="L2156" i="1"/>
  <c r="N2156" i="1" s="1"/>
  <c r="L2157" i="1"/>
  <c r="N2157" i="1" s="1"/>
  <c r="L2158" i="1"/>
  <c r="N2158" i="1" s="1"/>
  <c r="L2159" i="1"/>
  <c r="N2159" i="1" s="1"/>
  <c r="L2160" i="1"/>
  <c r="N2160" i="1" s="1"/>
  <c r="L2161" i="1"/>
  <c r="L2162" i="1"/>
  <c r="L2163" i="1"/>
  <c r="L2164" i="1"/>
  <c r="L2165" i="1"/>
  <c r="N2165" i="1" s="1"/>
  <c r="L2166" i="1"/>
  <c r="N2166" i="1" s="1"/>
  <c r="L2167" i="1"/>
  <c r="N2167" i="1" s="1"/>
  <c r="L2168" i="1"/>
  <c r="L2169" i="1"/>
  <c r="N2169" i="1" s="1"/>
  <c r="L2170" i="1"/>
  <c r="L2171" i="1"/>
  <c r="L2172" i="1"/>
  <c r="L2173" i="1"/>
  <c r="L2174" i="1"/>
  <c r="L2175" i="1"/>
  <c r="N2175" i="1" s="1"/>
  <c r="L2176" i="1"/>
  <c r="N2176" i="1" s="1"/>
  <c r="L2177" i="1"/>
  <c r="L2178" i="1"/>
  <c r="N2178" i="1" s="1"/>
  <c r="L2179" i="1"/>
  <c r="N2179" i="1" s="1"/>
  <c r="L2180" i="1"/>
  <c r="L2181" i="1"/>
  <c r="L2182" i="1"/>
  <c r="L2183" i="1"/>
  <c r="L2184" i="1"/>
  <c r="L2185" i="1"/>
  <c r="N2185" i="1" s="1"/>
  <c r="L2186" i="1"/>
  <c r="N2186" i="1" s="1"/>
  <c r="L2187" i="1"/>
  <c r="N2187" i="1" s="1"/>
  <c r="L2188" i="1"/>
  <c r="L2189" i="1"/>
  <c r="N2189" i="1" s="1"/>
  <c r="L2190" i="1"/>
  <c r="L2191" i="1"/>
  <c r="L2192" i="1"/>
  <c r="L2193" i="1"/>
  <c r="L2194" i="1"/>
  <c r="L2195" i="1"/>
  <c r="N2195" i="1" s="1"/>
  <c r="L2196" i="1"/>
  <c r="N2196" i="1" s="1"/>
  <c r="L2197" i="1"/>
  <c r="N2197" i="1" s="1"/>
  <c r="L2198" i="1"/>
  <c r="N2198" i="1" s="1"/>
  <c r="L2199" i="1"/>
  <c r="N2199" i="1" s="1"/>
  <c r="L2200" i="1"/>
  <c r="L2201" i="1"/>
  <c r="L2202" i="1"/>
  <c r="L2203" i="1"/>
  <c r="L2204" i="1"/>
  <c r="L2205" i="1"/>
  <c r="N2205" i="1" s="1"/>
  <c r="L2206" i="1"/>
  <c r="N2206" i="1" s="1"/>
  <c r="L2207" i="1"/>
  <c r="N2207" i="1" s="1"/>
  <c r="L2208" i="1"/>
  <c r="N2208" i="1" s="1"/>
  <c r="L2209" i="1"/>
  <c r="L2210" i="1"/>
  <c r="N2210" i="1" s="1"/>
  <c r="L2211" i="1"/>
  <c r="L2212" i="1"/>
  <c r="L2213" i="1"/>
  <c r="L2214" i="1"/>
  <c r="L2215" i="1"/>
  <c r="L2216" i="1"/>
  <c r="N2216" i="1" s="1"/>
  <c r="L2217" i="1"/>
  <c r="L2218" i="1"/>
  <c r="N2218" i="1" s="1"/>
  <c r="L2219" i="1"/>
  <c r="N2219" i="1" s="1"/>
  <c r="L2220" i="1"/>
  <c r="L2221" i="1"/>
  <c r="L2222" i="1"/>
  <c r="L2223" i="1"/>
  <c r="L2224" i="1"/>
  <c r="L2225" i="1"/>
  <c r="N2225" i="1" s="1"/>
  <c r="L2226" i="1"/>
  <c r="N2226" i="1" s="1"/>
  <c r="L2227" i="1"/>
  <c r="N2227" i="1" s="1"/>
  <c r="L2228" i="1"/>
  <c r="L2229" i="1"/>
  <c r="N2229" i="1" s="1"/>
  <c r="L2230" i="1"/>
  <c r="N2230" i="1" s="1"/>
  <c r="L2231" i="1"/>
  <c r="L2232" i="1"/>
  <c r="L2233" i="1"/>
  <c r="L2234" i="1"/>
  <c r="L2235" i="1"/>
  <c r="L2236" i="1"/>
  <c r="N2236" i="1" s="1"/>
  <c r="L2237" i="1"/>
  <c r="N2237" i="1" s="1"/>
  <c r="L2238" i="1"/>
  <c r="N2238" i="1" s="1"/>
  <c r="L2239" i="1"/>
  <c r="N2239" i="1" s="1"/>
  <c r="L2240" i="1"/>
  <c r="L2241" i="1"/>
  <c r="L2242" i="1"/>
  <c r="L2243" i="1"/>
  <c r="L2244" i="1"/>
  <c r="L2245" i="1"/>
  <c r="N2245" i="1" s="1"/>
  <c r="L2246" i="1"/>
  <c r="N2246" i="1" s="1"/>
  <c r="L2247" i="1"/>
  <c r="N2247" i="1" s="1"/>
  <c r="L2248" i="1"/>
  <c r="N2248" i="1" s="1"/>
  <c r="L2249" i="1"/>
  <c r="N2249" i="1" s="1"/>
  <c r="L2250" i="1"/>
  <c r="N2250" i="1" s="1"/>
  <c r="L2251" i="1"/>
  <c r="L2252" i="1"/>
  <c r="L2253" i="1"/>
  <c r="L2254" i="1"/>
  <c r="L2255" i="1"/>
  <c r="N2255" i="1" s="1"/>
  <c r="L2256" i="1"/>
  <c r="L2257" i="1"/>
  <c r="L2258" i="1"/>
  <c r="N2258" i="1" s="1"/>
  <c r="L2259" i="1"/>
  <c r="N2259" i="1" s="1"/>
  <c r="L2260" i="1"/>
  <c r="L2261" i="1"/>
  <c r="L2262" i="1"/>
  <c r="L2263" i="1"/>
  <c r="L2264" i="1"/>
  <c r="L2265" i="1"/>
  <c r="N2265" i="1" s="1"/>
  <c r="L2266" i="1"/>
  <c r="L2267" i="1"/>
  <c r="N2267" i="1" s="1"/>
  <c r="L2268" i="1"/>
  <c r="N2268" i="1" s="1"/>
  <c r="L2269" i="1"/>
  <c r="N2269" i="1" s="1"/>
  <c r="L2270" i="1"/>
  <c r="L2271" i="1"/>
  <c r="L2272" i="1"/>
  <c r="L2273" i="1"/>
  <c r="L2274" i="1"/>
  <c r="L2275" i="1"/>
  <c r="N2275" i="1" s="1"/>
  <c r="L2276" i="1"/>
  <c r="N2276" i="1" s="1"/>
  <c r="L2277" i="1"/>
  <c r="N2277" i="1" s="1"/>
  <c r="L2278" i="1"/>
  <c r="N2278" i="1" s="1"/>
  <c r="L2279" i="1"/>
  <c r="N2279" i="1" s="1"/>
  <c r="L2280" i="1"/>
  <c r="L2281" i="1"/>
  <c r="L2282" i="1"/>
  <c r="L2283" i="1"/>
  <c r="L2284" i="1"/>
  <c r="L2285" i="1"/>
  <c r="N2285" i="1" s="1"/>
  <c r="L2286" i="1"/>
  <c r="N2286" i="1" s="1"/>
  <c r="L2287" i="1"/>
  <c r="N2287" i="1" s="1"/>
  <c r="L2288" i="1"/>
  <c r="L2289" i="1"/>
  <c r="N2289" i="1" s="1"/>
  <c r="L2290" i="1"/>
  <c r="N2290" i="1" s="1"/>
  <c r="L2291" i="1"/>
  <c r="L2292" i="1"/>
  <c r="L2293" i="1"/>
  <c r="L2294" i="1"/>
  <c r="L2295" i="1"/>
  <c r="N2295" i="1" s="1"/>
  <c r="L2296" i="1"/>
  <c r="N2296" i="1" s="1"/>
  <c r="L2297" i="1"/>
  <c r="N2297" i="1" s="1"/>
  <c r="L2298" i="1"/>
  <c r="L2299" i="1"/>
  <c r="N2299" i="1" s="1"/>
  <c r="L2300" i="1"/>
  <c r="N2300" i="1" s="1"/>
  <c r="L2301" i="1"/>
  <c r="L2302" i="1"/>
  <c r="L2303" i="1"/>
  <c r="L2304" i="1"/>
  <c r="L2305" i="1"/>
  <c r="N2305" i="1" s="1"/>
  <c r="L2306" i="1"/>
  <c r="L2307" i="1"/>
  <c r="N2307" i="1" s="1"/>
  <c r="L2308" i="1"/>
  <c r="N2308" i="1" s="1"/>
  <c r="L2309" i="1"/>
  <c r="N2309" i="1" s="1"/>
  <c r="L2310" i="1"/>
  <c r="L2311" i="1"/>
  <c r="L2312" i="1"/>
  <c r="L2313" i="1"/>
  <c r="L2314" i="1"/>
  <c r="L2315" i="1"/>
  <c r="N2315" i="1" s="1"/>
  <c r="L2316" i="1"/>
  <c r="N2316" i="1" s="1"/>
  <c r="L2317" i="1"/>
  <c r="N2317" i="1" s="1"/>
  <c r="L2318" i="1"/>
  <c r="L2319" i="1"/>
  <c r="N2319" i="1" s="1"/>
  <c r="L2320" i="1"/>
  <c r="N2320" i="1" s="1"/>
  <c r="L2321" i="1"/>
  <c r="L2322" i="1"/>
  <c r="L2323" i="1"/>
  <c r="L2324" i="1"/>
  <c r="L2325" i="1"/>
  <c r="N2325" i="1" s="1"/>
  <c r="L2326" i="1"/>
  <c r="N2326" i="1" s="1"/>
  <c r="L2327" i="1"/>
  <c r="N2327" i="1" s="1"/>
  <c r="L2328" i="1"/>
  <c r="N2328" i="1" s="1"/>
  <c r="L2329" i="1"/>
  <c r="N2329" i="1" s="1"/>
  <c r="L2330" i="1"/>
  <c r="L2331" i="1"/>
  <c r="L2332" i="1"/>
  <c r="L2333" i="1"/>
  <c r="L2334" i="1"/>
  <c r="L2335" i="1"/>
  <c r="N2335" i="1" s="1"/>
  <c r="L2336" i="1"/>
  <c r="N2336" i="1" s="1"/>
  <c r="L2337" i="1"/>
  <c r="N2337" i="1" s="1"/>
  <c r="L2338" i="1"/>
  <c r="N2338" i="1" s="1"/>
  <c r="L2339" i="1"/>
  <c r="N2339" i="1" s="1"/>
  <c r="L2340" i="1"/>
  <c r="N2340" i="1" s="1"/>
  <c r="L2341" i="1"/>
  <c r="L2342" i="1"/>
  <c r="L2343" i="1"/>
  <c r="L2344" i="1"/>
  <c r="L2345" i="1"/>
  <c r="N2345" i="1" s="1"/>
  <c r="L2346" i="1"/>
  <c r="N2346" i="1" s="1"/>
  <c r="L2347" i="1"/>
  <c r="L2348" i="1"/>
  <c r="L2349" i="1"/>
  <c r="N2349" i="1" s="1"/>
  <c r="L2350" i="1"/>
  <c r="L2351" i="1"/>
  <c r="L2352" i="1"/>
  <c r="L2353" i="1"/>
  <c r="L2354" i="1"/>
  <c r="L2355" i="1"/>
  <c r="N2355" i="1" s="1"/>
  <c r="L2356" i="1"/>
  <c r="N2356" i="1" s="1"/>
  <c r="L2357" i="1"/>
  <c r="N2357" i="1" s="1"/>
  <c r="L2358" i="1"/>
  <c r="N2358" i="1" s="1"/>
  <c r="L2359" i="1"/>
  <c r="N2359" i="1" s="1"/>
  <c r="L2360" i="1"/>
  <c r="N2360" i="1" s="1"/>
  <c r="L2361" i="1"/>
  <c r="L2362" i="1"/>
  <c r="L2363" i="1"/>
  <c r="L2364" i="1"/>
  <c r="L2365" i="1"/>
  <c r="N2365" i="1" s="1"/>
  <c r="L2366" i="1"/>
  <c r="N2366" i="1" s="1"/>
  <c r="L2367" i="1"/>
  <c r="L2368" i="1"/>
  <c r="N2368" i="1" s="1"/>
  <c r="L2369" i="1"/>
  <c r="N2369" i="1" s="1"/>
  <c r="L2370" i="1"/>
  <c r="L2371" i="1"/>
  <c r="L2372" i="1"/>
  <c r="L2373" i="1"/>
  <c r="L2374" i="1"/>
  <c r="L2375" i="1"/>
  <c r="N2375" i="1" s="1"/>
  <c r="L2376" i="1"/>
  <c r="N2376" i="1" s="1"/>
  <c r="L2377" i="1"/>
  <c r="N2377" i="1" s="1"/>
  <c r="L2378" i="1"/>
  <c r="N2378" i="1" s="1"/>
  <c r="L2379" i="1"/>
  <c r="N2379" i="1" s="1"/>
  <c r="L2380" i="1"/>
  <c r="N2380" i="1" s="1"/>
  <c r="L2381" i="1"/>
  <c r="L2382" i="1"/>
  <c r="L2383" i="1"/>
  <c r="L2384" i="1"/>
  <c r="L2385" i="1"/>
  <c r="L2386" i="1"/>
  <c r="N2386" i="1" s="1"/>
  <c r="L2387" i="1"/>
  <c r="N2387" i="1" s="1"/>
  <c r="L2388" i="1"/>
  <c r="N2388" i="1" s="1"/>
  <c r="L2389" i="1"/>
  <c r="N2389" i="1" s="1"/>
  <c r="L2390" i="1"/>
  <c r="L2391" i="1"/>
  <c r="L2392" i="1"/>
  <c r="L2393" i="1"/>
  <c r="L2394" i="1"/>
  <c r="L2395" i="1"/>
  <c r="N2395" i="1" s="1"/>
  <c r="L2396" i="1"/>
  <c r="N2396" i="1" s="1"/>
  <c r="L2397" i="1"/>
  <c r="L2398" i="1"/>
  <c r="L2399" i="1"/>
  <c r="N2399" i="1" s="1"/>
  <c r="L2400" i="1"/>
  <c r="L2401" i="1"/>
  <c r="L2402" i="1"/>
  <c r="L2403" i="1"/>
  <c r="L2404" i="1"/>
  <c r="L2405" i="1"/>
  <c r="N2405" i="1" s="1"/>
  <c r="L2406" i="1"/>
  <c r="N2406" i="1" s="1"/>
  <c r="L2407" i="1"/>
  <c r="N2407" i="1" s="1"/>
  <c r="L2408" i="1"/>
  <c r="N2408" i="1" s="1"/>
  <c r="L2409" i="1"/>
  <c r="N2409" i="1" s="1"/>
  <c r="L2410" i="1"/>
  <c r="L2411" i="1"/>
  <c r="L2412" i="1"/>
  <c r="L2413" i="1"/>
  <c r="L2414" i="1"/>
  <c r="L2415" i="1"/>
  <c r="N2415" i="1" s="1"/>
  <c r="L2416" i="1"/>
  <c r="N2416" i="1" s="1"/>
  <c r="L2417" i="1"/>
  <c r="N2417" i="1" s="1"/>
  <c r="L2418" i="1"/>
  <c r="L2419" i="1"/>
  <c r="N2419" i="1" s="1"/>
  <c r="L2420" i="1"/>
  <c r="L2421" i="1"/>
  <c r="L2422" i="1"/>
  <c r="L2423" i="1"/>
  <c r="L2424" i="1"/>
  <c r="L2425" i="1"/>
  <c r="N2425" i="1" s="1"/>
  <c r="L2426" i="1"/>
  <c r="N2426" i="1" s="1"/>
  <c r="L2427" i="1"/>
  <c r="N2427" i="1" s="1"/>
  <c r="L2428" i="1"/>
  <c r="N2428" i="1" s="1"/>
  <c r="L2429" i="1"/>
  <c r="N2429" i="1" s="1"/>
  <c r="L2430" i="1"/>
  <c r="N2430" i="1" s="1"/>
  <c r="L2431" i="1"/>
  <c r="L2432" i="1"/>
  <c r="L2433" i="1"/>
  <c r="L2434" i="1"/>
  <c r="L2435" i="1"/>
  <c r="N2435" i="1" s="1"/>
  <c r="L2436" i="1"/>
  <c r="L2437" i="1"/>
  <c r="N2437" i="1" s="1"/>
  <c r="L2438" i="1"/>
  <c r="L2439" i="1"/>
  <c r="L2440" i="1"/>
  <c r="L2441" i="1"/>
  <c r="L2442" i="1"/>
  <c r="L2443" i="1"/>
  <c r="L2444" i="1"/>
  <c r="L2445" i="1"/>
  <c r="N2445" i="1" s="1"/>
  <c r="L2446" i="1"/>
  <c r="N2446" i="1" s="1"/>
  <c r="L2447" i="1"/>
  <c r="L2448" i="1"/>
  <c r="N2448" i="1" s="1"/>
  <c r="L2449" i="1"/>
  <c r="N2449" i="1" s="1"/>
  <c r="L2450" i="1"/>
  <c r="L2451" i="1"/>
  <c r="L2452" i="1"/>
  <c r="L2453" i="1"/>
  <c r="L2454" i="1"/>
  <c r="L2455" i="1"/>
  <c r="N2455" i="1" s="1"/>
  <c r="L2456" i="1"/>
  <c r="N2456" i="1" s="1"/>
  <c r="L2457" i="1"/>
  <c r="N2457" i="1" s="1"/>
  <c r="L2458" i="1"/>
  <c r="N2458" i="1" s="1"/>
  <c r="L2459" i="1"/>
  <c r="N2459" i="1" s="1"/>
  <c r="L2460" i="1"/>
  <c r="L2461" i="1"/>
  <c r="L2462" i="1"/>
  <c r="L2463" i="1"/>
  <c r="L2464" i="1"/>
  <c r="L2465" i="1"/>
  <c r="N2465" i="1" s="1"/>
  <c r="L2466" i="1"/>
  <c r="N2466" i="1" s="1"/>
  <c r="L2467" i="1"/>
  <c r="N2467" i="1" s="1"/>
  <c r="L2468" i="1"/>
  <c r="N2468" i="1" s="1"/>
  <c r="L2469" i="1"/>
  <c r="N2469" i="1" s="1"/>
  <c r="L2470" i="1"/>
  <c r="N2470" i="1" s="1"/>
  <c r="L2471" i="1"/>
  <c r="L2472" i="1"/>
  <c r="L2473" i="1"/>
  <c r="L2474" i="1"/>
  <c r="L2475" i="1"/>
  <c r="N2475" i="1" s="1"/>
  <c r="L2476" i="1"/>
  <c r="N2476" i="1" s="1"/>
  <c r="L2477" i="1"/>
  <c r="N2477" i="1" s="1"/>
  <c r="L2478" i="1"/>
  <c r="N2478" i="1" s="1"/>
  <c r="L2479" i="1"/>
  <c r="N2479" i="1" s="1"/>
  <c r="L2480" i="1"/>
  <c r="L2481" i="1"/>
  <c r="L2482" i="1"/>
  <c r="L2483" i="1"/>
  <c r="L2484" i="1"/>
  <c r="L2485" i="1"/>
  <c r="N2485" i="1" s="1"/>
  <c r="L2486" i="1"/>
  <c r="N2486" i="1" s="1"/>
  <c r="L2487" i="1"/>
  <c r="N2487" i="1" s="1"/>
  <c r="L2488" i="1"/>
  <c r="L2489" i="1"/>
  <c r="N2489" i="1" s="1"/>
  <c r="L2490" i="1"/>
  <c r="L2491" i="1"/>
  <c r="L2492" i="1"/>
  <c r="L2493" i="1"/>
  <c r="L2494" i="1"/>
  <c r="L2495" i="1"/>
  <c r="N2495" i="1" s="1"/>
  <c r="L2496" i="1"/>
  <c r="N2496" i="1" s="1"/>
  <c r="L2497" i="1"/>
  <c r="N2497" i="1" s="1"/>
  <c r="L2498" i="1"/>
  <c r="N2498" i="1" s="1"/>
  <c r="L2499" i="1"/>
  <c r="N2499" i="1" s="1"/>
  <c r="L2500" i="1"/>
  <c r="L2501" i="1"/>
  <c r="L2502" i="1"/>
  <c r="L2503" i="1"/>
  <c r="L2504" i="1"/>
  <c r="L2505" i="1"/>
  <c r="N2505" i="1" s="1"/>
  <c r="L2506" i="1"/>
  <c r="N2506" i="1" s="1"/>
  <c r="L2507" i="1"/>
  <c r="L2508" i="1"/>
  <c r="N2508" i="1" s="1"/>
  <c r="L2509" i="1"/>
  <c r="L2510" i="1"/>
  <c r="L2511" i="1"/>
  <c r="L2512" i="1"/>
  <c r="L2513" i="1"/>
  <c r="L1306" i="1"/>
  <c r="N1287" i="1"/>
  <c r="N1288" i="1"/>
  <c r="N1289" i="1"/>
  <c r="N1293" i="1"/>
  <c r="N1294" i="1"/>
  <c r="N1295" i="1"/>
  <c r="N1296" i="1"/>
  <c r="N1297" i="1"/>
  <c r="N1298" i="1"/>
  <c r="N1299" i="1"/>
  <c r="N1303" i="1"/>
  <c r="N1304" i="1"/>
  <c r="N1305" i="1"/>
  <c r="N1306" i="1"/>
  <c r="N1307" i="1"/>
  <c r="N1308" i="1"/>
  <c r="N1312" i="1"/>
  <c r="N1314" i="1"/>
  <c r="N1318" i="1"/>
  <c r="N1319" i="1"/>
  <c r="N1322" i="1"/>
  <c r="N1323" i="1"/>
  <c r="N1324" i="1"/>
  <c r="N1328" i="1"/>
  <c r="N1332" i="1"/>
  <c r="N1334" i="1"/>
  <c r="N1342" i="1"/>
  <c r="N1344" i="1"/>
  <c r="N1352" i="1"/>
  <c r="N1353" i="1"/>
  <c r="N1354" i="1"/>
  <c r="N1358" i="1"/>
  <c r="N1359" i="1"/>
  <c r="N1362" i="1"/>
  <c r="N1363" i="1"/>
  <c r="N1364" i="1"/>
  <c r="N1372" i="1"/>
  <c r="N1379" i="1"/>
  <c r="N1382" i="1"/>
  <c r="N1383" i="1"/>
  <c r="N1384" i="1"/>
  <c r="N1388" i="1"/>
  <c r="N1389" i="1"/>
  <c r="N1392" i="1"/>
  <c r="N1393" i="1"/>
  <c r="N1394" i="1"/>
  <c r="N1402" i="1"/>
  <c r="N1404" i="1"/>
  <c r="N1405" i="1"/>
  <c r="N1406" i="1"/>
  <c r="N1408" i="1"/>
  <c r="N1411" i="1"/>
  <c r="N1412" i="1"/>
  <c r="N1413" i="1"/>
  <c r="N1414" i="1"/>
  <c r="N1416" i="1"/>
  <c r="N1417" i="1"/>
  <c r="N1418" i="1"/>
  <c r="N1419" i="1"/>
  <c r="N1422" i="1"/>
  <c r="N1423" i="1"/>
  <c r="N1424" i="1"/>
  <c r="N1432" i="1"/>
  <c r="N1433" i="1"/>
  <c r="N1434" i="1"/>
  <c r="N1435" i="1"/>
  <c r="N1436" i="1"/>
  <c r="N1437" i="1"/>
  <c r="N1438" i="1"/>
  <c r="N1442" i="1"/>
  <c r="N1444" i="1"/>
  <c r="N1448" i="1"/>
  <c r="N1452" i="1"/>
  <c r="N1453" i="1"/>
  <c r="N1454" i="1"/>
  <c r="N1455" i="1"/>
  <c r="N1462" i="1"/>
  <c r="N1469" i="1"/>
  <c r="N1472" i="1"/>
  <c r="N1473" i="1"/>
  <c r="N1474" i="1"/>
  <c r="N1482" i="1"/>
  <c r="N1484" i="1"/>
  <c r="N1489" i="1"/>
  <c r="N1492" i="1"/>
  <c r="N1498" i="1"/>
  <c r="N1499" i="1"/>
  <c r="N1502" i="1"/>
  <c r="N1503" i="1"/>
  <c r="N1504" i="1"/>
  <c r="N1511" i="1"/>
  <c r="N1512" i="1"/>
  <c r="N1513" i="1"/>
  <c r="N1514" i="1"/>
  <c r="N1522" i="1"/>
  <c r="N1523" i="1"/>
  <c r="N1524" i="1"/>
  <c r="N1528" i="1"/>
  <c r="N1532" i="1"/>
  <c r="N1534" i="1"/>
  <c r="N1538" i="1"/>
  <c r="N1539" i="1"/>
  <c r="N1542" i="1"/>
  <c r="N1552" i="1"/>
  <c r="N1553" i="1"/>
  <c r="N1554" i="1"/>
  <c r="N1556" i="1"/>
  <c r="N1562" i="1"/>
  <c r="N1572" i="1"/>
  <c r="N1573" i="1"/>
  <c r="N1574" i="1"/>
  <c r="N1578" i="1"/>
  <c r="N1579" i="1"/>
  <c r="N1582" i="1"/>
  <c r="N1583" i="1"/>
  <c r="N1592" i="1"/>
  <c r="N1593" i="1"/>
  <c r="N1594" i="1"/>
  <c r="N1598" i="1"/>
  <c r="N1599" i="1"/>
  <c r="N1602" i="1"/>
  <c r="N1603" i="1"/>
  <c r="N1604" i="1"/>
  <c r="N1608" i="1"/>
  <c r="N1609" i="1"/>
  <c r="N1611" i="1"/>
  <c r="N1612" i="1"/>
  <c r="N1613" i="1"/>
  <c r="N1622" i="1"/>
  <c r="N1623" i="1"/>
  <c r="N1624" i="1"/>
  <c r="N1627" i="1"/>
  <c r="N1628" i="1"/>
  <c r="N1632" i="1"/>
  <c r="N1633" i="1"/>
  <c r="N1634" i="1"/>
  <c r="N1642" i="1"/>
  <c r="N1644" i="1"/>
  <c r="N1645" i="1"/>
  <c r="N1652" i="1"/>
  <c r="N1656" i="1"/>
  <c r="N1658" i="1"/>
  <c r="N1659" i="1"/>
  <c r="N1662" i="1"/>
  <c r="N1672" i="1"/>
  <c r="N1673" i="1"/>
  <c r="N1674" i="1"/>
  <c r="N1676" i="1"/>
  <c r="N1678" i="1"/>
  <c r="N1679" i="1"/>
  <c r="N1682" i="1"/>
  <c r="N1692" i="1"/>
  <c r="N1694" i="1"/>
  <c r="N1702" i="1"/>
  <c r="N1708" i="1"/>
  <c r="N1709" i="1"/>
  <c r="N1711" i="1"/>
  <c r="N1712" i="1"/>
  <c r="N1713" i="1"/>
  <c r="N1714" i="1"/>
  <c r="N1719" i="1"/>
  <c r="N1722" i="1"/>
  <c r="N1723" i="1"/>
  <c r="N1724" i="1"/>
  <c r="N1725" i="1"/>
  <c r="N1732" i="1"/>
  <c r="N1734" i="1"/>
  <c r="N1738" i="1"/>
  <c r="N1739" i="1"/>
  <c r="N1742" i="1"/>
  <c r="N1744" i="1"/>
  <c r="N1747" i="1"/>
  <c r="N1752" i="1"/>
  <c r="N1753" i="1"/>
  <c r="N1754" i="1"/>
  <c r="N1762" i="1"/>
  <c r="N1763" i="1"/>
  <c r="N1764" i="1"/>
  <c r="N1772" i="1"/>
  <c r="N1782" i="1"/>
  <c r="N1783" i="1"/>
  <c r="N1784" i="1"/>
  <c r="N1792" i="1"/>
  <c r="N1793" i="1"/>
  <c r="N1794" i="1"/>
  <c r="N1799" i="1"/>
  <c r="N1802" i="1"/>
  <c r="N1804" i="1"/>
  <c r="N1807" i="1"/>
  <c r="N1808" i="1"/>
  <c r="N1809" i="1"/>
  <c r="N1811" i="1"/>
  <c r="N1812" i="1"/>
  <c r="N1813" i="1"/>
  <c r="N1814" i="1"/>
  <c r="N1818" i="1"/>
  <c r="N1819" i="1"/>
  <c r="N1822" i="1"/>
  <c r="N1823" i="1"/>
  <c r="N1824" i="1"/>
  <c r="N1832" i="1"/>
  <c r="N1833" i="1"/>
  <c r="N1834" i="1"/>
  <c r="N1838" i="1"/>
  <c r="N1842" i="1"/>
  <c r="N1844" i="1"/>
  <c r="N1852" i="1"/>
  <c r="N1853" i="1"/>
  <c r="N1854" i="1"/>
  <c r="N1858" i="1"/>
  <c r="N1862" i="1"/>
  <c r="N1868" i="1"/>
  <c r="N1869" i="1"/>
  <c r="N1872" i="1"/>
  <c r="N1873" i="1"/>
  <c r="N1874" i="1"/>
  <c r="N1882" i="1"/>
  <c r="N1884" i="1"/>
  <c r="N1886" i="1"/>
  <c r="N1892" i="1"/>
  <c r="N1899" i="1"/>
  <c r="N1902" i="1"/>
  <c r="N1903" i="1"/>
  <c r="N1904" i="1"/>
  <c r="N1905" i="1"/>
  <c r="N1906" i="1"/>
  <c r="N1912" i="1"/>
  <c r="N1913" i="1"/>
  <c r="N1914" i="1"/>
  <c r="N1918" i="1"/>
  <c r="N1922" i="1"/>
  <c r="N1923" i="1"/>
  <c r="N1924" i="1"/>
  <c r="N1926" i="1"/>
  <c r="N1927" i="1"/>
  <c r="N1928" i="1"/>
  <c r="N1929" i="1"/>
  <c r="N1932" i="1"/>
  <c r="N1934" i="1"/>
  <c r="N1942" i="1"/>
  <c r="N1948" i="1"/>
  <c r="N1949" i="1"/>
  <c r="N1952" i="1"/>
  <c r="N1953" i="1"/>
  <c r="N1954" i="1"/>
  <c r="N1958" i="1"/>
  <c r="N1959" i="1"/>
  <c r="N1962" i="1"/>
  <c r="N1969" i="1"/>
  <c r="N1972" i="1"/>
  <c r="N1973" i="1"/>
  <c r="N1974" i="1"/>
  <c r="N1977" i="1"/>
  <c r="N1982" i="1"/>
  <c r="N1988" i="1"/>
  <c r="N1992" i="1"/>
  <c r="N1993" i="1"/>
  <c r="N1994" i="1"/>
  <c r="N2002" i="1"/>
  <c r="N2003" i="1"/>
  <c r="N2004" i="1"/>
  <c r="N2008" i="1"/>
  <c r="N2011" i="1"/>
  <c r="N2012" i="1"/>
  <c r="N2013" i="1"/>
  <c r="N2022" i="1"/>
  <c r="N2023" i="1"/>
  <c r="N2024" i="1"/>
  <c r="N2032" i="1"/>
  <c r="N2033" i="1"/>
  <c r="N2034" i="1"/>
  <c r="N2037" i="1"/>
  <c r="N2038" i="1"/>
  <c r="N2042" i="1"/>
  <c r="N2044" i="1"/>
  <c r="N2052" i="1"/>
  <c r="N2062" i="1"/>
  <c r="N2064" i="1"/>
  <c r="N2065" i="1"/>
  <c r="N2072" i="1"/>
  <c r="N2073" i="1"/>
  <c r="N2074" i="1"/>
  <c r="N2082" i="1"/>
  <c r="N2083" i="1"/>
  <c r="N2084" i="1"/>
  <c r="N2092" i="1"/>
  <c r="N2098" i="1"/>
  <c r="N2102" i="1"/>
  <c r="N2111" i="1"/>
  <c r="N2112" i="1"/>
  <c r="N2113" i="1"/>
  <c r="N2114" i="1"/>
  <c r="N2115" i="1"/>
  <c r="N2116" i="1"/>
  <c r="N2118" i="1"/>
  <c r="N2122" i="1"/>
  <c r="N2123" i="1"/>
  <c r="N2124" i="1"/>
  <c r="N2132" i="1"/>
  <c r="N2134" i="1"/>
  <c r="N2136" i="1"/>
  <c r="N2142" i="1"/>
  <c r="N2144" i="1"/>
  <c r="N2148" i="1"/>
  <c r="N2152" i="1"/>
  <c r="N2153" i="1"/>
  <c r="N2162" i="1"/>
  <c r="N2163" i="1"/>
  <c r="N2164" i="1"/>
  <c r="N2168" i="1"/>
  <c r="N2177" i="1"/>
  <c r="N2188" i="1"/>
  <c r="N2192" i="1"/>
  <c r="N2193" i="1"/>
  <c r="N2194" i="1"/>
  <c r="N2203" i="1"/>
  <c r="N2204" i="1"/>
  <c r="N2209" i="1"/>
  <c r="N2215" i="1"/>
  <c r="N2217" i="1"/>
  <c r="N2223" i="1"/>
  <c r="N2224" i="1"/>
  <c r="N2228" i="1"/>
  <c r="N2234" i="1"/>
  <c r="N2235" i="1"/>
  <c r="N2242" i="1"/>
  <c r="N2253" i="1"/>
  <c r="N2254" i="1"/>
  <c r="N2256" i="1"/>
  <c r="N2257" i="1"/>
  <c r="N2263" i="1"/>
  <c r="N2264" i="1"/>
  <c r="N2266" i="1"/>
  <c r="N2288" i="1"/>
  <c r="N2292" i="1"/>
  <c r="N2293" i="1"/>
  <c r="N2294" i="1"/>
  <c r="N2298" i="1"/>
  <c r="N2303" i="1"/>
  <c r="N2304" i="1"/>
  <c r="N2318" i="1"/>
  <c r="N2323" i="1"/>
  <c r="N2324" i="1"/>
  <c r="N2342" i="1"/>
  <c r="N2347" i="1"/>
  <c r="N2348" i="1"/>
  <c r="N2353" i="1"/>
  <c r="N2354" i="1"/>
  <c r="N2367" i="1"/>
  <c r="N2383" i="1"/>
  <c r="N2384" i="1"/>
  <c r="N2385" i="1"/>
  <c r="N2392" i="1"/>
  <c r="N2397" i="1"/>
  <c r="N2398" i="1"/>
  <c r="N2403" i="1"/>
  <c r="N2404" i="1"/>
  <c r="N2413" i="1"/>
  <c r="N2414" i="1"/>
  <c r="N2418" i="1"/>
  <c r="N2447" i="1"/>
  <c r="N2452" i="1"/>
  <c r="N2453" i="1"/>
  <c r="N2454" i="1"/>
  <c r="N2463" i="1"/>
  <c r="N2464" i="1"/>
  <c r="N2474" i="1"/>
  <c r="N2488" i="1"/>
  <c r="N2493" i="1"/>
  <c r="N2494" i="1"/>
  <c r="N2513" i="1"/>
  <c r="O1258" i="1"/>
  <c r="O3" i="1"/>
  <c r="O4" i="1" s="1"/>
  <c r="O5" i="1" s="1"/>
  <c r="O6" i="1" s="1"/>
  <c r="O7" i="1" s="1"/>
  <c r="O8" i="1" s="1"/>
  <c r="O9" i="1" s="1"/>
  <c r="O10" i="1" s="1"/>
  <c r="O11" i="1" s="1"/>
  <c r="O12" i="1" s="1"/>
  <c r="N1320" i="1"/>
  <c r="N1321" i="1"/>
  <c r="N1331" i="1"/>
  <c r="N1333" i="1"/>
  <c r="N1340" i="1"/>
  <c r="N1341" i="1"/>
  <c r="N1343" i="1"/>
  <c r="N1350" i="1"/>
  <c r="N1351" i="1"/>
  <c r="N1360" i="1"/>
  <c r="N1361" i="1"/>
  <c r="N1371" i="1"/>
  <c r="N1373" i="1"/>
  <c r="N1374" i="1"/>
  <c r="N1380" i="1"/>
  <c r="N1381" i="1"/>
  <c r="N1391" i="1"/>
  <c r="N1400" i="1"/>
  <c r="N1401" i="1"/>
  <c r="N1403" i="1"/>
  <c r="N1410" i="1"/>
  <c r="N1420" i="1"/>
  <c r="N1421" i="1"/>
  <c r="N1429" i="1"/>
  <c r="N1430" i="1"/>
  <c r="N1431" i="1"/>
  <c r="N1440" i="1"/>
  <c r="N1441" i="1"/>
  <c r="N1443" i="1"/>
  <c r="N1449" i="1"/>
  <c r="N1451" i="1"/>
  <c r="N1461" i="1"/>
  <c r="N1463" i="1"/>
  <c r="N1464" i="1"/>
  <c r="N1470" i="1"/>
  <c r="N1471" i="1"/>
  <c r="N1480" i="1"/>
  <c r="N1481" i="1"/>
  <c r="N1483" i="1"/>
  <c r="N1491" i="1"/>
  <c r="N1493" i="1"/>
  <c r="N1494" i="1"/>
  <c r="N1500" i="1"/>
  <c r="N1501" i="1"/>
  <c r="N1520" i="1"/>
  <c r="N1521" i="1"/>
  <c r="N1530" i="1"/>
  <c r="N1531" i="1"/>
  <c r="N1533" i="1"/>
  <c r="N1540" i="1"/>
  <c r="N1541" i="1"/>
  <c r="N1543" i="1"/>
  <c r="N1544" i="1"/>
  <c r="N1551" i="1"/>
  <c r="N1560" i="1"/>
  <c r="N1561" i="1"/>
  <c r="N1563" i="1"/>
  <c r="N1564" i="1"/>
  <c r="N1570" i="1"/>
  <c r="N1571" i="1"/>
  <c r="N1581" i="1"/>
  <c r="N1584" i="1"/>
  <c r="N1585" i="1"/>
  <c r="N1586" i="1"/>
  <c r="N1590" i="1"/>
  <c r="N1591" i="1"/>
  <c r="N1600" i="1"/>
  <c r="N1601" i="1"/>
  <c r="N1610" i="1"/>
  <c r="N1614" i="1"/>
  <c r="N1620" i="1"/>
  <c r="N1621" i="1"/>
  <c r="N1630" i="1"/>
  <c r="N1631" i="1"/>
  <c r="N1637" i="1"/>
  <c r="N1638" i="1"/>
  <c r="N1641" i="1"/>
  <c r="N1643" i="1"/>
  <c r="N1650" i="1"/>
  <c r="N1651" i="1"/>
  <c r="N1653" i="1"/>
  <c r="N1654" i="1"/>
  <c r="N1655" i="1"/>
  <c r="N1660" i="1"/>
  <c r="N1661" i="1"/>
  <c r="N1663" i="1"/>
  <c r="N1664" i="1"/>
  <c r="N1670" i="1"/>
  <c r="N1671" i="1"/>
  <c r="N1680" i="1"/>
  <c r="N1681" i="1"/>
  <c r="N1683" i="1"/>
  <c r="N1684" i="1"/>
  <c r="N1691" i="1"/>
  <c r="N1693" i="1"/>
  <c r="N1700" i="1"/>
  <c r="N1701" i="1"/>
  <c r="N1703" i="1"/>
  <c r="N1704" i="1"/>
  <c r="N1721" i="1"/>
  <c r="N1730" i="1"/>
  <c r="N1731" i="1"/>
  <c r="N1733" i="1"/>
  <c r="N1740" i="1"/>
  <c r="N1741" i="1"/>
  <c r="N1743" i="1"/>
  <c r="N1750" i="1"/>
  <c r="N1751" i="1"/>
  <c r="N1761" i="1"/>
  <c r="N1770" i="1"/>
  <c r="N1771" i="1"/>
  <c r="N1773" i="1"/>
  <c r="N1774" i="1"/>
  <c r="N1775" i="1"/>
  <c r="N1781" i="1"/>
  <c r="N1790" i="1"/>
  <c r="N1791" i="1"/>
  <c r="N1800" i="1"/>
  <c r="N1801" i="1"/>
  <c r="N1803" i="1"/>
  <c r="N1810" i="1"/>
  <c r="N1821" i="1"/>
  <c r="N1828" i="1"/>
  <c r="N1829" i="1"/>
  <c r="N1830" i="1"/>
  <c r="N1831" i="1"/>
  <c r="N1840" i="1"/>
  <c r="N1841" i="1"/>
  <c r="N1843" i="1"/>
  <c r="N1850" i="1"/>
  <c r="N1851" i="1"/>
  <c r="N1860" i="1"/>
  <c r="N1861" i="1"/>
  <c r="N1863" i="1"/>
  <c r="N1864" i="1"/>
  <c r="N1870" i="1"/>
  <c r="N1871" i="1"/>
  <c r="N1881" i="1"/>
  <c r="N1883" i="1"/>
  <c r="N1890" i="1"/>
  <c r="N1891" i="1"/>
  <c r="N1893" i="1"/>
  <c r="N1894" i="1"/>
  <c r="N1901" i="1"/>
  <c r="N1910" i="1"/>
  <c r="N1915" i="1"/>
  <c r="N1920" i="1"/>
  <c r="N1921" i="1"/>
  <c r="N1930" i="1"/>
  <c r="N1931" i="1"/>
  <c r="N1933" i="1"/>
  <c r="N1941" i="1"/>
  <c r="N1943" i="1"/>
  <c r="N1944" i="1"/>
  <c r="N1950" i="1"/>
  <c r="N1951" i="1"/>
  <c r="N1960" i="1"/>
  <c r="N1961" i="1"/>
  <c r="N1963" i="1"/>
  <c r="N1964" i="1"/>
  <c r="N1971" i="1"/>
  <c r="N1980" i="1"/>
  <c r="N1981" i="1"/>
  <c r="N1983" i="1"/>
  <c r="N1984" i="1"/>
  <c r="N1990" i="1"/>
  <c r="N1991" i="1"/>
  <c r="N1998" i="1"/>
  <c r="N2000" i="1"/>
  <c r="N2001" i="1"/>
  <c r="N2010" i="1"/>
  <c r="N2014" i="1"/>
  <c r="N2015" i="1"/>
  <c r="N2021" i="1"/>
  <c r="N2031" i="1"/>
  <c r="N2040" i="1"/>
  <c r="N2041" i="1"/>
  <c r="N2043" i="1"/>
  <c r="N2048" i="1"/>
  <c r="N2050" i="1"/>
  <c r="N2051" i="1"/>
  <c r="N2053" i="1"/>
  <c r="N2054" i="1"/>
  <c r="N2060" i="1"/>
  <c r="N2061" i="1"/>
  <c r="N2063" i="1"/>
  <c r="N2070" i="1"/>
  <c r="N2071" i="1"/>
  <c r="N2081" i="1"/>
  <c r="N2090" i="1"/>
  <c r="N2091" i="1"/>
  <c r="N2093" i="1"/>
  <c r="N2094" i="1"/>
  <c r="N2100" i="1"/>
  <c r="N2101" i="1"/>
  <c r="N2103" i="1"/>
  <c r="N2104" i="1"/>
  <c r="N2106" i="1"/>
  <c r="N2108" i="1"/>
  <c r="N2110" i="1"/>
  <c r="N2120" i="1"/>
  <c r="N2121" i="1"/>
  <c r="N2131" i="1"/>
  <c r="N2133" i="1"/>
  <c r="N2140" i="1"/>
  <c r="N2141" i="1"/>
  <c r="N2143" i="1"/>
  <c r="N2150" i="1"/>
  <c r="N2151" i="1"/>
  <c r="N2154" i="1"/>
  <c r="N2161" i="1"/>
  <c r="N2170" i="1"/>
  <c r="N2171" i="1"/>
  <c r="N2172" i="1"/>
  <c r="N2173" i="1"/>
  <c r="N2174" i="1"/>
  <c r="N2180" i="1"/>
  <c r="N2181" i="1"/>
  <c r="N2182" i="1"/>
  <c r="N2183" i="1"/>
  <c r="N2184" i="1"/>
  <c r="N2190" i="1"/>
  <c r="N2191" i="1"/>
  <c r="N2200" i="1"/>
  <c r="N2201" i="1"/>
  <c r="N2202" i="1"/>
  <c r="N2211" i="1"/>
  <c r="N2212" i="1"/>
  <c r="N2213" i="1"/>
  <c r="N2214" i="1"/>
  <c r="N2220" i="1"/>
  <c r="N2221" i="1"/>
  <c r="N2222" i="1"/>
  <c r="N2231" i="1"/>
  <c r="N2232" i="1"/>
  <c r="N2233" i="1"/>
  <c r="N2240" i="1"/>
  <c r="N2241" i="1"/>
  <c r="N2243" i="1"/>
  <c r="N2244" i="1"/>
  <c r="N2251" i="1"/>
  <c r="N2252" i="1"/>
  <c r="N2260" i="1"/>
  <c r="N2261" i="1"/>
  <c r="N2262" i="1"/>
  <c r="N2270" i="1"/>
  <c r="N2271" i="1"/>
  <c r="N2272" i="1"/>
  <c r="N2273" i="1"/>
  <c r="N2274" i="1"/>
  <c r="N2280" i="1"/>
  <c r="N2281" i="1"/>
  <c r="N2282" i="1"/>
  <c r="N2283" i="1"/>
  <c r="N2284" i="1"/>
  <c r="N2291" i="1"/>
  <c r="N2301" i="1"/>
  <c r="N2302" i="1"/>
  <c r="N2306" i="1"/>
  <c r="N2310" i="1"/>
  <c r="N2311" i="1"/>
  <c r="N2312" i="1"/>
  <c r="N2313" i="1"/>
  <c r="N2314" i="1"/>
  <c r="N2321" i="1"/>
  <c r="N2322" i="1"/>
  <c r="N2330" i="1"/>
  <c r="N2331" i="1"/>
  <c r="N2332" i="1"/>
  <c r="N2333" i="1"/>
  <c r="N2334" i="1"/>
  <c r="N2341" i="1"/>
  <c r="N2343" i="1"/>
  <c r="N2344" i="1"/>
  <c r="N2350" i="1"/>
  <c r="N2351" i="1"/>
  <c r="N2352" i="1"/>
  <c r="N2361" i="1"/>
  <c r="N2362" i="1"/>
  <c r="N2363" i="1"/>
  <c r="N2364" i="1"/>
  <c r="N2370" i="1"/>
  <c r="N2371" i="1"/>
  <c r="N2372" i="1"/>
  <c r="N2373" i="1"/>
  <c r="N2374" i="1"/>
  <c r="N2381" i="1"/>
  <c r="N2382" i="1"/>
  <c r="N2390" i="1"/>
  <c r="N2391" i="1"/>
  <c r="N2393" i="1"/>
  <c r="N2394" i="1"/>
  <c r="N2400" i="1"/>
  <c r="N2401" i="1"/>
  <c r="N2402" i="1"/>
  <c r="N2410" i="1"/>
  <c r="N2411" i="1"/>
  <c r="N2412" i="1"/>
  <c r="N2420" i="1"/>
  <c r="N2421" i="1"/>
  <c r="N2422" i="1"/>
  <c r="N2423" i="1"/>
  <c r="N2424" i="1"/>
  <c r="N2431" i="1"/>
  <c r="N2432" i="1"/>
  <c r="N2433" i="1"/>
  <c r="N2434" i="1"/>
  <c r="N2436" i="1"/>
  <c r="N2438" i="1"/>
  <c r="N2440" i="1"/>
  <c r="N2441" i="1"/>
  <c r="N2442" i="1"/>
  <c r="N2443" i="1"/>
  <c r="N2444" i="1"/>
  <c r="N2450" i="1"/>
  <c r="N2451" i="1"/>
  <c r="N2460" i="1"/>
  <c r="N2461" i="1"/>
  <c r="N2462" i="1"/>
  <c r="N2471" i="1"/>
  <c r="N2472" i="1"/>
  <c r="N2473" i="1"/>
  <c r="N2480" i="1"/>
  <c r="N2481" i="1"/>
  <c r="N2482" i="1"/>
  <c r="N2483" i="1"/>
  <c r="N2484" i="1"/>
  <c r="N2490" i="1"/>
  <c r="N2491" i="1"/>
  <c r="N2492" i="1"/>
  <c r="N2500" i="1"/>
  <c r="N2501" i="1"/>
  <c r="N2502" i="1"/>
  <c r="N2503" i="1"/>
  <c r="N2504" i="1"/>
  <c r="N2510" i="1"/>
  <c r="N2511" i="1"/>
  <c r="N251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90" i="1"/>
  <c r="N1291" i="1"/>
  <c r="N1292" i="1"/>
  <c r="N1300" i="1"/>
  <c r="N1301" i="1"/>
  <c r="N1302" i="1"/>
  <c r="N1310" i="1"/>
  <c r="N1311" i="1"/>
  <c r="N1313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79" i="1"/>
  <c r="N91" i="1"/>
  <c r="N111" i="1"/>
  <c r="N131" i="1"/>
  <c r="N171" i="1"/>
  <c r="N188" i="1"/>
  <c r="N191" i="1"/>
  <c r="N210" i="1"/>
  <c r="N238" i="1"/>
  <c r="N470" i="1"/>
  <c r="N518" i="1"/>
  <c r="N869" i="1"/>
  <c r="N1059" i="1"/>
  <c r="N115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41" i="1"/>
  <c r="N46" i="1"/>
  <c r="N50" i="1"/>
  <c r="N51" i="1"/>
  <c r="N60" i="1"/>
  <c r="N61" i="1"/>
  <c r="N2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N77" i="1" s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N97" i="1" s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N117" i="1" s="1"/>
  <c r="L118" i="1"/>
  <c r="L119" i="1"/>
  <c r="L120" i="1"/>
  <c r="L121" i="1"/>
  <c r="L122" i="1"/>
  <c r="L123" i="1"/>
  <c r="L124" i="1"/>
  <c r="L125" i="1"/>
  <c r="L126" i="1"/>
  <c r="L127" i="1"/>
  <c r="N127" i="1" s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N177" i="1" s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N207" i="1" s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N227" i="1" s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N267" i="1" s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N287" i="1" s="1"/>
  <c r="L288" i="1"/>
  <c r="L289" i="1"/>
  <c r="L290" i="1"/>
  <c r="L291" i="1"/>
  <c r="L292" i="1"/>
  <c r="L293" i="1"/>
  <c r="L294" i="1"/>
  <c r="L295" i="1"/>
  <c r="L296" i="1"/>
  <c r="L297" i="1"/>
  <c r="N297" i="1" s="1"/>
  <c r="L298" i="1"/>
  <c r="L299" i="1"/>
  <c r="L300" i="1"/>
  <c r="L301" i="1"/>
  <c r="L302" i="1"/>
  <c r="L303" i="1"/>
  <c r="L304" i="1"/>
  <c r="L305" i="1"/>
  <c r="L306" i="1"/>
  <c r="L307" i="1"/>
  <c r="N307" i="1" s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N347" i="1" s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N377" i="1" s="1"/>
  <c r="L378" i="1"/>
  <c r="L379" i="1"/>
  <c r="L380" i="1"/>
  <c r="L381" i="1"/>
  <c r="L382" i="1"/>
  <c r="L383" i="1"/>
  <c r="L384" i="1"/>
  <c r="L385" i="1"/>
  <c r="L386" i="1"/>
  <c r="L387" i="1"/>
  <c r="N387" i="1" s="1"/>
  <c r="L388" i="1"/>
  <c r="L389" i="1"/>
  <c r="L390" i="1"/>
  <c r="L391" i="1"/>
  <c r="L392" i="1"/>
  <c r="L393" i="1"/>
  <c r="L394" i="1"/>
  <c r="L395" i="1"/>
  <c r="L396" i="1"/>
  <c r="L397" i="1"/>
  <c r="N397" i="1" s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N426" i="1" s="1"/>
  <c r="L427" i="1"/>
  <c r="N427" i="1" s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N447" i="1" s="1"/>
  <c r="L448" i="1"/>
  <c r="L449" i="1"/>
  <c r="L450" i="1"/>
  <c r="L451" i="1"/>
  <c r="L452" i="1"/>
  <c r="L453" i="1"/>
  <c r="L454" i="1"/>
  <c r="L455" i="1"/>
  <c r="L456" i="1"/>
  <c r="L457" i="1"/>
  <c r="N457" i="1" s="1"/>
  <c r="L458" i="1"/>
  <c r="L459" i="1"/>
  <c r="L460" i="1"/>
  <c r="L461" i="1"/>
  <c r="L462" i="1"/>
  <c r="L463" i="1"/>
  <c r="L464" i="1"/>
  <c r="L465" i="1"/>
  <c r="L466" i="1"/>
  <c r="L467" i="1"/>
  <c r="N467" i="1" s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N487" i="1" s="1"/>
  <c r="L488" i="1"/>
  <c r="L489" i="1"/>
  <c r="L490" i="1"/>
  <c r="L491" i="1"/>
  <c r="L492" i="1"/>
  <c r="L493" i="1"/>
  <c r="L494" i="1"/>
  <c r="L495" i="1"/>
  <c r="L496" i="1"/>
  <c r="L497" i="1"/>
  <c r="N497" i="1" s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N527" i="1" s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N547" i="1" s="1"/>
  <c r="L548" i="1"/>
  <c r="L549" i="1"/>
  <c r="L550" i="1"/>
  <c r="L551" i="1"/>
  <c r="L552" i="1"/>
  <c r="L553" i="1"/>
  <c r="L554" i="1"/>
  <c r="L555" i="1"/>
  <c r="L556" i="1"/>
  <c r="L557" i="1"/>
  <c r="N557" i="1" s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N597" i="1" s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N647" i="1" s="1"/>
  <c r="L648" i="1"/>
  <c r="L649" i="1"/>
  <c r="L650" i="1"/>
  <c r="L651" i="1"/>
  <c r="L652" i="1"/>
  <c r="L653" i="1"/>
  <c r="L654" i="1"/>
  <c r="L655" i="1"/>
  <c r="L656" i="1"/>
  <c r="L657" i="1"/>
  <c r="N657" i="1" s="1"/>
  <c r="L658" i="1"/>
  <c r="L659" i="1"/>
  <c r="L660" i="1"/>
  <c r="L661" i="1"/>
  <c r="L662" i="1"/>
  <c r="L663" i="1"/>
  <c r="L664" i="1"/>
  <c r="L665" i="1"/>
  <c r="L666" i="1"/>
  <c r="L667" i="1"/>
  <c r="N667" i="1" s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N687" i="1" s="1"/>
  <c r="L688" i="1"/>
  <c r="L689" i="1"/>
  <c r="L690" i="1"/>
  <c r="L691" i="1"/>
  <c r="L692" i="1"/>
  <c r="L693" i="1"/>
  <c r="L694" i="1"/>
  <c r="L695" i="1"/>
  <c r="L696" i="1"/>
  <c r="L697" i="1"/>
  <c r="N697" i="1" s="1"/>
  <c r="L698" i="1"/>
  <c r="L699" i="1"/>
  <c r="L700" i="1"/>
  <c r="L701" i="1"/>
  <c r="L702" i="1"/>
  <c r="L703" i="1"/>
  <c r="L704" i="1"/>
  <c r="L705" i="1"/>
  <c r="L706" i="1"/>
  <c r="L707" i="1"/>
  <c r="N707" i="1" s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N746" i="1" s="1"/>
  <c r="L747" i="1"/>
  <c r="N747" i="1" s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N767" i="1" s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N817" i="1" s="1"/>
  <c r="L818" i="1"/>
  <c r="L819" i="1"/>
  <c r="L820" i="1"/>
  <c r="L821" i="1"/>
  <c r="L822" i="1"/>
  <c r="L823" i="1"/>
  <c r="L824" i="1"/>
  <c r="L825" i="1"/>
  <c r="L826" i="1"/>
  <c r="L827" i="1"/>
  <c r="N827" i="1" s="1"/>
  <c r="L828" i="1"/>
  <c r="L829" i="1"/>
  <c r="L830" i="1"/>
  <c r="L831" i="1"/>
  <c r="L832" i="1"/>
  <c r="L833" i="1"/>
  <c r="L834" i="1"/>
  <c r="L835" i="1"/>
  <c r="L836" i="1"/>
  <c r="L837" i="1"/>
  <c r="N837" i="1" s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N857" i="1" s="1"/>
  <c r="L858" i="1"/>
  <c r="L859" i="1"/>
  <c r="L860" i="1"/>
  <c r="L861" i="1"/>
  <c r="L862" i="1"/>
  <c r="L863" i="1"/>
  <c r="L864" i="1"/>
  <c r="L865" i="1"/>
  <c r="L866" i="1"/>
  <c r="L867" i="1"/>
  <c r="N867" i="1" s="1"/>
  <c r="L868" i="1"/>
  <c r="L869" i="1"/>
  <c r="L870" i="1"/>
  <c r="L871" i="1"/>
  <c r="L872" i="1"/>
  <c r="L873" i="1"/>
  <c r="L874" i="1"/>
  <c r="L875" i="1"/>
  <c r="L876" i="1"/>
  <c r="L877" i="1"/>
  <c r="N877" i="1" s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N917" i="1" s="1"/>
  <c r="L918" i="1"/>
  <c r="L919" i="1"/>
  <c r="L920" i="1"/>
  <c r="L921" i="1"/>
  <c r="L922" i="1"/>
  <c r="L923" i="1"/>
  <c r="L924" i="1"/>
  <c r="L925" i="1"/>
  <c r="L926" i="1"/>
  <c r="L927" i="1"/>
  <c r="N927" i="1" s="1"/>
  <c r="L928" i="1"/>
  <c r="L929" i="1"/>
  <c r="L930" i="1"/>
  <c r="L931" i="1"/>
  <c r="L932" i="1"/>
  <c r="L933" i="1"/>
  <c r="L934" i="1"/>
  <c r="L935" i="1"/>
  <c r="L936" i="1"/>
  <c r="L937" i="1"/>
  <c r="N937" i="1" s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N967" i="1" s="1"/>
  <c r="L968" i="1"/>
  <c r="L969" i="1"/>
  <c r="L970" i="1"/>
  <c r="L971" i="1"/>
  <c r="L972" i="1"/>
  <c r="L973" i="1"/>
  <c r="L974" i="1"/>
  <c r="L975" i="1"/>
  <c r="L976" i="1"/>
  <c r="L977" i="1"/>
  <c r="N977" i="1" s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N1017" i="1" s="1"/>
  <c r="L1018" i="1"/>
  <c r="L1019" i="1"/>
  <c r="L1020" i="1"/>
  <c r="L1021" i="1"/>
  <c r="L1022" i="1"/>
  <c r="L1023" i="1"/>
  <c r="L1024" i="1"/>
  <c r="L1025" i="1"/>
  <c r="L1026" i="1"/>
  <c r="L1027" i="1"/>
  <c r="N1027" i="1" s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N1047" i="1" s="1"/>
  <c r="L1048" i="1"/>
  <c r="L1049" i="1"/>
  <c r="L1050" i="1"/>
  <c r="L1051" i="1"/>
  <c r="L1052" i="1"/>
  <c r="L1053" i="1"/>
  <c r="L1054" i="1"/>
  <c r="L1055" i="1"/>
  <c r="L1056" i="1"/>
  <c r="L1057" i="1"/>
  <c r="N1057" i="1" s="1"/>
  <c r="L1058" i="1"/>
  <c r="L1059" i="1"/>
  <c r="L1060" i="1"/>
  <c r="L1061" i="1"/>
  <c r="L1062" i="1"/>
  <c r="L1063" i="1"/>
  <c r="L1064" i="1"/>
  <c r="L1065" i="1"/>
  <c r="L1066" i="1"/>
  <c r="L1067" i="1"/>
  <c r="N1067" i="1" s="1"/>
  <c r="L1068" i="1"/>
  <c r="L1069" i="1"/>
  <c r="L1070" i="1"/>
  <c r="L1071" i="1"/>
  <c r="L1072" i="1"/>
  <c r="L1073" i="1"/>
  <c r="L1074" i="1"/>
  <c r="L1075" i="1"/>
  <c r="L1076" i="1"/>
  <c r="L1077" i="1"/>
  <c r="N1077" i="1" s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N1117" i="1" s="1"/>
  <c r="L1118" i="1"/>
  <c r="L1119" i="1"/>
  <c r="L1120" i="1"/>
  <c r="L1121" i="1"/>
  <c r="L1122" i="1"/>
  <c r="L1123" i="1"/>
  <c r="L1124" i="1"/>
  <c r="L1125" i="1"/>
  <c r="L1126" i="1"/>
  <c r="L1127" i="1"/>
  <c r="N1127" i="1" s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N1157" i="1" s="1"/>
  <c r="L1158" i="1"/>
  <c r="L1159" i="1"/>
  <c r="L1160" i="1"/>
  <c r="L1161" i="1"/>
  <c r="L1162" i="1"/>
  <c r="L1163" i="1"/>
  <c r="L1164" i="1"/>
  <c r="L1165" i="1"/>
  <c r="L1166" i="1"/>
  <c r="L1167" i="1"/>
  <c r="N1167" i="1" s="1"/>
  <c r="L1168" i="1"/>
  <c r="L1169" i="1"/>
  <c r="L1170" i="1"/>
  <c r="L1171" i="1"/>
  <c r="L1172" i="1"/>
  <c r="L1173" i="1"/>
  <c r="L1174" i="1"/>
  <c r="L1175" i="1"/>
  <c r="L1176" i="1"/>
  <c r="L1177" i="1"/>
  <c r="N1177" i="1" s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N1217" i="1" s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N1237" i="1" s="1"/>
  <c r="L1238" i="1"/>
  <c r="L1239" i="1"/>
  <c r="L1240" i="1"/>
  <c r="L1241" i="1"/>
  <c r="L1242" i="1"/>
  <c r="L1243" i="1"/>
  <c r="L1244" i="1"/>
  <c r="L1245" i="1"/>
  <c r="L1246" i="1"/>
  <c r="L1247" i="1"/>
  <c r="N1247" i="1" s="1"/>
  <c r="L1248" i="1"/>
  <c r="L1249" i="1"/>
  <c r="L1250" i="1"/>
  <c r="L1251" i="1"/>
  <c r="L1252" i="1"/>
  <c r="L1253" i="1"/>
  <c r="L1254" i="1"/>
  <c r="L1255" i="1"/>
  <c r="L1256" i="1"/>
  <c r="L1257" i="1"/>
  <c r="N1257" i="1" s="1"/>
  <c r="L51" i="1"/>
  <c r="K37" i="1"/>
  <c r="N37" i="1" s="1"/>
  <c r="K38" i="1"/>
  <c r="N38" i="1" s="1"/>
  <c r="K39" i="1"/>
  <c r="N39" i="1" s="1"/>
  <c r="K40" i="1"/>
  <c r="N40" i="1" s="1"/>
  <c r="K41" i="1"/>
  <c r="K42" i="1"/>
  <c r="N42" i="1" s="1"/>
  <c r="K43" i="1"/>
  <c r="N43" i="1" s="1"/>
  <c r="K44" i="1"/>
  <c r="N44" i="1" s="1"/>
  <c r="K45" i="1"/>
  <c r="N45" i="1" s="1"/>
  <c r="K46" i="1"/>
  <c r="K47" i="1"/>
  <c r="N47" i="1" s="1"/>
  <c r="K48" i="1"/>
  <c r="N48" i="1" s="1"/>
  <c r="K49" i="1"/>
  <c r="N49" i="1" s="1"/>
  <c r="K50" i="1"/>
  <c r="K51" i="1"/>
  <c r="K52" i="1"/>
  <c r="N52" i="1" s="1"/>
  <c r="K53" i="1"/>
  <c r="N53" i="1" s="1"/>
  <c r="K54" i="1"/>
  <c r="N54" i="1" s="1"/>
  <c r="K55" i="1"/>
  <c r="N55" i="1" s="1"/>
  <c r="K56" i="1"/>
  <c r="K57" i="1"/>
  <c r="K58" i="1"/>
  <c r="N58" i="1" s="1"/>
  <c r="K59" i="1"/>
  <c r="N59" i="1" s="1"/>
  <c r="K60" i="1"/>
  <c r="K61" i="1"/>
  <c r="K62" i="1"/>
  <c r="N62" i="1" s="1"/>
  <c r="K63" i="1"/>
  <c r="N63" i="1" s="1"/>
  <c r="K64" i="1"/>
  <c r="N64" i="1" s="1"/>
  <c r="K65" i="1"/>
  <c r="N65" i="1" s="1"/>
  <c r="K66" i="1"/>
  <c r="K67" i="1"/>
  <c r="K68" i="1"/>
  <c r="N68" i="1" s="1"/>
  <c r="K69" i="1"/>
  <c r="N69" i="1" s="1"/>
  <c r="K70" i="1"/>
  <c r="N70" i="1" s="1"/>
  <c r="K71" i="1"/>
  <c r="N71" i="1" s="1"/>
  <c r="K72" i="1"/>
  <c r="N72" i="1" s="1"/>
  <c r="K73" i="1"/>
  <c r="N73" i="1" s="1"/>
  <c r="K74" i="1"/>
  <c r="N74" i="1" s="1"/>
  <c r="K75" i="1"/>
  <c r="N75" i="1" s="1"/>
  <c r="K76" i="1"/>
  <c r="K77" i="1"/>
  <c r="K78" i="1"/>
  <c r="N78" i="1" s="1"/>
  <c r="K79" i="1"/>
  <c r="K80" i="1"/>
  <c r="N80" i="1" s="1"/>
  <c r="K81" i="1"/>
  <c r="N81" i="1" s="1"/>
  <c r="K82" i="1"/>
  <c r="N82" i="1" s="1"/>
  <c r="K83" i="1"/>
  <c r="N83" i="1" s="1"/>
  <c r="K84" i="1"/>
  <c r="N84" i="1" s="1"/>
  <c r="K85" i="1"/>
  <c r="N85" i="1" s="1"/>
  <c r="K86" i="1"/>
  <c r="K87" i="1"/>
  <c r="K88" i="1"/>
  <c r="N88" i="1" s="1"/>
  <c r="K89" i="1"/>
  <c r="N89" i="1" s="1"/>
  <c r="K90" i="1"/>
  <c r="N90" i="1" s="1"/>
  <c r="K91" i="1"/>
  <c r="K92" i="1"/>
  <c r="N92" i="1" s="1"/>
  <c r="K93" i="1"/>
  <c r="N93" i="1" s="1"/>
  <c r="K94" i="1"/>
  <c r="N94" i="1" s="1"/>
  <c r="K95" i="1"/>
  <c r="N95" i="1" s="1"/>
  <c r="K96" i="1"/>
  <c r="K97" i="1"/>
  <c r="K98" i="1"/>
  <c r="N98" i="1" s="1"/>
  <c r="K99" i="1"/>
  <c r="N99" i="1" s="1"/>
  <c r="K100" i="1"/>
  <c r="N100" i="1" s="1"/>
  <c r="K101" i="1"/>
  <c r="N101" i="1" s="1"/>
  <c r="K102" i="1"/>
  <c r="N102" i="1" s="1"/>
  <c r="K103" i="1"/>
  <c r="N103" i="1" s="1"/>
  <c r="K104" i="1"/>
  <c r="N104" i="1" s="1"/>
  <c r="K105" i="1"/>
  <c r="N105" i="1" s="1"/>
  <c r="K106" i="1"/>
  <c r="K107" i="1"/>
  <c r="K108" i="1"/>
  <c r="N108" i="1" s="1"/>
  <c r="K109" i="1"/>
  <c r="N109" i="1" s="1"/>
  <c r="K110" i="1"/>
  <c r="N110" i="1" s="1"/>
  <c r="K111" i="1"/>
  <c r="K112" i="1"/>
  <c r="N112" i="1" s="1"/>
  <c r="K113" i="1"/>
  <c r="N113" i="1" s="1"/>
  <c r="K114" i="1"/>
  <c r="N114" i="1" s="1"/>
  <c r="K115" i="1"/>
  <c r="N115" i="1" s="1"/>
  <c r="K116" i="1"/>
  <c r="K117" i="1"/>
  <c r="K118" i="1"/>
  <c r="N118" i="1" s="1"/>
  <c r="K119" i="1"/>
  <c r="N119" i="1" s="1"/>
  <c r="K120" i="1"/>
  <c r="N120" i="1" s="1"/>
  <c r="K121" i="1"/>
  <c r="N121" i="1" s="1"/>
  <c r="K122" i="1"/>
  <c r="N122" i="1" s="1"/>
  <c r="K123" i="1"/>
  <c r="N123" i="1" s="1"/>
  <c r="K124" i="1"/>
  <c r="N124" i="1" s="1"/>
  <c r="K125" i="1"/>
  <c r="N125" i="1" s="1"/>
  <c r="K126" i="1"/>
  <c r="K127" i="1"/>
  <c r="K128" i="1"/>
  <c r="N128" i="1" s="1"/>
  <c r="K129" i="1"/>
  <c r="N129" i="1" s="1"/>
  <c r="K130" i="1"/>
  <c r="N130" i="1" s="1"/>
  <c r="K131" i="1"/>
  <c r="K132" i="1"/>
  <c r="N132" i="1" s="1"/>
  <c r="K133" i="1"/>
  <c r="N133" i="1" s="1"/>
  <c r="K134" i="1"/>
  <c r="N134" i="1" s="1"/>
  <c r="K135" i="1"/>
  <c r="N135" i="1" s="1"/>
  <c r="K136" i="1"/>
  <c r="K137" i="1"/>
  <c r="K138" i="1"/>
  <c r="N138" i="1" s="1"/>
  <c r="K139" i="1"/>
  <c r="N139" i="1" s="1"/>
  <c r="K140" i="1"/>
  <c r="N140" i="1" s="1"/>
  <c r="K141" i="1"/>
  <c r="N141" i="1" s="1"/>
  <c r="K142" i="1"/>
  <c r="N142" i="1" s="1"/>
  <c r="K143" i="1"/>
  <c r="N143" i="1" s="1"/>
  <c r="K144" i="1"/>
  <c r="N144" i="1" s="1"/>
  <c r="K145" i="1"/>
  <c r="N145" i="1" s="1"/>
  <c r="K146" i="1"/>
  <c r="K147" i="1"/>
  <c r="K148" i="1"/>
  <c r="N148" i="1" s="1"/>
  <c r="K149" i="1"/>
  <c r="N149" i="1" s="1"/>
  <c r="K150" i="1"/>
  <c r="N150" i="1" s="1"/>
  <c r="K151" i="1"/>
  <c r="N151" i="1" s="1"/>
  <c r="K152" i="1"/>
  <c r="N152" i="1" s="1"/>
  <c r="K153" i="1"/>
  <c r="N153" i="1" s="1"/>
  <c r="K154" i="1"/>
  <c r="N154" i="1" s="1"/>
  <c r="K155" i="1"/>
  <c r="N155" i="1" s="1"/>
  <c r="K156" i="1"/>
  <c r="K157" i="1"/>
  <c r="K158" i="1"/>
  <c r="N158" i="1" s="1"/>
  <c r="K159" i="1"/>
  <c r="N159" i="1" s="1"/>
  <c r="K160" i="1"/>
  <c r="N160" i="1" s="1"/>
  <c r="K161" i="1"/>
  <c r="N161" i="1" s="1"/>
  <c r="K162" i="1"/>
  <c r="N162" i="1" s="1"/>
  <c r="K163" i="1"/>
  <c r="N163" i="1" s="1"/>
  <c r="K164" i="1"/>
  <c r="N164" i="1" s="1"/>
  <c r="K165" i="1"/>
  <c r="N165" i="1" s="1"/>
  <c r="K166" i="1"/>
  <c r="K167" i="1"/>
  <c r="K168" i="1"/>
  <c r="N168" i="1" s="1"/>
  <c r="K169" i="1"/>
  <c r="N169" i="1" s="1"/>
  <c r="K170" i="1"/>
  <c r="N170" i="1" s="1"/>
  <c r="K171" i="1"/>
  <c r="K172" i="1"/>
  <c r="N172" i="1" s="1"/>
  <c r="K173" i="1"/>
  <c r="N173" i="1" s="1"/>
  <c r="K174" i="1"/>
  <c r="N174" i="1" s="1"/>
  <c r="K175" i="1"/>
  <c r="N175" i="1" s="1"/>
  <c r="K176" i="1"/>
  <c r="K177" i="1"/>
  <c r="K178" i="1"/>
  <c r="N178" i="1" s="1"/>
  <c r="K179" i="1"/>
  <c r="N179" i="1" s="1"/>
  <c r="K180" i="1"/>
  <c r="N180" i="1" s="1"/>
  <c r="K181" i="1"/>
  <c r="N181" i="1" s="1"/>
  <c r="K182" i="1"/>
  <c r="N182" i="1" s="1"/>
  <c r="K183" i="1"/>
  <c r="N183" i="1" s="1"/>
  <c r="K184" i="1"/>
  <c r="N184" i="1" s="1"/>
  <c r="K185" i="1"/>
  <c r="N185" i="1" s="1"/>
  <c r="K186" i="1"/>
  <c r="K187" i="1"/>
  <c r="K188" i="1"/>
  <c r="K189" i="1"/>
  <c r="N189" i="1" s="1"/>
  <c r="K190" i="1"/>
  <c r="N190" i="1" s="1"/>
  <c r="K191" i="1"/>
  <c r="K192" i="1"/>
  <c r="N192" i="1" s="1"/>
  <c r="K193" i="1"/>
  <c r="N193" i="1" s="1"/>
  <c r="K194" i="1"/>
  <c r="N194" i="1" s="1"/>
  <c r="K195" i="1"/>
  <c r="N195" i="1" s="1"/>
  <c r="K196" i="1"/>
  <c r="K197" i="1"/>
  <c r="K198" i="1"/>
  <c r="N198" i="1" s="1"/>
  <c r="K199" i="1"/>
  <c r="N199" i="1" s="1"/>
  <c r="K200" i="1"/>
  <c r="N200" i="1" s="1"/>
  <c r="K201" i="1"/>
  <c r="N201" i="1" s="1"/>
  <c r="K202" i="1"/>
  <c r="N202" i="1" s="1"/>
  <c r="K203" i="1"/>
  <c r="N203" i="1" s="1"/>
  <c r="K204" i="1"/>
  <c r="N204" i="1" s="1"/>
  <c r="K205" i="1"/>
  <c r="N205" i="1" s="1"/>
  <c r="K206" i="1"/>
  <c r="K207" i="1"/>
  <c r="K208" i="1"/>
  <c r="N208" i="1" s="1"/>
  <c r="K209" i="1"/>
  <c r="N209" i="1" s="1"/>
  <c r="K210" i="1"/>
  <c r="K211" i="1"/>
  <c r="N211" i="1" s="1"/>
  <c r="K212" i="1"/>
  <c r="N212" i="1" s="1"/>
  <c r="K213" i="1"/>
  <c r="N213" i="1" s="1"/>
  <c r="K214" i="1"/>
  <c r="N214" i="1" s="1"/>
  <c r="K215" i="1"/>
  <c r="N215" i="1" s="1"/>
  <c r="K216" i="1"/>
  <c r="K217" i="1"/>
  <c r="K218" i="1"/>
  <c r="N218" i="1" s="1"/>
  <c r="K219" i="1"/>
  <c r="N219" i="1" s="1"/>
  <c r="K220" i="1"/>
  <c r="N220" i="1" s="1"/>
  <c r="K221" i="1"/>
  <c r="N221" i="1" s="1"/>
  <c r="K222" i="1"/>
  <c r="N222" i="1" s="1"/>
  <c r="K223" i="1"/>
  <c r="N223" i="1" s="1"/>
  <c r="K224" i="1"/>
  <c r="N224" i="1" s="1"/>
  <c r="K225" i="1"/>
  <c r="N225" i="1" s="1"/>
  <c r="K226" i="1"/>
  <c r="K227" i="1"/>
  <c r="K228" i="1"/>
  <c r="N228" i="1" s="1"/>
  <c r="K229" i="1"/>
  <c r="N229" i="1" s="1"/>
  <c r="K230" i="1"/>
  <c r="N230" i="1" s="1"/>
  <c r="K231" i="1"/>
  <c r="N231" i="1" s="1"/>
  <c r="K232" i="1"/>
  <c r="N232" i="1" s="1"/>
  <c r="K233" i="1"/>
  <c r="N233" i="1" s="1"/>
  <c r="K234" i="1"/>
  <c r="N234" i="1" s="1"/>
  <c r="K235" i="1"/>
  <c r="N235" i="1" s="1"/>
  <c r="K236" i="1"/>
  <c r="K237" i="1"/>
  <c r="K238" i="1"/>
  <c r="K239" i="1"/>
  <c r="N239" i="1" s="1"/>
  <c r="K240" i="1"/>
  <c r="N240" i="1" s="1"/>
  <c r="K241" i="1"/>
  <c r="N241" i="1" s="1"/>
  <c r="K242" i="1"/>
  <c r="N242" i="1" s="1"/>
  <c r="K243" i="1"/>
  <c r="N243" i="1" s="1"/>
  <c r="K244" i="1"/>
  <c r="N244" i="1" s="1"/>
  <c r="K245" i="1"/>
  <c r="N245" i="1" s="1"/>
  <c r="K246" i="1"/>
  <c r="K247" i="1"/>
  <c r="K248" i="1"/>
  <c r="N248" i="1" s="1"/>
  <c r="K249" i="1"/>
  <c r="N249" i="1" s="1"/>
  <c r="K250" i="1"/>
  <c r="N250" i="1" s="1"/>
  <c r="K251" i="1"/>
  <c r="N251" i="1" s="1"/>
  <c r="K252" i="1"/>
  <c r="N252" i="1" s="1"/>
  <c r="K253" i="1"/>
  <c r="N253" i="1" s="1"/>
  <c r="K254" i="1"/>
  <c r="N254" i="1" s="1"/>
  <c r="K255" i="1"/>
  <c r="N255" i="1" s="1"/>
  <c r="K256" i="1"/>
  <c r="K257" i="1"/>
  <c r="K258" i="1"/>
  <c r="N258" i="1" s="1"/>
  <c r="K259" i="1"/>
  <c r="N259" i="1" s="1"/>
  <c r="K260" i="1"/>
  <c r="N260" i="1" s="1"/>
  <c r="K261" i="1"/>
  <c r="N261" i="1" s="1"/>
  <c r="K262" i="1"/>
  <c r="N262" i="1" s="1"/>
  <c r="K263" i="1"/>
  <c r="N263" i="1" s="1"/>
  <c r="K264" i="1"/>
  <c r="N264" i="1" s="1"/>
  <c r="K265" i="1"/>
  <c r="N265" i="1" s="1"/>
  <c r="K266" i="1"/>
  <c r="K267" i="1"/>
  <c r="K268" i="1"/>
  <c r="N268" i="1" s="1"/>
  <c r="K269" i="1"/>
  <c r="N269" i="1" s="1"/>
  <c r="K270" i="1"/>
  <c r="N270" i="1" s="1"/>
  <c r="K271" i="1"/>
  <c r="N271" i="1" s="1"/>
  <c r="K272" i="1"/>
  <c r="N272" i="1" s="1"/>
  <c r="K273" i="1"/>
  <c r="N273" i="1" s="1"/>
  <c r="K274" i="1"/>
  <c r="N274" i="1" s="1"/>
  <c r="K275" i="1"/>
  <c r="N275" i="1" s="1"/>
  <c r="K276" i="1"/>
  <c r="K277" i="1"/>
  <c r="K278" i="1"/>
  <c r="N278" i="1" s="1"/>
  <c r="K279" i="1"/>
  <c r="N279" i="1" s="1"/>
  <c r="K280" i="1"/>
  <c r="N280" i="1" s="1"/>
  <c r="K281" i="1"/>
  <c r="N281" i="1" s="1"/>
  <c r="K282" i="1"/>
  <c r="N282" i="1" s="1"/>
  <c r="K283" i="1"/>
  <c r="N283" i="1" s="1"/>
  <c r="K284" i="1"/>
  <c r="N284" i="1" s="1"/>
  <c r="K285" i="1"/>
  <c r="N285" i="1" s="1"/>
  <c r="K286" i="1"/>
  <c r="K287" i="1"/>
  <c r="K288" i="1"/>
  <c r="N288" i="1" s="1"/>
  <c r="K289" i="1"/>
  <c r="N289" i="1" s="1"/>
  <c r="K290" i="1"/>
  <c r="N290" i="1" s="1"/>
  <c r="K291" i="1"/>
  <c r="N291" i="1" s="1"/>
  <c r="K292" i="1"/>
  <c r="N292" i="1" s="1"/>
  <c r="K293" i="1"/>
  <c r="N293" i="1" s="1"/>
  <c r="K294" i="1"/>
  <c r="N294" i="1" s="1"/>
  <c r="K295" i="1"/>
  <c r="N295" i="1" s="1"/>
  <c r="K296" i="1"/>
  <c r="K297" i="1"/>
  <c r="K298" i="1"/>
  <c r="N298" i="1" s="1"/>
  <c r="K299" i="1"/>
  <c r="N299" i="1" s="1"/>
  <c r="K300" i="1"/>
  <c r="N300" i="1" s="1"/>
  <c r="K301" i="1"/>
  <c r="N301" i="1" s="1"/>
  <c r="K302" i="1"/>
  <c r="N302" i="1" s="1"/>
  <c r="K303" i="1"/>
  <c r="N303" i="1" s="1"/>
  <c r="K304" i="1"/>
  <c r="N304" i="1" s="1"/>
  <c r="K305" i="1"/>
  <c r="N305" i="1" s="1"/>
  <c r="K306" i="1"/>
  <c r="K307" i="1"/>
  <c r="K308" i="1"/>
  <c r="N308" i="1" s="1"/>
  <c r="K309" i="1"/>
  <c r="N309" i="1" s="1"/>
  <c r="K310" i="1"/>
  <c r="N310" i="1" s="1"/>
  <c r="K311" i="1"/>
  <c r="N311" i="1" s="1"/>
  <c r="K312" i="1"/>
  <c r="N312" i="1" s="1"/>
  <c r="K313" i="1"/>
  <c r="N313" i="1" s="1"/>
  <c r="K314" i="1"/>
  <c r="N314" i="1" s="1"/>
  <c r="K315" i="1"/>
  <c r="N315" i="1" s="1"/>
  <c r="K316" i="1"/>
  <c r="K317" i="1"/>
  <c r="K318" i="1"/>
  <c r="N318" i="1" s="1"/>
  <c r="K319" i="1"/>
  <c r="N319" i="1" s="1"/>
  <c r="K320" i="1"/>
  <c r="N320" i="1" s="1"/>
  <c r="K321" i="1"/>
  <c r="N321" i="1" s="1"/>
  <c r="K322" i="1"/>
  <c r="N322" i="1" s="1"/>
  <c r="K323" i="1"/>
  <c r="N323" i="1" s="1"/>
  <c r="K324" i="1"/>
  <c r="N324" i="1" s="1"/>
  <c r="K325" i="1"/>
  <c r="N325" i="1" s="1"/>
  <c r="K326" i="1"/>
  <c r="K327" i="1"/>
  <c r="K328" i="1"/>
  <c r="N328" i="1" s="1"/>
  <c r="K329" i="1"/>
  <c r="N329" i="1" s="1"/>
  <c r="K330" i="1"/>
  <c r="N330" i="1" s="1"/>
  <c r="K331" i="1"/>
  <c r="N331" i="1" s="1"/>
  <c r="K332" i="1"/>
  <c r="N332" i="1" s="1"/>
  <c r="K333" i="1"/>
  <c r="N333" i="1" s="1"/>
  <c r="K334" i="1"/>
  <c r="N334" i="1" s="1"/>
  <c r="K335" i="1"/>
  <c r="N335" i="1" s="1"/>
  <c r="K336" i="1"/>
  <c r="K337" i="1"/>
  <c r="K338" i="1"/>
  <c r="N338" i="1" s="1"/>
  <c r="K339" i="1"/>
  <c r="N339" i="1" s="1"/>
  <c r="K340" i="1"/>
  <c r="N340" i="1" s="1"/>
  <c r="K341" i="1"/>
  <c r="N341" i="1" s="1"/>
  <c r="K342" i="1"/>
  <c r="N342" i="1" s="1"/>
  <c r="K343" i="1"/>
  <c r="N343" i="1" s="1"/>
  <c r="K344" i="1"/>
  <c r="N344" i="1" s="1"/>
  <c r="K345" i="1"/>
  <c r="N345" i="1" s="1"/>
  <c r="K346" i="1"/>
  <c r="K347" i="1"/>
  <c r="K348" i="1"/>
  <c r="N348" i="1" s="1"/>
  <c r="K349" i="1"/>
  <c r="N349" i="1" s="1"/>
  <c r="K350" i="1"/>
  <c r="N350" i="1" s="1"/>
  <c r="K351" i="1"/>
  <c r="N351" i="1" s="1"/>
  <c r="K352" i="1"/>
  <c r="N352" i="1" s="1"/>
  <c r="K353" i="1"/>
  <c r="N353" i="1" s="1"/>
  <c r="K354" i="1"/>
  <c r="N354" i="1" s="1"/>
  <c r="K355" i="1"/>
  <c r="N355" i="1" s="1"/>
  <c r="K356" i="1"/>
  <c r="K357" i="1"/>
  <c r="K358" i="1"/>
  <c r="N358" i="1" s="1"/>
  <c r="K359" i="1"/>
  <c r="N359" i="1" s="1"/>
  <c r="K360" i="1"/>
  <c r="N360" i="1" s="1"/>
  <c r="K361" i="1"/>
  <c r="N361" i="1" s="1"/>
  <c r="K362" i="1"/>
  <c r="N362" i="1" s="1"/>
  <c r="K363" i="1"/>
  <c r="N363" i="1" s="1"/>
  <c r="K364" i="1"/>
  <c r="N364" i="1" s="1"/>
  <c r="K365" i="1"/>
  <c r="N365" i="1" s="1"/>
  <c r="K366" i="1"/>
  <c r="K367" i="1"/>
  <c r="K368" i="1"/>
  <c r="N368" i="1" s="1"/>
  <c r="K369" i="1"/>
  <c r="N369" i="1" s="1"/>
  <c r="K370" i="1"/>
  <c r="N370" i="1" s="1"/>
  <c r="K371" i="1"/>
  <c r="N371" i="1" s="1"/>
  <c r="K372" i="1"/>
  <c r="N372" i="1" s="1"/>
  <c r="K373" i="1"/>
  <c r="N373" i="1" s="1"/>
  <c r="K374" i="1"/>
  <c r="N374" i="1" s="1"/>
  <c r="K375" i="1"/>
  <c r="N375" i="1" s="1"/>
  <c r="K376" i="1"/>
  <c r="K377" i="1"/>
  <c r="K378" i="1"/>
  <c r="N378" i="1" s="1"/>
  <c r="K379" i="1"/>
  <c r="N379" i="1" s="1"/>
  <c r="K380" i="1"/>
  <c r="N380" i="1" s="1"/>
  <c r="K381" i="1"/>
  <c r="N381" i="1" s="1"/>
  <c r="K382" i="1"/>
  <c r="N382" i="1" s="1"/>
  <c r="K383" i="1"/>
  <c r="N383" i="1" s="1"/>
  <c r="K384" i="1"/>
  <c r="N384" i="1" s="1"/>
  <c r="K385" i="1"/>
  <c r="N385" i="1" s="1"/>
  <c r="K386" i="1"/>
  <c r="K387" i="1"/>
  <c r="K388" i="1"/>
  <c r="N388" i="1" s="1"/>
  <c r="K389" i="1"/>
  <c r="N389" i="1" s="1"/>
  <c r="K390" i="1"/>
  <c r="N390" i="1" s="1"/>
  <c r="K391" i="1"/>
  <c r="N391" i="1" s="1"/>
  <c r="K392" i="1"/>
  <c r="N392" i="1" s="1"/>
  <c r="K393" i="1"/>
  <c r="N393" i="1" s="1"/>
  <c r="K394" i="1"/>
  <c r="N394" i="1" s="1"/>
  <c r="K395" i="1"/>
  <c r="N395" i="1" s="1"/>
  <c r="K396" i="1"/>
  <c r="K397" i="1"/>
  <c r="K398" i="1"/>
  <c r="N398" i="1" s="1"/>
  <c r="K399" i="1"/>
  <c r="N399" i="1" s="1"/>
  <c r="K400" i="1"/>
  <c r="N400" i="1" s="1"/>
  <c r="K401" i="1"/>
  <c r="N401" i="1" s="1"/>
  <c r="K402" i="1"/>
  <c r="N402" i="1" s="1"/>
  <c r="K403" i="1"/>
  <c r="N403" i="1" s="1"/>
  <c r="K404" i="1"/>
  <c r="N404" i="1" s="1"/>
  <c r="K405" i="1"/>
  <c r="N405" i="1" s="1"/>
  <c r="K406" i="1"/>
  <c r="K407" i="1"/>
  <c r="K408" i="1"/>
  <c r="N408" i="1" s="1"/>
  <c r="K409" i="1"/>
  <c r="N409" i="1" s="1"/>
  <c r="K410" i="1"/>
  <c r="N410" i="1" s="1"/>
  <c r="K411" i="1"/>
  <c r="N411" i="1" s="1"/>
  <c r="K412" i="1"/>
  <c r="N412" i="1" s="1"/>
  <c r="K413" i="1"/>
  <c r="N413" i="1" s="1"/>
  <c r="K414" i="1"/>
  <c r="N414" i="1" s="1"/>
  <c r="K415" i="1"/>
  <c r="N415" i="1" s="1"/>
  <c r="K416" i="1"/>
  <c r="K417" i="1"/>
  <c r="K418" i="1"/>
  <c r="N418" i="1" s="1"/>
  <c r="K419" i="1"/>
  <c r="N419" i="1" s="1"/>
  <c r="K420" i="1"/>
  <c r="N420" i="1" s="1"/>
  <c r="K421" i="1"/>
  <c r="N421" i="1" s="1"/>
  <c r="K422" i="1"/>
  <c r="N422" i="1" s="1"/>
  <c r="K423" i="1"/>
  <c r="N423" i="1" s="1"/>
  <c r="K424" i="1"/>
  <c r="N424" i="1" s="1"/>
  <c r="K425" i="1"/>
  <c r="N425" i="1" s="1"/>
  <c r="K426" i="1"/>
  <c r="K427" i="1"/>
  <c r="K428" i="1"/>
  <c r="N428" i="1" s="1"/>
  <c r="K429" i="1"/>
  <c r="N429" i="1" s="1"/>
  <c r="K430" i="1"/>
  <c r="N430" i="1" s="1"/>
  <c r="K431" i="1"/>
  <c r="N431" i="1" s="1"/>
  <c r="K432" i="1"/>
  <c r="N432" i="1" s="1"/>
  <c r="K433" i="1"/>
  <c r="N433" i="1" s="1"/>
  <c r="K434" i="1"/>
  <c r="N434" i="1" s="1"/>
  <c r="K435" i="1"/>
  <c r="N435" i="1" s="1"/>
  <c r="K436" i="1"/>
  <c r="K437" i="1"/>
  <c r="K438" i="1"/>
  <c r="N438" i="1" s="1"/>
  <c r="K439" i="1"/>
  <c r="N439" i="1" s="1"/>
  <c r="K440" i="1"/>
  <c r="N440" i="1" s="1"/>
  <c r="K441" i="1"/>
  <c r="N441" i="1" s="1"/>
  <c r="K442" i="1"/>
  <c r="N442" i="1" s="1"/>
  <c r="K443" i="1"/>
  <c r="N443" i="1" s="1"/>
  <c r="K444" i="1"/>
  <c r="N444" i="1" s="1"/>
  <c r="K445" i="1"/>
  <c r="N445" i="1" s="1"/>
  <c r="K446" i="1"/>
  <c r="K447" i="1"/>
  <c r="K448" i="1"/>
  <c r="N448" i="1" s="1"/>
  <c r="K449" i="1"/>
  <c r="N449" i="1" s="1"/>
  <c r="K450" i="1"/>
  <c r="N450" i="1" s="1"/>
  <c r="K451" i="1"/>
  <c r="N451" i="1" s="1"/>
  <c r="K452" i="1"/>
  <c r="N452" i="1" s="1"/>
  <c r="K453" i="1"/>
  <c r="N453" i="1" s="1"/>
  <c r="K454" i="1"/>
  <c r="N454" i="1" s="1"/>
  <c r="K455" i="1"/>
  <c r="N455" i="1" s="1"/>
  <c r="K456" i="1"/>
  <c r="K457" i="1"/>
  <c r="K458" i="1"/>
  <c r="N458" i="1" s="1"/>
  <c r="K459" i="1"/>
  <c r="N459" i="1" s="1"/>
  <c r="K460" i="1"/>
  <c r="N460" i="1" s="1"/>
  <c r="K461" i="1"/>
  <c r="N461" i="1" s="1"/>
  <c r="K462" i="1"/>
  <c r="N462" i="1" s="1"/>
  <c r="K463" i="1"/>
  <c r="N463" i="1" s="1"/>
  <c r="K464" i="1"/>
  <c r="N464" i="1" s="1"/>
  <c r="K465" i="1"/>
  <c r="N465" i="1" s="1"/>
  <c r="K466" i="1"/>
  <c r="K467" i="1"/>
  <c r="K468" i="1"/>
  <c r="N468" i="1" s="1"/>
  <c r="K469" i="1"/>
  <c r="N469" i="1" s="1"/>
  <c r="K470" i="1"/>
  <c r="K471" i="1"/>
  <c r="N471" i="1" s="1"/>
  <c r="K472" i="1"/>
  <c r="N472" i="1" s="1"/>
  <c r="K473" i="1"/>
  <c r="N473" i="1" s="1"/>
  <c r="K474" i="1"/>
  <c r="N474" i="1" s="1"/>
  <c r="K475" i="1"/>
  <c r="N475" i="1" s="1"/>
  <c r="K476" i="1"/>
  <c r="K477" i="1"/>
  <c r="K478" i="1"/>
  <c r="N478" i="1" s="1"/>
  <c r="K479" i="1"/>
  <c r="N479" i="1" s="1"/>
  <c r="K480" i="1"/>
  <c r="N480" i="1" s="1"/>
  <c r="K481" i="1"/>
  <c r="N481" i="1" s="1"/>
  <c r="K482" i="1"/>
  <c r="N482" i="1" s="1"/>
  <c r="K483" i="1"/>
  <c r="N483" i="1" s="1"/>
  <c r="K484" i="1"/>
  <c r="N484" i="1" s="1"/>
  <c r="K485" i="1"/>
  <c r="N485" i="1" s="1"/>
  <c r="K486" i="1"/>
  <c r="K487" i="1"/>
  <c r="K488" i="1"/>
  <c r="N488" i="1" s="1"/>
  <c r="K489" i="1"/>
  <c r="N489" i="1" s="1"/>
  <c r="K490" i="1"/>
  <c r="N490" i="1" s="1"/>
  <c r="K491" i="1"/>
  <c r="N491" i="1" s="1"/>
  <c r="K492" i="1"/>
  <c r="N492" i="1" s="1"/>
  <c r="K493" i="1"/>
  <c r="N493" i="1" s="1"/>
  <c r="K494" i="1"/>
  <c r="N494" i="1" s="1"/>
  <c r="K495" i="1"/>
  <c r="N495" i="1" s="1"/>
  <c r="K496" i="1"/>
  <c r="K497" i="1"/>
  <c r="K498" i="1"/>
  <c r="N498" i="1" s="1"/>
  <c r="K499" i="1"/>
  <c r="N499" i="1" s="1"/>
  <c r="K500" i="1"/>
  <c r="N500" i="1" s="1"/>
  <c r="K501" i="1"/>
  <c r="N501" i="1" s="1"/>
  <c r="K502" i="1"/>
  <c r="N502" i="1" s="1"/>
  <c r="K503" i="1"/>
  <c r="N503" i="1" s="1"/>
  <c r="K504" i="1"/>
  <c r="N504" i="1" s="1"/>
  <c r="K505" i="1"/>
  <c r="N505" i="1" s="1"/>
  <c r="K506" i="1"/>
  <c r="K507" i="1"/>
  <c r="K508" i="1"/>
  <c r="N508" i="1" s="1"/>
  <c r="K509" i="1"/>
  <c r="N509" i="1" s="1"/>
  <c r="K510" i="1"/>
  <c r="N510" i="1" s="1"/>
  <c r="K511" i="1"/>
  <c r="N511" i="1" s="1"/>
  <c r="K512" i="1"/>
  <c r="N512" i="1" s="1"/>
  <c r="K513" i="1"/>
  <c r="N513" i="1" s="1"/>
  <c r="K514" i="1"/>
  <c r="N514" i="1" s="1"/>
  <c r="K515" i="1"/>
  <c r="N515" i="1" s="1"/>
  <c r="K516" i="1"/>
  <c r="K517" i="1"/>
  <c r="K518" i="1"/>
  <c r="K519" i="1"/>
  <c r="N519" i="1" s="1"/>
  <c r="K520" i="1"/>
  <c r="N520" i="1" s="1"/>
  <c r="K521" i="1"/>
  <c r="N521" i="1" s="1"/>
  <c r="K522" i="1"/>
  <c r="N522" i="1" s="1"/>
  <c r="K523" i="1"/>
  <c r="N523" i="1" s="1"/>
  <c r="K524" i="1"/>
  <c r="N524" i="1" s="1"/>
  <c r="K525" i="1"/>
  <c r="N525" i="1" s="1"/>
  <c r="K526" i="1"/>
  <c r="K527" i="1"/>
  <c r="K528" i="1"/>
  <c r="N528" i="1" s="1"/>
  <c r="K529" i="1"/>
  <c r="N529" i="1" s="1"/>
  <c r="K530" i="1"/>
  <c r="N530" i="1" s="1"/>
  <c r="K531" i="1"/>
  <c r="N531" i="1" s="1"/>
  <c r="K532" i="1"/>
  <c r="N532" i="1" s="1"/>
  <c r="K533" i="1"/>
  <c r="N533" i="1" s="1"/>
  <c r="K534" i="1"/>
  <c r="N534" i="1" s="1"/>
  <c r="K535" i="1"/>
  <c r="N535" i="1" s="1"/>
  <c r="K536" i="1"/>
  <c r="K537" i="1"/>
  <c r="K538" i="1"/>
  <c r="N538" i="1" s="1"/>
  <c r="K539" i="1"/>
  <c r="N539" i="1" s="1"/>
  <c r="K540" i="1"/>
  <c r="N540" i="1" s="1"/>
  <c r="K541" i="1"/>
  <c r="N541" i="1" s="1"/>
  <c r="K542" i="1"/>
  <c r="N542" i="1" s="1"/>
  <c r="K543" i="1"/>
  <c r="N543" i="1" s="1"/>
  <c r="K544" i="1"/>
  <c r="N544" i="1" s="1"/>
  <c r="K545" i="1"/>
  <c r="N545" i="1" s="1"/>
  <c r="K546" i="1"/>
  <c r="K547" i="1"/>
  <c r="K548" i="1"/>
  <c r="N548" i="1" s="1"/>
  <c r="K549" i="1"/>
  <c r="N549" i="1" s="1"/>
  <c r="K550" i="1"/>
  <c r="N550" i="1" s="1"/>
  <c r="K551" i="1"/>
  <c r="N551" i="1" s="1"/>
  <c r="K552" i="1"/>
  <c r="N552" i="1" s="1"/>
  <c r="K553" i="1"/>
  <c r="N553" i="1" s="1"/>
  <c r="K554" i="1"/>
  <c r="N554" i="1" s="1"/>
  <c r="K555" i="1"/>
  <c r="N555" i="1" s="1"/>
  <c r="K556" i="1"/>
  <c r="K557" i="1"/>
  <c r="K558" i="1"/>
  <c r="N558" i="1" s="1"/>
  <c r="K559" i="1"/>
  <c r="N559" i="1" s="1"/>
  <c r="K560" i="1"/>
  <c r="N560" i="1" s="1"/>
  <c r="K561" i="1"/>
  <c r="N561" i="1" s="1"/>
  <c r="K562" i="1"/>
  <c r="N562" i="1" s="1"/>
  <c r="K563" i="1"/>
  <c r="N563" i="1" s="1"/>
  <c r="K564" i="1"/>
  <c r="N564" i="1" s="1"/>
  <c r="K565" i="1"/>
  <c r="N565" i="1" s="1"/>
  <c r="K566" i="1"/>
  <c r="K567" i="1"/>
  <c r="K568" i="1"/>
  <c r="N568" i="1" s="1"/>
  <c r="K569" i="1"/>
  <c r="N569" i="1" s="1"/>
  <c r="K570" i="1"/>
  <c r="N570" i="1" s="1"/>
  <c r="K571" i="1"/>
  <c r="N571" i="1" s="1"/>
  <c r="K572" i="1"/>
  <c r="N572" i="1" s="1"/>
  <c r="K573" i="1"/>
  <c r="N573" i="1" s="1"/>
  <c r="K574" i="1"/>
  <c r="N574" i="1" s="1"/>
  <c r="K575" i="1"/>
  <c r="N575" i="1" s="1"/>
  <c r="K576" i="1"/>
  <c r="K577" i="1"/>
  <c r="K578" i="1"/>
  <c r="N578" i="1" s="1"/>
  <c r="K579" i="1"/>
  <c r="N579" i="1" s="1"/>
  <c r="K580" i="1"/>
  <c r="N580" i="1" s="1"/>
  <c r="K581" i="1"/>
  <c r="N581" i="1" s="1"/>
  <c r="K582" i="1"/>
  <c r="N582" i="1" s="1"/>
  <c r="K583" i="1"/>
  <c r="N583" i="1" s="1"/>
  <c r="K584" i="1"/>
  <c r="N584" i="1" s="1"/>
  <c r="K585" i="1"/>
  <c r="N585" i="1" s="1"/>
  <c r="K586" i="1"/>
  <c r="K587" i="1"/>
  <c r="K588" i="1"/>
  <c r="N588" i="1" s="1"/>
  <c r="K589" i="1"/>
  <c r="N589" i="1" s="1"/>
  <c r="K590" i="1"/>
  <c r="N590" i="1" s="1"/>
  <c r="K591" i="1"/>
  <c r="N591" i="1" s="1"/>
  <c r="K592" i="1"/>
  <c r="N592" i="1" s="1"/>
  <c r="K593" i="1"/>
  <c r="N593" i="1" s="1"/>
  <c r="K594" i="1"/>
  <c r="N594" i="1" s="1"/>
  <c r="K595" i="1"/>
  <c r="N595" i="1" s="1"/>
  <c r="K596" i="1"/>
  <c r="K597" i="1"/>
  <c r="K598" i="1"/>
  <c r="N598" i="1" s="1"/>
  <c r="K599" i="1"/>
  <c r="N599" i="1" s="1"/>
  <c r="K600" i="1"/>
  <c r="N600" i="1" s="1"/>
  <c r="K601" i="1"/>
  <c r="N601" i="1" s="1"/>
  <c r="K602" i="1"/>
  <c r="N602" i="1" s="1"/>
  <c r="K603" i="1"/>
  <c r="N603" i="1" s="1"/>
  <c r="K604" i="1"/>
  <c r="N604" i="1" s="1"/>
  <c r="K605" i="1"/>
  <c r="N605" i="1" s="1"/>
  <c r="K606" i="1"/>
  <c r="K607" i="1"/>
  <c r="K608" i="1"/>
  <c r="N608" i="1" s="1"/>
  <c r="K609" i="1"/>
  <c r="N609" i="1" s="1"/>
  <c r="K610" i="1"/>
  <c r="N610" i="1" s="1"/>
  <c r="K611" i="1"/>
  <c r="N611" i="1" s="1"/>
  <c r="K612" i="1"/>
  <c r="N612" i="1" s="1"/>
  <c r="K613" i="1"/>
  <c r="N613" i="1" s="1"/>
  <c r="K614" i="1"/>
  <c r="N614" i="1" s="1"/>
  <c r="K615" i="1"/>
  <c r="N615" i="1" s="1"/>
  <c r="K616" i="1"/>
  <c r="K617" i="1"/>
  <c r="K618" i="1"/>
  <c r="N618" i="1" s="1"/>
  <c r="K619" i="1"/>
  <c r="N619" i="1" s="1"/>
  <c r="K620" i="1"/>
  <c r="N620" i="1" s="1"/>
  <c r="K621" i="1"/>
  <c r="N621" i="1" s="1"/>
  <c r="K622" i="1"/>
  <c r="N622" i="1" s="1"/>
  <c r="K623" i="1"/>
  <c r="N623" i="1" s="1"/>
  <c r="K624" i="1"/>
  <c r="N624" i="1" s="1"/>
  <c r="K625" i="1"/>
  <c r="N625" i="1" s="1"/>
  <c r="K626" i="1"/>
  <c r="K627" i="1"/>
  <c r="K628" i="1"/>
  <c r="N628" i="1" s="1"/>
  <c r="K629" i="1"/>
  <c r="N629" i="1" s="1"/>
  <c r="K630" i="1"/>
  <c r="N630" i="1" s="1"/>
  <c r="K631" i="1"/>
  <c r="N631" i="1" s="1"/>
  <c r="K632" i="1"/>
  <c r="N632" i="1" s="1"/>
  <c r="K633" i="1"/>
  <c r="N633" i="1" s="1"/>
  <c r="K634" i="1"/>
  <c r="N634" i="1" s="1"/>
  <c r="K635" i="1"/>
  <c r="N635" i="1" s="1"/>
  <c r="K636" i="1"/>
  <c r="K637" i="1"/>
  <c r="K638" i="1"/>
  <c r="N638" i="1" s="1"/>
  <c r="K639" i="1"/>
  <c r="N639" i="1" s="1"/>
  <c r="K640" i="1"/>
  <c r="N640" i="1" s="1"/>
  <c r="K641" i="1"/>
  <c r="N641" i="1" s="1"/>
  <c r="K642" i="1"/>
  <c r="N642" i="1" s="1"/>
  <c r="K643" i="1"/>
  <c r="N643" i="1" s="1"/>
  <c r="K644" i="1"/>
  <c r="N644" i="1" s="1"/>
  <c r="K645" i="1"/>
  <c r="N645" i="1" s="1"/>
  <c r="K646" i="1"/>
  <c r="K647" i="1"/>
  <c r="K648" i="1"/>
  <c r="N648" i="1" s="1"/>
  <c r="K649" i="1"/>
  <c r="N649" i="1" s="1"/>
  <c r="K650" i="1"/>
  <c r="N650" i="1" s="1"/>
  <c r="K651" i="1"/>
  <c r="N651" i="1" s="1"/>
  <c r="K652" i="1"/>
  <c r="N652" i="1" s="1"/>
  <c r="K653" i="1"/>
  <c r="N653" i="1" s="1"/>
  <c r="K654" i="1"/>
  <c r="N654" i="1" s="1"/>
  <c r="K655" i="1"/>
  <c r="N655" i="1" s="1"/>
  <c r="K656" i="1"/>
  <c r="K657" i="1"/>
  <c r="K658" i="1"/>
  <c r="N658" i="1" s="1"/>
  <c r="K659" i="1"/>
  <c r="N659" i="1" s="1"/>
  <c r="K660" i="1"/>
  <c r="N660" i="1" s="1"/>
  <c r="K661" i="1"/>
  <c r="N661" i="1" s="1"/>
  <c r="K662" i="1"/>
  <c r="N662" i="1" s="1"/>
  <c r="K663" i="1"/>
  <c r="N663" i="1" s="1"/>
  <c r="K664" i="1"/>
  <c r="N664" i="1" s="1"/>
  <c r="K665" i="1"/>
  <c r="N665" i="1" s="1"/>
  <c r="K666" i="1"/>
  <c r="K667" i="1"/>
  <c r="K668" i="1"/>
  <c r="N668" i="1" s="1"/>
  <c r="K669" i="1"/>
  <c r="N669" i="1" s="1"/>
  <c r="K670" i="1"/>
  <c r="N670" i="1" s="1"/>
  <c r="K671" i="1"/>
  <c r="N671" i="1" s="1"/>
  <c r="K672" i="1"/>
  <c r="N672" i="1" s="1"/>
  <c r="K673" i="1"/>
  <c r="N673" i="1" s="1"/>
  <c r="K674" i="1"/>
  <c r="N674" i="1" s="1"/>
  <c r="K675" i="1"/>
  <c r="N675" i="1" s="1"/>
  <c r="K676" i="1"/>
  <c r="K677" i="1"/>
  <c r="K678" i="1"/>
  <c r="N678" i="1" s="1"/>
  <c r="K679" i="1"/>
  <c r="N679" i="1" s="1"/>
  <c r="K680" i="1"/>
  <c r="N680" i="1" s="1"/>
  <c r="K681" i="1"/>
  <c r="N681" i="1" s="1"/>
  <c r="K682" i="1"/>
  <c r="N682" i="1" s="1"/>
  <c r="K683" i="1"/>
  <c r="N683" i="1" s="1"/>
  <c r="K684" i="1"/>
  <c r="N684" i="1" s="1"/>
  <c r="K685" i="1"/>
  <c r="N685" i="1" s="1"/>
  <c r="K686" i="1"/>
  <c r="K687" i="1"/>
  <c r="K688" i="1"/>
  <c r="N688" i="1" s="1"/>
  <c r="K689" i="1"/>
  <c r="N689" i="1" s="1"/>
  <c r="K690" i="1"/>
  <c r="N690" i="1" s="1"/>
  <c r="K691" i="1"/>
  <c r="N691" i="1" s="1"/>
  <c r="K692" i="1"/>
  <c r="N692" i="1" s="1"/>
  <c r="K693" i="1"/>
  <c r="N693" i="1" s="1"/>
  <c r="K694" i="1"/>
  <c r="N694" i="1" s="1"/>
  <c r="K695" i="1"/>
  <c r="N695" i="1" s="1"/>
  <c r="K696" i="1"/>
  <c r="K697" i="1"/>
  <c r="K698" i="1"/>
  <c r="N698" i="1" s="1"/>
  <c r="K699" i="1"/>
  <c r="N699" i="1" s="1"/>
  <c r="K700" i="1"/>
  <c r="N700" i="1" s="1"/>
  <c r="K701" i="1"/>
  <c r="N701" i="1" s="1"/>
  <c r="K702" i="1"/>
  <c r="N702" i="1" s="1"/>
  <c r="K703" i="1"/>
  <c r="N703" i="1" s="1"/>
  <c r="K704" i="1"/>
  <c r="N704" i="1" s="1"/>
  <c r="K705" i="1"/>
  <c r="N705" i="1" s="1"/>
  <c r="K706" i="1"/>
  <c r="N706" i="1" s="1"/>
  <c r="K707" i="1"/>
  <c r="K708" i="1"/>
  <c r="N708" i="1" s="1"/>
  <c r="K709" i="1"/>
  <c r="N709" i="1" s="1"/>
  <c r="K710" i="1"/>
  <c r="N710" i="1" s="1"/>
  <c r="K711" i="1"/>
  <c r="N711" i="1" s="1"/>
  <c r="K712" i="1"/>
  <c r="N712" i="1" s="1"/>
  <c r="K713" i="1"/>
  <c r="N713" i="1" s="1"/>
  <c r="K714" i="1"/>
  <c r="N714" i="1" s="1"/>
  <c r="K715" i="1"/>
  <c r="N715" i="1" s="1"/>
  <c r="K716" i="1"/>
  <c r="K717" i="1"/>
  <c r="K718" i="1"/>
  <c r="N718" i="1" s="1"/>
  <c r="K719" i="1"/>
  <c r="N719" i="1" s="1"/>
  <c r="K720" i="1"/>
  <c r="N720" i="1" s="1"/>
  <c r="K721" i="1"/>
  <c r="N721" i="1" s="1"/>
  <c r="K722" i="1"/>
  <c r="N722" i="1" s="1"/>
  <c r="K723" i="1"/>
  <c r="N723" i="1" s="1"/>
  <c r="K724" i="1"/>
  <c r="N724" i="1" s="1"/>
  <c r="K725" i="1"/>
  <c r="N725" i="1" s="1"/>
  <c r="K726" i="1"/>
  <c r="K727" i="1"/>
  <c r="K728" i="1"/>
  <c r="N728" i="1" s="1"/>
  <c r="K729" i="1"/>
  <c r="N729" i="1" s="1"/>
  <c r="K730" i="1"/>
  <c r="N730" i="1" s="1"/>
  <c r="K731" i="1"/>
  <c r="N731" i="1" s="1"/>
  <c r="K732" i="1"/>
  <c r="N732" i="1" s="1"/>
  <c r="K733" i="1"/>
  <c r="N733" i="1" s="1"/>
  <c r="K734" i="1"/>
  <c r="N734" i="1" s="1"/>
  <c r="K735" i="1"/>
  <c r="N735" i="1" s="1"/>
  <c r="K736" i="1"/>
  <c r="K737" i="1"/>
  <c r="K738" i="1"/>
  <c r="N738" i="1" s="1"/>
  <c r="K739" i="1"/>
  <c r="N739" i="1" s="1"/>
  <c r="K740" i="1"/>
  <c r="N740" i="1" s="1"/>
  <c r="K741" i="1"/>
  <c r="N741" i="1" s="1"/>
  <c r="K742" i="1"/>
  <c r="N742" i="1" s="1"/>
  <c r="K743" i="1"/>
  <c r="N743" i="1" s="1"/>
  <c r="K744" i="1"/>
  <c r="N744" i="1" s="1"/>
  <c r="K745" i="1"/>
  <c r="N745" i="1" s="1"/>
  <c r="K746" i="1"/>
  <c r="K747" i="1"/>
  <c r="K748" i="1"/>
  <c r="N748" i="1" s="1"/>
  <c r="K749" i="1"/>
  <c r="N749" i="1" s="1"/>
  <c r="K750" i="1"/>
  <c r="N750" i="1" s="1"/>
  <c r="K751" i="1"/>
  <c r="N751" i="1" s="1"/>
  <c r="K752" i="1"/>
  <c r="N752" i="1" s="1"/>
  <c r="K753" i="1"/>
  <c r="N753" i="1" s="1"/>
  <c r="K754" i="1"/>
  <c r="N754" i="1" s="1"/>
  <c r="K755" i="1"/>
  <c r="N755" i="1" s="1"/>
  <c r="K756" i="1"/>
  <c r="K757" i="1"/>
  <c r="K758" i="1"/>
  <c r="N758" i="1" s="1"/>
  <c r="K759" i="1"/>
  <c r="N759" i="1" s="1"/>
  <c r="K760" i="1"/>
  <c r="N760" i="1" s="1"/>
  <c r="K761" i="1"/>
  <c r="N761" i="1" s="1"/>
  <c r="K762" i="1"/>
  <c r="N762" i="1" s="1"/>
  <c r="K763" i="1"/>
  <c r="N763" i="1" s="1"/>
  <c r="K764" i="1"/>
  <c r="N764" i="1" s="1"/>
  <c r="K765" i="1"/>
  <c r="N765" i="1" s="1"/>
  <c r="K766" i="1"/>
  <c r="K767" i="1"/>
  <c r="K768" i="1"/>
  <c r="N768" i="1" s="1"/>
  <c r="K769" i="1"/>
  <c r="N769" i="1" s="1"/>
  <c r="K770" i="1"/>
  <c r="N770" i="1" s="1"/>
  <c r="K771" i="1"/>
  <c r="N771" i="1" s="1"/>
  <c r="K772" i="1"/>
  <c r="N772" i="1" s="1"/>
  <c r="K773" i="1"/>
  <c r="N773" i="1" s="1"/>
  <c r="K774" i="1"/>
  <c r="N774" i="1" s="1"/>
  <c r="K775" i="1"/>
  <c r="N775" i="1" s="1"/>
  <c r="K776" i="1"/>
  <c r="K777" i="1"/>
  <c r="K778" i="1"/>
  <c r="N778" i="1" s="1"/>
  <c r="K779" i="1"/>
  <c r="N779" i="1" s="1"/>
  <c r="K780" i="1"/>
  <c r="N780" i="1" s="1"/>
  <c r="K781" i="1"/>
  <c r="N781" i="1" s="1"/>
  <c r="K782" i="1"/>
  <c r="N782" i="1" s="1"/>
  <c r="K783" i="1"/>
  <c r="N783" i="1" s="1"/>
  <c r="K784" i="1"/>
  <c r="N784" i="1" s="1"/>
  <c r="K785" i="1"/>
  <c r="N785" i="1" s="1"/>
  <c r="K786" i="1"/>
  <c r="K787" i="1"/>
  <c r="K788" i="1"/>
  <c r="N788" i="1" s="1"/>
  <c r="K789" i="1"/>
  <c r="N789" i="1" s="1"/>
  <c r="K790" i="1"/>
  <c r="N790" i="1" s="1"/>
  <c r="K791" i="1"/>
  <c r="N791" i="1" s="1"/>
  <c r="K792" i="1"/>
  <c r="N792" i="1" s="1"/>
  <c r="K793" i="1"/>
  <c r="N793" i="1" s="1"/>
  <c r="K794" i="1"/>
  <c r="N794" i="1" s="1"/>
  <c r="K795" i="1"/>
  <c r="N795" i="1" s="1"/>
  <c r="K796" i="1"/>
  <c r="K797" i="1"/>
  <c r="K798" i="1"/>
  <c r="N798" i="1" s="1"/>
  <c r="K799" i="1"/>
  <c r="N799" i="1" s="1"/>
  <c r="K800" i="1"/>
  <c r="N800" i="1" s="1"/>
  <c r="K801" i="1"/>
  <c r="N801" i="1" s="1"/>
  <c r="K802" i="1"/>
  <c r="N802" i="1" s="1"/>
  <c r="K803" i="1"/>
  <c r="N803" i="1" s="1"/>
  <c r="K804" i="1"/>
  <c r="N804" i="1" s="1"/>
  <c r="K805" i="1"/>
  <c r="N805" i="1" s="1"/>
  <c r="K806" i="1"/>
  <c r="K807" i="1"/>
  <c r="K808" i="1"/>
  <c r="N808" i="1" s="1"/>
  <c r="K809" i="1"/>
  <c r="N809" i="1" s="1"/>
  <c r="K810" i="1"/>
  <c r="N810" i="1" s="1"/>
  <c r="K811" i="1"/>
  <c r="N811" i="1" s="1"/>
  <c r="K812" i="1"/>
  <c r="N812" i="1" s="1"/>
  <c r="K813" i="1"/>
  <c r="N813" i="1" s="1"/>
  <c r="K814" i="1"/>
  <c r="N814" i="1" s="1"/>
  <c r="K815" i="1"/>
  <c r="N815" i="1" s="1"/>
  <c r="K816" i="1"/>
  <c r="K817" i="1"/>
  <c r="K818" i="1"/>
  <c r="N818" i="1" s="1"/>
  <c r="K819" i="1"/>
  <c r="N819" i="1" s="1"/>
  <c r="K820" i="1"/>
  <c r="N820" i="1" s="1"/>
  <c r="K821" i="1"/>
  <c r="N821" i="1" s="1"/>
  <c r="K822" i="1"/>
  <c r="N822" i="1" s="1"/>
  <c r="K823" i="1"/>
  <c r="N823" i="1" s="1"/>
  <c r="K824" i="1"/>
  <c r="N824" i="1" s="1"/>
  <c r="K825" i="1"/>
  <c r="N825" i="1" s="1"/>
  <c r="K826" i="1"/>
  <c r="K827" i="1"/>
  <c r="K828" i="1"/>
  <c r="N828" i="1" s="1"/>
  <c r="K829" i="1"/>
  <c r="N829" i="1" s="1"/>
  <c r="K830" i="1"/>
  <c r="N830" i="1" s="1"/>
  <c r="K831" i="1"/>
  <c r="N831" i="1" s="1"/>
  <c r="K832" i="1"/>
  <c r="N832" i="1" s="1"/>
  <c r="K833" i="1"/>
  <c r="N833" i="1" s="1"/>
  <c r="K834" i="1"/>
  <c r="N834" i="1" s="1"/>
  <c r="K835" i="1"/>
  <c r="N835" i="1" s="1"/>
  <c r="K836" i="1"/>
  <c r="K837" i="1"/>
  <c r="K838" i="1"/>
  <c r="N838" i="1" s="1"/>
  <c r="K839" i="1"/>
  <c r="N839" i="1" s="1"/>
  <c r="K840" i="1"/>
  <c r="N840" i="1" s="1"/>
  <c r="K841" i="1"/>
  <c r="N841" i="1" s="1"/>
  <c r="K842" i="1"/>
  <c r="N842" i="1" s="1"/>
  <c r="K843" i="1"/>
  <c r="N843" i="1" s="1"/>
  <c r="K844" i="1"/>
  <c r="N844" i="1" s="1"/>
  <c r="K845" i="1"/>
  <c r="N845" i="1" s="1"/>
  <c r="K846" i="1"/>
  <c r="K847" i="1"/>
  <c r="K848" i="1"/>
  <c r="N848" i="1" s="1"/>
  <c r="K849" i="1"/>
  <c r="N849" i="1" s="1"/>
  <c r="K850" i="1"/>
  <c r="N850" i="1" s="1"/>
  <c r="K851" i="1"/>
  <c r="N851" i="1" s="1"/>
  <c r="K852" i="1"/>
  <c r="N852" i="1" s="1"/>
  <c r="K853" i="1"/>
  <c r="N853" i="1" s="1"/>
  <c r="K854" i="1"/>
  <c r="N854" i="1" s="1"/>
  <c r="K855" i="1"/>
  <c r="N855" i="1" s="1"/>
  <c r="K856" i="1"/>
  <c r="K857" i="1"/>
  <c r="K858" i="1"/>
  <c r="N858" i="1" s="1"/>
  <c r="K859" i="1"/>
  <c r="N859" i="1" s="1"/>
  <c r="K860" i="1"/>
  <c r="N860" i="1" s="1"/>
  <c r="K861" i="1"/>
  <c r="N861" i="1" s="1"/>
  <c r="K862" i="1"/>
  <c r="N862" i="1" s="1"/>
  <c r="K863" i="1"/>
  <c r="N863" i="1" s="1"/>
  <c r="K864" i="1"/>
  <c r="N864" i="1" s="1"/>
  <c r="K865" i="1"/>
  <c r="N865" i="1" s="1"/>
  <c r="K866" i="1"/>
  <c r="K867" i="1"/>
  <c r="K868" i="1"/>
  <c r="N868" i="1" s="1"/>
  <c r="K869" i="1"/>
  <c r="K870" i="1"/>
  <c r="N870" i="1" s="1"/>
  <c r="K871" i="1"/>
  <c r="N871" i="1" s="1"/>
  <c r="K872" i="1"/>
  <c r="N872" i="1" s="1"/>
  <c r="K873" i="1"/>
  <c r="N873" i="1" s="1"/>
  <c r="K874" i="1"/>
  <c r="N874" i="1" s="1"/>
  <c r="K875" i="1"/>
  <c r="N875" i="1" s="1"/>
  <c r="K876" i="1"/>
  <c r="K877" i="1"/>
  <c r="K878" i="1"/>
  <c r="N878" i="1" s="1"/>
  <c r="K879" i="1"/>
  <c r="N879" i="1" s="1"/>
  <c r="K880" i="1"/>
  <c r="N880" i="1" s="1"/>
  <c r="K881" i="1"/>
  <c r="N881" i="1" s="1"/>
  <c r="K882" i="1"/>
  <c r="N882" i="1" s="1"/>
  <c r="K883" i="1"/>
  <c r="N883" i="1" s="1"/>
  <c r="K884" i="1"/>
  <c r="N884" i="1" s="1"/>
  <c r="K885" i="1"/>
  <c r="N885" i="1" s="1"/>
  <c r="K886" i="1"/>
  <c r="K887" i="1"/>
  <c r="K888" i="1"/>
  <c r="N888" i="1" s="1"/>
  <c r="K889" i="1"/>
  <c r="N889" i="1" s="1"/>
  <c r="K890" i="1"/>
  <c r="N890" i="1" s="1"/>
  <c r="K891" i="1"/>
  <c r="N891" i="1" s="1"/>
  <c r="K892" i="1"/>
  <c r="N892" i="1" s="1"/>
  <c r="K893" i="1"/>
  <c r="N893" i="1" s="1"/>
  <c r="K894" i="1"/>
  <c r="N894" i="1" s="1"/>
  <c r="K895" i="1"/>
  <c r="N895" i="1" s="1"/>
  <c r="K896" i="1"/>
  <c r="K897" i="1"/>
  <c r="K898" i="1"/>
  <c r="N898" i="1" s="1"/>
  <c r="K899" i="1"/>
  <c r="N899" i="1" s="1"/>
  <c r="K900" i="1"/>
  <c r="N900" i="1" s="1"/>
  <c r="K901" i="1"/>
  <c r="N901" i="1" s="1"/>
  <c r="K902" i="1"/>
  <c r="N902" i="1" s="1"/>
  <c r="K903" i="1"/>
  <c r="N903" i="1" s="1"/>
  <c r="K904" i="1"/>
  <c r="N904" i="1" s="1"/>
  <c r="K905" i="1"/>
  <c r="N905" i="1" s="1"/>
  <c r="K906" i="1"/>
  <c r="K907" i="1"/>
  <c r="K908" i="1"/>
  <c r="N908" i="1" s="1"/>
  <c r="K909" i="1"/>
  <c r="N909" i="1" s="1"/>
  <c r="K910" i="1"/>
  <c r="N910" i="1" s="1"/>
  <c r="K911" i="1"/>
  <c r="N911" i="1" s="1"/>
  <c r="K912" i="1"/>
  <c r="N912" i="1" s="1"/>
  <c r="K913" i="1"/>
  <c r="N913" i="1" s="1"/>
  <c r="K914" i="1"/>
  <c r="N914" i="1" s="1"/>
  <c r="K915" i="1"/>
  <c r="N915" i="1" s="1"/>
  <c r="K916" i="1"/>
  <c r="N916" i="1" s="1"/>
  <c r="K917" i="1"/>
  <c r="K918" i="1"/>
  <c r="N918" i="1" s="1"/>
  <c r="K919" i="1"/>
  <c r="N919" i="1" s="1"/>
  <c r="K920" i="1"/>
  <c r="N920" i="1" s="1"/>
  <c r="K921" i="1"/>
  <c r="N921" i="1" s="1"/>
  <c r="K922" i="1"/>
  <c r="N922" i="1" s="1"/>
  <c r="K923" i="1"/>
  <c r="N923" i="1" s="1"/>
  <c r="K924" i="1"/>
  <c r="N924" i="1" s="1"/>
  <c r="K925" i="1"/>
  <c r="N925" i="1" s="1"/>
  <c r="K926" i="1"/>
  <c r="K927" i="1"/>
  <c r="K928" i="1"/>
  <c r="N928" i="1" s="1"/>
  <c r="K929" i="1"/>
  <c r="N929" i="1" s="1"/>
  <c r="K930" i="1"/>
  <c r="N930" i="1" s="1"/>
  <c r="K931" i="1"/>
  <c r="N931" i="1" s="1"/>
  <c r="K932" i="1"/>
  <c r="N932" i="1" s="1"/>
  <c r="K933" i="1"/>
  <c r="N933" i="1" s="1"/>
  <c r="K934" i="1"/>
  <c r="N934" i="1" s="1"/>
  <c r="K935" i="1"/>
  <c r="N935" i="1" s="1"/>
  <c r="K936" i="1"/>
  <c r="K937" i="1"/>
  <c r="K938" i="1"/>
  <c r="N938" i="1" s="1"/>
  <c r="K939" i="1"/>
  <c r="N939" i="1" s="1"/>
  <c r="K940" i="1"/>
  <c r="N940" i="1" s="1"/>
  <c r="K941" i="1"/>
  <c r="N941" i="1" s="1"/>
  <c r="K942" i="1"/>
  <c r="N942" i="1" s="1"/>
  <c r="K943" i="1"/>
  <c r="N943" i="1" s="1"/>
  <c r="K944" i="1"/>
  <c r="N944" i="1" s="1"/>
  <c r="K945" i="1"/>
  <c r="N945" i="1" s="1"/>
  <c r="K946" i="1"/>
  <c r="K947" i="1"/>
  <c r="K948" i="1"/>
  <c r="N948" i="1" s="1"/>
  <c r="K949" i="1"/>
  <c r="N949" i="1" s="1"/>
  <c r="K950" i="1"/>
  <c r="N950" i="1" s="1"/>
  <c r="K951" i="1"/>
  <c r="N951" i="1" s="1"/>
  <c r="K952" i="1"/>
  <c r="N952" i="1" s="1"/>
  <c r="K953" i="1"/>
  <c r="N953" i="1" s="1"/>
  <c r="K954" i="1"/>
  <c r="N954" i="1" s="1"/>
  <c r="K955" i="1"/>
  <c r="N955" i="1" s="1"/>
  <c r="K956" i="1"/>
  <c r="K957" i="1"/>
  <c r="K958" i="1"/>
  <c r="N958" i="1" s="1"/>
  <c r="K959" i="1"/>
  <c r="N959" i="1" s="1"/>
  <c r="K960" i="1"/>
  <c r="N960" i="1" s="1"/>
  <c r="K961" i="1"/>
  <c r="N961" i="1" s="1"/>
  <c r="K962" i="1"/>
  <c r="N962" i="1" s="1"/>
  <c r="K963" i="1"/>
  <c r="N963" i="1" s="1"/>
  <c r="K964" i="1"/>
  <c r="N964" i="1" s="1"/>
  <c r="K965" i="1"/>
  <c r="N965" i="1" s="1"/>
  <c r="K966" i="1"/>
  <c r="N966" i="1" s="1"/>
  <c r="K967" i="1"/>
  <c r="K968" i="1"/>
  <c r="N968" i="1" s="1"/>
  <c r="K969" i="1"/>
  <c r="N969" i="1" s="1"/>
  <c r="K970" i="1"/>
  <c r="N970" i="1" s="1"/>
  <c r="K971" i="1"/>
  <c r="N971" i="1" s="1"/>
  <c r="K972" i="1"/>
  <c r="N972" i="1" s="1"/>
  <c r="K973" i="1"/>
  <c r="N973" i="1" s="1"/>
  <c r="K974" i="1"/>
  <c r="N974" i="1" s="1"/>
  <c r="K975" i="1"/>
  <c r="N975" i="1" s="1"/>
  <c r="K976" i="1"/>
  <c r="K977" i="1"/>
  <c r="K978" i="1"/>
  <c r="N978" i="1" s="1"/>
  <c r="K979" i="1"/>
  <c r="N979" i="1" s="1"/>
  <c r="K980" i="1"/>
  <c r="N980" i="1" s="1"/>
  <c r="K981" i="1"/>
  <c r="N981" i="1" s="1"/>
  <c r="K982" i="1"/>
  <c r="N982" i="1" s="1"/>
  <c r="K983" i="1"/>
  <c r="N983" i="1" s="1"/>
  <c r="K984" i="1"/>
  <c r="N984" i="1" s="1"/>
  <c r="K985" i="1"/>
  <c r="N985" i="1" s="1"/>
  <c r="K986" i="1"/>
  <c r="K987" i="1"/>
  <c r="K988" i="1"/>
  <c r="N988" i="1" s="1"/>
  <c r="K989" i="1"/>
  <c r="N989" i="1" s="1"/>
  <c r="K990" i="1"/>
  <c r="N990" i="1" s="1"/>
  <c r="K991" i="1"/>
  <c r="N991" i="1" s="1"/>
  <c r="K992" i="1"/>
  <c r="N992" i="1" s="1"/>
  <c r="K993" i="1"/>
  <c r="N993" i="1" s="1"/>
  <c r="K994" i="1"/>
  <c r="N994" i="1" s="1"/>
  <c r="K995" i="1"/>
  <c r="N995" i="1" s="1"/>
  <c r="K996" i="1"/>
  <c r="K997" i="1"/>
  <c r="K998" i="1"/>
  <c r="N998" i="1" s="1"/>
  <c r="K999" i="1"/>
  <c r="N999" i="1" s="1"/>
  <c r="K1000" i="1"/>
  <c r="N1000" i="1" s="1"/>
  <c r="K1001" i="1"/>
  <c r="N1001" i="1" s="1"/>
  <c r="K1002" i="1"/>
  <c r="N1002" i="1" s="1"/>
  <c r="K1003" i="1"/>
  <c r="N1003" i="1" s="1"/>
  <c r="K1004" i="1"/>
  <c r="N1004" i="1" s="1"/>
  <c r="K1005" i="1"/>
  <c r="N1005" i="1" s="1"/>
  <c r="K1006" i="1"/>
  <c r="K1007" i="1"/>
  <c r="K1008" i="1"/>
  <c r="N1008" i="1" s="1"/>
  <c r="K1009" i="1"/>
  <c r="N1009" i="1" s="1"/>
  <c r="K1010" i="1"/>
  <c r="N1010" i="1" s="1"/>
  <c r="K1011" i="1"/>
  <c r="N1011" i="1" s="1"/>
  <c r="K1012" i="1"/>
  <c r="N1012" i="1" s="1"/>
  <c r="K1013" i="1"/>
  <c r="N1013" i="1" s="1"/>
  <c r="K1014" i="1"/>
  <c r="N1014" i="1" s="1"/>
  <c r="K1015" i="1"/>
  <c r="N1015" i="1" s="1"/>
  <c r="K1016" i="1"/>
  <c r="K1017" i="1"/>
  <c r="K1018" i="1"/>
  <c r="N1018" i="1" s="1"/>
  <c r="K1019" i="1"/>
  <c r="N1019" i="1" s="1"/>
  <c r="K1020" i="1"/>
  <c r="N1020" i="1" s="1"/>
  <c r="K1021" i="1"/>
  <c r="N1021" i="1" s="1"/>
  <c r="K1022" i="1"/>
  <c r="N1022" i="1" s="1"/>
  <c r="K1023" i="1"/>
  <c r="N1023" i="1" s="1"/>
  <c r="K1024" i="1"/>
  <c r="N1024" i="1" s="1"/>
  <c r="K1025" i="1"/>
  <c r="N1025" i="1" s="1"/>
  <c r="K1026" i="1"/>
  <c r="K1027" i="1"/>
  <c r="K1028" i="1"/>
  <c r="N1028" i="1" s="1"/>
  <c r="K1029" i="1"/>
  <c r="N1029" i="1" s="1"/>
  <c r="K1030" i="1"/>
  <c r="N1030" i="1" s="1"/>
  <c r="K1031" i="1"/>
  <c r="N1031" i="1" s="1"/>
  <c r="K1032" i="1"/>
  <c r="N1032" i="1" s="1"/>
  <c r="K1033" i="1"/>
  <c r="N1033" i="1" s="1"/>
  <c r="K1034" i="1"/>
  <c r="N1034" i="1" s="1"/>
  <c r="K1035" i="1"/>
  <c r="N1035" i="1" s="1"/>
  <c r="K1036" i="1"/>
  <c r="K1037" i="1"/>
  <c r="K1038" i="1"/>
  <c r="N1038" i="1" s="1"/>
  <c r="K1039" i="1"/>
  <c r="N1039" i="1" s="1"/>
  <c r="K1040" i="1"/>
  <c r="N1040" i="1" s="1"/>
  <c r="K1041" i="1"/>
  <c r="N1041" i="1" s="1"/>
  <c r="K1042" i="1"/>
  <c r="N1042" i="1" s="1"/>
  <c r="K1043" i="1"/>
  <c r="N1043" i="1" s="1"/>
  <c r="K1044" i="1"/>
  <c r="N1044" i="1" s="1"/>
  <c r="K1045" i="1"/>
  <c r="N1045" i="1" s="1"/>
  <c r="K1046" i="1"/>
  <c r="K1047" i="1"/>
  <c r="K1048" i="1"/>
  <c r="N1048" i="1" s="1"/>
  <c r="K1049" i="1"/>
  <c r="N1049" i="1" s="1"/>
  <c r="K1050" i="1"/>
  <c r="N1050" i="1" s="1"/>
  <c r="K1051" i="1"/>
  <c r="N1051" i="1" s="1"/>
  <c r="K1052" i="1"/>
  <c r="N1052" i="1" s="1"/>
  <c r="K1053" i="1"/>
  <c r="N1053" i="1" s="1"/>
  <c r="K1054" i="1"/>
  <c r="N1054" i="1" s="1"/>
  <c r="K1055" i="1"/>
  <c r="N1055" i="1" s="1"/>
  <c r="K1056" i="1"/>
  <c r="K1057" i="1"/>
  <c r="K1058" i="1"/>
  <c r="N1058" i="1" s="1"/>
  <c r="K1059" i="1"/>
  <c r="K1060" i="1"/>
  <c r="N1060" i="1" s="1"/>
  <c r="K1061" i="1"/>
  <c r="N1061" i="1" s="1"/>
  <c r="K1062" i="1"/>
  <c r="N1062" i="1" s="1"/>
  <c r="K1063" i="1"/>
  <c r="N1063" i="1" s="1"/>
  <c r="K1064" i="1"/>
  <c r="N1064" i="1" s="1"/>
  <c r="K1065" i="1"/>
  <c r="N1065" i="1" s="1"/>
  <c r="K1066" i="1"/>
  <c r="K1067" i="1"/>
  <c r="K1068" i="1"/>
  <c r="N1068" i="1" s="1"/>
  <c r="K1069" i="1"/>
  <c r="N1069" i="1" s="1"/>
  <c r="K1070" i="1"/>
  <c r="N1070" i="1" s="1"/>
  <c r="K1071" i="1"/>
  <c r="N1071" i="1" s="1"/>
  <c r="K1072" i="1"/>
  <c r="N1072" i="1" s="1"/>
  <c r="K1073" i="1"/>
  <c r="N1073" i="1" s="1"/>
  <c r="K1074" i="1"/>
  <c r="N1074" i="1" s="1"/>
  <c r="K1075" i="1"/>
  <c r="N1075" i="1" s="1"/>
  <c r="K1076" i="1"/>
  <c r="K1077" i="1"/>
  <c r="K1078" i="1"/>
  <c r="N1078" i="1" s="1"/>
  <c r="K1079" i="1"/>
  <c r="N1079" i="1" s="1"/>
  <c r="K1080" i="1"/>
  <c r="N1080" i="1" s="1"/>
  <c r="K1081" i="1"/>
  <c r="N1081" i="1" s="1"/>
  <c r="K1082" i="1"/>
  <c r="N1082" i="1" s="1"/>
  <c r="K1083" i="1"/>
  <c r="N1083" i="1" s="1"/>
  <c r="K1084" i="1"/>
  <c r="N1084" i="1" s="1"/>
  <c r="K1085" i="1"/>
  <c r="N1085" i="1" s="1"/>
  <c r="K1086" i="1"/>
  <c r="K1087" i="1"/>
  <c r="K1088" i="1"/>
  <c r="N1088" i="1" s="1"/>
  <c r="K1089" i="1"/>
  <c r="N1089" i="1" s="1"/>
  <c r="K1090" i="1"/>
  <c r="N1090" i="1" s="1"/>
  <c r="K1091" i="1"/>
  <c r="N1091" i="1" s="1"/>
  <c r="K1092" i="1"/>
  <c r="N1092" i="1" s="1"/>
  <c r="K1093" i="1"/>
  <c r="N1093" i="1" s="1"/>
  <c r="K1094" i="1"/>
  <c r="N1094" i="1" s="1"/>
  <c r="K1095" i="1"/>
  <c r="N1095" i="1" s="1"/>
  <c r="K1096" i="1"/>
  <c r="K1097" i="1"/>
  <c r="K1098" i="1"/>
  <c r="N1098" i="1" s="1"/>
  <c r="K1099" i="1"/>
  <c r="N1099" i="1" s="1"/>
  <c r="K1100" i="1"/>
  <c r="N1100" i="1" s="1"/>
  <c r="K1101" i="1"/>
  <c r="N1101" i="1" s="1"/>
  <c r="K1102" i="1"/>
  <c r="N1102" i="1" s="1"/>
  <c r="K1103" i="1"/>
  <c r="N1103" i="1" s="1"/>
  <c r="K1104" i="1"/>
  <c r="N1104" i="1" s="1"/>
  <c r="K1105" i="1"/>
  <c r="N1105" i="1" s="1"/>
  <c r="K1106" i="1"/>
  <c r="N1106" i="1" s="1"/>
  <c r="K1107" i="1"/>
  <c r="K1108" i="1"/>
  <c r="N1108" i="1" s="1"/>
  <c r="K1109" i="1"/>
  <c r="N1109" i="1" s="1"/>
  <c r="K1110" i="1"/>
  <c r="N1110" i="1" s="1"/>
  <c r="K1111" i="1"/>
  <c r="N1111" i="1" s="1"/>
  <c r="K1112" i="1"/>
  <c r="N1112" i="1" s="1"/>
  <c r="K1113" i="1"/>
  <c r="N1113" i="1" s="1"/>
  <c r="K1114" i="1"/>
  <c r="N1114" i="1" s="1"/>
  <c r="K1115" i="1"/>
  <c r="N1115" i="1" s="1"/>
  <c r="K1116" i="1"/>
  <c r="K1117" i="1"/>
  <c r="K1118" i="1"/>
  <c r="N1118" i="1" s="1"/>
  <c r="K1119" i="1"/>
  <c r="N1119" i="1" s="1"/>
  <c r="K1120" i="1"/>
  <c r="N1120" i="1" s="1"/>
  <c r="K1121" i="1"/>
  <c r="N1121" i="1" s="1"/>
  <c r="K1122" i="1"/>
  <c r="N1122" i="1" s="1"/>
  <c r="K1123" i="1"/>
  <c r="N1123" i="1" s="1"/>
  <c r="K1124" i="1"/>
  <c r="N1124" i="1" s="1"/>
  <c r="K1125" i="1"/>
  <c r="N1125" i="1" s="1"/>
  <c r="K1126" i="1"/>
  <c r="K1127" i="1"/>
  <c r="K1128" i="1"/>
  <c r="N1128" i="1" s="1"/>
  <c r="K1129" i="1"/>
  <c r="N1129" i="1" s="1"/>
  <c r="K1130" i="1"/>
  <c r="N1130" i="1" s="1"/>
  <c r="K1131" i="1"/>
  <c r="N1131" i="1" s="1"/>
  <c r="K1132" i="1"/>
  <c r="N1132" i="1" s="1"/>
  <c r="K1133" i="1"/>
  <c r="N1133" i="1" s="1"/>
  <c r="K1134" i="1"/>
  <c r="N1134" i="1" s="1"/>
  <c r="K1135" i="1"/>
  <c r="N1135" i="1" s="1"/>
  <c r="K1136" i="1"/>
  <c r="K1137" i="1"/>
  <c r="K1138" i="1"/>
  <c r="N1138" i="1" s="1"/>
  <c r="K1139" i="1"/>
  <c r="N1139" i="1" s="1"/>
  <c r="K1140" i="1"/>
  <c r="N1140" i="1" s="1"/>
  <c r="K1141" i="1"/>
  <c r="N1141" i="1" s="1"/>
  <c r="K1142" i="1"/>
  <c r="N1142" i="1" s="1"/>
  <c r="K1143" i="1"/>
  <c r="N1143" i="1" s="1"/>
  <c r="K1144" i="1"/>
  <c r="N1144" i="1" s="1"/>
  <c r="K1145" i="1"/>
  <c r="N1145" i="1" s="1"/>
  <c r="K1146" i="1"/>
  <c r="K1147" i="1"/>
  <c r="K1148" i="1"/>
  <c r="N1148" i="1" s="1"/>
  <c r="K1149" i="1"/>
  <c r="N1149" i="1" s="1"/>
  <c r="K1150" i="1"/>
  <c r="N1150" i="1" s="1"/>
  <c r="K1151" i="1"/>
  <c r="N1151" i="1" s="1"/>
  <c r="K1152" i="1"/>
  <c r="N1152" i="1" s="1"/>
  <c r="K1153" i="1"/>
  <c r="N1153" i="1" s="1"/>
  <c r="K1154" i="1"/>
  <c r="N1154" i="1" s="1"/>
  <c r="K1155" i="1"/>
  <c r="N1155" i="1" s="1"/>
  <c r="K1156" i="1"/>
  <c r="N1156" i="1" s="1"/>
  <c r="K1157" i="1"/>
  <c r="K1158" i="1"/>
  <c r="N1158" i="1" s="1"/>
  <c r="K1159" i="1"/>
  <c r="K1160" i="1"/>
  <c r="N1160" i="1" s="1"/>
  <c r="K1161" i="1"/>
  <c r="N1161" i="1" s="1"/>
  <c r="K1162" i="1"/>
  <c r="N1162" i="1" s="1"/>
  <c r="K1163" i="1"/>
  <c r="N1163" i="1" s="1"/>
  <c r="K1164" i="1"/>
  <c r="N1164" i="1" s="1"/>
  <c r="K1165" i="1"/>
  <c r="N1165" i="1" s="1"/>
  <c r="K1166" i="1"/>
  <c r="K1167" i="1"/>
  <c r="K1168" i="1"/>
  <c r="N1168" i="1" s="1"/>
  <c r="K1169" i="1"/>
  <c r="N1169" i="1" s="1"/>
  <c r="K1170" i="1"/>
  <c r="N1170" i="1" s="1"/>
  <c r="K1171" i="1"/>
  <c r="N1171" i="1" s="1"/>
  <c r="K1172" i="1"/>
  <c r="N1172" i="1" s="1"/>
  <c r="K1173" i="1"/>
  <c r="N1173" i="1" s="1"/>
  <c r="K1174" i="1"/>
  <c r="N1174" i="1" s="1"/>
  <c r="K1175" i="1"/>
  <c r="N1175" i="1" s="1"/>
  <c r="K1176" i="1"/>
  <c r="K1177" i="1"/>
  <c r="K1178" i="1"/>
  <c r="N1178" i="1" s="1"/>
  <c r="K1179" i="1"/>
  <c r="N1179" i="1" s="1"/>
  <c r="K1180" i="1"/>
  <c r="N1180" i="1" s="1"/>
  <c r="K1181" i="1"/>
  <c r="N1181" i="1" s="1"/>
  <c r="K1182" i="1"/>
  <c r="N1182" i="1" s="1"/>
  <c r="K1183" i="1"/>
  <c r="N1183" i="1" s="1"/>
  <c r="K1184" i="1"/>
  <c r="N1184" i="1" s="1"/>
  <c r="K1185" i="1"/>
  <c r="N1185" i="1" s="1"/>
  <c r="K1186" i="1"/>
  <c r="K1187" i="1"/>
  <c r="K1188" i="1"/>
  <c r="N1188" i="1" s="1"/>
  <c r="K1189" i="1"/>
  <c r="N1189" i="1" s="1"/>
  <c r="K1190" i="1"/>
  <c r="N1190" i="1" s="1"/>
  <c r="K1191" i="1"/>
  <c r="N1191" i="1" s="1"/>
  <c r="K1192" i="1"/>
  <c r="N1192" i="1" s="1"/>
  <c r="K1193" i="1"/>
  <c r="N1193" i="1" s="1"/>
  <c r="K1194" i="1"/>
  <c r="N1194" i="1" s="1"/>
  <c r="K1195" i="1"/>
  <c r="N1195" i="1" s="1"/>
  <c r="K1196" i="1"/>
  <c r="K1197" i="1"/>
  <c r="K1198" i="1"/>
  <c r="N1198" i="1" s="1"/>
  <c r="K1199" i="1"/>
  <c r="N1199" i="1" s="1"/>
  <c r="K1200" i="1"/>
  <c r="N1200" i="1" s="1"/>
  <c r="K1201" i="1"/>
  <c r="N1201" i="1" s="1"/>
  <c r="K1202" i="1"/>
  <c r="N1202" i="1" s="1"/>
  <c r="K1203" i="1"/>
  <c r="N1203" i="1" s="1"/>
  <c r="K1204" i="1"/>
  <c r="N1204" i="1" s="1"/>
  <c r="K1205" i="1"/>
  <c r="N1205" i="1" s="1"/>
  <c r="K1206" i="1"/>
  <c r="N1206" i="1" s="1"/>
  <c r="K1207" i="1"/>
  <c r="K1208" i="1"/>
  <c r="N1208" i="1" s="1"/>
  <c r="K1209" i="1"/>
  <c r="N1209" i="1" s="1"/>
  <c r="K1210" i="1"/>
  <c r="N1210" i="1" s="1"/>
  <c r="K1211" i="1"/>
  <c r="N1211" i="1" s="1"/>
  <c r="K1212" i="1"/>
  <c r="N1212" i="1" s="1"/>
  <c r="K1213" i="1"/>
  <c r="N1213" i="1" s="1"/>
  <c r="K1214" i="1"/>
  <c r="N1214" i="1" s="1"/>
  <c r="K1215" i="1"/>
  <c r="N1215" i="1" s="1"/>
  <c r="K1216" i="1"/>
  <c r="K1217" i="1"/>
  <c r="K1218" i="1"/>
  <c r="N1218" i="1" s="1"/>
  <c r="K1219" i="1"/>
  <c r="N1219" i="1" s="1"/>
  <c r="K1220" i="1"/>
  <c r="N1220" i="1" s="1"/>
  <c r="K1221" i="1"/>
  <c r="N1221" i="1" s="1"/>
  <c r="K1222" i="1"/>
  <c r="N1222" i="1" s="1"/>
  <c r="K1223" i="1"/>
  <c r="N1223" i="1" s="1"/>
  <c r="K1224" i="1"/>
  <c r="N1224" i="1" s="1"/>
  <c r="K1225" i="1"/>
  <c r="N1225" i="1" s="1"/>
  <c r="K1226" i="1"/>
  <c r="K1227" i="1"/>
  <c r="K1228" i="1"/>
  <c r="N1228" i="1" s="1"/>
  <c r="K1229" i="1"/>
  <c r="N1229" i="1" s="1"/>
  <c r="K1230" i="1"/>
  <c r="N1230" i="1" s="1"/>
  <c r="K1231" i="1"/>
  <c r="N1231" i="1" s="1"/>
  <c r="K1232" i="1"/>
  <c r="N1232" i="1" s="1"/>
  <c r="K1233" i="1"/>
  <c r="N1233" i="1" s="1"/>
  <c r="K1234" i="1"/>
  <c r="N1234" i="1" s="1"/>
  <c r="K1235" i="1"/>
  <c r="N1235" i="1" s="1"/>
  <c r="K1236" i="1"/>
  <c r="N1236" i="1" s="1"/>
  <c r="K1237" i="1"/>
  <c r="K1238" i="1"/>
  <c r="N1238" i="1" s="1"/>
  <c r="K1239" i="1"/>
  <c r="N1239" i="1" s="1"/>
  <c r="K1240" i="1"/>
  <c r="N1240" i="1" s="1"/>
  <c r="K1241" i="1"/>
  <c r="N1241" i="1" s="1"/>
  <c r="K1242" i="1"/>
  <c r="N1242" i="1" s="1"/>
  <c r="K1243" i="1"/>
  <c r="N1243" i="1" s="1"/>
  <c r="K1244" i="1"/>
  <c r="N1244" i="1" s="1"/>
  <c r="K1245" i="1"/>
  <c r="N1245" i="1" s="1"/>
  <c r="K1246" i="1"/>
  <c r="K1247" i="1"/>
  <c r="K1248" i="1"/>
  <c r="N1248" i="1" s="1"/>
  <c r="K1249" i="1"/>
  <c r="N1249" i="1" s="1"/>
  <c r="K1250" i="1"/>
  <c r="N1250" i="1" s="1"/>
  <c r="K1251" i="1"/>
  <c r="N1251" i="1" s="1"/>
  <c r="K1252" i="1"/>
  <c r="N1252" i="1" s="1"/>
  <c r="K1253" i="1"/>
  <c r="N1253" i="1" s="1"/>
  <c r="K1254" i="1"/>
  <c r="N1254" i="1" s="1"/>
  <c r="K1255" i="1"/>
  <c r="N1255" i="1" s="1"/>
  <c r="K1256" i="1"/>
  <c r="N1256" i="1" s="1"/>
  <c r="K1257" i="1"/>
  <c r="K27" i="1"/>
  <c r="N27" i="1" s="1"/>
  <c r="K28" i="1"/>
  <c r="N28" i="1" s="1"/>
  <c r="K29" i="1"/>
  <c r="N29" i="1" s="1"/>
  <c r="K30" i="1"/>
  <c r="N30" i="1" s="1"/>
  <c r="K31" i="1"/>
  <c r="N31" i="1" s="1"/>
  <c r="K32" i="1"/>
  <c r="N32" i="1" s="1"/>
  <c r="K33" i="1"/>
  <c r="N33" i="1" s="1"/>
  <c r="K34" i="1"/>
  <c r="N34" i="1" s="1"/>
  <c r="K35" i="1"/>
  <c r="N35" i="1" s="1"/>
  <c r="K36" i="1"/>
  <c r="N36" i="1" s="1"/>
  <c r="K22" i="1"/>
  <c r="K23" i="1"/>
  <c r="N23" i="1" s="1"/>
  <c r="K24" i="1"/>
  <c r="N24" i="1" s="1"/>
  <c r="K25" i="1"/>
  <c r="N25" i="1" s="1"/>
  <c r="K26" i="1"/>
  <c r="N26" i="1" s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M1308" i="1" s="1"/>
  <c r="J1290" i="1"/>
  <c r="J1291" i="1"/>
  <c r="J1292" i="1"/>
  <c r="J1293" i="1"/>
  <c r="J1294" i="1"/>
  <c r="J1295" i="1"/>
  <c r="J1296" i="1"/>
  <c r="J1297" i="1"/>
  <c r="J1298" i="1"/>
  <c r="J1299" i="1"/>
  <c r="M1318" i="1" s="1"/>
  <c r="J1300" i="1"/>
  <c r="J1301" i="1"/>
  <c r="J1302" i="1"/>
  <c r="J1303" i="1"/>
  <c r="J1304" i="1"/>
  <c r="J1305" i="1"/>
  <c r="J1306" i="1"/>
  <c r="J1307" i="1"/>
  <c r="J1308" i="1"/>
  <c r="J1309" i="1"/>
  <c r="M1328" i="1" s="1"/>
  <c r="J1310" i="1"/>
  <c r="J1311" i="1"/>
  <c r="J1312" i="1"/>
  <c r="J1313" i="1"/>
  <c r="J1314" i="1"/>
  <c r="J1315" i="1"/>
  <c r="J1316" i="1"/>
  <c r="J1317" i="1"/>
  <c r="J1318" i="1"/>
  <c r="J1319" i="1"/>
  <c r="M1338" i="1" s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M1358" i="1" s="1"/>
  <c r="J1340" i="1"/>
  <c r="J1341" i="1"/>
  <c r="J1342" i="1"/>
  <c r="J1343" i="1"/>
  <c r="J1344" i="1"/>
  <c r="J1345" i="1"/>
  <c r="J1346" i="1"/>
  <c r="J1347" i="1"/>
  <c r="J1348" i="1"/>
  <c r="J1349" i="1"/>
  <c r="M1368" i="1" s="1"/>
  <c r="J1350" i="1"/>
  <c r="J1351" i="1"/>
  <c r="J1352" i="1"/>
  <c r="J1353" i="1"/>
  <c r="J1354" i="1"/>
  <c r="J1355" i="1"/>
  <c r="J1356" i="1"/>
  <c r="J1357" i="1"/>
  <c r="J1358" i="1"/>
  <c r="J1359" i="1"/>
  <c r="M1378" i="1" s="1"/>
  <c r="J1360" i="1"/>
  <c r="J1361" i="1"/>
  <c r="J1362" i="1"/>
  <c r="J1363" i="1"/>
  <c r="J1364" i="1"/>
  <c r="J1365" i="1"/>
  <c r="J1366" i="1"/>
  <c r="J1367" i="1"/>
  <c r="J1368" i="1"/>
  <c r="J1369" i="1"/>
  <c r="M1388" i="1" s="1"/>
  <c r="J1370" i="1"/>
  <c r="J1371" i="1"/>
  <c r="J1372" i="1"/>
  <c r="J1373" i="1"/>
  <c r="J1374" i="1"/>
  <c r="J1375" i="1"/>
  <c r="J1376" i="1"/>
  <c r="J1377" i="1"/>
  <c r="J1378" i="1"/>
  <c r="J1379" i="1"/>
  <c r="M1398" i="1" s="1"/>
  <c r="J1380" i="1"/>
  <c r="J1381" i="1"/>
  <c r="J1382" i="1"/>
  <c r="J1383" i="1"/>
  <c r="J1384" i="1"/>
  <c r="J1385" i="1"/>
  <c r="J1386" i="1"/>
  <c r="J1387" i="1"/>
  <c r="J1388" i="1"/>
  <c r="J1389" i="1"/>
  <c r="M1408" i="1" s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M1428" i="1" s="1"/>
  <c r="J1410" i="1"/>
  <c r="J1411" i="1"/>
  <c r="J1412" i="1"/>
  <c r="J1413" i="1"/>
  <c r="J1414" i="1"/>
  <c r="J1415" i="1"/>
  <c r="J1416" i="1"/>
  <c r="J1417" i="1"/>
  <c r="J1418" i="1"/>
  <c r="J1419" i="1"/>
  <c r="M1438" i="1" s="1"/>
  <c r="J1420" i="1"/>
  <c r="J1421" i="1"/>
  <c r="J1422" i="1"/>
  <c r="J1423" i="1"/>
  <c r="J1424" i="1"/>
  <c r="J1425" i="1"/>
  <c r="J1426" i="1"/>
  <c r="J1427" i="1"/>
  <c r="J1428" i="1"/>
  <c r="J1429" i="1"/>
  <c r="M1448" i="1" s="1"/>
  <c r="J1430" i="1"/>
  <c r="J1431" i="1"/>
  <c r="J1432" i="1"/>
  <c r="J1433" i="1"/>
  <c r="J1434" i="1"/>
  <c r="J1435" i="1"/>
  <c r="J1436" i="1"/>
  <c r="J1437" i="1"/>
  <c r="J1438" i="1"/>
  <c r="J1439" i="1"/>
  <c r="M1458" i="1" s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M1478" i="1" s="1"/>
  <c r="J1460" i="1"/>
  <c r="J1461" i="1"/>
  <c r="J1462" i="1"/>
  <c r="J1463" i="1"/>
  <c r="J1464" i="1"/>
  <c r="J1465" i="1"/>
  <c r="J1466" i="1"/>
  <c r="J1467" i="1"/>
  <c r="J1468" i="1"/>
  <c r="J1469" i="1"/>
  <c r="M1488" i="1" s="1"/>
  <c r="J1470" i="1"/>
  <c r="J1471" i="1"/>
  <c r="J1472" i="1"/>
  <c r="J1473" i="1"/>
  <c r="J1474" i="1"/>
  <c r="J1475" i="1"/>
  <c r="J1476" i="1"/>
  <c r="J1477" i="1"/>
  <c r="J1478" i="1"/>
  <c r="J1479" i="1"/>
  <c r="M1498" i="1" s="1"/>
  <c r="J1480" i="1"/>
  <c r="J1481" i="1"/>
  <c r="J1482" i="1"/>
  <c r="J1483" i="1"/>
  <c r="J1484" i="1"/>
  <c r="J1485" i="1"/>
  <c r="J1486" i="1"/>
  <c r="J1487" i="1"/>
  <c r="J1488" i="1"/>
  <c r="J1489" i="1"/>
  <c r="M1508" i="1" s="1"/>
  <c r="J1490" i="1"/>
  <c r="J1491" i="1"/>
  <c r="J1492" i="1"/>
  <c r="J1493" i="1"/>
  <c r="J1494" i="1"/>
  <c r="J1495" i="1"/>
  <c r="J1496" i="1"/>
  <c r="J1497" i="1"/>
  <c r="J1498" i="1"/>
  <c r="J1499" i="1"/>
  <c r="M1518" i="1" s="1"/>
  <c r="J1500" i="1"/>
  <c r="J1501" i="1"/>
  <c r="J1502" i="1"/>
  <c r="J1503" i="1"/>
  <c r="J1504" i="1"/>
  <c r="J1505" i="1"/>
  <c r="J1506" i="1"/>
  <c r="J1507" i="1"/>
  <c r="J1508" i="1"/>
  <c r="J1509" i="1"/>
  <c r="M1528" i="1" s="1"/>
  <c r="J1510" i="1"/>
  <c r="J1511" i="1"/>
  <c r="J1512" i="1"/>
  <c r="J1513" i="1"/>
  <c r="J1514" i="1"/>
  <c r="J1515" i="1"/>
  <c r="J1516" i="1"/>
  <c r="J1517" i="1"/>
  <c r="J1518" i="1"/>
  <c r="J1519" i="1"/>
  <c r="M1538" i="1" s="1"/>
  <c r="J1520" i="1"/>
  <c r="J1521" i="1"/>
  <c r="J1522" i="1"/>
  <c r="J1523" i="1"/>
  <c r="J1524" i="1"/>
  <c r="J1525" i="1"/>
  <c r="J1526" i="1"/>
  <c r="J1527" i="1"/>
  <c r="J1528" i="1"/>
  <c r="J1529" i="1"/>
  <c r="M1548" i="1" s="1"/>
  <c r="J1530" i="1"/>
  <c r="J1531" i="1"/>
  <c r="J1532" i="1"/>
  <c r="J1533" i="1"/>
  <c r="J1534" i="1"/>
  <c r="J1535" i="1"/>
  <c r="J1536" i="1"/>
  <c r="J1537" i="1"/>
  <c r="J1538" i="1"/>
  <c r="J1539" i="1"/>
  <c r="M1558" i="1" s="1"/>
  <c r="J1540" i="1"/>
  <c r="J1541" i="1"/>
  <c r="J1542" i="1"/>
  <c r="J1543" i="1"/>
  <c r="J1544" i="1"/>
  <c r="J1545" i="1"/>
  <c r="J1546" i="1"/>
  <c r="J1547" i="1"/>
  <c r="J1548" i="1"/>
  <c r="J1549" i="1"/>
  <c r="M1568" i="1" s="1"/>
  <c r="J1550" i="1"/>
  <c r="J1551" i="1"/>
  <c r="J1552" i="1"/>
  <c r="J1553" i="1"/>
  <c r="J1554" i="1"/>
  <c r="J1555" i="1"/>
  <c r="J1556" i="1"/>
  <c r="J1557" i="1"/>
  <c r="J1558" i="1"/>
  <c r="J1559" i="1"/>
  <c r="M1578" i="1" s="1"/>
  <c r="J1560" i="1"/>
  <c r="J1561" i="1"/>
  <c r="J1562" i="1"/>
  <c r="J1563" i="1"/>
  <c r="J1564" i="1"/>
  <c r="J1565" i="1"/>
  <c r="J1566" i="1"/>
  <c r="J1567" i="1"/>
  <c r="J1568" i="1"/>
  <c r="J1569" i="1"/>
  <c r="M1588" i="1" s="1"/>
  <c r="J1570" i="1"/>
  <c r="J1571" i="1"/>
  <c r="J1572" i="1"/>
  <c r="J1573" i="1"/>
  <c r="J1574" i="1"/>
  <c r="J1575" i="1"/>
  <c r="J1576" i="1"/>
  <c r="J1577" i="1"/>
  <c r="J1578" i="1"/>
  <c r="J1579" i="1"/>
  <c r="M1598" i="1" s="1"/>
  <c r="J1580" i="1"/>
  <c r="J1581" i="1"/>
  <c r="J1582" i="1"/>
  <c r="J1583" i="1"/>
  <c r="J1584" i="1"/>
  <c r="J1585" i="1"/>
  <c r="J1586" i="1"/>
  <c r="J1587" i="1"/>
  <c r="J1588" i="1"/>
  <c r="J1589" i="1"/>
  <c r="M1608" i="1" s="1"/>
  <c r="J1590" i="1"/>
  <c r="J1591" i="1"/>
  <c r="J1592" i="1"/>
  <c r="J1593" i="1"/>
  <c r="J1594" i="1"/>
  <c r="J1595" i="1"/>
  <c r="J1596" i="1"/>
  <c r="J1597" i="1"/>
  <c r="J1598" i="1"/>
  <c r="J1599" i="1"/>
  <c r="M1618" i="1" s="1"/>
  <c r="J1600" i="1"/>
  <c r="J1601" i="1"/>
  <c r="J1602" i="1"/>
  <c r="J1603" i="1"/>
  <c r="J1604" i="1"/>
  <c r="J1605" i="1"/>
  <c r="J1606" i="1"/>
  <c r="J1607" i="1"/>
  <c r="J1608" i="1"/>
  <c r="J1609" i="1"/>
  <c r="M1628" i="1" s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M1648" i="1" s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M1668" i="1" s="1"/>
  <c r="J1650" i="1"/>
  <c r="J1651" i="1"/>
  <c r="J1652" i="1"/>
  <c r="J1653" i="1"/>
  <c r="J1654" i="1"/>
  <c r="J1655" i="1"/>
  <c r="J1656" i="1"/>
  <c r="J1657" i="1"/>
  <c r="J1658" i="1"/>
  <c r="J1659" i="1"/>
  <c r="M1678" i="1" s="1"/>
  <c r="J1660" i="1"/>
  <c r="J1661" i="1"/>
  <c r="J1662" i="1"/>
  <c r="J1663" i="1"/>
  <c r="J1664" i="1"/>
  <c r="J1665" i="1"/>
  <c r="J1666" i="1"/>
  <c r="J1667" i="1"/>
  <c r="J1668" i="1"/>
  <c r="J1669" i="1"/>
  <c r="M1688" i="1" s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M1708" i="1" s="1"/>
  <c r="J1690" i="1"/>
  <c r="J1691" i="1"/>
  <c r="J1692" i="1"/>
  <c r="J1693" i="1"/>
  <c r="J1694" i="1"/>
  <c r="J1695" i="1"/>
  <c r="J1696" i="1"/>
  <c r="J1697" i="1"/>
  <c r="J1698" i="1"/>
  <c r="J1699" i="1"/>
  <c r="M1718" i="1" s="1"/>
  <c r="J1700" i="1"/>
  <c r="J1701" i="1"/>
  <c r="J1702" i="1"/>
  <c r="J1703" i="1"/>
  <c r="J1704" i="1"/>
  <c r="J1705" i="1"/>
  <c r="J1706" i="1"/>
  <c r="J1707" i="1"/>
  <c r="J1708" i="1"/>
  <c r="J1709" i="1"/>
  <c r="M1728" i="1" s="1"/>
  <c r="J1710" i="1"/>
  <c r="J1711" i="1"/>
  <c r="J1712" i="1"/>
  <c r="J1713" i="1"/>
  <c r="J1714" i="1"/>
  <c r="J1715" i="1"/>
  <c r="J1716" i="1"/>
  <c r="J1717" i="1"/>
  <c r="J1718" i="1"/>
  <c r="J1719" i="1"/>
  <c r="M1738" i="1" s="1"/>
  <c r="J1720" i="1"/>
  <c r="J1721" i="1"/>
  <c r="J1722" i="1"/>
  <c r="J1723" i="1"/>
  <c r="J1724" i="1"/>
  <c r="J1725" i="1"/>
  <c r="J1726" i="1"/>
  <c r="J1727" i="1"/>
  <c r="J1728" i="1"/>
  <c r="J1729" i="1"/>
  <c r="M1748" i="1" s="1"/>
  <c r="J1730" i="1"/>
  <c r="J1731" i="1"/>
  <c r="J1732" i="1"/>
  <c r="J1733" i="1"/>
  <c r="J1734" i="1"/>
  <c r="J1735" i="1"/>
  <c r="J1736" i="1"/>
  <c r="J1737" i="1"/>
  <c r="J1738" i="1"/>
  <c r="J1739" i="1"/>
  <c r="M1758" i="1" s="1"/>
  <c r="J1740" i="1"/>
  <c r="J1741" i="1"/>
  <c r="J1742" i="1"/>
  <c r="J1743" i="1"/>
  <c r="J1744" i="1"/>
  <c r="J1745" i="1"/>
  <c r="J1746" i="1"/>
  <c r="J1747" i="1"/>
  <c r="J1748" i="1"/>
  <c r="J1749" i="1"/>
  <c r="M1768" i="1" s="1"/>
  <c r="J1750" i="1"/>
  <c r="J1751" i="1"/>
  <c r="J1752" i="1"/>
  <c r="J1753" i="1"/>
  <c r="J1754" i="1"/>
  <c r="J1755" i="1"/>
  <c r="J1756" i="1"/>
  <c r="J1757" i="1"/>
  <c r="J1758" i="1"/>
  <c r="J1759" i="1"/>
  <c r="M1778" i="1" s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M1798" i="1" s="1"/>
  <c r="J1780" i="1"/>
  <c r="J1781" i="1"/>
  <c r="J1782" i="1"/>
  <c r="J1783" i="1"/>
  <c r="J1784" i="1"/>
  <c r="J1785" i="1"/>
  <c r="J1786" i="1"/>
  <c r="J1787" i="1"/>
  <c r="J1788" i="1"/>
  <c r="J1789" i="1"/>
  <c r="M1808" i="1" s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M1828" i="1" s="1"/>
  <c r="J1810" i="1"/>
  <c r="J1811" i="1"/>
  <c r="J1812" i="1"/>
  <c r="J1813" i="1"/>
  <c r="J1814" i="1"/>
  <c r="J1815" i="1"/>
  <c r="J1816" i="1"/>
  <c r="J1817" i="1"/>
  <c r="J1818" i="1"/>
  <c r="J1819" i="1"/>
  <c r="M1838" i="1" s="1"/>
  <c r="J1820" i="1"/>
  <c r="J1821" i="1"/>
  <c r="J1822" i="1"/>
  <c r="J1823" i="1"/>
  <c r="J1824" i="1"/>
  <c r="J1825" i="1"/>
  <c r="J1826" i="1"/>
  <c r="J1827" i="1"/>
  <c r="J1828" i="1"/>
  <c r="J1829" i="1"/>
  <c r="M1848" i="1" s="1"/>
  <c r="J1830" i="1"/>
  <c r="J1831" i="1"/>
  <c r="J1832" i="1"/>
  <c r="J1833" i="1"/>
  <c r="J1834" i="1"/>
  <c r="J1835" i="1"/>
  <c r="J1836" i="1"/>
  <c r="J1837" i="1"/>
  <c r="J1838" i="1"/>
  <c r="J1839" i="1"/>
  <c r="M1858" i="1" s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M1878" i="1" s="1"/>
  <c r="J1860" i="1"/>
  <c r="J1861" i="1"/>
  <c r="J1862" i="1"/>
  <c r="J1863" i="1"/>
  <c r="J1864" i="1"/>
  <c r="J1865" i="1"/>
  <c r="J1866" i="1"/>
  <c r="J1867" i="1"/>
  <c r="J1868" i="1"/>
  <c r="J1869" i="1"/>
  <c r="M1888" i="1" s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M1908" i="1" s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M1928" i="1" s="1"/>
  <c r="J1910" i="1"/>
  <c r="J1911" i="1"/>
  <c r="J1912" i="1"/>
  <c r="J1913" i="1"/>
  <c r="J1914" i="1"/>
  <c r="J1915" i="1"/>
  <c r="J1916" i="1"/>
  <c r="J1917" i="1"/>
  <c r="J1918" i="1"/>
  <c r="J1919" i="1"/>
  <c r="M1938" i="1" s="1"/>
  <c r="J1920" i="1"/>
  <c r="J1921" i="1"/>
  <c r="J1922" i="1"/>
  <c r="J1923" i="1"/>
  <c r="J1924" i="1"/>
  <c r="J1925" i="1"/>
  <c r="J1926" i="1"/>
  <c r="J1927" i="1"/>
  <c r="J1928" i="1"/>
  <c r="J1929" i="1"/>
  <c r="M1948" i="1" s="1"/>
  <c r="J1930" i="1"/>
  <c r="J1931" i="1"/>
  <c r="J1932" i="1"/>
  <c r="J1933" i="1"/>
  <c r="J1934" i="1"/>
  <c r="J1935" i="1"/>
  <c r="J1936" i="1"/>
  <c r="J1937" i="1"/>
  <c r="J1938" i="1"/>
  <c r="J1939" i="1"/>
  <c r="M1958" i="1" s="1"/>
  <c r="J1940" i="1"/>
  <c r="J1941" i="1"/>
  <c r="J1942" i="1"/>
  <c r="J1943" i="1"/>
  <c r="J1944" i="1"/>
  <c r="J1945" i="1"/>
  <c r="J1946" i="1"/>
  <c r="J1947" i="1"/>
  <c r="J1948" i="1"/>
  <c r="J1949" i="1"/>
  <c r="M1968" i="1" s="1"/>
  <c r="J1950" i="1"/>
  <c r="J1951" i="1"/>
  <c r="J1952" i="1"/>
  <c r="J1953" i="1"/>
  <c r="J1954" i="1"/>
  <c r="J1955" i="1"/>
  <c r="J1956" i="1"/>
  <c r="J1957" i="1"/>
  <c r="J1958" i="1"/>
  <c r="J1959" i="1"/>
  <c r="M1978" i="1" s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M1998" i="1" s="1"/>
  <c r="J1980" i="1"/>
  <c r="J1981" i="1"/>
  <c r="J1982" i="1"/>
  <c r="J1983" i="1"/>
  <c r="J1984" i="1"/>
  <c r="J1985" i="1"/>
  <c r="J1986" i="1"/>
  <c r="J1987" i="1"/>
  <c r="J1988" i="1"/>
  <c r="J1989" i="1"/>
  <c r="M2008" i="1" s="1"/>
  <c r="J1990" i="1"/>
  <c r="J1991" i="1"/>
  <c r="J1992" i="1"/>
  <c r="J1993" i="1"/>
  <c r="J1994" i="1"/>
  <c r="J1995" i="1"/>
  <c r="J1996" i="1"/>
  <c r="J1997" i="1"/>
  <c r="J1998" i="1"/>
  <c r="J1999" i="1"/>
  <c r="M2018" i="1" s="1"/>
  <c r="J2000" i="1"/>
  <c r="J2001" i="1"/>
  <c r="J2002" i="1"/>
  <c r="J2003" i="1"/>
  <c r="J2004" i="1"/>
  <c r="J2005" i="1"/>
  <c r="J2006" i="1"/>
  <c r="J2007" i="1"/>
  <c r="J2008" i="1"/>
  <c r="J2009" i="1"/>
  <c r="M2028" i="1" s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M2098" i="1" s="1"/>
  <c r="J2080" i="1"/>
  <c r="J2081" i="1"/>
  <c r="J2082" i="1"/>
  <c r="J2083" i="1"/>
  <c r="J2084" i="1"/>
  <c r="J2085" i="1"/>
  <c r="J2086" i="1"/>
  <c r="J2087" i="1"/>
  <c r="J2088" i="1"/>
  <c r="J2089" i="1"/>
  <c r="M2108" i="1" s="1"/>
  <c r="J2090" i="1"/>
  <c r="J2091" i="1"/>
  <c r="J2092" i="1"/>
  <c r="J2093" i="1"/>
  <c r="J2094" i="1"/>
  <c r="J2095" i="1"/>
  <c r="J2096" i="1"/>
  <c r="J2097" i="1"/>
  <c r="J2098" i="1"/>
  <c r="J2099" i="1"/>
  <c r="M2118" i="1" s="1"/>
  <c r="J2100" i="1"/>
  <c r="J2101" i="1"/>
  <c r="J2102" i="1"/>
  <c r="J2103" i="1"/>
  <c r="J2104" i="1"/>
  <c r="J2105" i="1"/>
  <c r="J2106" i="1"/>
  <c r="J2107" i="1"/>
  <c r="J2108" i="1"/>
  <c r="J2109" i="1"/>
  <c r="M2128" i="1" s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M2158" i="1" s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M2178" i="1" s="1"/>
  <c r="J2160" i="1"/>
  <c r="J2161" i="1"/>
  <c r="J2162" i="1"/>
  <c r="J2163" i="1"/>
  <c r="J2164" i="1"/>
  <c r="J2165" i="1"/>
  <c r="J2166" i="1"/>
  <c r="J2167" i="1"/>
  <c r="J2168" i="1"/>
  <c r="J2169" i="1"/>
  <c r="M2188" i="1" s="1"/>
  <c r="J2170" i="1"/>
  <c r="J2171" i="1"/>
  <c r="J2172" i="1"/>
  <c r="J2173" i="1"/>
  <c r="J2174" i="1"/>
  <c r="J2175" i="1"/>
  <c r="J2176" i="1"/>
  <c r="J2177" i="1"/>
  <c r="J2178" i="1"/>
  <c r="J2179" i="1"/>
  <c r="M2198" i="1" s="1"/>
  <c r="J2180" i="1"/>
  <c r="J2181" i="1"/>
  <c r="J2182" i="1"/>
  <c r="J2183" i="1"/>
  <c r="J2184" i="1"/>
  <c r="J2185" i="1"/>
  <c r="J2186" i="1"/>
  <c r="J2187" i="1"/>
  <c r="J2188" i="1"/>
  <c r="J2189" i="1"/>
  <c r="M2208" i="1" s="1"/>
  <c r="J2190" i="1"/>
  <c r="J2191" i="1"/>
  <c r="J2192" i="1"/>
  <c r="J2193" i="1"/>
  <c r="J2194" i="1"/>
  <c r="J2195" i="1"/>
  <c r="J2196" i="1"/>
  <c r="J2197" i="1"/>
  <c r="J2198" i="1"/>
  <c r="J2199" i="1"/>
  <c r="M2218" i="1" s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M2248" i="1" s="1"/>
  <c r="J2230" i="1"/>
  <c r="J2231" i="1"/>
  <c r="J2232" i="1"/>
  <c r="J2233" i="1"/>
  <c r="J2234" i="1"/>
  <c r="J2235" i="1"/>
  <c r="J2236" i="1"/>
  <c r="J2237" i="1"/>
  <c r="J2238" i="1"/>
  <c r="J2239" i="1"/>
  <c r="M2258" i="1" s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M2278" i="1" s="1"/>
  <c r="J2260" i="1"/>
  <c r="J2261" i="1"/>
  <c r="J2262" i="1"/>
  <c r="J2263" i="1"/>
  <c r="J2264" i="1"/>
  <c r="J2265" i="1"/>
  <c r="J2266" i="1"/>
  <c r="J2267" i="1"/>
  <c r="J2268" i="1"/>
  <c r="J2269" i="1"/>
  <c r="M2288" i="1" s="1"/>
  <c r="J2270" i="1"/>
  <c r="J2271" i="1"/>
  <c r="J2272" i="1"/>
  <c r="J2273" i="1"/>
  <c r="J2274" i="1"/>
  <c r="J2275" i="1"/>
  <c r="J2276" i="1"/>
  <c r="J2277" i="1"/>
  <c r="J2278" i="1"/>
  <c r="J2279" i="1"/>
  <c r="M2298" i="1" s="1"/>
  <c r="J2280" i="1"/>
  <c r="J2281" i="1"/>
  <c r="J2282" i="1"/>
  <c r="J2283" i="1"/>
  <c r="J2284" i="1"/>
  <c r="J2285" i="1"/>
  <c r="J2286" i="1"/>
  <c r="J2287" i="1"/>
  <c r="J2288" i="1"/>
  <c r="J2289" i="1"/>
  <c r="M2308" i="1" s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M2328" i="1" s="1"/>
  <c r="J2310" i="1"/>
  <c r="J2311" i="1"/>
  <c r="J2312" i="1"/>
  <c r="J2313" i="1"/>
  <c r="J2314" i="1"/>
  <c r="J2315" i="1"/>
  <c r="J2316" i="1"/>
  <c r="J2317" i="1"/>
  <c r="J2318" i="1"/>
  <c r="J2319" i="1"/>
  <c r="M2338" i="1" s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M2358" i="1" s="1"/>
  <c r="J2340" i="1"/>
  <c r="J2341" i="1"/>
  <c r="J2342" i="1"/>
  <c r="J2343" i="1"/>
  <c r="J2344" i="1"/>
  <c r="J2345" i="1"/>
  <c r="J2346" i="1"/>
  <c r="J2347" i="1"/>
  <c r="J2348" i="1"/>
  <c r="J2349" i="1"/>
  <c r="M2368" i="1" s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M2388" i="1" s="1"/>
  <c r="J2370" i="1"/>
  <c r="J2371" i="1"/>
  <c r="J2372" i="1"/>
  <c r="J2373" i="1"/>
  <c r="J2374" i="1"/>
  <c r="J2375" i="1"/>
  <c r="J2376" i="1"/>
  <c r="J2377" i="1"/>
  <c r="J2378" i="1"/>
  <c r="J2379" i="1"/>
  <c r="M2398" i="1" s="1"/>
  <c r="J2380" i="1"/>
  <c r="J2381" i="1"/>
  <c r="J2382" i="1"/>
  <c r="J2383" i="1"/>
  <c r="J2384" i="1"/>
  <c r="J2385" i="1"/>
  <c r="J2386" i="1"/>
  <c r="J2387" i="1"/>
  <c r="J2388" i="1"/>
  <c r="J2389" i="1"/>
  <c r="M2408" i="1" s="1"/>
  <c r="J2390" i="1"/>
  <c r="J2391" i="1"/>
  <c r="J2392" i="1"/>
  <c r="J2393" i="1"/>
  <c r="J2394" i="1"/>
  <c r="J2395" i="1"/>
  <c r="J2396" i="1"/>
  <c r="J2397" i="1"/>
  <c r="J2398" i="1"/>
  <c r="J2399" i="1"/>
  <c r="M2418" i="1" s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M2488" i="1" s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M2508" i="1" s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1260" i="1"/>
  <c r="J1261" i="1"/>
  <c r="J1262" i="1"/>
  <c r="J1263" i="1"/>
  <c r="J1264" i="1"/>
  <c r="J1265" i="1"/>
  <c r="M1284" i="1" s="1"/>
  <c r="J1266" i="1"/>
  <c r="J1267" i="1"/>
  <c r="J1268" i="1"/>
  <c r="J1269" i="1"/>
  <c r="J1270" i="1"/>
  <c r="J1271" i="1"/>
  <c r="J1259" i="1"/>
  <c r="J11" i="1"/>
  <c r="J12" i="1"/>
  <c r="J13" i="1"/>
  <c r="M32" i="1" s="1"/>
  <c r="J14" i="1"/>
  <c r="J15" i="1"/>
  <c r="J16" i="1"/>
  <c r="J17" i="1"/>
  <c r="J18" i="1"/>
  <c r="J19" i="1"/>
  <c r="J20" i="1"/>
  <c r="J21" i="1"/>
  <c r="J22" i="1"/>
  <c r="J23" i="1"/>
  <c r="M42" i="1" s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M62" i="1" s="1"/>
  <c r="J44" i="1"/>
  <c r="J45" i="1"/>
  <c r="J46" i="1"/>
  <c r="J47" i="1"/>
  <c r="J48" i="1"/>
  <c r="J49" i="1"/>
  <c r="J50" i="1"/>
  <c r="J51" i="1"/>
  <c r="J52" i="1"/>
  <c r="J53" i="1"/>
  <c r="M72" i="1" s="1"/>
  <c r="J54" i="1"/>
  <c r="J55" i="1"/>
  <c r="J56" i="1"/>
  <c r="J57" i="1"/>
  <c r="J58" i="1"/>
  <c r="J59" i="1"/>
  <c r="J60" i="1"/>
  <c r="J61" i="1"/>
  <c r="J62" i="1"/>
  <c r="J63" i="1"/>
  <c r="M82" i="1" s="1"/>
  <c r="J64" i="1"/>
  <c r="J65" i="1"/>
  <c r="J66" i="1"/>
  <c r="J67" i="1"/>
  <c r="J68" i="1"/>
  <c r="J69" i="1"/>
  <c r="J70" i="1"/>
  <c r="J71" i="1"/>
  <c r="J72" i="1"/>
  <c r="J73" i="1"/>
  <c r="M92" i="1" s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M112" i="1" s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M142" i="1" s="1"/>
  <c r="J124" i="1"/>
  <c r="J125" i="1"/>
  <c r="J126" i="1"/>
  <c r="J127" i="1"/>
  <c r="J128" i="1"/>
  <c r="J129" i="1"/>
  <c r="J130" i="1"/>
  <c r="J131" i="1"/>
  <c r="J132" i="1"/>
  <c r="J133" i="1"/>
  <c r="M152" i="1" s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M182" i="1" s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M202" i="1" s="1"/>
  <c r="J184" i="1"/>
  <c r="J185" i="1"/>
  <c r="J186" i="1"/>
  <c r="J187" i="1"/>
  <c r="J188" i="1"/>
  <c r="J189" i="1"/>
  <c r="J190" i="1"/>
  <c r="J191" i="1"/>
  <c r="J192" i="1"/>
  <c r="J193" i="1"/>
  <c r="M212" i="1" s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M232" i="1" s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M252" i="1" s="1"/>
  <c r="J234" i="1"/>
  <c r="J235" i="1"/>
  <c r="J236" i="1"/>
  <c r="J237" i="1"/>
  <c r="J238" i="1"/>
  <c r="J239" i="1"/>
  <c r="J240" i="1"/>
  <c r="J241" i="1"/>
  <c r="J242" i="1"/>
  <c r="J243" i="1"/>
  <c r="M262" i="1" s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M282" i="1" s="1"/>
  <c r="J264" i="1"/>
  <c r="J265" i="1"/>
  <c r="J266" i="1"/>
  <c r="J267" i="1"/>
  <c r="J268" i="1"/>
  <c r="J269" i="1"/>
  <c r="J270" i="1"/>
  <c r="J271" i="1"/>
  <c r="J272" i="1"/>
  <c r="J273" i="1"/>
  <c r="M292" i="1" s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M312" i="1" s="1"/>
  <c r="J294" i="1"/>
  <c r="J295" i="1"/>
  <c r="J296" i="1"/>
  <c r="J297" i="1"/>
  <c r="J298" i="1"/>
  <c r="J299" i="1"/>
  <c r="J300" i="1"/>
  <c r="J301" i="1"/>
  <c r="J302" i="1"/>
  <c r="J303" i="1"/>
  <c r="M322" i="1" s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M342" i="1" s="1"/>
  <c r="J324" i="1"/>
  <c r="J325" i="1"/>
  <c r="J326" i="1"/>
  <c r="J327" i="1"/>
  <c r="J328" i="1"/>
  <c r="J329" i="1"/>
  <c r="J330" i="1"/>
  <c r="J331" i="1"/>
  <c r="J332" i="1"/>
  <c r="J333" i="1"/>
  <c r="M352" i="1" s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M372" i="1" s="1"/>
  <c r="J354" i="1"/>
  <c r="J355" i="1"/>
  <c r="J356" i="1"/>
  <c r="J357" i="1"/>
  <c r="J358" i="1"/>
  <c r="J359" i="1"/>
  <c r="J360" i="1"/>
  <c r="J361" i="1"/>
  <c r="J362" i="1"/>
  <c r="J363" i="1"/>
  <c r="M382" i="1" s="1"/>
  <c r="J364" i="1"/>
  <c r="J365" i="1"/>
  <c r="J366" i="1"/>
  <c r="J367" i="1"/>
  <c r="J368" i="1"/>
  <c r="J369" i="1"/>
  <c r="J370" i="1"/>
  <c r="J371" i="1"/>
  <c r="J372" i="1"/>
  <c r="J373" i="1"/>
  <c r="M392" i="1" s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M422" i="1" s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M442" i="1" s="1"/>
  <c r="J424" i="1"/>
  <c r="J425" i="1"/>
  <c r="J426" i="1"/>
  <c r="J427" i="1"/>
  <c r="J428" i="1"/>
  <c r="J429" i="1"/>
  <c r="J430" i="1"/>
  <c r="J431" i="1"/>
  <c r="J432" i="1"/>
  <c r="J433" i="1"/>
  <c r="M452" i="1" s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M472" i="1" s="1"/>
  <c r="J454" i="1"/>
  <c r="J455" i="1"/>
  <c r="J456" i="1"/>
  <c r="J457" i="1"/>
  <c r="J458" i="1"/>
  <c r="J459" i="1"/>
  <c r="J460" i="1"/>
  <c r="J461" i="1"/>
  <c r="J462" i="1"/>
  <c r="J463" i="1"/>
  <c r="M482" i="1" s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M512" i="1" s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M542" i="1" s="1"/>
  <c r="J524" i="1"/>
  <c r="J525" i="1"/>
  <c r="J526" i="1"/>
  <c r="J527" i="1"/>
  <c r="J528" i="1"/>
  <c r="J529" i="1"/>
  <c r="J530" i="1"/>
  <c r="J531" i="1"/>
  <c r="J532" i="1"/>
  <c r="J533" i="1"/>
  <c r="M552" i="1" s="1"/>
  <c r="J534" i="1"/>
  <c r="J535" i="1"/>
  <c r="J536" i="1"/>
  <c r="J537" i="1"/>
  <c r="J538" i="1"/>
  <c r="J539" i="1"/>
  <c r="J540" i="1"/>
  <c r="J541" i="1"/>
  <c r="J542" i="1"/>
  <c r="J543" i="1"/>
  <c r="M562" i="1" s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M582" i="1" s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M632" i="1" s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M652" i="1" s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M672" i="1" s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M742" i="1" s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M762" i="1" s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M832" i="1" s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M872" i="1" s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M892" i="1" s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M912" i="1" s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M962" i="1" s="1"/>
  <c r="J944" i="1"/>
  <c r="J945" i="1"/>
  <c r="J946" i="1"/>
  <c r="J947" i="1"/>
  <c r="J948" i="1"/>
  <c r="J949" i="1"/>
  <c r="J950" i="1"/>
  <c r="J951" i="1"/>
  <c r="J952" i="1"/>
  <c r="J953" i="1"/>
  <c r="M972" i="1" s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M1002" i="1" s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M1022" i="1" s="1"/>
  <c r="J1004" i="1"/>
  <c r="J1005" i="1"/>
  <c r="J1006" i="1"/>
  <c r="J1007" i="1"/>
  <c r="J1008" i="1"/>
  <c r="J1009" i="1"/>
  <c r="J1010" i="1"/>
  <c r="J1011" i="1"/>
  <c r="J1012" i="1"/>
  <c r="J1013" i="1"/>
  <c r="M1032" i="1" s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M1072" i="1" s="1"/>
  <c r="J1054" i="1"/>
  <c r="J1055" i="1"/>
  <c r="J1056" i="1"/>
  <c r="J1057" i="1"/>
  <c r="J1058" i="1"/>
  <c r="J1059" i="1"/>
  <c r="J1060" i="1"/>
  <c r="J1061" i="1"/>
  <c r="J1062" i="1"/>
  <c r="J1063" i="1"/>
  <c r="M1082" i="1" s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M1102" i="1" s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M1122" i="1" s="1"/>
  <c r="J1104" i="1"/>
  <c r="J1105" i="1"/>
  <c r="J1106" i="1"/>
  <c r="J1107" i="1"/>
  <c r="J1108" i="1"/>
  <c r="J1109" i="1"/>
  <c r="J1110" i="1"/>
  <c r="J1111" i="1"/>
  <c r="J1112" i="1"/>
  <c r="J1113" i="1"/>
  <c r="M1132" i="1" s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M1182" i="1" s="1"/>
  <c r="J1164" i="1"/>
  <c r="J1165" i="1"/>
  <c r="J1166" i="1"/>
  <c r="J1167" i="1"/>
  <c r="J1168" i="1"/>
  <c r="J1169" i="1"/>
  <c r="J1170" i="1"/>
  <c r="J1171" i="1"/>
  <c r="J1172" i="1"/>
  <c r="J1173" i="1"/>
  <c r="M1192" i="1" s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M1212" i="1" s="1"/>
  <c r="J1194" i="1"/>
  <c r="J1195" i="1"/>
  <c r="J1196" i="1"/>
  <c r="J1197" i="1"/>
  <c r="J1198" i="1"/>
  <c r="J1199" i="1"/>
  <c r="J1200" i="1"/>
  <c r="J1201" i="1"/>
  <c r="J1202" i="1"/>
  <c r="J1203" i="1"/>
  <c r="M1222" i="1" s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M1242" i="1" s="1"/>
  <c r="J1224" i="1"/>
  <c r="J1225" i="1"/>
  <c r="J1226" i="1"/>
  <c r="J1227" i="1"/>
  <c r="J1228" i="1"/>
  <c r="J1229" i="1"/>
  <c r="J1230" i="1"/>
  <c r="J1231" i="1"/>
  <c r="J1232" i="1"/>
  <c r="J1233" i="1"/>
  <c r="M1252" i="1" s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4" i="1"/>
  <c r="J5" i="1"/>
  <c r="J6" i="1"/>
  <c r="J7" i="1"/>
  <c r="J8" i="1"/>
  <c r="J9" i="1"/>
  <c r="M28" i="1" s="1"/>
  <c r="J10" i="1"/>
  <c r="J3" i="1"/>
  <c r="M1092" i="1" l="1"/>
  <c r="M522" i="1"/>
  <c r="M532" i="1"/>
  <c r="M538" i="1"/>
  <c r="M1172" i="1"/>
  <c r="M1052" i="1"/>
  <c r="M982" i="1"/>
  <c r="M952" i="1"/>
  <c r="M1202" i="1"/>
  <c r="M1162" i="1"/>
  <c r="M1142" i="1"/>
  <c r="M1062" i="1"/>
  <c r="M992" i="1"/>
  <c r="M932" i="1"/>
  <c r="M922" i="1"/>
  <c r="M862" i="1"/>
  <c r="M812" i="1"/>
  <c r="M792" i="1"/>
  <c r="M772" i="1"/>
  <c r="M722" i="1"/>
  <c r="M702" i="1"/>
  <c r="M662" i="1"/>
  <c r="M642" i="1"/>
  <c r="M622" i="1"/>
  <c r="M572" i="1"/>
  <c r="M1232" i="1"/>
  <c r="M1152" i="1"/>
  <c r="M1112" i="1"/>
  <c r="M1042" i="1"/>
  <c r="M1012" i="1"/>
  <c r="M942" i="1"/>
  <c r="M902" i="1"/>
  <c r="M882" i="1"/>
  <c r="M852" i="1"/>
  <c r="M842" i="1"/>
  <c r="M822" i="1"/>
  <c r="M802" i="1"/>
  <c r="M782" i="1"/>
  <c r="M752" i="1"/>
  <c r="M732" i="1"/>
  <c r="M712" i="1"/>
  <c r="M692" i="1"/>
  <c r="M682" i="1"/>
  <c r="M612" i="1"/>
  <c r="M602" i="1"/>
  <c r="M592" i="1"/>
  <c r="M502" i="1"/>
  <c r="M172" i="1"/>
  <c r="M2498" i="1"/>
  <c r="M2068" i="1"/>
  <c r="M1818" i="1"/>
  <c r="M1658" i="1"/>
  <c r="M1201" i="1"/>
  <c r="M811" i="1"/>
  <c r="M29" i="1"/>
  <c r="M1253" i="1"/>
  <c r="M1243" i="1"/>
  <c r="M1233" i="1"/>
  <c r="M1223" i="1"/>
  <c r="M1213" i="1"/>
  <c r="M1203" i="1"/>
  <c r="M1193" i="1"/>
  <c r="M1183" i="1"/>
  <c r="M1173" i="1"/>
  <c r="M1163" i="1"/>
  <c r="M1153" i="1"/>
  <c r="M1143" i="1"/>
  <c r="M1133" i="1"/>
  <c r="M1123" i="1"/>
  <c r="M1113" i="1"/>
  <c r="M1103" i="1"/>
  <c r="M1093" i="1"/>
  <c r="M1083" i="1"/>
  <c r="M1073" i="1"/>
  <c r="M1063" i="1"/>
  <c r="M1053" i="1"/>
  <c r="M1043" i="1"/>
  <c r="M1033" i="1"/>
  <c r="M1023" i="1"/>
  <c r="M1013" i="1"/>
  <c r="M1003" i="1"/>
  <c r="M993" i="1"/>
  <c r="M983" i="1"/>
  <c r="M973" i="1"/>
  <c r="M963" i="1"/>
  <c r="M953" i="1"/>
  <c r="M943" i="1"/>
  <c r="M933" i="1"/>
  <c r="M923" i="1"/>
  <c r="M913" i="1"/>
  <c r="M903" i="1"/>
  <c r="M893" i="1"/>
  <c r="M883" i="1"/>
  <c r="M873" i="1"/>
  <c r="M863" i="1"/>
  <c r="M853" i="1"/>
  <c r="M843" i="1"/>
  <c r="M833" i="1"/>
  <c r="M823" i="1"/>
  <c r="M813" i="1"/>
  <c r="M803" i="1"/>
  <c r="M793" i="1"/>
  <c r="M783" i="1"/>
  <c r="M773" i="1"/>
  <c r="M763" i="1"/>
  <c r="M753" i="1"/>
  <c r="M743" i="1"/>
  <c r="M733" i="1"/>
  <c r="M723" i="1"/>
  <c r="M713" i="1"/>
  <c r="M703" i="1"/>
  <c r="M693" i="1"/>
  <c r="M683" i="1"/>
  <c r="M673" i="1"/>
  <c r="M663" i="1"/>
  <c r="M653" i="1"/>
  <c r="M643" i="1"/>
  <c r="M633" i="1"/>
  <c r="M623" i="1"/>
  <c r="M613" i="1"/>
  <c r="M603" i="1"/>
  <c r="M593" i="1"/>
  <c r="M583" i="1"/>
  <c r="M573" i="1"/>
  <c r="M563" i="1"/>
  <c r="M553" i="1"/>
  <c r="M543" i="1"/>
  <c r="M533" i="1"/>
  <c r="M523" i="1"/>
  <c r="M513" i="1"/>
  <c r="M503" i="1"/>
  <c r="M493" i="1"/>
  <c r="M483" i="1"/>
  <c r="M473" i="1"/>
  <c r="M463" i="1"/>
  <c r="M453" i="1"/>
  <c r="M443" i="1"/>
  <c r="M433" i="1"/>
  <c r="M423" i="1"/>
  <c r="M413" i="1"/>
  <c r="M403" i="1"/>
  <c r="M393" i="1"/>
  <c r="M383" i="1"/>
  <c r="M373" i="1"/>
  <c r="M363" i="1"/>
  <c r="M353" i="1"/>
  <c r="M343" i="1"/>
  <c r="M333" i="1"/>
  <c r="M323" i="1"/>
  <c r="M313" i="1"/>
  <c r="M303" i="1"/>
  <c r="M293" i="1"/>
  <c r="M283" i="1"/>
  <c r="M273" i="1"/>
  <c r="M263" i="1"/>
  <c r="M253" i="1"/>
  <c r="M243" i="1"/>
  <c r="M233" i="1"/>
  <c r="M223" i="1"/>
  <c r="M213" i="1"/>
  <c r="M203" i="1"/>
  <c r="M193" i="1"/>
  <c r="M183" i="1"/>
  <c r="M173" i="1"/>
  <c r="M163" i="1"/>
  <c r="M153" i="1"/>
  <c r="M143" i="1"/>
  <c r="M133" i="1"/>
  <c r="M123" i="1"/>
  <c r="M113" i="1"/>
  <c r="M103" i="1"/>
  <c r="M93" i="1"/>
  <c r="M83" i="1"/>
  <c r="M73" i="1"/>
  <c r="M63" i="1"/>
  <c r="M53" i="1"/>
  <c r="M43" i="1"/>
  <c r="M33" i="1"/>
  <c r="M1285" i="1"/>
  <c r="M2509" i="1"/>
  <c r="M2499" i="1"/>
  <c r="M2489" i="1"/>
  <c r="M2479" i="1"/>
  <c r="M2469" i="1"/>
  <c r="M2459" i="1"/>
  <c r="M2449" i="1"/>
  <c r="M2439" i="1"/>
  <c r="M2429" i="1"/>
  <c r="M2419" i="1"/>
  <c r="M2409" i="1"/>
  <c r="M2399" i="1"/>
  <c r="M2389" i="1"/>
  <c r="M2379" i="1"/>
  <c r="M2369" i="1"/>
  <c r="M2359" i="1"/>
  <c r="M2349" i="1"/>
  <c r="M2339" i="1"/>
  <c r="M2329" i="1"/>
  <c r="M2319" i="1"/>
  <c r="M2309" i="1"/>
  <c r="M2299" i="1"/>
  <c r="M2289" i="1"/>
  <c r="M2279" i="1"/>
  <c r="M2269" i="1"/>
  <c r="M2259" i="1"/>
  <c r="M2249" i="1"/>
  <c r="M2239" i="1"/>
  <c r="M2229" i="1"/>
  <c r="M2219" i="1"/>
  <c r="M2209" i="1"/>
  <c r="M2199" i="1"/>
  <c r="M2189" i="1"/>
  <c r="M2179" i="1"/>
  <c r="M2169" i="1"/>
  <c r="M2159" i="1"/>
  <c r="M2149" i="1"/>
  <c r="M2139" i="1"/>
  <c r="M2129" i="1"/>
  <c r="M2119" i="1"/>
  <c r="M2109" i="1"/>
  <c r="M2099" i="1"/>
  <c r="M2089" i="1"/>
  <c r="M2079" i="1"/>
  <c r="M2069" i="1"/>
  <c r="M2059" i="1"/>
  <c r="M2049" i="1"/>
  <c r="M2039" i="1"/>
  <c r="M2029" i="1"/>
  <c r="M2019" i="1"/>
  <c r="M2009" i="1"/>
  <c r="M1999" i="1"/>
  <c r="M1989" i="1"/>
  <c r="M1979" i="1"/>
  <c r="M1969" i="1"/>
  <c r="M1959" i="1"/>
  <c r="M1949" i="1"/>
  <c r="M1939" i="1"/>
  <c r="M1929" i="1"/>
  <c r="M1919" i="1"/>
  <c r="M1909" i="1"/>
  <c r="M1899" i="1"/>
  <c r="M1889" i="1"/>
  <c r="M1879" i="1"/>
  <c r="M1869" i="1"/>
  <c r="M1859" i="1"/>
  <c r="M1849" i="1"/>
  <c r="M1839" i="1"/>
  <c r="M1829" i="1"/>
  <c r="M1819" i="1"/>
  <c r="M1809" i="1"/>
  <c r="M1799" i="1"/>
  <c r="M1789" i="1"/>
  <c r="M1779" i="1"/>
  <c r="M1769" i="1"/>
  <c r="M1759" i="1"/>
  <c r="M1749" i="1"/>
  <c r="M1739" i="1"/>
  <c r="M1729" i="1"/>
  <c r="M1719" i="1"/>
  <c r="M1709" i="1"/>
  <c r="M1699" i="1"/>
  <c r="M1689" i="1"/>
  <c r="M1679" i="1"/>
  <c r="M1669" i="1"/>
  <c r="M1659" i="1"/>
  <c r="M1649" i="1"/>
  <c r="M1639" i="1"/>
  <c r="M1629" i="1"/>
  <c r="M1619" i="1"/>
  <c r="M1609" i="1"/>
  <c r="M1599" i="1"/>
  <c r="M1589" i="1"/>
  <c r="M1579" i="1"/>
  <c r="M1569" i="1"/>
  <c r="M1559" i="1"/>
  <c r="M1549" i="1"/>
  <c r="M1539" i="1"/>
  <c r="M1529" i="1"/>
  <c r="M1519" i="1"/>
  <c r="M1509" i="1"/>
  <c r="M1499" i="1"/>
  <c r="M1489" i="1"/>
  <c r="M1479" i="1"/>
  <c r="M1469" i="1"/>
  <c r="M1459" i="1"/>
  <c r="M1449" i="1"/>
  <c r="M1439" i="1"/>
  <c r="M1429" i="1"/>
  <c r="M1419" i="1"/>
  <c r="M1409" i="1"/>
  <c r="M1399" i="1"/>
  <c r="M1389" i="1"/>
  <c r="M1379" i="1"/>
  <c r="M1369" i="1"/>
  <c r="M1359" i="1"/>
  <c r="M1349" i="1"/>
  <c r="M1339" i="1"/>
  <c r="M1329" i="1"/>
  <c r="M1319" i="1"/>
  <c r="M1309" i="1"/>
  <c r="M1299" i="1"/>
  <c r="M1468" i="1"/>
  <c r="M462" i="1"/>
  <c r="M192" i="1"/>
  <c r="M2228" i="1"/>
  <c r="M2138" i="1"/>
  <c r="M2048" i="1"/>
  <c r="M1231" i="1"/>
  <c r="M1181" i="1"/>
  <c r="M1141" i="1"/>
  <c r="M1111" i="1"/>
  <c r="M1071" i="1"/>
  <c r="M1031" i="1"/>
  <c r="M981" i="1"/>
  <c r="M931" i="1"/>
  <c r="M901" i="1"/>
  <c r="M851" i="1"/>
  <c r="M801" i="1"/>
  <c r="M761" i="1"/>
  <c r="M721" i="1"/>
  <c r="M681" i="1"/>
  <c r="M651" i="1"/>
  <c r="M631" i="1"/>
  <c r="M601" i="1"/>
  <c r="M571" i="1"/>
  <c r="M541" i="1"/>
  <c r="M521" i="1"/>
  <c r="M511" i="1"/>
  <c r="M501" i="1"/>
  <c r="M441" i="1"/>
  <c r="M492" i="1"/>
  <c r="M52" i="1"/>
  <c r="M2478" i="1"/>
  <c r="M2038" i="1"/>
  <c r="M1868" i="1"/>
  <c r="M1348" i="1"/>
  <c r="M1298" i="1"/>
  <c r="M1251" i="1"/>
  <c r="M1191" i="1"/>
  <c r="M1151" i="1"/>
  <c r="M1101" i="1"/>
  <c r="M1061" i="1"/>
  <c r="M1021" i="1"/>
  <c r="M991" i="1"/>
  <c r="M951" i="1"/>
  <c r="M911" i="1"/>
  <c r="M871" i="1"/>
  <c r="M831" i="1"/>
  <c r="M791" i="1"/>
  <c r="M751" i="1"/>
  <c r="M711" i="1"/>
  <c r="M671" i="1"/>
  <c r="M641" i="1"/>
  <c r="M611" i="1"/>
  <c r="M581" i="1"/>
  <c r="M451" i="1"/>
  <c r="M26" i="1"/>
  <c r="M1240" i="1"/>
  <c r="M1210" i="1"/>
  <c r="M402" i="1"/>
  <c r="M272" i="1"/>
  <c r="M162" i="1"/>
  <c r="M2438" i="1"/>
  <c r="M1788" i="1"/>
  <c r="M1638" i="1"/>
  <c r="M1221" i="1"/>
  <c r="M1171" i="1"/>
  <c r="M1131" i="1"/>
  <c r="M1081" i="1"/>
  <c r="M1041" i="1"/>
  <c r="M1001" i="1"/>
  <c r="M961" i="1"/>
  <c r="M921" i="1"/>
  <c r="M881" i="1"/>
  <c r="M841" i="1"/>
  <c r="M781" i="1"/>
  <c r="M741" i="1"/>
  <c r="M691" i="1"/>
  <c r="M551" i="1"/>
  <c r="M1250" i="1"/>
  <c r="M1230" i="1"/>
  <c r="M1220" i="1"/>
  <c r="M1190" i="1"/>
  <c r="M478" i="1"/>
  <c r="M428" i="1"/>
  <c r="M378" i="1"/>
  <c r="M358" i="1"/>
  <c r="M328" i="1"/>
  <c r="M308" i="1"/>
  <c r="M288" i="1"/>
  <c r="M268" i="1"/>
  <c r="M248" i="1"/>
  <c r="M228" i="1"/>
  <c r="M208" i="1"/>
  <c r="M188" i="1"/>
  <c r="M168" i="1"/>
  <c r="M148" i="1"/>
  <c r="M128" i="1"/>
  <c r="M108" i="1"/>
  <c r="M98" i="1"/>
  <c r="M88" i="1"/>
  <c r="M78" i="1"/>
  <c r="M1290" i="1"/>
  <c r="M1280" i="1"/>
  <c r="M2504" i="1"/>
  <c r="M2494" i="1"/>
  <c r="M2484" i="1"/>
  <c r="M2474" i="1"/>
  <c r="M2464" i="1"/>
  <c r="M2454" i="1"/>
  <c r="M2444" i="1"/>
  <c r="M2434" i="1"/>
  <c r="M2424" i="1"/>
  <c r="M2414" i="1"/>
  <c r="M2404" i="1"/>
  <c r="M2394" i="1"/>
  <c r="M2384" i="1"/>
  <c r="M2374" i="1"/>
  <c r="M2364" i="1"/>
  <c r="M2354" i="1"/>
  <c r="M2344" i="1"/>
  <c r="M2334" i="1"/>
  <c r="M2324" i="1"/>
  <c r="M2314" i="1"/>
  <c r="M2304" i="1"/>
  <c r="M2294" i="1"/>
  <c r="M2284" i="1"/>
  <c r="M2274" i="1"/>
  <c r="M2264" i="1"/>
  <c r="M2254" i="1"/>
  <c r="M2244" i="1"/>
  <c r="M2234" i="1"/>
  <c r="M2224" i="1"/>
  <c r="M2214" i="1"/>
  <c r="M362" i="1"/>
  <c r="M302" i="1"/>
  <c r="M222" i="1"/>
  <c r="M102" i="1"/>
  <c r="M2428" i="1"/>
  <c r="M2378" i="1"/>
  <c r="M2348" i="1"/>
  <c r="M2318" i="1"/>
  <c r="M1418" i="1"/>
  <c r="M1211" i="1"/>
  <c r="M1161" i="1"/>
  <c r="M1121" i="1"/>
  <c r="M1091" i="1"/>
  <c r="M1051" i="1"/>
  <c r="M1011" i="1"/>
  <c r="M971" i="1"/>
  <c r="M941" i="1"/>
  <c r="M891" i="1"/>
  <c r="M861" i="1"/>
  <c r="M821" i="1"/>
  <c r="M771" i="1"/>
  <c r="M731" i="1"/>
  <c r="M701" i="1"/>
  <c r="M661" i="1"/>
  <c r="M621" i="1"/>
  <c r="M591" i="1"/>
  <c r="M561" i="1"/>
  <c r="M531" i="1"/>
  <c r="M471" i="1"/>
  <c r="M1198" i="1"/>
  <c r="M1168" i="1"/>
  <c r="M1128" i="1"/>
  <c r="M1088" i="1"/>
  <c r="M1048" i="1"/>
  <c r="M978" i="1"/>
  <c r="M928" i="1"/>
  <c r="M858" i="1"/>
  <c r="M808" i="1"/>
  <c r="M648" i="1"/>
  <c r="M558" i="1"/>
  <c r="M518" i="1"/>
  <c r="M448" i="1"/>
  <c r="M398" i="1"/>
  <c r="M368" i="1"/>
  <c r="M348" i="1"/>
  <c r="M338" i="1"/>
  <c r="M318" i="1"/>
  <c r="M298" i="1"/>
  <c r="M278" i="1"/>
  <c r="M258" i="1"/>
  <c r="M238" i="1"/>
  <c r="M218" i="1"/>
  <c r="M198" i="1"/>
  <c r="M178" i="1"/>
  <c r="M158" i="1"/>
  <c r="M138" i="1"/>
  <c r="M118" i="1"/>
  <c r="M38" i="1"/>
  <c r="M1247" i="1"/>
  <c r="M1207" i="1"/>
  <c r="M1167" i="1"/>
  <c r="M1127" i="1"/>
  <c r="M1087" i="1"/>
  <c r="M1047" i="1"/>
  <c r="M997" i="1"/>
  <c r="M947" i="1"/>
  <c r="M907" i="1"/>
  <c r="M867" i="1"/>
  <c r="M827" i="1"/>
  <c r="M787" i="1"/>
  <c r="M737" i="1"/>
  <c r="M657" i="1"/>
  <c r="M437" i="1"/>
  <c r="M357" i="1"/>
  <c r="M267" i="1"/>
  <c r="M157" i="1"/>
  <c r="M2513" i="1"/>
  <c r="M1883" i="1"/>
  <c r="M1873" i="1"/>
  <c r="M1863" i="1"/>
  <c r="M1853" i="1"/>
  <c r="M1843" i="1"/>
  <c r="M1833" i="1"/>
  <c r="M1823" i="1"/>
  <c r="M1813" i="1"/>
  <c r="M1803" i="1"/>
  <c r="M1793" i="1"/>
  <c r="M1783" i="1"/>
  <c r="M1773" i="1"/>
  <c r="M1763" i="1"/>
  <c r="M1753" i="1"/>
  <c r="M1743" i="1"/>
  <c r="M1733" i="1"/>
  <c r="M1723" i="1"/>
  <c r="M1713" i="1"/>
  <c r="M1703" i="1"/>
  <c r="M1693" i="1"/>
  <c r="M1683" i="1"/>
  <c r="M1673" i="1"/>
  <c r="M1663" i="1"/>
  <c r="M1653" i="1"/>
  <c r="M1643" i="1"/>
  <c r="M1633" i="1"/>
  <c r="M1623" i="1"/>
  <c r="M1613" i="1"/>
  <c r="M1603" i="1"/>
  <c r="M1593" i="1"/>
  <c r="M1583" i="1"/>
  <c r="M1573" i="1"/>
  <c r="M1563" i="1"/>
  <c r="M1553" i="1"/>
  <c r="M1543" i="1"/>
  <c r="M1533" i="1"/>
  <c r="M1523" i="1"/>
  <c r="M1513" i="1"/>
  <c r="M1503" i="1"/>
  <c r="M1493" i="1"/>
  <c r="M1483" i="1"/>
  <c r="M1473" i="1"/>
  <c r="M1463" i="1"/>
  <c r="M1453" i="1"/>
  <c r="M1443" i="1"/>
  <c r="M1433" i="1"/>
  <c r="M1423" i="1"/>
  <c r="M1413" i="1"/>
  <c r="M1403" i="1"/>
  <c r="M1393" i="1"/>
  <c r="M1383" i="1"/>
  <c r="M1373" i="1"/>
  <c r="M1363" i="1"/>
  <c r="M1353" i="1"/>
  <c r="M1343" i="1"/>
  <c r="M1333" i="1"/>
  <c r="M1323" i="1"/>
  <c r="M1313" i="1"/>
  <c r="M1303" i="1"/>
  <c r="M1293" i="1"/>
  <c r="M432" i="1"/>
  <c r="M242" i="1"/>
  <c r="M132" i="1"/>
  <c r="M2458" i="1"/>
  <c r="M2168" i="1"/>
  <c r="M2078" i="1"/>
  <c r="M1988" i="1"/>
  <c r="M1698" i="1"/>
  <c r="M27" i="1"/>
  <c r="M481" i="1"/>
  <c r="M1248" i="1"/>
  <c r="M1218" i="1"/>
  <c r="M1178" i="1"/>
  <c r="M1138" i="1"/>
  <c r="M1098" i="1"/>
  <c r="M1078" i="1"/>
  <c r="M1038" i="1"/>
  <c r="M998" i="1"/>
  <c r="M958" i="1"/>
  <c r="M918" i="1"/>
  <c r="M878" i="1"/>
  <c r="M828" i="1"/>
  <c r="M798" i="1"/>
  <c r="M768" i="1"/>
  <c r="M728" i="1"/>
  <c r="M698" i="1"/>
  <c r="M668" i="1"/>
  <c r="M628" i="1"/>
  <c r="M608" i="1"/>
  <c r="M588" i="1"/>
  <c r="M568" i="1"/>
  <c r="M508" i="1"/>
  <c r="M468" i="1"/>
  <c r="M418" i="1"/>
  <c r="M68" i="1"/>
  <c r="M23" i="1"/>
  <c r="M1237" i="1"/>
  <c r="M1197" i="1"/>
  <c r="M1157" i="1"/>
  <c r="M1117" i="1"/>
  <c r="M1067" i="1"/>
  <c r="M1037" i="1"/>
  <c r="M1017" i="1"/>
  <c r="M967" i="1"/>
  <c r="M917" i="1"/>
  <c r="M877" i="1"/>
  <c r="M837" i="1"/>
  <c r="M797" i="1"/>
  <c r="M757" i="1"/>
  <c r="M717" i="1"/>
  <c r="M697" i="1"/>
  <c r="M667" i="1"/>
  <c r="M627" i="1"/>
  <c r="M597" i="1"/>
  <c r="M557" i="1"/>
  <c r="M527" i="1"/>
  <c r="M497" i="1"/>
  <c r="M467" i="1"/>
  <c r="M407" i="1"/>
  <c r="M397" i="1"/>
  <c r="M367" i="1"/>
  <c r="M347" i="1"/>
  <c r="M297" i="1"/>
  <c r="M257" i="1"/>
  <c r="M227" i="1"/>
  <c r="M177" i="1"/>
  <c r="M147" i="1"/>
  <c r="M117" i="1"/>
  <c r="M87" i="1"/>
  <c r="M47" i="1"/>
  <c r="M1279" i="1"/>
  <c r="M2493" i="1"/>
  <c r="M2463" i="1"/>
  <c r="M2433" i="1"/>
  <c r="M2403" i="1"/>
  <c r="M2373" i="1"/>
  <c r="M2343" i="1"/>
  <c r="M2313" i="1"/>
  <c r="M2293" i="1"/>
  <c r="M2273" i="1"/>
  <c r="M2243" i="1"/>
  <c r="M2223" i="1"/>
  <c r="M2203" i="1"/>
  <c r="M2183" i="1"/>
  <c r="M2153" i="1"/>
  <c r="M2123" i="1"/>
  <c r="M2113" i="1"/>
  <c r="M2083" i="1"/>
  <c r="M2073" i="1"/>
  <c r="M2063" i="1"/>
  <c r="M2053" i="1"/>
  <c r="M2043" i="1"/>
  <c r="M2033" i="1"/>
  <c r="M2023" i="1"/>
  <c r="M2013" i="1"/>
  <c r="M2003" i="1"/>
  <c r="M1993" i="1"/>
  <c r="M1983" i="1"/>
  <c r="M1973" i="1"/>
  <c r="M1963" i="1"/>
  <c r="M1953" i="1"/>
  <c r="M1943" i="1"/>
  <c r="M1933" i="1"/>
  <c r="M1923" i="1"/>
  <c r="M1893" i="1"/>
  <c r="M1246" i="1"/>
  <c r="M1236" i="1"/>
  <c r="M1226" i="1"/>
  <c r="M1206" i="1"/>
  <c r="M1196" i="1"/>
  <c r="M1186" i="1"/>
  <c r="M1176" i="1"/>
  <c r="M1166" i="1"/>
  <c r="M1146" i="1"/>
  <c r="M1136" i="1"/>
  <c r="M1126" i="1"/>
  <c r="M1106" i="1"/>
  <c r="M1096" i="1"/>
  <c r="M1086" i="1"/>
  <c r="M1076" i="1"/>
  <c r="M1056" i="1"/>
  <c r="M1046" i="1"/>
  <c r="M1026" i="1"/>
  <c r="M1016" i="1"/>
  <c r="M1006" i="1"/>
  <c r="M986" i="1"/>
  <c r="M976" i="1"/>
  <c r="M956" i="1"/>
  <c r="M936" i="1"/>
  <c r="M926" i="1"/>
  <c r="M916" i="1"/>
  <c r="M906" i="1"/>
  <c r="M896" i="1"/>
  <c r="M876" i="1"/>
  <c r="M856" i="1"/>
  <c r="M846" i="1"/>
  <c r="M836" i="1"/>
  <c r="M826" i="1"/>
  <c r="M816" i="1"/>
  <c r="M806" i="1"/>
  <c r="M796" i="1"/>
  <c r="M786" i="1"/>
  <c r="M776" i="1"/>
  <c r="M766" i="1"/>
  <c r="M756" i="1"/>
  <c r="M746" i="1"/>
  <c r="M736" i="1"/>
  <c r="M726" i="1"/>
  <c r="M716" i="1"/>
  <c r="M706" i="1"/>
  <c r="M696" i="1"/>
  <c r="M686" i="1"/>
  <c r="M676" i="1"/>
  <c r="M666" i="1"/>
  <c r="M656" i="1"/>
  <c r="M646" i="1"/>
  <c r="M636" i="1"/>
  <c r="M626" i="1"/>
  <c r="M616" i="1"/>
  <c r="M606" i="1"/>
  <c r="M596" i="1"/>
  <c r="M586" i="1"/>
  <c r="M576" i="1"/>
  <c r="M566" i="1"/>
  <c r="M556" i="1"/>
  <c r="M546" i="1"/>
  <c r="M536" i="1"/>
  <c r="M526" i="1"/>
  <c r="M516" i="1"/>
  <c r="M506" i="1"/>
  <c r="M496" i="1"/>
  <c r="M486" i="1"/>
  <c r="M476" i="1"/>
  <c r="M466" i="1"/>
  <c r="M456" i="1"/>
  <c r="M446" i="1"/>
  <c r="M436" i="1"/>
  <c r="M426" i="1"/>
  <c r="M416" i="1"/>
  <c r="M406" i="1"/>
  <c r="M396" i="1"/>
  <c r="M386" i="1"/>
  <c r="M376" i="1"/>
  <c r="M366" i="1"/>
  <c r="M356" i="1"/>
  <c r="M346" i="1"/>
  <c r="M336" i="1"/>
  <c r="M326" i="1"/>
  <c r="M316" i="1"/>
  <c r="M306" i="1"/>
  <c r="M296" i="1"/>
  <c r="M286" i="1"/>
  <c r="M276" i="1"/>
  <c r="M266" i="1"/>
  <c r="M256" i="1"/>
  <c r="M246" i="1"/>
  <c r="M236" i="1"/>
  <c r="M226" i="1"/>
  <c r="M216" i="1"/>
  <c r="M206" i="1"/>
  <c r="M196" i="1"/>
  <c r="M186" i="1"/>
  <c r="M176" i="1"/>
  <c r="M166" i="1"/>
  <c r="M156" i="1"/>
  <c r="M146" i="1"/>
  <c r="M136" i="1"/>
  <c r="M126" i="1"/>
  <c r="M116" i="1"/>
  <c r="M106" i="1"/>
  <c r="M96" i="1"/>
  <c r="M86" i="1"/>
  <c r="M76" i="1"/>
  <c r="M66" i="1"/>
  <c r="M56" i="1"/>
  <c r="M46" i="1"/>
  <c r="M36" i="1"/>
  <c r="M1288" i="1"/>
  <c r="M2512" i="1"/>
  <c r="M2502" i="1"/>
  <c r="M2492" i="1"/>
  <c r="M2482" i="1"/>
  <c r="M2472" i="1"/>
  <c r="M2462" i="1"/>
  <c r="M2452" i="1"/>
  <c r="M2442" i="1"/>
  <c r="M2432" i="1"/>
  <c r="M2422" i="1"/>
  <c r="M2412" i="1"/>
  <c r="M2402" i="1"/>
  <c r="M2392" i="1"/>
  <c r="M2382" i="1"/>
  <c r="M2372" i="1"/>
  <c r="M2362" i="1"/>
  <c r="M2352" i="1"/>
  <c r="M2342" i="1"/>
  <c r="M2332" i="1"/>
  <c r="M2322" i="1"/>
  <c r="M2312" i="1"/>
  <c r="M2302" i="1"/>
  <c r="M2292" i="1"/>
  <c r="M2282" i="1"/>
  <c r="M2272" i="1"/>
  <c r="M2262" i="1"/>
  <c r="M2252" i="1"/>
  <c r="M2242" i="1"/>
  <c r="M2232" i="1"/>
  <c r="M2222" i="1"/>
  <c r="M2212" i="1"/>
  <c r="M2202" i="1"/>
  <c r="M2192" i="1"/>
  <c r="M2182" i="1"/>
  <c r="M2172" i="1"/>
  <c r="M2162" i="1"/>
  <c r="M2152" i="1"/>
  <c r="M2142" i="1"/>
  <c r="M2132" i="1"/>
  <c r="M2122" i="1"/>
  <c r="M2112" i="1"/>
  <c r="M2102" i="1"/>
  <c r="M2092" i="1"/>
  <c r="M2082" i="1"/>
  <c r="M2072" i="1"/>
  <c r="M2062" i="1"/>
  <c r="M2052" i="1"/>
  <c r="M2042" i="1"/>
  <c r="M2032" i="1"/>
  <c r="M2022" i="1"/>
  <c r="M2012" i="1"/>
  <c r="M2002" i="1"/>
  <c r="M1992" i="1"/>
  <c r="M1982" i="1"/>
  <c r="M1972" i="1"/>
  <c r="M1962" i="1"/>
  <c r="M1952" i="1"/>
  <c r="M1942" i="1"/>
  <c r="M1932" i="1"/>
  <c r="M1922" i="1"/>
  <c r="M1912" i="1"/>
  <c r="M1902" i="1"/>
  <c r="M1892" i="1"/>
  <c r="M1882" i="1"/>
  <c r="M1872" i="1"/>
  <c r="M1862" i="1"/>
  <c r="M1852" i="1"/>
  <c r="M1842" i="1"/>
  <c r="M1832" i="1"/>
  <c r="M1822" i="1"/>
  <c r="M1812" i="1"/>
  <c r="M1802" i="1"/>
  <c r="M1792" i="1"/>
  <c r="M1782" i="1"/>
  <c r="M1772" i="1"/>
  <c r="M1762" i="1"/>
  <c r="M1752" i="1"/>
  <c r="M1742" i="1"/>
  <c r="M1732" i="1"/>
  <c r="M1722" i="1"/>
  <c r="M1712" i="1"/>
  <c r="M1702" i="1"/>
  <c r="M1692" i="1"/>
  <c r="M1682" i="1"/>
  <c r="M1672" i="1"/>
  <c r="M1662" i="1"/>
  <c r="M1652" i="1"/>
  <c r="M1642" i="1"/>
  <c r="M1632" i="1"/>
  <c r="M1622" i="1"/>
  <c r="M1612" i="1"/>
  <c r="M1602" i="1"/>
  <c r="M1592" i="1"/>
  <c r="M1582" i="1"/>
  <c r="M1572" i="1"/>
  <c r="M1562" i="1"/>
  <c r="M1552" i="1"/>
  <c r="M1542" i="1"/>
  <c r="M1532" i="1"/>
  <c r="M1522" i="1"/>
  <c r="M1512" i="1"/>
  <c r="M1502" i="1"/>
  <c r="M1492" i="1"/>
  <c r="M1482" i="1"/>
  <c r="M1472" i="1"/>
  <c r="M1462" i="1"/>
  <c r="M1452" i="1"/>
  <c r="M1442" i="1"/>
  <c r="M1432" i="1"/>
  <c r="M1422" i="1"/>
  <c r="M1412" i="1"/>
  <c r="M1402" i="1"/>
  <c r="M1392" i="1"/>
  <c r="M1382" i="1"/>
  <c r="M1372" i="1"/>
  <c r="M1362" i="1"/>
  <c r="M1352" i="1"/>
  <c r="M1342" i="1"/>
  <c r="M1332" i="1"/>
  <c r="M1322" i="1"/>
  <c r="M1312" i="1"/>
  <c r="M1302" i="1"/>
  <c r="M1292" i="1"/>
  <c r="M2468" i="1"/>
  <c r="M2268" i="1"/>
  <c r="M2088" i="1"/>
  <c r="M1918" i="1"/>
  <c r="M491" i="1"/>
  <c r="M24" i="1"/>
  <c r="M1238" i="1"/>
  <c r="M1208" i="1"/>
  <c r="M1158" i="1"/>
  <c r="M1118" i="1"/>
  <c r="M1068" i="1"/>
  <c r="M1028" i="1"/>
  <c r="M1008" i="1"/>
  <c r="M968" i="1"/>
  <c r="M938" i="1"/>
  <c r="M898" i="1"/>
  <c r="M868" i="1"/>
  <c r="M838" i="1"/>
  <c r="M788" i="1"/>
  <c r="M758" i="1"/>
  <c r="M738" i="1"/>
  <c r="M718" i="1"/>
  <c r="M688" i="1"/>
  <c r="M658" i="1"/>
  <c r="M618" i="1"/>
  <c r="M578" i="1"/>
  <c r="M528" i="1"/>
  <c r="M488" i="1"/>
  <c r="M438" i="1"/>
  <c r="M388" i="1"/>
  <c r="M48" i="1"/>
  <c r="M1257" i="1"/>
  <c r="M1217" i="1"/>
  <c r="M1177" i="1"/>
  <c r="M1137" i="1"/>
  <c r="M1097" i="1"/>
  <c r="M1057" i="1"/>
  <c r="M1007" i="1"/>
  <c r="M977" i="1"/>
  <c r="M927" i="1"/>
  <c r="M897" i="1"/>
  <c r="M857" i="1"/>
  <c r="M817" i="1"/>
  <c r="M777" i="1"/>
  <c r="M747" i="1"/>
  <c r="M707" i="1"/>
  <c r="M677" i="1"/>
  <c r="M637" i="1"/>
  <c r="M607" i="1"/>
  <c r="M577" i="1"/>
  <c r="M537" i="1"/>
  <c r="M517" i="1"/>
  <c r="M477" i="1"/>
  <c r="M457" i="1"/>
  <c r="M427" i="1"/>
  <c r="M377" i="1"/>
  <c r="M327" i="1"/>
  <c r="M287" i="1"/>
  <c r="M247" i="1"/>
  <c r="M217" i="1"/>
  <c r="M197" i="1"/>
  <c r="M167" i="1"/>
  <c r="M127" i="1"/>
  <c r="M97" i="1"/>
  <c r="M67" i="1"/>
  <c r="M37" i="1"/>
  <c r="M2503" i="1"/>
  <c r="M2483" i="1"/>
  <c r="M2443" i="1"/>
  <c r="M2413" i="1"/>
  <c r="M2383" i="1"/>
  <c r="M2353" i="1"/>
  <c r="M2323" i="1"/>
  <c r="M2283" i="1"/>
  <c r="M2253" i="1"/>
  <c r="M2213" i="1"/>
  <c r="M2173" i="1"/>
  <c r="M2143" i="1"/>
  <c r="M2093" i="1"/>
  <c r="M1913" i="1"/>
  <c r="M1216" i="1"/>
  <c r="M1116" i="1"/>
  <c r="M1036" i="1"/>
  <c r="M966" i="1"/>
  <c r="M866" i="1"/>
  <c r="M1235" i="1"/>
  <c r="M1215" i="1"/>
  <c r="M1205" i="1"/>
  <c r="M1185" i="1"/>
  <c r="M1155" i="1"/>
  <c r="M1135" i="1"/>
  <c r="M1125" i="1"/>
  <c r="M1105" i="1"/>
  <c r="M1085" i="1"/>
  <c r="M1055" i="1"/>
  <c r="M1035" i="1"/>
  <c r="M1025" i="1"/>
  <c r="M1005" i="1"/>
  <c r="M975" i="1"/>
  <c r="M945" i="1"/>
  <c r="M935" i="1"/>
  <c r="M915" i="1"/>
  <c r="M905" i="1"/>
  <c r="M885" i="1"/>
  <c r="M855" i="1"/>
  <c r="M835" i="1"/>
  <c r="M815" i="1"/>
  <c r="M785" i="1"/>
  <c r="M765" i="1"/>
  <c r="M755" i="1"/>
  <c r="M735" i="1"/>
  <c r="M725" i="1"/>
  <c r="M695" i="1"/>
  <c r="M665" i="1"/>
  <c r="M645" i="1"/>
  <c r="M625" i="1"/>
  <c r="M605" i="1"/>
  <c r="M585" i="1"/>
  <c r="M565" i="1"/>
  <c r="M545" i="1"/>
  <c r="M525" i="1"/>
  <c r="M505" i="1"/>
  <c r="M475" i="1"/>
  <c r="M455" i="1"/>
  <c r="M435" i="1"/>
  <c r="M415" i="1"/>
  <c r="M395" i="1"/>
  <c r="M375" i="1"/>
  <c r="M345" i="1"/>
  <c r="M325" i="1"/>
  <c r="M305" i="1"/>
  <c r="M285" i="1"/>
  <c r="M265" i="1"/>
  <c r="M245" i="1"/>
  <c r="M235" i="1"/>
  <c r="M225" i="1"/>
  <c r="M205" i="1"/>
  <c r="M195" i="1"/>
  <c r="M185" i="1"/>
  <c r="M175" i="1"/>
  <c r="M165" i="1"/>
  <c r="M155" i="1"/>
  <c r="M145" i="1"/>
  <c r="M135" i="1"/>
  <c r="M125" i="1"/>
  <c r="M115" i="1"/>
  <c r="M105" i="1"/>
  <c r="M95" i="1"/>
  <c r="M85" i="1"/>
  <c r="M75" i="1"/>
  <c r="M55" i="1"/>
  <c r="M45" i="1"/>
  <c r="M35" i="1"/>
  <c r="M1287" i="1"/>
  <c r="M2511" i="1"/>
  <c r="M2501" i="1"/>
  <c r="M2491" i="1"/>
  <c r="M2481" i="1"/>
  <c r="M2471" i="1"/>
  <c r="M2461" i="1"/>
  <c r="M2451" i="1"/>
  <c r="M2441" i="1"/>
  <c r="M2431" i="1"/>
  <c r="M2421" i="1"/>
  <c r="M2411" i="1"/>
  <c r="M2401" i="1"/>
  <c r="M2391" i="1"/>
  <c r="M2381" i="1"/>
  <c r="M2371" i="1"/>
  <c r="M2361" i="1"/>
  <c r="M2351" i="1"/>
  <c r="M2341" i="1"/>
  <c r="M2331" i="1"/>
  <c r="M2321" i="1"/>
  <c r="M2311" i="1"/>
  <c r="M2301" i="1"/>
  <c r="M2291" i="1"/>
  <c r="M2281" i="1"/>
  <c r="M2271" i="1"/>
  <c r="M2261" i="1"/>
  <c r="M2251" i="1"/>
  <c r="M2241" i="1"/>
  <c r="M2231" i="1"/>
  <c r="M2221" i="1"/>
  <c r="M2211" i="1"/>
  <c r="M2201" i="1"/>
  <c r="M2191" i="1"/>
  <c r="M2181" i="1"/>
  <c r="M2171" i="1"/>
  <c r="M2161" i="1"/>
  <c r="M2151" i="1"/>
  <c r="M2141" i="1"/>
  <c r="M2131" i="1"/>
  <c r="M2121" i="1"/>
  <c r="M2111" i="1"/>
  <c r="M2101" i="1"/>
  <c r="M2091" i="1"/>
  <c r="M2081" i="1"/>
  <c r="M2071" i="1"/>
  <c r="M2061" i="1"/>
  <c r="M2051" i="1"/>
  <c r="M2041" i="1"/>
  <c r="M2031" i="1"/>
  <c r="M2021" i="1"/>
  <c r="M2011" i="1"/>
  <c r="M2001" i="1"/>
  <c r="M1991" i="1"/>
  <c r="M1981" i="1"/>
  <c r="M1971" i="1"/>
  <c r="M1961" i="1"/>
  <c r="M1951" i="1"/>
  <c r="M1941" i="1"/>
  <c r="M1931" i="1"/>
  <c r="M1921" i="1"/>
  <c r="M1911" i="1"/>
  <c r="M1901" i="1"/>
  <c r="M1891" i="1"/>
  <c r="M1881" i="1"/>
  <c r="M1871" i="1"/>
  <c r="M1861" i="1"/>
  <c r="M1851" i="1"/>
  <c r="M1841" i="1"/>
  <c r="M1831" i="1"/>
  <c r="M1821" i="1"/>
  <c r="M1811" i="1"/>
  <c r="M1801" i="1"/>
  <c r="M1791" i="1"/>
  <c r="M1781" i="1"/>
  <c r="M1771" i="1"/>
  <c r="M1761" i="1"/>
  <c r="M1751" i="1"/>
  <c r="M1741" i="1"/>
  <c r="M1731" i="1"/>
  <c r="M1721" i="1"/>
  <c r="M1711" i="1"/>
  <c r="M1701" i="1"/>
  <c r="M1691" i="1"/>
  <c r="M1681" i="1"/>
  <c r="M1671" i="1"/>
  <c r="M1661" i="1"/>
  <c r="M1651" i="1"/>
  <c r="M1641" i="1"/>
  <c r="M1631" i="1"/>
  <c r="M1621" i="1"/>
  <c r="M1611" i="1"/>
  <c r="M1601" i="1"/>
  <c r="M1591" i="1"/>
  <c r="M1581" i="1"/>
  <c r="M1571" i="1"/>
  <c r="M1561" i="1"/>
  <c r="M1551" i="1"/>
  <c r="M1541" i="1"/>
  <c r="M1531" i="1"/>
  <c r="M1521" i="1"/>
  <c r="M1511" i="1"/>
  <c r="M1501" i="1"/>
  <c r="M1491" i="1"/>
  <c r="M1481" i="1"/>
  <c r="M1471" i="1"/>
  <c r="M1461" i="1"/>
  <c r="M1451" i="1"/>
  <c r="M1441" i="1"/>
  <c r="M1431" i="1"/>
  <c r="M1421" i="1"/>
  <c r="M1411" i="1"/>
  <c r="M1401" i="1"/>
  <c r="M1391" i="1"/>
  <c r="M1381" i="1"/>
  <c r="M1371" i="1"/>
  <c r="M1361" i="1"/>
  <c r="M1351" i="1"/>
  <c r="M1341" i="1"/>
  <c r="M1331" i="1"/>
  <c r="M1321" i="1"/>
  <c r="M1311" i="1"/>
  <c r="M1301" i="1"/>
  <c r="M1291" i="1"/>
  <c r="M412" i="1"/>
  <c r="M332" i="1"/>
  <c r="M122" i="1"/>
  <c r="M2448" i="1"/>
  <c r="M2238" i="1"/>
  <c r="M2148" i="1"/>
  <c r="M2058" i="1"/>
  <c r="M1898" i="1"/>
  <c r="M1241" i="1"/>
  <c r="M461" i="1"/>
  <c r="M1228" i="1"/>
  <c r="M1188" i="1"/>
  <c r="M1148" i="1"/>
  <c r="M1108" i="1"/>
  <c r="M1058" i="1"/>
  <c r="M1018" i="1"/>
  <c r="M988" i="1"/>
  <c r="M948" i="1"/>
  <c r="M908" i="1"/>
  <c r="M888" i="1"/>
  <c r="M848" i="1"/>
  <c r="M818" i="1"/>
  <c r="M778" i="1"/>
  <c r="M748" i="1"/>
  <c r="M708" i="1"/>
  <c r="M678" i="1"/>
  <c r="M638" i="1"/>
  <c r="M598" i="1"/>
  <c r="M548" i="1"/>
  <c r="M498" i="1"/>
  <c r="M458" i="1"/>
  <c r="M408" i="1"/>
  <c r="M58" i="1"/>
  <c r="M1227" i="1"/>
  <c r="M1187" i="1"/>
  <c r="M1147" i="1"/>
  <c r="M1107" i="1"/>
  <c r="M1077" i="1"/>
  <c r="M1027" i="1"/>
  <c r="M987" i="1"/>
  <c r="M957" i="1"/>
  <c r="M937" i="1"/>
  <c r="M887" i="1"/>
  <c r="M847" i="1"/>
  <c r="M807" i="1"/>
  <c r="M767" i="1"/>
  <c r="M727" i="1"/>
  <c r="M687" i="1"/>
  <c r="M647" i="1"/>
  <c r="M617" i="1"/>
  <c r="M587" i="1"/>
  <c r="M567" i="1"/>
  <c r="M547" i="1"/>
  <c r="M507" i="1"/>
  <c r="M487" i="1"/>
  <c r="M447" i="1"/>
  <c r="M417" i="1"/>
  <c r="M387" i="1"/>
  <c r="M337" i="1"/>
  <c r="M317" i="1"/>
  <c r="M307" i="1"/>
  <c r="M277" i="1"/>
  <c r="M237" i="1"/>
  <c r="M207" i="1"/>
  <c r="M187" i="1"/>
  <c r="M137" i="1"/>
  <c r="M107" i="1"/>
  <c r="M77" i="1"/>
  <c r="M57" i="1"/>
  <c r="M1289" i="1"/>
  <c r="M2473" i="1"/>
  <c r="M2453" i="1"/>
  <c r="M2423" i="1"/>
  <c r="M2393" i="1"/>
  <c r="M2363" i="1"/>
  <c r="M2333" i="1"/>
  <c r="M2303" i="1"/>
  <c r="M2263" i="1"/>
  <c r="M2233" i="1"/>
  <c r="M2193" i="1"/>
  <c r="M2163" i="1"/>
  <c r="M2133" i="1"/>
  <c r="M2103" i="1"/>
  <c r="M1903" i="1"/>
  <c r="M1256" i="1"/>
  <c r="M1156" i="1"/>
  <c r="M1066" i="1"/>
  <c r="M996" i="1"/>
  <c r="M946" i="1"/>
  <c r="M886" i="1"/>
  <c r="M1255" i="1"/>
  <c r="M1245" i="1"/>
  <c r="M1225" i="1"/>
  <c r="M1195" i="1"/>
  <c r="M1175" i="1"/>
  <c r="M1165" i="1"/>
  <c r="M1145" i="1"/>
  <c r="M1115" i="1"/>
  <c r="M1095" i="1"/>
  <c r="M1075" i="1"/>
  <c r="M1065" i="1"/>
  <c r="M1045" i="1"/>
  <c r="M1015" i="1"/>
  <c r="M995" i="1"/>
  <c r="M985" i="1"/>
  <c r="M965" i="1"/>
  <c r="M955" i="1"/>
  <c r="M925" i="1"/>
  <c r="M895" i="1"/>
  <c r="M875" i="1"/>
  <c r="M865" i="1"/>
  <c r="M845" i="1"/>
  <c r="M825" i="1"/>
  <c r="M805" i="1"/>
  <c r="M795" i="1"/>
  <c r="M775" i="1"/>
  <c r="M745" i="1"/>
  <c r="M715" i="1"/>
  <c r="M705" i="1"/>
  <c r="M685" i="1"/>
  <c r="M675" i="1"/>
  <c r="M655" i="1"/>
  <c r="M635" i="1"/>
  <c r="M615" i="1"/>
  <c r="M595" i="1"/>
  <c r="M575" i="1"/>
  <c r="M555" i="1"/>
  <c r="M535" i="1"/>
  <c r="M515" i="1"/>
  <c r="M495" i="1"/>
  <c r="M485" i="1"/>
  <c r="M465" i="1"/>
  <c r="M445" i="1"/>
  <c r="M425" i="1"/>
  <c r="M405" i="1"/>
  <c r="M385" i="1"/>
  <c r="M365" i="1"/>
  <c r="M355" i="1"/>
  <c r="M335" i="1"/>
  <c r="M315" i="1"/>
  <c r="M295" i="1"/>
  <c r="M275" i="1"/>
  <c r="M255" i="1"/>
  <c r="M215" i="1"/>
  <c r="M65" i="1"/>
  <c r="M22" i="1"/>
  <c r="M1254" i="1"/>
  <c r="M1244" i="1"/>
  <c r="M1234" i="1"/>
  <c r="M1224" i="1"/>
  <c r="M1214" i="1"/>
  <c r="M1204" i="1"/>
  <c r="M1194" i="1"/>
  <c r="M1184" i="1"/>
  <c r="M1174" i="1"/>
  <c r="M1164" i="1"/>
  <c r="M1154" i="1"/>
  <c r="M1144" i="1"/>
  <c r="M1134" i="1"/>
  <c r="M1124" i="1"/>
  <c r="M1114" i="1"/>
  <c r="M1104" i="1"/>
  <c r="M1094" i="1"/>
  <c r="M1084" i="1"/>
  <c r="M1074" i="1"/>
  <c r="M1064" i="1"/>
  <c r="M1054" i="1"/>
  <c r="M1044" i="1"/>
  <c r="M1034" i="1"/>
  <c r="M1024" i="1"/>
  <c r="M1014" i="1"/>
  <c r="M1004" i="1"/>
  <c r="M994" i="1"/>
  <c r="M984" i="1"/>
  <c r="M974" i="1"/>
  <c r="M964" i="1"/>
  <c r="M954" i="1"/>
  <c r="M944" i="1"/>
  <c r="M934" i="1"/>
  <c r="M924" i="1"/>
  <c r="M914" i="1"/>
  <c r="M904" i="1"/>
  <c r="M894" i="1"/>
  <c r="M884" i="1"/>
  <c r="M874" i="1"/>
  <c r="M864" i="1"/>
  <c r="M854" i="1"/>
  <c r="M844" i="1"/>
  <c r="M834" i="1"/>
  <c r="M824" i="1"/>
  <c r="M814" i="1"/>
  <c r="M804" i="1"/>
  <c r="M794" i="1"/>
  <c r="M784" i="1"/>
  <c r="M774" i="1"/>
  <c r="M764" i="1"/>
  <c r="M754" i="1"/>
  <c r="M744" i="1"/>
  <c r="M734" i="1"/>
  <c r="M724" i="1"/>
  <c r="M714" i="1"/>
  <c r="M704" i="1"/>
  <c r="M694" i="1"/>
  <c r="M684" i="1"/>
  <c r="M674" i="1"/>
  <c r="M664" i="1"/>
  <c r="M654" i="1"/>
  <c r="M644" i="1"/>
  <c r="M634" i="1"/>
  <c r="M624" i="1"/>
  <c r="M614" i="1"/>
  <c r="M604" i="1"/>
  <c r="M594" i="1"/>
  <c r="M584" i="1"/>
  <c r="M574" i="1"/>
  <c r="M564" i="1"/>
  <c r="M554" i="1"/>
  <c r="M544" i="1"/>
  <c r="M534" i="1"/>
  <c r="M524" i="1"/>
  <c r="M514" i="1"/>
  <c r="M504" i="1"/>
  <c r="M494" i="1"/>
  <c r="M484" i="1"/>
  <c r="M474" i="1"/>
  <c r="M464" i="1"/>
  <c r="M454" i="1"/>
  <c r="M444" i="1"/>
  <c r="M434" i="1"/>
  <c r="M424" i="1"/>
  <c r="M414" i="1"/>
  <c r="M404" i="1"/>
  <c r="M394" i="1"/>
  <c r="M384" i="1"/>
  <c r="M374" i="1"/>
  <c r="M364" i="1"/>
  <c r="M354" i="1"/>
  <c r="M344" i="1"/>
  <c r="M334" i="1"/>
  <c r="M324" i="1"/>
  <c r="M314" i="1"/>
  <c r="M304" i="1"/>
  <c r="M294" i="1"/>
  <c r="M284" i="1"/>
  <c r="M274" i="1"/>
  <c r="M264" i="1"/>
  <c r="M254" i="1"/>
  <c r="M244" i="1"/>
  <c r="M234" i="1"/>
  <c r="M224" i="1"/>
  <c r="M214" i="1"/>
  <c r="M204" i="1"/>
  <c r="M194" i="1"/>
  <c r="M184" i="1"/>
  <c r="M174" i="1"/>
  <c r="M164" i="1"/>
  <c r="M154" i="1"/>
  <c r="M144" i="1"/>
  <c r="M134" i="1"/>
  <c r="M124" i="1"/>
  <c r="M114" i="1"/>
  <c r="M104" i="1"/>
  <c r="M94" i="1"/>
  <c r="M84" i="1"/>
  <c r="M74" i="1"/>
  <c r="M64" i="1"/>
  <c r="M54" i="1"/>
  <c r="M44" i="1"/>
  <c r="M34" i="1"/>
  <c r="M1286" i="1"/>
  <c r="M2510" i="1"/>
  <c r="M2500" i="1"/>
  <c r="M2490" i="1"/>
  <c r="M2480" i="1"/>
  <c r="M2470" i="1"/>
  <c r="M2460" i="1"/>
  <c r="M2450" i="1"/>
  <c r="M2440" i="1"/>
  <c r="M2430" i="1"/>
  <c r="M2420" i="1"/>
  <c r="M2410" i="1"/>
  <c r="M2400" i="1"/>
  <c r="M2390" i="1"/>
  <c r="M2380" i="1"/>
  <c r="M2370" i="1"/>
  <c r="M2360" i="1"/>
  <c r="M2350" i="1"/>
  <c r="M2340" i="1"/>
  <c r="M2330" i="1"/>
  <c r="M2320" i="1"/>
  <c r="M2310" i="1"/>
  <c r="M2300" i="1"/>
  <c r="M2290" i="1"/>
  <c r="M2280" i="1"/>
  <c r="M2270" i="1"/>
  <c r="M2260" i="1"/>
  <c r="M2250" i="1"/>
  <c r="M2240" i="1"/>
  <c r="M2230" i="1"/>
  <c r="M2220" i="1"/>
  <c r="M2210" i="1"/>
  <c r="M2200" i="1"/>
  <c r="M2190" i="1"/>
  <c r="M2180" i="1"/>
  <c r="M2170" i="1"/>
  <c r="M2160" i="1"/>
  <c r="M2150" i="1"/>
  <c r="M2140" i="1"/>
  <c r="M2130" i="1"/>
  <c r="M2120" i="1"/>
  <c r="M2110" i="1"/>
  <c r="M2100" i="1"/>
  <c r="M2090" i="1"/>
  <c r="M2080" i="1"/>
  <c r="M2070" i="1"/>
  <c r="M2060" i="1"/>
  <c r="M2050" i="1"/>
  <c r="M2040" i="1"/>
  <c r="M2030" i="1"/>
  <c r="M2020" i="1"/>
  <c r="M2010" i="1"/>
  <c r="M2000" i="1"/>
  <c r="M1990" i="1"/>
  <c r="M1980" i="1"/>
  <c r="M1970" i="1"/>
  <c r="M1960" i="1"/>
  <c r="M1950" i="1"/>
  <c r="M1940" i="1"/>
  <c r="M1930" i="1"/>
  <c r="M1920" i="1"/>
  <c r="M1910" i="1"/>
  <c r="M1900" i="1"/>
  <c r="M1890" i="1"/>
  <c r="M1880" i="1"/>
  <c r="M1870" i="1"/>
  <c r="M1860" i="1"/>
  <c r="M1850" i="1"/>
  <c r="M1840" i="1"/>
  <c r="M1830" i="1"/>
  <c r="M1820" i="1"/>
  <c r="M1810" i="1"/>
  <c r="M1800" i="1"/>
  <c r="M1790" i="1"/>
  <c r="M1780" i="1"/>
  <c r="M1770" i="1"/>
  <c r="M1760" i="1"/>
  <c r="M1750" i="1"/>
  <c r="M1740" i="1"/>
  <c r="M1730" i="1"/>
  <c r="M1720" i="1"/>
  <c r="M1710" i="1"/>
  <c r="M1700" i="1"/>
  <c r="M1690" i="1"/>
  <c r="M1680" i="1"/>
  <c r="M1670" i="1"/>
  <c r="M1660" i="1"/>
  <c r="M1650" i="1"/>
  <c r="M1640" i="1"/>
  <c r="M1630" i="1"/>
  <c r="M1620" i="1"/>
  <c r="M1610" i="1"/>
  <c r="M1600" i="1"/>
  <c r="M1590" i="1"/>
  <c r="M1580" i="1"/>
  <c r="M1570" i="1"/>
  <c r="M1560" i="1"/>
  <c r="M1550" i="1"/>
  <c r="M1540" i="1"/>
  <c r="M1530" i="1"/>
  <c r="M1520" i="1"/>
  <c r="M1510" i="1"/>
  <c r="M1500" i="1"/>
  <c r="M1490" i="1"/>
  <c r="M1480" i="1"/>
  <c r="M1470" i="1"/>
  <c r="M1460" i="1"/>
  <c r="M1450" i="1"/>
  <c r="M1440" i="1"/>
  <c r="M1430" i="1"/>
  <c r="M1420" i="1"/>
  <c r="M1410" i="1"/>
  <c r="M1400" i="1"/>
  <c r="M1390" i="1"/>
  <c r="M1380" i="1"/>
  <c r="M1370" i="1"/>
  <c r="M1360" i="1"/>
  <c r="M1350" i="1"/>
  <c r="M1340" i="1"/>
  <c r="M1330" i="1"/>
  <c r="M1320" i="1"/>
  <c r="M1310" i="1"/>
  <c r="M1300" i="1"/>
  <c r="M2204" i="1"/>
  <c r="M2194" i="1"/>
  <c r="M2184" i="1"/>
  <c r="M2174" i="1"/>
  <c r="M2164" i="1"/>
  <c r="M2154" i="1"/>
  <c r="M2144" i="1"/>
  <c r="M2134" i="1"/>
  <c r="M2124" i="1"/>
  <c r="M2114" i="1"/>
  <c r="M2104" i="1"/>
  <c r="M2094" i="1"/>
  <c r="M2084" i="1"/>
  <c r="M2074" i="1"/>
  <c r="M2064" i="1"/>
  <c r="M2054" i="1"/>
  <c r="M2044" i="1"/>
  <c r="M2034" i="1"/>
  <c r="M2024" i="1"/>
  <c r="M2014" i="1"/>
  <c r="M2004" i="1"/>
  <c r="M1994" i="1"/>
  <c r="M1984" i="1"/>
  <c r="M1974" i="1"/>
  <c r="M1964" i="1"/>
  <c r="M1954" i="1"/>
  <c r="M1944" i="1"/>
  <c r="M1934" i="1"/>
  <c r="M1924" i="1"/>
  <c r="M1914" i="1"/>
  <c r="M1904" i="1"/>
  <c r="M1894" i="1"/>
  <c r="M1884" i="1"/>
  <c r="M1874" i="1"/>
  <c r="M1864" i="1"/>
  <c r="M1854" i="1"/>
  <c r="M1844" i="1"/>
  <c r="M1834" i="1"/>
  <c r="M1824" i="1"/>
  <c r="M1814" i="1"/>
  <c r="M1804" i="1"/>
  <c r="M1794" i="1"/>
  <c r="M1784" i="1"/>
  <c r="M1774" i="1"/>
  <c r="M1764" i="1"/>
  <c r="M1754" i="1"/>
  <c r="M1744" i="1"/>
  <c r="M1734" i="1"/>
  <c r="M1724" i="1"/>
  <c r="M1714" i="1"/>
  <c r="M1704" i="1"/>
  <c r="M1694" i="1"/>
  <c r="M1684" i="1"/>
  <c r="M1674" i="1"/>
  <c r="M1664" i="1"/>
  <c r="M1654" i="1"/>
  <c r="M1644" i="1"/>
  <c r="M1634" i="1"/>
  <c r="M1624" i="1"/>
  <c r="M1614" i="1"/>
  <c r="M1604" i="1"/>
  <c r="M1594" i="1"/>
  <c r="M1584" i="1"/>
  <c r="M1574" i="1"/>
  <c r="M1564" i="1"/>
  <c r="M1554" i="1"/>
  <c r="M1544" i="1"/>
  <c r="M1534" i="1"/>
  <c r="M1524" i="1"/>
  <c r="M1514" i="1"/>
  <c r="M1504" i="1"/>
  <c r="M1494" i="1"/>
  <c r="M1484" i="1"/>
  <c r="M1474" i="1"/>
  <c r="M1464" i="1"/>
  <c r="M1454" i="1"/>
  <c r="M1444" i="1"/>
  <c r="M1434" i="1"/>
  <c r="M1424" i="1"/>
  <c r="M1414" i="1"/>
  <c r="M1404" i="1"/>
  <c r="M1394" i="1"/>
  <c r="M1384" i="1"/>
  <c r="M1374" i="1"/>
  <c r="M1364" i="1"/>
  <c r="M1354" i="1"/>
  <c r="M1344" i="1"/>
  <c r="M1334" i="1"/>
  <c r="M1324" i="1"/>
  <c r="M1314" i="1"/>
  <c r="M1304" i="1"/>
  <c r="M1294" i="1"/>
  <c r="N1246" i="1"/>
  <c r="N1226" i="1"/>
  <c r="N1216" i="1"/>
  <c r="N1196" i="1"/>
  <c r="N1186" i="1"/>
  <c r="N1176" i="1"/>
  <c r="N1166" i="1"/>
  <c r="N1146" i="1"/>
  <c r="N1136" i="1"/>
  <c r="N1126" i="1"/>
  <c r="N1116" i="1"/>
  <c r="N1096" i="1"/>
  <c r="N1086" i="1"/>
  <c r="N1076" i="1"/>
  <c r="N1066" i="1"/>
  <c r="N1056" i="1"/>
  <c r="N1046" i="1"/>
  <c r="N1036" i="1"/>
  <c r="N1026" i="1"/>
  <c r="N1016" i="1"/>
  <c r="N1006" i="1"/>
  <c r="N996" i="1"/>
  <c r="N986" i="1"/>
  <c r="N976" i="1"/>
  <c r="N956" i="1"/>
  <c r="N946" i="1"/>
  <c r="N936" i="1"/>
  <c r="N926" i="1"/>
  <c r="N906" i="1"/>
  <c r="N896" i="1"/>
  <c r="N886" i="1"/>
  <c r="N876" i="1"/>
  <c r="N866" i="1"/>
  <c r="N856" i="1"/>
  <c r="N846" i="1"/>
  <c r="N836" i="1"/>
  <c r="N826" i="1"/>
  <c r="N816" i="1"/>
  <c r="N806" i="1"/>
  <c r="N796" i="1"/>
  <c r="N786" i="1"/>
  <c r="N776" i="1"/>
  <c r="N766" i="1"/>
  <c r="N756" i="1"/>
  <c r="N736" i="1"/>
  <c r="N726" i="1"/>
  <c r="N716" i="1"/>
  <c r="N696" i="1"/>
  <c r="N686" i="1"/>
  <c r="N676" i="1"/>
  <c r="N666" i="1"/>
  <c r="N656" i="1"/>
  <c r="N646" i="1"/>
  <c r="N636" i="1"/>
  <c r="N626" i="1"/>
  <c r="N616" i="1"/>
  <c r="N606" i="1"/>
  <c r="N596" i="1"/>
  <c r="N586" i="1"/>
  <c r="N576" i="1"/>
  <c r="N566" i="1"/>
  <c r="N556" i="1"/>
  <c r="N546" i="1"/>
  <c r="N536" i="1"/>
  <c r="N526" i="1"/>
  <c r="N516" i="1"/>
  <c r="N506" i="1"/>
  <c r="N496" i="1"/>
  <c r="N486" i="1"/>
  <c r="N476" i="1"/>
  <c r="N466" i="1"/>
  <c r="N456" i="1"/>
  <c r="N446" i="1"/>
  <c r="N436" i="1"/>
  <c r="N416" i="1"/>
  <c r="N406" i="1"/>
  <c r="N396" i="1"/>
  <c r="N386" i="1"/>
  <c r="N376" i="1"/>
  <c r="N366" i="1"/>
  <c r="N356" i="1"/>
  <c r="N346" i="1"/>
  <c r="N336" i="1"/>
  <c r="N326" i="1"/>
  <c r="N316" i="1"/>
  <c r="N306" i="1"/>
  <c r="N296" i="1"/>
  <c r="N286" i="1"/>
  <c r="N276" i="1"/>
  <c r="N266" i="1"/>
  <c r="N256" i="1"/>
  <c r="N246" i="1"/>
  <c r="N236" i="1"/>
  <c r="N226" i="1"/>
  <c r="N216" i="1"/>
  <c r="N206" i="1"/>
  <c r="N196" i="1"/>
  <c r="N186" i="1"/>
  <c r="N176" i="1"/>
  <c r="N166" i="1"/>
  <c r="N156" i="1"/>
  <c r="N146" i="1"/>
  <c r="N136" i="1"/>
  <c r="N126" i="1"/>
  <c r="N116" i="1"/>
  <c r="N106" i="1"/>
  <c r="N96" i="1"/>
  <c r="N86" i="1"/>
  <c r="N76" i="1"/>
  <c r="N66" i="1"/>
  <c r="N56" i="1"/>
  <c r="M431" i="1"/>
  <c r="M421" i="1"/>
  <c r="M411" i="1"/>
  <c r="M401" i="1"/>
  <c r="M391" i="1"/>
  <c r="M381" i="1"/>
  <c r="M371" i="1"/>
  <c r="M361" i="1"/>
  <c r="M351" i="1"/>
  <c r="M341" i="1"/>
  <c r="M331" i="1"/>
  <c r="M321" i="1"/>
  <c r="M311" i="1"/>
  <c r="M301" i="1"/>
  <c r="M291" i="1"/>
  <c r="M281" i="1"/>
  <c r="M271" i="1"/>
  <c r="M261" i="1"/>
  <c r="M251" i="1"/>
  <c r="M241" i="1"/>
  <c r="M231" i="1"/>
  <c r="M221" i="1"/>
  <c r="M211" i="1"/>
  <c r="M201" i="1"/>
  <c r="M191" i="1"/>
  <c r="M181" i="1"/>
  <c r="M171" i="1"/>
  <c r="M161" i="1"/>
  <c r="M151" i="1"/>
  <c r="M141" i="1"/>
  <c r="M131" i="1"/>
  <c r="M121" i="1"/>
  <c r="M111" i="1"/>
  <c r="M101" i="1"/>
  <c r="M91" i="1"/>
  <c r="M81" i="1"/>
  <c r="M71" i="1"/>
  <c r="M61" i="1"/>
  <c r="M51" i="1"/>
  <c r="M41" i="1"/>
  <c r="M31" i="1"/>
  <c r="M1283" i="1"/>
  <c r="M2507" i="1"/>
  <c r="M2497" i="1"/>
  <c r="M2487" i="1"/>
  <c r="M2477" i="1"/>
  <c r="M2467" i="1"/>
  <c r="M2457" i="1"/>
  <c r="M2447" i="1"/>
  <c r="M2437" i="1"/>
  <c r="M2427" i="1"/>
  <c r="M2417" i="1"/>
  <c r="M2407" i="1"/>
  <c r="M2397" i="1"/>
  <c r="M2387" i="1"/>
  <c r="M2377" i="1"/>
  <c r="M2367" i="1"/>
  <c r="M2357" i="1"/>
  <c r="M2347" i="1"/>
  <c r="M2337" i="1"/>
  <c r="M2327" i="1"/>
  <c r="M2317" i="1"/>
  <c r="M2307" i="1"/>
  <c r="M2297" i="1"/>
  <c r="M2287" i="1"/>
  <c r="M2277" i="1"/>
  <c r="M2267" i="1"/>
  <c r="M2257" i="1"/>
  <c r="M2247" i="1"/>
  <c r="M2237" i="1"/>
  <c r="M2227" i="1"/>
  <c r="M2217" i="1"/>
  <c r="M2207" i="1"/>
  <c r="M2197" i="1"/>
  <c r="M2187" i="1"/>
  <c r="M2177" i="1"/>
  <c r="M2167" i="1"/>
  <c r="M2157" i="1"/>
  <c r="M2147" i="1"/>
  <c r="M2137" i="1"/>
  <c r="M2127" i="1"/>
  <c r="M2117" i="1"/>
  <c r="M2107" i="1"/>
  <c r="M2097" i="1"/>
  <c r="M2087" i="1"/>
  <c r="M2077" i="1"/>
  <c r="M2067" i="1"/>
  <c r="M2057" i="1"/>
  <c r="M2047" i="1"/>
  <c r="M2037" i="1"/>
  <c r="M2027" i="1"/>
  <c r="M2017" i="1"/>
  <c r="M2007" i="1"/>
  <c r="M1997" i="1"/>
  <c r="M1987" i="1"/>
  <c r="M1977" i="1"/>
  <c r="M1967" i="1"/>
  <c r="M1957" i="1"/>
  <c r="M1947" i="1"/>
  <c r="M1937" i="1"/>
  <c r="M1927" i="1"/>
  <c r="M1917" i="1"/>
  <c r="M1907" i="1"/>
  <c r="M1897" i="1"/>
  <c r="M1887" i="1"/>
  <c r="M1877" i="1"/>
  <c r="M1867" i="1"/>
  <c r="M1857" i="1"/>
  <c r="M1847" i="1"/>
  <c r="M1837" i="1"/>
  <c r="M1827" i="1"/>
  <c r="M1817" i="1"/>
  <c r="M1807" i="1"/>
  <c r="M1797" i="1"/>
  <c r="M1787" i="1"/>
  <c r="M1777" i="1"/>
  <c r="M1767" i="1"/>
  <c r="M1757" i="1"/>
  <c r="M1747" i="1"/>
  <c r="M1737" i="1"/>
  <c r="M1727" i="1"/>
  <c r="M1717" i="1"/>
  <c r="M1707" i="1"/>
  <c r="M1697" i="1"/>
  <c r="M1687" i="1"/>
  <c r="M1677" i="1"/>
  <c r="M1667" i="1"/>
  <c r="M1657" i="1"/>
  <c r="M1647" i="1"/>
  <c r="M1637" i="1"/>
  <c r="M1627" i="1"/>
  <c r="M1617" i="1"/>
  <c r="M1607" i="1"/>
  <c r="M1597" i="1"/>
  <c r="M1587" i="1"/>
  <c r="M1577" i="1"/>
  <c r="M1567" i="1"/>
  <c r="M1557" i="1"/>
  <c r="M1547" i="1"/>
  <c r="M1537" i="1"/>
  <c r="M1527" i="1"/>
  <c r="M1517" i="1"/>
  <c r="M1507" i="1"/>
  <c r="M1497" i="1"/>
  <c r="M1487" i="1"/>
  <c r="M1477" i="1"/>
  <c r="M1467" i="1"/>
  <c r="M1457" i="1"/>
  <c r="M1447" i="1"/>
  <c r="M1437" i="1"/>
  <c r="M1427" i="1"/>
  <c r="M1417" i="1"/>
  <c r="M1407" i="1"/>
  <c r="M1397" i="1"/>
  <c r="M1387" i="1"/>
  <c r="M1377" i="1"/>
  <c r="M1367" i="1"/>
  <c r="M1357" i="1"/>
  <c r="M1347" i="1"/>
  <c r="M1337" i="1"/>
  <c r="M1327" i="1"/>
  <c r="M1317" i="1"/>
  <c r="M1307" i="1"/>
  <c r="M1297" i="1"/>
  <c r="M1200" i="1"/>
  <c r="M1180" i="1"/>
  <c r="M1150" i="1"/>
  <c r="M1130" i="1"/>
  <c r="M1120" i="1"/>
  <c r="M1100" i="1"/>
  <c r="M1070" i="1"/>
  <c r="M1050" i="1"/>
  <c r="M1030" i="1"/>
  <c r="M1020" i="1"/>
  <c r="M1000" i="1"/>
  <c r="M980" i="1"/>
  <c r="M950" i="1"/>
  <c r="M930" i="1"/>
  <c r="M920" i="1"/>
  <c r="M900" i="1"/>
  <c r="M870" i="1"/>
  <c r="M850" i="1"/>
  <c r="M830" i="1"/>
  <c r="M820" i="1"/>
  <c r="M800" i="1"/>
  <c r="M770" i="1"/>
  <c r="M750" i="1"/>
  <c r="M730" i="1"/>
  <c r="M710" i="1"/>
  <c r="M690" i="1"/>
  <c r="M670" i="1"/>
  <c r="M650" i="1"/>
  <c r="M630" i="1"/>
  <c r="M610" i="1"/>
  <c r="M590" i="1"/>
  <c r="M570" i="1"/>
  <c r="M550" i="1"/>
  <c r="M530" i="1"/>
  <c r="M510" i="1"/>
  <c r="M490" i="1"/>
  <c r="M470" i="1"/>
  <c r="M450" i="1"/>
  <c r="M430" i="1"/>
  <c r="M410" i="1"/>
  <c r="M390" i="1"/>
  <c r="M370" i="1"/>
  <c r="M350" i="1"/>
  <c r="M330" i="1"/>
  <c r="M320" i="1"/>
  <c r="M290" i="1"/>
  <c r="M270" i="1"/>
  <c r="M250" i="1"/>
  <c r="M230" i="1"/>
  <c r="M210" i="1"/>
  <c r="M190" i="1"/>
  <c r="M170" i="1"/>
  <c r="M140" i="1"/>
  <c r="M120" i="1"/>
  <c r="M100" i="1"/>
  <c r="M80" i="1"/>
  <c r="M60" i="1"/>
  <c r="M40" i="1"/>
  <c r="M1282" i="1"/>
  <c r="M2496" i="1"/>
  <c r="M2476" i="1"/>
  <c r="M2456" i="1"/>
  <c r="M2436" i="1"/>
  <c r="M2426" i="1"/>
  <c r="M2396" i="1"/>
  <c r="M2376" i="1"/>
  <c r="M2356" i="1"/>
  <c r="M2336" i="1"/>
  <c r="M2316" i="1"/>
  <c r="M2306" i="1"/>
  <c r="M2286" i="1"/>
  <c r="M2256" i="1"/>
  <c r="M2236" i="1"/>
  <c r="M2226" i="1"/>
  <c r="M2206" i="1"/>
  <c r="M2176" i="1"/>
  <c r="M2156" i="1"/>
  <c r="M2136" i="1"/>
  <c r="M2126" i="1"/>
  <c r="M2106" i="1"/>
  <c r="M2086" i="1"/>
  <c r="M2066" i="1"/>
  <c r="M2056" i="1"/>
  <c r="M2036" i="1"/>
  <c r="M2016" i="1"/>
  <c r="M1996" i="1"/>
  <c r="M1976" i="1"/>
  <c r="M1956" i="1"/>
  <c r="M1936" i="1"/>
  <c r="M1916" i="1"/>
  <c r="M1896" i="1"/>
  <c r="M1876" i="1"/>
  <c r="M1856" i="1"/>
  <c r="M1836" i="1"/>
  <c r="M1816" i="1"/>
  <c r="M1796" i="1"/>
  <c r="M1776" i="1"/>
  <c r="M1756" i="1"/>
  <c r="M1736" i="1"/>
  <c r="M1706" i="1"/>
  <c r="M1686" i="1"/>
  <c r="M1666" i="1"/>
  <c r="M1646" i="1"/>
  <c r="M1636" i="1"/>
  <c r="M1606" i="1"/>
  <c r="M1586" i="1"/>
  <c r="M1556" i="1"/>
  <c r="M1536" i="1"/>
  <c r="M1516" i="1"/>
  <c r="M1496" i="1"/>
  <c r="M1476" i="1"/>
  <c r="M1456" i="1"/>
  <c r="M1436" i="1"/>
  <c r="M1416" i="1"/>
  <c r="M1386" i="1"/>
  <c r="M1366" i="1"/>
  <c r="M1336" i="1"/>
  <c r="M1306" i="1"/>
  <c r="M1170" i="1"/>
  <c r="M1160" i="1"/>
  <c r="M1140" i="1"/>
  <c r="M1110" i="1"/>
  <c r="M1090" i="1"/>
  <c r="M1080" i="1"/>
  <c r="M1060" i="1"/>
  <c r="M1040" i="1"/>
  <c r="M1010" i="1"/>
  <c r="M990" i="1"/>
  <c r="M970" i="1"/>
  <c r="M960" i="1"/>
  <c r="M940" i="1"/>
  <c r="M910" i="1"/>
  <c r="M890" i="1"/>
  <c r="M880" i="1"/>
  <c r="M860" i="1"/>
  <c r="M840" i="1"/>
  <c r="M810" i="1"/>
  <c r="M790" i="1"/>
  <c r="M780" i="1"/>
  <c r="M760" i="1"/>
  <c r="M740" i="1"/>
  <c r="M720" i="1"/>
  <c r="M700" i="1"/>
  <c r="M680" i="1"/>
  <c r="M660" i="1"/>
  <c r="M640" i="1"/>
  <c r="M620" i="1"/>
  <c r="M600" i="1"/>
  <c r="M580" i="1"/>
  <c r="M560" i="1"/>
  <c r="M540" i="1"/>
  <c r="M520" i="1"/>
  <c r="M500" i="1"/>
  <c r="M480" i="1"/>
  <c r="M460" i="1"/>
  <c r="M440" i="1"/>
  <c r="M420" i="1"/>
  <c r="M400" i="1"/>
  <c r="M380" i="1"/>
  <c r="M360" i="1"/>
  <c r="M340" i="1"/>
  <c r="M310" i="1"/>
  <c r="M300" i="1"/>
  <c r="M280" i="1"/>
  <c r="M260" i="1"/>
  <c r="M240" i="1"/>
  <c r="M220" i="1"/>
  <c r="M200" i="1"/>
  <c r="M180" i="1"/>
  <c r="M160" i="1"/>
  <c r="M150" i="1"/>
  <c r="M130" i="1"/>
  <c r="M110" i="1"/>
  <c r="M90" i="1"/>
  <c r="M70" i="1"/>
  <c r="M50" i="1"/>
  <c r="M30" i="1"/>
  <c r="M2506" i="1"/>
  <c r="M2486" i="1"/>
  <c r="M2466" i="1"/>
  <c r="M2446" i="1"/>
  <c r="M2416" i="1"/>
  <c r="M2406" i="1"/>
  <c r="M2386" i="1"/>
  <c r="M2366" i="1"/>
  <c r="M2346" i="1"/>
  <c r="M2326" i="1"/>
  <c r="M2296" i="1"/>
  <c r="M2276" i="1"/>
  <c r="M2266" i="1"/>
  <c r="M2246" i="1"/>
  <c r="M2216" i="1"/>
  <c r="M2196" i="1"/>
  <c r="M2186" i="1"/>
  <c r="M2166" i="1"/>
  <c r="M2146" i="1"/>
  <c r="M2116" i="1"/>
  <c r="M2096" i="1"/>
  <c r="M2076" i="1"/>
  <c r="M2046" i="1"/>
  <c r="M2026" i="1"/>
  <c r="M2006" i="1"/>
  <c r="M1986" i="1"/>
  <c r="M1966" i="1"/>
  <c r="M1946" i="1"/>
  <c r="M1926" i="1"/>
  <c r="M1906" i="1"/>
  <c r="M1886" i="1"/>
  <c r="M1866" i="1"/>
  <c r="M1846" i="1"/>
  <c r="M1826" i="1"/>
  <c r="M1806" i="1"/>
  <c r="M1786" i="1"/>
  <c r="M1766" i="1"/>
  <c r="M1746" i="1"/>
  <c r="M1726" i="1"/>
  <c r="M1716" i="1"/>
  <c r="M1696" i="1"/>
  <c r="M1676" i="1"/>
  <c r="M1656" i="1"/>
  <c r="M1626" i="1"/>
  <c r="M1616" i="1"/>
  <c r="M1596" i="1"/>
  <c r="M1576" i="1"/>
  <c r="M1566" i="1"/>
  <c r="M1546" i="1"/>
  <c r="M1526" i="1"/>
  <c r="M1506" i="1"/>
  <c r="M1486" i="1"/>
  <c r="M1466" i="1"/>
  <c r="M1446" i="1"/>
  <c r="M1426" i="1"/>
  <c r="M1406" i="1"/>
  <c r="M1396" i="1"/>
  <c r="M1376" i="1"/>
  <c r="M1356" i="1"/>
  <c r="M1346" i="1"/>
  <c r="M1326" i="1"/>
  <c r="M1316" i="1"/>
  <c r="M1296" i="1"/>
  <c r="M25" i="1"/>
  <c r="M1249" i="1"/>
  <c r="M1239" i="1"/>
  <c r="M1229" i="1"/>
  <c r="M1219" i="1"/>
  <c r="M1209" i="1"/>
  <c r="M1199" i="1"/>
  <c r="M1189" i="1"/>
  <c r="M1179" i="1"/>
  <c r="M1169" i="1"/>
  <c r="M1159" i="1"/>
  <c r="M1149" i="1"/>
  <c r="M1139" i="1"/>
  <c r="M1129" i="1"/>
  <c r="M1119" i="1"/>
  <c r="M1109" i="1"/>
  <c r="M1099" i="1"/>
  <c r="M1089" i="1"/>
  <c r="M1079" i="1"/>
  <c r="M1069" i="1"/>
  <c r="M1059" i="1"/>
  <c r="M1049" i="1"/>
  <c r="M1039" i="1"/>
  <c r="M1029" i="1"/>
  <c r="M1019" i="1"/>
  <c r="M1009" i="1"/>
  <c r="M999" i="1"/>
  <c r="M989" i="1"/>
  <c r="M979" i="1"/>
  <c r="M969" i="1"/>
  <c r="M959" i="1"/>
  <c r="M949" i="1"/>
  <c r="M939" i="1"/>
  <c r="M929" i="1"/>
  <c r="M919" i="1"/>
  <c r="M909" i="1"/>
  <c r="M899" i="1"/>
  <c r="M889" i="1"/>
  <c r="M879" i="1"/>
  <c r="M869" i="1"/>
  <c r="M859" i="1"/>
  <c r="M849" i="1"/>
  <c r="M839" i="1"/>
  <c r="M829" i="1"/>
  <c r="M819" i="1"/>
  <c r="M809" i="1"/>
  <c r="M799" i="1"/>
  <c r="M789" i="1"/>
  <c r="M779" i="1"/>
  <c r="M769" i="1"/>
  <c r="M759" i="1"/>
  <c r="M749" i="1"/>
  <c r="M739" i="1"/>
  <c r="M729" i="1"/>
  <c r="M719" i="1"/>
  <c r="M709" i="1"/>
  <c r="M699" i="1"/>
  <c r="M689" i="1"/>
  <c r="M679" i="1"/>
  <c r="M669" i="1"/>
  <c r="M659" i="1"/>
  <c r="M649" i="1"/>
  <c r="M639" i="1"/>
  <c r="M629" i="1"/>
  <c r="M619" i="1"/>
  <c r="M609" i="1"/>
  <c r="M599" i="1"/>
  <c r="M589" i="1"/>
  <c r="M579" i="1"/>
  <c r="M569" i="1"/>
  <c r="M559" i="1"/>
  <c r="M549" i="1"/>
  <c r="M539" i="1"/>
  <c r="M529" i="1"/>
  <c r="M519" i="1"/>
  <c r="M509" i="1"/>
  <c r="M499" i="1"/>
  <c r="M489" i="1"/>
  <c r="M479" i="1"/>
  <c r="M469" i="1"/>
  <c r="M459" i="1"/>
  <c r="M449" i="1"/>
  <c r="M439" i="1"/>
  <c r="M429" i="1"/>
  <c r="M419" i="1"/>
  <c r="M409" i="1"/>
  <c r="M399" i="1"/>
  <c r="M389" i="1"/>
  <c r="M379" i="1"/>
  <c r="M369" i="1"/>
  <c r="M359" i="1"/>
  <c r="M349" i="1"/>
  <c r="M339" i="1"/>
  <c r="M329" i="1"/>
  <c r="M319" i="1"/>
  <c r="M309" i="1"/>
  <c r="M299" i="1"/>
  <c r="M289" i="1"/>
  <c r="M279" i="1"/>
  <c r="M269" i="1"/>
  <c r="M259" i="1"/>
  <c r="M249" i="1"/>
  <c r="M239" i="1"/>
  <c r="M229" i="1"/>
  <c r="M219" i="1"/>
  <c r="M209" i="1"/>
  <c r="M199" i="1"/>
  <c r="M189" i="1"/>
  <c r="M179" i="1"/>
  <c r="M169" i="1"/>
  <c r="M159" i="1"/>
  <c r="M149" i="1"/>
  <c r="M139" i="1"/>
  <c r="M129" i="1"/>
  <c r="M119" i="1"/>
  <c r="M109" i="1"/>
  <c r="M99" i="1"/>
  <c r="M89" i="1"/>
  <c r="M79" i="1"/>
  <c r="M69" i="1"/>
  <c r="M59" i="1"/>
  <c r="M49" i="1"/>
  <c r="M39" i="1"/>
  <c r="M1278" i="1"/>
  <c r="M1281" i="1"/>
  <c r="M2505" i="1"/>
  <c r="M2495" i="1"/>
  <c r="M2485" i="1"/>
  <c r="M2475" i="1"/>
  <c r="M2465" i="1"/>
  <c r="M2455" i="1"/>
  <c r="M2445" i="1"/>
  <c r="M2435" i="1"/>
  <c r="M2425" i="1"/>
  <c r="M2415" i="1"/>
  <c r="M2405" i="1"/>
  <c r="M2395" i="1"/>
  <c r="M2385" i="1"/>
  <c r="M2375" i="1"/>
  <c r="M2365" i="1"/>
  <c r="M2355" i="1"/>
  <c r="M2345" i="1"/>
  <c r="M2335" i="1"/>
  <c r="M2325" i="1"/>
  <c r="M2315" i="1"/>
  <c r="M2305" i="1"/>
  <c r="M2295" i="1"/>
  <c r="M2285" i="1"/>
  <c r="M2275" i="1"/>
  <c r="M2265" i="1"/>
  <c r="M2255" i="1"/>
  <c r="M2245" i="1"/>
  <c r="M2235" i="1"/>
  <c r="M2225" i="1"/>
  <c r="M2215" i="1"/>
  <c r="M2205" i="1"/>
  <c r="M2195" i="1"/>
  <c r="M2185" i="1"/>
  <c r="M2175" i="1"/>
  <c r="M2165" i="1"/>
  <c r="M2155" i="1"/>
  <c r="M2145" i="1"/>
  <c r="M2135" i="1"/>
  <c r="M2125" i="1"/>
  <c r="M2115" i="1"/>
  <c r="M2105" i="1"/>
  <c r="M2095" i="1"/>
  <c r="M2085" i="1"/>
  <c r="M2075" i="1"/>
  <c r="M2065" i="1"/>
  <c r="M2055" i="1"/>
  <c r="M2045" i="1"/>
  <c r="M2035" i="1"/>
  <c r="M2025" i="1"/>
  <c r="M2015" i="1"/>
  <c r="M2005" i="1"/>
  <c r="M1995" i="1"/>
  <c r="M1985" i="1"/>
  <c r="M1975" i="1"/>
  <c r="M1965" i="1"/>
  <c r="M1955" i="1"/>
  <c r="M1945" i="1"/>
  <c r="M1935" i="1"/>
  <c r="M1925" i="1"/>
  <c r="M1915" i="1"/>
  <c r="M1905" i="1"/>
  <c r="M1895" i="1"/>
  <c r="M1885" i="1"/>
  <c r="M1875" i="1"/>
  <c r="M1865" i="1"/>
  <c r="N1227" i="1"/>
  <c r="N1147" i="1"/>
  <c r="N1137" i="1"/>
  <c r="N1037" i="1"/>
  <c r="N957" i="1"/>
  <c r="N947" i="1"/>
  <c r="N847" i="1"/>
  <c r="N777" i="1"/>
  <c r="N757" i="1"/>
  <c r="N737" i="1"/>
  <c r="N717" i="1"/>
  <c r="N627" i="1"/>
  <c r="N587" i="1"/>
  <c r="N567" i="1"/>
  <c r="N367" i="1"/>
  <c r="N317" i="1"/>
  <c r="N237" i="1"/>
  <c r="N187" i="1"/>
  <c r="N107" i="1"/>
  <c r="M1855" i="1"/>
  <c r="M1845" i="1"/>
  <c r="M1835" i="1"/>
  <c r="M1825" i="1"/>
  <c r="M1815" i="1"/>
  <c r="M1805" i="1"/>
  <c r="M1795" i="1"/>
  <c r="M1785" i="1"/>
  <c r="M1775" i="1"/>
  <c r="M1765" i="1"/>
  <c r="M1755" i="1"/>
  <c r="M1745" i="1"/>
  <c r="M1735" i="1"/>
  <c r="M1725" i="1"/>
  <c r="M1715" i="1"/>
  <c r="M1705" i="1"/>
  <c r="M1695" i="1"/>
  <c r="M1685" i="1"/>
  <c r="M1675" i="1"/>
  <c r="M1665" i="1"/>
  <c r="M1655" i="1"/>
  <c r="M1645" i="1"/>
  <c r="M1635" i="1"/>
  <c r="M1625" i="1"/>
  <c r="M1615" i="1"/>
  <c r="M1605" i="1"/>
  <c r="M1595" i="1"/>
  <c r="M1585" i="1"/>
  <c r="M1575" i="1"/>
  <c r="M1565" i="1"/>
  <c r="M1555" i="1"/>
  <c r="M1545" i="1"/>
  <c r="M1535" i="1"/>
  <c r="M1525" i="1"/>
  <c r="M1515" i="1"/>
  <c r="M1505" i="1"/>
  <c r="M1495" i="1"/>
  <c r="M1485" i="1"/>
  <c r="M1475" i="1"/>
  <c r="M1465" i="1"/>
  <c r="M1455" i="1"/>
  <c r="M1445" i="1"/>
  <c r="M1435" i="1"/>
  <c r="M1425" i="1"/>
  <c r="M1415" i="1"/>
  <c r="M1405" i="1"/>
  <c r="M1395" i="1"/>
  <c r="M1385" i="1"/>
  <c r="M1375" i="1"/>
  <c r="M1365" i="1"/>
  <c r="M1355" i="1"/>
  <c r="M1345" i="1"/>
  <c r="M1335" i="1"/>
  <c r="M1325" i="1"/>
  <c r="M1315" i="1"/>
  <c r="M1305" i="1"/>
  <c r="M1295" i="1"/>
  <c r="N1207" i="1"/>
  <c r="N1197" i="1"/>
  <c r="N1187" i="1"/>
  <c r="N1107" i="1"/>
  <c r="N1097" i="1"/>
  <c r="N1087" i="1"/>
  <c r="N1007" i="1"/>
  <c r="N997" i="1"/>
  <c r="N987" i="1"/>
  <c r="N907" i="1"/>
  <c r="N897" i="1"/>
  <c r="N887" i="1"/>
  <c r="N807" i="1"/>
  <c r="N797" i="1"/>
  <c r="N787" i="1"/>
  <c r="N727" i="1"/>
  <c r="N677" i="1"/>
  <c r="N637" i="1"/>
  <c r="N617" i="1"/>
  <c r="N607" i="1"/>
  <c r="N577" i="1"/>
  <c r="N537" i="1"/>
  <c r="N517" i="1"/>
  <c r="N507" i="1"/>
  <c r="N477" i="1"/>
  <c r="N437" i="1"/>
  <c r="N417" i="1"/>
  <c r="N407" i="1"/>
  <c r="N357" i="1"/>
  <c r="N337" i="1"/>
  <c r="N327" i="1"/>
  <c r="N277" i="1"/>
  <c r="N257" i="1"/>
  <c r="N247" i="1"/>
  <c r="N217" i="1"/>
  <c r="N197" i="1"/>
  <c r="N167" i="1"/>
  <c r="N157" i="1"/>
  <c r="N147" i="1"/>
  <c r="N137" i="1"/>
  <c r="N87" i="1"/>
  <c r="N67" i="1"/>
  <c r="N57" i="1"/>
  <c r="O13" i="1"/>
  <c r="O14" i="1" s="1"/>
  <c r="O15" i="1" s="1"/>
  <c r="O16" i="1" s="1"/>
  <c r="O17" i="1" s="1"/>
  <c r="O18" i="1" s="1"/>
  <c r="O19" i="1" s="1"/>
  <c r="P12" i="1"/>
  <c r="P1258" i="1"/>
  <c r="O1259" i="1"/>
  <c r="N2507" i="1"/>
  <c r="N2509" i="1"/>
  <c r="N2439" i="1"/>
  <c r="P5" i="1"/>
  <c r="P14" i="1"/>
  <c r="P11" i="1"/>
  <c r="P10" i="1"/>
  <c r="P4" i="1"/>
  <c r="P9" i="1"/>
  <c r="P3" i="1"/>
  <c r="P8" i="1"/>
  <c r="P7" i="1"/>
  <c r="P6" i="1"/>
  <c r="P13" i="1" l="1"/>
  <c r="O20" i="1"/>
  <c r="P19" i="1"/>
  <c r="P18" i="1"/>
  <c r="P15" i="1"/>
  <c r="P16" i="1"/>
  <c r="P17" i="1"/>
  <c r="P1259" i="1"/>
  <c r="O1260" i="1"/>
  <c r="O1261" i="1" l="1"/>
  <c r="P1260" i="1"/>
  <c r="O21" i="1"/>
  <c r="P20" i="1"/>
  <c r="O22" i="1" l="1"/>
  <c r="P21" i="1"/>
  <c r="O1262" i="1"/>
  <c r="P1261" i="1"/>
  <c r="O1263" i="1" l="1"/>
  <c r="P1262" i="1"/>
  <c r="P22" i="1"/>
  <c r="O23" i="1"/>
  <c r="P23" i="1" l="1"/>
  <c r="O24" i="1"/>
  <c r="O1264" i="1"/>
  <c r="P1263" i="1"/>
  <c r="O1265" i="1" l="1"/>
  <c r="P1264" i="1"/>
  <c r="O25" i="1"/>
  <c r="P24" i="1"/>
  <c r="O26" i="1" l="1"/>
  <c r="P25" i="1"/>
  <c r="P1265" i="1"/>
  <c r="O1266" i="1"/>
  <c r="O1267" i="1" l="1"/>
  <c r="P1266" i="1"/>
  <c r="O27" i="1"/>
  <c r="P26" i="1"/>
  <c r="P27" i="1" l="1"/>
  <c r="O28" i="1"/>
  <c r="O1268" i="1"/>
  <c r="P1267" i="1"/>
  <c r="O1269" i="1" l="1"/>
  <c r="P1268" i="1"/>
  <c r="O29" i="1"/>
  <c r="P28" i="1"/>
  <c r="O30" i="1" l="1"/>
  <c r="P29" i="1"/>
  <c r="O1270" i="1"/>
  <c r="P1269" i="1"/>
  <c r="P1270" i="1" l="1"/>
  <c r="O1271" i="1"/>
  <c r="O31" i="1"/>
  <c r="P30" i="1"/>
  <c r="O32" i="1" l="1"/>
  <c r="P31" i="1"/>
  <c r="P1271" i="1"/>
  <c r="O1272" i="1"/>
  <c r="O1273" i="1" l="1"/>
  <c r="P1272" i="1"/>
  <c r="O33" i="1"/>
  <c r="P32" i="1"/>
  <c r="O34" i="1" l="1"/>
  <c r="P33" i="1"/>
  <c r="O1274" i="1"/>
  <c r="P1273" i="1"/>
  <c r="O1275" i="1" l="1"/>
  <c r="P1274" i="1"/>
  <c r="O35" i="1"/>
  <c r="P34" i="1"/>
  <c r="O36" i="1" l="1"/>
  <c r="P35" i="1"/>
  <c r="O1276" i="1"/>
  <c r="P1275" i="1"/>
  <c r="O1277" i="1" l="1"/>
  <c r="P1276" i="1"/>
  <c r="O37" i="1"/>
  <c r="P36" i="1"/>
  <c r="O38" i="1" l="1"/>
  <c r="P37" i="1"/>
  <c r="O1278" i="1"/>
  <c r="P1277" i="1"/>
  <c r="P1278" i="1" l="1"/>
  <c r="O1279" i="1"/>
  <c r="O39" i="1"/>
  <c r="P38" i="1"/>
  <c r="O40" i="1" l="1"/>
  <c r="P39" i="1"/>
  <c r="O1280" i="1"/>
  <c r="P1279" i="1"/>
  <c r="O1281" i="1" l="1"/>
  <c r="P1280" i="1"/>
  <c r="O41" i="1"/>
  <c r="P40" i="1"/>
  <c r="O42" i="1" l="1"/>
  <c r="P41" i="1"/>
  <c r="O1282" i="1"/>
  <c r="P1281" i="1"/>
  <c r="O1283" i="1" l="1"/>
  <c r="P1282" i="1"/>
  <c r="O43" i="1"/>
  <c r="P42" i="1"/>
  <c r="O44" i="1" l="1"/>
  <c r="P43" i="1"/>
  <c r="P1283" i="1"/>
  <c r="O1284" i="1"/>
  <c r="O1285" i="1" l="1"/>
  <c r="P1284" i="1"/>
  <c r="O45" i="1"/>
  <c r="P44" i="1"/>
  <c r="O46" i="1" l="1"/>
  <c r="P45" i="1"/>
  <c r="P1285" i="1"/>
  <c r="O1286" i="1"/>
  <c r="O1287" i="1" l="1"/>
  <c r="P1286" i="1"/>
  <c r="O47" i="1"/>
  <c r="P46" i="1"/>
  <c r="P47" i="1" l="1"/>
  <c r="O48" i="1"/>
  <c r="O1288" i="1"/>
  <c r="P1287" i="1"/>
  <c r="O1289" i="1" l="1"/>
  <c r="P1288" i="1"/>
  <c r="O49" i="1"/>
  <c r="P48" i="1"/>
  <c r="O50" i="1" l="1"/>
  <c r="P49" i="1"/>
  <c r="O1290" i="1"/>
  <c r="P1289" i="1"/>
  <c r="O1291" i="1" l="1"/>
  <c r="P1290" i="1"/>
  <c r="O51" i="1"/>
  <c r="P50" i="1"/>
  <c r="O52" i="1" l="1"/>
  <c r="P51" i="1"/>
  <c r="O1292" i="1"/>
  <c r="P1291" i="1"/>
  <c r="O1293" i="1" l="1"/>
  <c r="P1292" i="1"/>
  <c r="O53" i="1"/>
  <c r="P52" i="1"/>
  <c r="O54" i="1" l="1"/>
  <c r="P53" i="1"/>
  <c r="O1294" i="1"/>
  <c r="P1293" i="1"/>
  <c r="O1295" i="1" l="1"/>
  <c r="P1294" i="1"/>
  <c r="O55" i="1"/>
  <c r="P54" i="1"/>
  <c r="P55" i="1" l="1"/>
  <c r="O56" i="1"/>
  <c r="O1296" i="1"/>
  <c r="P1295" i="1"/>
  <c r="O1297" i="1" l="1"/>
  <c r="P1296" i="1"/>
  <c r="O57" i="1"/>
  <c r="P56" i="1"/>
  <c r="O58" i="1" l="1"/>
  <c r="P57" i="1"/>
  <c r="O1298" i="1"/>
  <c r="P1297" i="1"/>
  <c r="P1298" i="1" l="1"/>
  <c r="O1299" i="1"/>
  <c r="P58" i="1"/>
  <c r="O59" i="1"/>
  <c r="O60" i="1" l="1"/>
  <c r="P59" i="1"/>
  <c r="O1300" i="1"/>
  <c r="P1299" i="1"/>
  <c r="O1301" i="1" l="1"/>
  <c r="P1300" i="1"/>
  <c r="O61" i="1"/>
  <c r="P60" i="1"/>
  <c r="O62" i="1" l="1"/>
  <c r="P61" i="1"/>
  <c r="O1302" i="1"/>
  <c r="P1301" i="1"/>
  <c r="O1303" i="1" l="1"/>
  <c r="P1302" i="1"/>
  <c r="O63" i="1"/>
  <c r="P62" i="1"/>
  <c r="O64" i="1" l="1"/>
  <c r="P63" i="1"/>
  <c r="O1304" i="1"/>
  <c r="P1303" i="1"/>
  <c r="O1305" i="1" l="1"/>
  <c r="P1304" i="1"/>
  <c r="O65" i="1"/>
  <c r="P64" i="1"/>
  <c r="O66" i="1" l="1"/>
  <c r="P65" i="1"/>
  <c r="P1305" i="1"/>
  <c r="O1306" i="1"/>
  <c r="O1307" i="1" l="1"/>
  <c r="P1306" i="1"/>
  <c r="O67" i="1"/>
  <c r="P66" i="1"/>
  <c r="O68" i="1" l="1"/>
  <c r="P67" i="1"/>
  <c r="P1307" i="1"/>
  <c r="O1308" i="1"/>
  <c r="O1309" i="1" l="1"/>
  <c r="P1308" i="1"/>
  <c r="O69" i="1"/>
  <c r="P68" i="1"/>
  <c r="O70" i="1" l="1"/>
  <c r="P69" i="1"/>
  <c r="O1310" i="1"/>
  <c r="P1309" i="1"/>
  <c r="O1311" i="1" l="1"/>
  <c r="P1310" i="1"/>
  <c r="O71" i="1"/>
  <c r="P70" i="1"/>
  <c r="O72" i="1" l="1"/>
  <c r="P71" i="1"/>
  <c r="O1312" i="1"/>
  <c r="P1311" i="1"/>
  <c r="O1313" i="1" l="1"/>
  <c r="P1312" i="1"/>
  <c r="O73" i="1"/>
  <c r="P72" i="1"/>
  <c r="P73" i="1" l="1"/>
  <c r="O74" i="1"/>
  <c r="O1314" i="1"/>
  <c r="P1313" i="1"/>
  <c r="O1315" i="1" l="1"/>
  <c r="P1314" i="1"/>
  <c r="O75" i="1"/>
  <c r="P74" i="1"/>
  <c r="O76" i="1" l="1"/>
  <c r="P75" i="1"/>
  <c r="O1316" i="1"/>
  <c r="P1315" i="1"/>
  <c r="O1317" i="1" l="1"/>
  <c r="P1316" i="1"/>
  <c r="O77" i="1"/>
  <c r="P76" i="1"/>
  <c r="O78" i="1" l="1"/>
  <c r="P77" i="1"/>
  <c r="O1318" i="1"/>
  <c r="P1317" i="1"/>
  <c r="O1319" i="1" l="1"/>
  <c r="P1318" i="1"/>
  <c r="O79" i="1"/>
  <c r="P78" i="1"/>
  <c r="O80" i="1" l="1"/>
  <c r="P79" i="1"/>
  <c r="O1320" i="1"/>
  <c r="P1319" i="1"/>
  <c r="O1321" i="1" l="1"/>
  <c r="P1320" i="1"/>
  <c r="O81" i="1"/>
  <c r="P80" i="1"/>
  <c r="O82" i="1" l="1"/>
  <c r="P81" i="1"/>
  <c r="O1322" i="1"/>
  <c r="P1321" i="1"/>
  <c r="O1323" i="1" l="1"/>
  <c r="P1322" i="1"/>
  <c r="O83" i="1"/>
  <c r="P82" i="1"/>
  <c r="O84" i="1" l="1"/>
  <c r="P83" i="1"/>
  <c r="O1324" i="1"/>
  <c r="P1323" i="1"/>
  <c r="O1325" i="1" l="1"/>
  <c r="P1324" i="1"/>
  <c r="O85" i="1"/>
  <c r="P84" i="1"/>
  <c r="O86" i="1" l="1"/>
  <c r="P85" i="1"/>
  <c r="O1326" i="1"/>
  <c r="P1325" i="1"/>
  <c r="O1327" i="1" l="1"/>
  <c r="P1326" i="1"/>
  <c r="O87" i="1"/>
  <c r="P86" i="1"/>
  <c r="O88" i="1" l="1"/>
  <c r="P87" i="1"/>
  <c r="O1328" i="1"/>
  <c r="P1327" i="1"/>
  <c r="P1328" i="1" l="1"/>
  <c r="O1329" i="1"/>
  <c r="O89" i="1"/>
  <c r="P88" i="1"/>
  <c r="O90" i="1" l="1"/>
  <c r="P89" i="1"/>
  <c r="O1330" i="1"/>
  <c r="P1329" i="1"/>
  <c r="O1331" i="1" l="1"/>
  <c r="P1330" i="1"/>
  <c r="O91" i="1"/>
  <c r="P90" i="1"/>
  <c r="O92" i="1" l="1"/>
  <c r="P91" i="1"/>
  <c r="O1332" i="1"/>
  <c r="P1331" i="1"/>
  <c r="O1333" i="1" l="1"/>
  <c r="P1332" i="1"/>
  <c r="O93" i="1"/>
  <c r="P92" i="1"/>
  <c r="O94" i="1" l="1"/>
  <c r="P93" i="1"/>
  <c r="O1334" i="1"/>
  <c r="P1333" i="1"/>
  <c r="O1335" i="1" l="1"/>
  <c r="P1334" i="1"/>
  <c r="O95" i="1"/>
  <c r="P94" i="1"/>
  <c r="O96" i="1" l="1"/>
  <c r="P95" i="1"/>
  <c r="O1336" i="1"/>
  <c r="P1335" i="1"/>
  <c r="O1337" i="1" l="1"/>
  <c r="P1336" i="1"/>
  <c r="O97" i="1"/>
  <c r="P96" i="1"/>
  <c r="O98" i="1" l="1"/>
  <c r="P97" i="1"/>
  <c r="O1338" i="1"/>
  <c r="P1337" i="1"/>
  <c r="O1339" i="1" l="1"/>
  <c r="P1338" i="1"/>
  <c r="O99" i="1"/>
  <c r="P98" i="1"/>
  <c r="O100" i="1" l="1"/>
  <c r="P99" i="1"/>
  <c r="O1340" i="1"/>
  <c r="P1339" i="1"/>
  <c r="O1341" i="1" l="1"/>
  <c r="P1340" i="1"/>
  <c r="O101" i="1"/>
  <c r="P100" i="1"/>
  <c r="O102" i="1" l="1"/>
  <c r="P101" i="1"/>
  <c r="P1341" i="1"/>
  <c r="O1342" i="1"/>
  <c r="O1343" i="1" l="1"/>
  <c r="P1342" i="1"/>
  <c r="O103" i="1"/>
  <c r="P102" i="1"/>
  <c r="O104" i="1" l="1"/>
  <c r="P103" i="1"/>
  <c r="O1344" i="1"/>
  <c r="P1343" i="1"/>
  <c r="O1345" i="1" l="1"/>
  <c r="P1344" i="1"/>
  <c r="O105" i="1"/>
  <c r="P104" i="1"/>
  <c r="O106" i="1" l="1"/>
  <c r="P105" i="1"/>
  <c r="O1346" i="1"/>
  <c r="P1345" i="1"/>
  <c r="O1347" i="1" l="1"/>
  <c r="P1346" i="1"/>
  <c r="O107" i="1"/>
  <c r="P106" i="1"/>
  <c r="O108" i="1" l="1"/>
  <c r="P107" i="1"/>
  <c r="O1348" i="1"/>
  <c r="P1347" i="1"/>
  <c r="P1348" i="1" l="1"/>
  <c r="O1349" i="1"/>
  <c r="O109" i="1"/>
  <c r="P108" i="1"/>
  <c r="O110" i="1" l="1"/>
  <c r="P109" i="1"/>
  <c r="O1350" i="1"/>
  <c r="P1349" i="1"/>
  <c r="O1351" i="1" l="1"/>
  <c r="P1350" i="1"/>
  <c r="O111" i="1"/>
  <c r="P110" i="1"/>
  <c r="O112" i="1" l="1"/>
  <c r="P111" i="1"/>
  <c r="O1352" i="1"/>
  <c r="P1351" i="1"/>
  <c r="O1353" i="1" l="1"/>
  <c r="P1352" i="1"/>
  <c r="O113" i="1"/>
  <c r="P112" i="1"/>
  <c r="O114" i="1" l="1"/>
  <c r="P113" i="1"/>
  <c r="O1354" i="1"/>
  <c r="P1353" i="1"/>
  <c r="O1355" i="1" l="1"/>
  <c r="P1354" i="1"/>
  <c r="O115" i="1"/>
  <c r="P114" i="1"/>
  <c r="O116" i="1" l="1"/>
  <c r="P115" i="1"/>
  <c r="O1356" i="1"/>
  <c r="P1355" i="1"/>
  <c r="P1356" i="1" l="1"/>
  <c r="O1357" i="1"/>
  <c r="O117" i="1"/>
  <c r="P116" i="1"/>
  <c r="O118" i="1" l="1"/>
  <c r="P117" i="1"/>
  <c r="P1357" i="1"/>
  <c r="O1358" i="1"/>
  <c r="O1359" i="1" l="1"/>
  <c r="P1358" i="1"/>
  <c r="O119" i="1"/>
  <c r="P118" i="1"/>
  <c r="O120" i="1" l="1"/>
  <c r="P119" i="1"/>
  <c r="O1360" i="1"/>
  <c r="P1359" i="1"/>
  <c r="O1361" i="1" l="1"/>
  <c r="P1360" i="1"/>
  <c r="O121" i="1"/>
  <c r="P120" i="1"/>
  <c r="O122" i="1" l="1"/>
  <c r="P121" i="1"/>
  <c r="O1362" i="1"/>
  <c r="P1361" i="1"/>
  <c r="O1363" i="1" l="1"/>
  <c r="P1362" i="1"/>
  <c r="O123" i="1"/>
  <c r="P122" i="1"/>
  <c r="O124" i="1" l="1"/>
  <c r="P123" i="1"/>
  <c r="O1364" i="1"/>
  <c r="P1363" i="1"/>
  <c r="O1365" i="1" l="1"/>
  <c r="P1364" i="1"/>
  <c r="O125" i="1"/>
  <c r="P124" i="1"/>
  <c r="O126" i="1" l="1"/>
  <c r="P125" i="1"/>
  <c r="O1366" i="1"/>
  <c r="P1365" i="1"/>
  <c r="O1367" i="1" l="1"/>
  <c r="P1366" i="1"/>
  <c r="O127" i="1"/>
  <c r="P126" i="1"/>
  <c r="O128" i="1" l="1"/>
  <c r="P127" i="1"/>
  <c r="O1368" i="1"/>
  <c r="P1367" i="1"/>
  <c r="O1369" i="1" l="1"/>
  <c r="P1368" i="1"/>
  <c r="O129" i="1"/>
  <c r="P128" i="1"/>
  <c r="O130" i="1" l="1"/>
  <c r="P129" i="1"/>
  <c r="O1370" i="1"/>
  <c r="P1369" i="1"/>
  <c r="O1371" i="1" l="1"/>
  <c r="P1370" i="1"/>
  <c r="O131" i="1"/>
  <c r="P130" i="1"/>
  <c r="O132" i="1" l="1"/>
  <c r="P131" i="1"/>
  <c r="O1372" i="1"/>
  <c r="P1371" i="1"/>
  <c r="O1373" i="1" l="1"/>
  <c r="P1372" i="1"/>
  <c r="O133" i="1"/>
  <c r="P132" i="1"/>
  <c r="O134" i="1" l="1"/>
  <c r="P133" i="1"/>
  <c r="O1374" i="1"/>
  <c r="P1373" i="1"/>
  <c r="O1375" i="1" l="1"/>
  <c r="P1374" i="1"/>
  <c r="O135" i="1"/>
  <c r="P134" i="1"/>
  <c r="O136" i="1" l="1"/>
  <c r="P135" i="1"/>
  <c r="O1376" i="1"/>
  <c r="P1375" i="1"/>
  <c r="P1376" i="1" l="1"/>
  <c r="O1377" i="1"/>
  <c r="O137" i="1"/>
  <c r="P136" i="1"/>
  <c r="O138" i="1" l="1"/>
  <c r="P137" i="1"/>
  <c r="O1378" i="1"/>
  <c r="P1377" i="1"/>
  <c r="O1379" i="1" l="1"/>
  <c r="P1378" i="1"/>
  <c r="O139" i="1"/>
  <c r="P138" i="1"/>
  <c r="O140" i="1" l="1"/>
  <c r="P139" i="1"/>
  <c r="P1379" i="1"/>
  <c r="O1380" i="1"/>
  <c r="O1381" i="1" l="1"/>
  <c r="P1380" i="1"/>
  <c r="O141" i="1"/>
  <c r="P140" i="1"/>
  <c r="P141" i="1" l="1"/>
  <c r="O142" i="1"/>
  <c r="O1382" i="1"/>
  <c r="P1381" i="1"/>
  <c r="P1382" i="1" l="1"/>
  <c r="O1383" i="1"/>
  <c r="O143" i="1"/>
  <c r="P142" i="1"/>
  <c r="O144" i="1" l="1"/>
  <c r="P143" i="1"/>
  <c r="O1384" i="1"/>
  <c r="P1383" i="1"/>
  <c r="O1385" i="1" l="1"/>
  <c r="P1384" i="1"/>
  <c r="O145" i="1"/>
  <c r="P144" i="1"/>
  <c r="O146" i="1" l="1"/>
  <c r="P145" i="1"/>
  <c r="O1386" i="1"/>
  <c r="P1385" i="1"/>
  <c r="O1387" i="1" l="1"/>
  <c r="P1386" i="1"/>
  <c r="O147" i="1"/>
  <c r="P146" i="1"/>
  <c r="O148" i="1" l="1"/>
  <c r="P147" i="1"/>
  <c r="O1388" i="1"/>
  <c r="P1387" i="1"/>
  <c r="O1389" i="1" l="1"/>
  <c r="P1388" i="1"/>
  <c r="O149" i="1"/>
  <c r="P148" i="1"/>
  <c r="O150" i="1" l="1"/>
  <c r="P149" i="1"/>
  <c r="O1390" i="1"/>
  <c r="P1389" i="1"/>
  <c r="O1391" i="1" l="1"/>
  <c r="P1390" i="1"/>
  <c r="O151" i="1"/>
  <c r="P150" i="1"/>
  <c r="O152" i="1" l="1"/>
  <c r="P151" i="1"/>
  <c r="O1392" i="1"/>
  <c r="P1391" i="1"/>
  <c r="O1393" i="1" l="1"/>
  <c r="P1392" i="1"/>
  <c r="O153" i="1"/>
  <c r="P152" i="1"/>
  <c r="O154" i="1" l="1"/>
  <c r="P153" i="1"/>
  <c r="O1394" i="1"/>
  <c r="P1393" i="1"/>
  <c r="O1395" i="1" l="1"/>
  <c r="P1394" i="1"/>
  <c r="O155" i="1"/>
  <c r="P154" i="1"/>
  <c r="O156" i="1" l="1"/>
  <c r="P155" i="1"/>
  <c r="P1395" i="1"/>
  <c r="O1396" i="1"/>
  <c r="O1397" i="1" l="1"/>
  <c r="P1396" i="1"/>
  <c r="P156" i="1"/>
  <c r="O157" i="1"/>
  <c r="O158" i="1" l="1"/>
  <c r="P157" i="1"/>
  <c r="O1398" i="1"/>
  <c r="P1397" i="1"/>
  <c r="P1398" i="1" l="1"/>
  <c r="O1399" i="1"/>
  <c r="O159" i="1"/>
  <c r="P158" i="1"/>
  <c r="O160" i="1" l="1"/>
  <c r="P159" i="1"/>
  <c r="O1400" i="1"/>
  <c r="P1399" i="1"/>
  <c r="O1401" i="1" l="1"/>
  <c r="P1400" i="1"/>
  <c r="O161" i="1"/>
  <c r="P160" i="1"/>
  <c r="O162" i="1" l="1"/>
  <c r="P161" i="1"/>
  <c r="O1402" i="1"/>
  <c r="P1401" i="1"/>
  <c r="O1403" i="1" l="1"/>
  <c r="P1402" i="1"/>
  <c r="P162" i="1"/>
  <c r="O163" i="1"/>
  <c r="O164" i="1" l="1"/>
  <c r="P163" i="1"/>
  <c r="O1404" i="1"/>
  <c r="P1403" i="1"/>
  <c r="O1405" i="1" l="1"/>
  <c r="P1404" i="1"/>
  <c r="O165" i="1"/>
  <c r="P164" i="1"/>
  <c r="P165" i="1" l="1"/>
  <c r="O166" i="1"/>
  <c r="O1406" i="1"/>
  <c r="P1405" i="1"/>
  <c r="O1407" i="1" l="1"/>
  <c r="P1406" i="1"/>
  <c r="O167" i="1"/>
  <c r="P166" i="1"/>
  <c r="O168" i="1" l="1"/>
  <c r="P167" i="1"/>
  <c r="O1408" i="1"/>
  <c r="P1407" i="1"/>
  <c r="O1409" i="1" l="1"/>
  <c r="P1408" i="1"/>
  <c r="O169" i="1"/>
  <c r="P168" i="1"/>
  <c r="O170" i="1" l="1"/>
  <c r="P169" i="1"/>
  <c r="P1409" i="1"/>
  <c r="O1410" i="1"/>
  <c r="O1411" i="1" l="1"/>
  <c r="P1410" i="1"/>
  <c r="O171" i="1"/>
  <c r="P170" i="1"/>
  <c r="O172" i="1" l="1"/>
  <c r="P171" i="1"/>
  <c r="O1412" i="1"/>
  <c r="P1411" i="1"/>
  <c r="O1413" i="1" l="1"/>
  <c r="P1412" i="1"/>
  <c r="O173" i="1"/>
  <c r="P172" i="1"/>
  <c r="O174" i="1" l="1"/>
  <c r="P173" i="1"/>
  <c r="O1414" i="1"/>
  <c r="P1413" i="1"/>
  <c r="O1415" i="1" l="1"/>
  <c r="P1414" i="1"/>
  <c r="O175" i="1"/>
  <c r="P174" i="1"/>
  <c r="O176" i="1" l="1"/>
  <c r="P175" i="1"/>
  <c r="O1416" i="1"/>
  <c r="P1415" i="1"/>
  <c r="O1417" i="1" l="1"/>
  <c r="P1416" i="1"/>
  <c r="O177" i="1"/>
  <c r="P176" i="1"/>
  <c r="P177" i="1" l="1"/>
  <c r="O178" i="1"/>
  <c r="O1418" i="1"/>
  <c r="P1417" i="1"/>
  <c r="P178" i="1" l="1"/>
  <c r="O179" i="1"/>
  <c r="O1419" i="1"/>
  <c r="P1418" i="1"/>
  <c r="O1420" i="1" l="1"/>
  <c r="P1419" i="1"/>
  <c r="O180" i="1"/>
  <c r="P179" i="1"/>
  <c r="O181" i="1" l="1"/>
  <c r="P180" i="1"/>
  <c r="O1421" i="1"/>
  <c r="P1420" i="1"/>
  <c r="O1422" i="1" l="1"/>
  <c r="P1421" i="1"/>
  <c r="O182" i="1"/>
  <c r="P181" i="1"/>
  <c r="O183" i="1" l="1"/>
  <c r="P182" i="1"/>
  <c r="O1423" i="1"/>
  <c r="P1422" i="1"/>
  <c r="O1424" i="1" l="1"/>
  <c r="P1423" i="1"/>
  <c r="O184" i="1"/>
  <c r="P183" i="1"/>
  <c r="O185" i="1" l="1"/>
  <c r="P184" i="1"/>
  <c r="O1425" i="1"/>
  <c r="P1424" i="1"/>
  <c r="O1426" i="1" l="1"/>
  <c r="P1425" i="1"/>
  <c r="O186" i="1"/>
  <c r="P185" i="1"/>
  <c r="P186" i="1" l="1"/>
  <c r="O187" i="1"/>
  <c r="P1426" i="1"/>
  <c r="O1427" i="1"/>
  <c r="P1427" i="1" l="1"/>
  <c r="O1428" i="1"/>
  <c r="P187" i="1"/>
  <c r="O188" i="1"/>
  <c r="O189" i="1" l="1"/>
  <c r="P188" i="1"/>
  <c r="P1428" i="1"/>
  <c r="O1429" i="1"/>
  <c r="O1430" i="1" l="1"/>
  <c r="P1429" i="1"/>
  <c r="O190" i="1"/>
  <c r="P189" i="1"/>
  <c r="O191" i="1" l="1"/>
  <c r="P190" i="1"/>
  <c r="O1431" i="1"/>
  <c r="P1430" i="1"/>
  <c r="O1432" i="1" l="1"/>
  <c r="P1431" i="1"/>
  <c r="O192" i="1"/>
  <c r="P191" i="1"/>
  <c r="O193" i="1" l="1"/>
  <c r="P192" i="1"/>
  <c r="O1433" i="1"/>
  <c r="P1432" i="1"/>
  <c r="O1434" i="1" l="1"/>
  <c r="P1433" i="1"/>
  <c r="O194" i="1"/>
  <c r="P193" i="1"/>
  <c r="P194" i="1" l="1"/>
  <c r="O195" i="1"/>
  <c r="O1435" i="1"/>
  <c r="P1434" i="1"/>
  <c r="O1436" i="1" l="1"/>
  <c r="P1435" i="1"/>
  <c r="O196" i="1"/>
  <c r="P195" i="1"/>
  <c r="O1437" i="1" l="1"/>
  <c r="P1436" i="1"/>
  <c r="O197" i="1"/>
  <c r="P196" i="1"/>
  <c r="O198" i="1" l="1"/>
  <c r="P197" i="1"/>
  <c r="O1438" i="1"/>
  <c r="P1437" i="1"/>
  <c r="P1438" i="1" l="1"/>
  <c r="O1439" i="1"/>
  <c r="O199" i="1"/>
  <c r="P198" i="1"/>
  <c r="O200" i="1" l="1"/>
  <c r="P199" i="1"/>
  <c r="O1440" i="1"/>
  <c r="P1439" i="1"/>
  <c r="O1441" i="1" l="1"/>
  <c r="P1440" i="1"/>
  <c r="P200" i="1"/>
  <c r="O201" i="1"/>
  <c r="O202" i="1" l="1"/>
  <c r="P201" i="1"/>
  <c r="O1442" i="1"/>
  <c r="P1441" i="1"/>
  <c r="O1443" i="1" l="1"/>
  <c r="P1442" i="1"/>
  <c r="O203" i="1"/>
  <c r="P202" i="1"/>
  <c r="O204" i="1" l="1"/>
  <c r="P203" i="1"/>
  <c r="O1444" i="1"/>
  <c r="P1443" i="1"/>
  <c r="O1445" i="1" l="1"/>
  <c r="P1444" i="1"/>
  <c r="O205" i="1"/>
  <c r="P204" i="1"/>
  <c r="O206" i="1" l="1"/>
  <c r="P205" i="1"/>
  <c r="P1445" i="1"/>
  <c r="O1446" i="1"/>
  <c r="O1447" i="1" l="1"/>
  <c r="P1446" i="1"/>
  <c r="O207" i="1"/>
  <c r="P206" i="1"/>
  <c r="O208" i="1" l="1"/>
  <c r="P207" i="1"/>
  <c r="O1448" i="1"/>
  <c r="P1447" i="1"/>
  <c r="O1449" i="1" l="1"/>
  <c r="P1448" i="1"/>
  <c r="O209" i="1"/>
  <c r="P208" i="1"/>
  <c r="O210" i="1" l="1"/>
  <c r="P209" i="1"/>
  <c r="O1450" i="1"/>
  <c r="P1449" i="1"/>
  <c r="P1450" i="1" l="1"/>
  <c r="O1451" i="1"/>
  <c r="O211" i="1"/>
  <c r="P210" i="1"/>
  <c r="O212" i="1" l="1"/>
  <c r="P211" i="1"/>
  <c r="O1452" i="1"/>
  <c r="P1451" i="1"/>
  <c r="O1453" i="1" l="1"/>
  <c r="P1452" i="1"/>
  <c r="O213" i="1"/>
  <c r="P212" i="1"/>
  <c r="O214" i="1" l="1"/>
  <c r="P213" i="1"/>
  <c r="P1453" i="1"/>
  <c r="O1454" i="1"/>
  <c r="O1455" i="1" l="1"/>
  <c r="P1454" i="1"/>
  <c r="O215" i="1"/>
  <c r="P214" i="1"/>
  <c r="O216" i="1" l="1"/>
  <c r="P215" i="1"/>
  <c r="O1456" i="1"/>
  <c r="P1455" i="1"/>
  <c r="O1457" i="1" l="1"/>
  <c r="P1456" i="1"/>
  <c r="O217" i="1"/>
  <c r="P216" i="1"/>
  <c r="O218" i="1" l="1"/>
  <c r="P217" i="1"/>
  <c r="P1457" i="1"/>
  <c r="O1458" i="1"/>
  <c r="O1459" i="1" l="1"/>
  <c r="P1458" i="1"/>
  <c r="O219" i="1"/>
  <c r="P218" i="1"/>
  <c r="O220" i="1" l="1"/>
  <c r="P219" i="1"/>
  <c r="O1460" i="1"/>
  <c r="P1459" i="1"/>
  <c r="O1461" i="1" l="1"/>
  <c r="P1460" i="1"/>
  <c r="O221" i="1"/>
  <c r="P220" i="1"/>
  <c r="O222" i="1" l="1"/>
  <c r="P221" i="1"/>
  <c r="O1462" i="1"/>
  <c r="P1461" i="1"/>
  <c r="O1463" i="1" l="1"/>
  <c r="P1462" i="1"/>
  <c r="O223" i="1"/>
  <c r="P222" i="1"/>
  <c r="O224" i="1" l="1"/>
  <c r="P223" i="1"/>
  <c r="O1464" i="1"/>
  <c r="P1463" i="1"/>
  <c r="O1465" i="1" l="1"/>
  <c r="P1464" i="1"/>
  <c r="O225" i="1"/>
  <c r="P224" i="1"/>
  <c r="O226" i="1" l="1"/>
  <c r="P225" i="1"/>
  <c r="O1466" i="1"/>
  <c r="P1465" i="1"/>
  <c r="O1467" i="1" l="1"/>
  <c r="P1466" i="1"/>
  <c r="O227" i="1"/>
  <c r="P226" i="1"/>
  <c r="O228" i="1" l="1"/>
  <c r="P227" i="1"/>
  <c r="P1467" i="1"/>
  <c r="O1468" i="1"/>
  <c r="O1469" i="1" l="1"/>
  <c r="P1468" i="1"/>
  <c r="O229" i="1"/>
  <c r="P228" i="1"/>
  <c r="O230" i="1" l="1"/>
  <c r="P229" i="1"/>
  <c r="P1469" i="1"/>
  <c r="O1470" i="1"/>
  <c r="O1471" i="1" l="1"/>
  <c r="P1470" i="1"/>
  <c r="O231" i="1"/>
  <c r="P230" i="1"/>
  <c r="O232" i="1" l="1"/>
  <c r="P231" i="1"/>
  <c r="P1471" i="1"/>
  <c r="O1472" i="1"/>
  <c r="O1473" i="1" l="1"/>
  <c r="P1472" i="1"/>
  <c r="O233" i="1"/>
  <c r="P232" i="1"/>
  <c r="O234" i="1" l="1"/>
  <c r="P233" i="1"/>
  <c r="O1474" i="1"/>
  <c r="P1473" i="1"/>
  <c r="O1475" i="1" l="1"/>
  <c r="P1474" i="1"/>
  <c r="O235" i="1"/>
  <c r="P234" i="1"/>
  <c r="O236" i="1" l="1"/>
  <c r="P235" i="1"/>
  <c r="O1476" i="1"/>
  <c r="P1475" i="1"/>
  <c r="O1477" i="1" l="1"/>
  <c r="P1476" i="1"/>
  <c r="P236" i="1"/>
  <c r="O237" i="1"/>
  <c r="O238" i="1" l="1"/>
  <c r="P237" i="1"/>
  <c r="P1477" i="1"/>
  <c r="O1478" i="1"/>
  <c r="O1479" i="1" l="1"/>
  <c r="P1478" i="1"/>
  <c r="O239" i="1"/>
  <c r="P238" i="1"/>
  <c r="P239" i="1" l="1"/>
  <c r="O240" i="1"/>
  <c r="O1480" i="1"/>
  <c r="P1479" i="1"/>
  <c r="P240" i="1" l="1"/>
  <c r="O241" i="1"/>
  <c r="O1481" i="1"/>
  <c r="P1480" i="1"/>
  <c r="O1482" i="1" l="1"/>
  <c r="P1481" i="1"/>
  <c r="O242" i="1"/>
  <c r="P241" i="1"/>
  <c r="P242" i="1" l="1"/>
  <c r="O243" i="1"/>
  <c r="O1483" i="1"/>
  <c r="P1482" i="1"/>
  <c r="O1484" i="1" l="1"/>
  <c r="P1483" i="1"/>
  <c r="P243" i="1"/>
  <c r="O244" i="1"/>
  <c r="P244" i="1" l="1"/>
  <c r="O245" i="1"/>
  <c r="O1485" i="1"/>
  <c r="P1484" i="1"/>
  <c r="P1485" i="1" l="1"/>
  <c r="O1486" i="1"/>
  <c r="O246" i="1"/>
  <c r="P245" i="1"/>
  <c r="O247" i="1" l="1"/>
  <c r="P246" i="1"/>
  <c r="O1487" i="1"/>
  <c r="P1486" i="1"/>
  <c r="O1488" i="1" l="1"/>
  <c r="P1487" i="1"/>
  <c r="O248" i="1"/>
  <c r="P247" i="1"/>
  <c r="O249" i="1" l="1"/>
  <c r="P248" i="1"/>
  <c r="O1489" i="1"/>
  <c r="P1488" i="1"/>
  <c r="P1489" i="1" l="1"/>
  <c r="O1490" i="1"/>
  <c r="O250" i="1"/>
  <c r="P249" i="1"/>
  <c r="O251" i="1" l="1"/>
  <c r="P250" i="1"/>
  <c r="O1491" i="1"/>
  <c r="P1490" i="1"/>
  <c r="O1492" i="1" l="1"/>
  <c r="P1491" i="1"/>
  <c r="O252" i="1"/>
  <c r="P251" i="1"/>
  <c r="O253" i="1" l="1"/>
  <c r="P252" i="1"/>
  <c r="O1493" i="1"/>
  <c r="P1492" i="1"/>
  <c r="O1494" i="1" l="1"/>
  <c r="P1493" i="1"/>
  <c r="O254" i="1"/>
  <c r="P253" i="1"/>
  <c r="O1495" i="1" l="1"/>
  <c r="P1494" i="1"/>
  <c r="O255" i="1"/>
  <c r="P254" i="1"/>
  <c r="P255" i="1" l="1"/>
  <c r="O256" i="1"/>
  <c r="O1496" i="1"/>
  <c r="P1495" i="1"/>
  <c r="O1497" i="1" l="1"/>
  <c r="P1496" i="1"/>
  <c r="P256" i="1"/>
  <c r="O257" i="1"/>
  <c r="P257" i="1" l="1"/>
  <c r="O258" i="1"/>
  <c r="O1498" i="1"/>
  <c r="P1497" i="1"/>
  <c r="P1498" i="1" l="1"/>
  <c r="O1499" i="1"/>
  <c r="O259" i="1"/>
  <c r="P258" i="1"/>
  <c r="O260" i="1" l="1"/>
  <c r="P259" i="1"/>
  <c r="O1500" i="1"/>
  <c r="P1499" i="1"/>
  <c r="O1501" i="1" l="1"/>
  <c r="P1500" i="1"/>
  <c r="O261" i="1"/>
  <c r="P260" i="1"/>
  <c r="O262" i="1" l="1"/>
  <c r="P261" i="1"/>
  <c r="O1502" i="1"/>
  <c r="P1501" i="1"/>
  <c r="O1503" i="1" l="1"/>
  <c r="P1502" i="1"/>
  <c r="O263" i="1"/>
  <c r="P262" i="1"/>
  <c r="O264" i="1" l="1"/>
  <c r="P263" i="1"/>
  <c r="O1504" i="1"/>
  <c r="P1503" i="1"/>
  <c r="O1505" i="1" l="1"/>
  <c r="P1504" i="1"/>
  <c r="O265" i="1"/>
  <c r="P264" i="1"/>
  <c r="O266" i="1" l="1"/>
  <c r="P265" i="1"/>
  <c r="P1505" i="1"/>
  <c r="O1506" i="1"/>
  <c r="O1507" i="1" l="1"/>
  <c r="P1506" i="1"/>
  <c r="O267" i="1"/>
  <c r="P266" i="1"/>
  <c r="O268" i="1" l="1"/>
  <c r="P267" i="1"/>
  <c r="O1508" i="1"/>
  <c r="P1507" i="1"/>
  <c r="O1509" i="1" l="1"/>
  <c r="P1508" i="1"/>
  <c r="P268" i="1"/>
  <c r="O269" i="1"/>
  <c r="O270" i="1" l="1"/>
  <c r="P269" i="1"/>
  <c r="O1510" i="1"/>
  <c r="P1509" i="1"/>
  <c r="O1511" i="1" l="1"/>
  <c r="P1510" i="1"/>
  <c r="O271" i="1"/>
  <c r="P270" i="1"/>
  <c r="O272" i="1" l="1"/>
  <c r="P271" i="1"/>
  <c r="O1512" i="1"/>
  <c r="P1511" i="1"/>
  <c r="O1513" i="1" l="1"/>
  <c r="P1512" i="1"/>
  <c r="O273" i="1"/>
  <c r="P272" i="1"/>
  <c r="O274" i="1" l="1"/>
  <c r="P273" i="1"/>
  <c r="O1514" i="1"/>
  <c r="P1513" i="1"/>
  <c r="O1515" i="1" l="1"/>
  <c r="P1514" i="1"/>
  <c r="O275" i="1"/>
  <c r="P274" i="1"/>
  <c r="P275" i="1" l="1"/>
  <c r="O276" i="1"/>
  <c r="O1516" i="1"/>
  <c r="P1515" i="1"/>
  <c r="O1517" i="1" l="1"/>
  <c r="P1516" i="1"/>
  <c r="O277" i="1"/>
  <c r="P276" i="1"/>
  <c r="O278" i="1" l="1"/>
  <c r="P277" i="1"/>
  <c r="O1518" i="1"/>
  <c r="P1517" i="1"/>
  <c r="O1519" i="1" l="1"/>
  <c r="P1518" i="1"/>
  <c r="O279" i="1"/>
  <c r="P278" i="1"/>
  <c r="O280" i="1" l="1"/>
  <c r="P279" i="1"/>
  <c r="O1520" i="1"/>
  <c r="P1519" i="1"/>
  <c r="P1520" i="1" l="1"/>
  <c r="O1521" i="1"/>
  <c r="O281" i="1"/>
  <c r="P280" i="1"/>
  <c r="O282" i="1" l="1"/>
  <c r="P281" i="1"/>
  <c r="O1522" i="1"/>
  <c r="P1521" i="1"/>
  <c r="O1523" i="1" l="1"/>
  <c r="P1522" i="1"/>
  <c r="O283" i="1"/>
  <c r="P282" i="1"/>
  <c r="O284" i="1" l="1"/>
  <c r="P283" i="1"/>
  <c r="O1524" i="1"/>
  <c r="P1523" i="1"/>
  <c r="O1525" i="1" l="1"/>
  <c r="P1524" i="1"/>
  <c r="O285" i="1"/>
  <c r="P284" i="1"/>
  <c r="O286" i="1" l="1"/>
  <c r="P285" i="1"/>
  <c r="O1526" i="1"/>
  <c r="P1525" i="1"/>
  <c r="O1527" i="1" l="1"/>
  <c r="P1526" i="1"/>
  <c r="P286" i="1"/>
  <c r="O287" i="1"/>
  <c r="O288" i="1" l="1"/>
  <c r="P287" i="1"/>
  <c r="P1527" i="1"/>
  <c r="O1528" i="1"/>
  <c r="P1528" i="1" l="1"/>
  <c r="O1529" i="1"/>
  <c r="O289" i="1"/>
  <c r="P288" i="1"/>
  <c r="O290" i="1" l="1"/>
  <c r="P289" i="1"/>
  <c r="O1530" i="1"/>
  <c r="P1529" i="1"/>
  <c r="O1531" i="1" l="1"/>
  <c r="P1530" i="1"/>
  <c r="O291" i="1"/>
  <c r="P290" i="1"/>
  <c r="O292" i="1" l="1"/>
  <c r="P291" i="1"/>
  <c r="O1532" i="1"/>
  <c r="P1531" i="1"/>
  <c r="O1533" i="1" l="1"/>
  <c r="P1532" i="1"/>
  <c r="P292" i="1"/>
  <c r="O293" i="1"/>
  <c r="O294" i="1" l="1"/>
  <c r="P293" i="1"/>
  <c r="O1534" i="1"/>
  <c r="P1533" i="1"/>
  <c r="O1535" i="1" l="1"/>
  <c r="P1534" i="1"/>
  <c r="P294" i="1"/>
  <c r="O295" i="1"/>
  <c r="O296" i="1" l="1"/>
  <c r="P295" i="1"/>
  <c r="P1535" i="1"/>
  <c r="O1536" i="1"/>
  <c r="O1537" i="1" l="1"/>
  <c r="P1536" i="1"/>
  <c r="P296" i="1"/>
  <c r="O297" i="1"/>
  <c r="O298" i="1" l="1"/>
  <c r="P297" i="1"/>
  <c r="P1537" i="1"/>
  <c r="O1538" i="1"/>
  <c r="O1539" i="1" l="1"/>
  <c r="P1538" i="1"/>
  <c r="O299" i="1"/>
  <c r="P298" i="1"/>
  <c r="O300" i="1" l="1"/>
  <c r="P299" i="1"/>
  <c r="O1540" i="1"/>
  <c r="P1539" i="1"/>
  <c r="O1541" i="1" l="1"/>
  <c r="P1540" i="1"/>
  <c r="O301" i="1"/>
  <c r="P300" i="1"/>
  <c r="O302" i="1" l="1"/>
  <c r="P301" i="1"/>
  <c r="O1542" i="1"/>
  <c r="P1541" i="1"/>
  <c r="O1543" i="1" l="1"/>
  <c r="P1542" i="1"/>
  <c r="O303" i="1"/>
  <c r="P302" i="1"/>
  <c r="O304" i="1" l="1"/>
  <c r="P303" i="1"/>
  <c r="O1544" i="1"/>
  <c r="P1543" i="1"/>
  <c r="O1545" i="1" l="1"/>
  <c r="P1544" i="1"/>
  <c r="P304" i="1"/>
  <c r="O305" i="1"/>
  <c r="O306" i="1" l="1"/>
  <c r="P305" i="1"/>
  <c r="O1546" i="1"/>
  <c r="P1545" i="1"/>
  <c r="P1546" i="1" l="1"/>
  <c r="O1547" i="1"/>
  <c r="O307" i="1"/>
  <c r="P306" i="1"/>
  <c r="O308" i="1" l="1"/>
  <c r="P307" i="1"/>
  <c r="O1548" i="1"/>
  <c r="P1547" i="1"/>
  <c r="P1548" i="1" l="1"/>
  <c r="O1549" i="1"/>
  <c r="O309" i="1"/>
  <c r="P308" i="1"/>
  <c r="O310" i="1" l="1"/>
  <c r="P309" i="1"/>
  <c r="O1550" i="1"/>
  <c r="P1549" i="1"/>
  <c r="O1551" i="1" l="1"/>
  <c r="P1550" i="1"/>
  <c r="O311" i="1"/>
  <c r="P310" i="1"/>
  <c r="O312" i="1" l="1"/>
  <c r="P311" i="1"/>
  <c r="O1552" i="1"/>
  <c r="P1551" i="1"/>
  <c r="O1553" i="1" l="1"/>
  <c r="P1552" i="1"/>
  <c r="O313" i="1"/>
  <c r="P312" i="1"/>
  <c r="O314" i="1" l="1"/>
  <c r="P313" i="1"/>
  <c r="O1554" i="1"/>
  <c r="P1553" i="1"/>
  <c r="O1555" i="1" l="1"/>
  <c r="P1554" i="1"/>
  <c r="P314" i="1"/>
  <c r="O315" i="1"/>
  <c r="P315" i="1" l="1"/>
  <c r="O316" i="1"/>
  <c r="P1555" i="1"/>
  <c r="O1556" i="1"/>
  <c r="P1556" i="1" l="1"/>
  <c r="O1557" i="1"/>
  <c r="O317" i="1"/>
  <c r="P316" i="1"/>
  <c r="O318" i="1" l="1"/>
  <c r="P317" i="1"/>
  <c r="P1557" i="1"/>
  <c r="O1558" i="1"/>
  <c r="O1559" i="1" l="1"/>
  <c r="P1558" i="1"/>
  <c r="O319" i="1"/>
  <c r="P318" i="1"/>
  <c r="P319" i="1" l="1"/>
  <c r="O320" i="1"/>
  <c r="P1559" i="1"/>
  <c r="O1560" i="1"/>
  <c r="O321" i="1" l="1"/>
  <c r="P320" i="1"/>
  <c r="O1561" i="1"/>
  <c r="P1560" i="1"/>
  <c r="O1562" i="1" l="1"/>
  <c r="P1561" i="1"/>
  <c r="O322" i="1"/>
  <c r="P321" i="1"/>
  <c r="P322" i="1" l="1"/>
  <c r="O323" i="1"/>
  <c r="O1563" i="1"/>
  <c r="P1562" i="1"/>
  <c r="P1563" i="1" l="1"/>
  <c r="O1564" i="1"/>
  <c r="O324" i="1"/>
  <c r="P323" i="1"/>
  <c r="O325" i="1" l="1"/>
  <c r="P324" i="1"/>
  <c r="O1565" i="1"/>
  <c r="P1564" i="1"/>
  <c r="O1566" i="1" l="1"/>
  <c r="P1565" i="1"/>
  <c r="O326" i="1"/>
  <c r="P325" i="1"/>
  <c r="P326" i="1" l="1"/>
  <c r="O327" i="1"/>
  <c r="P1566" i="1"/>
  <c r="O1567" i="1"/>
  <c r="O1568" i="1" l="1"/>
  <c r="P1567" i="1"/>
  <c r="O328" i="1"/>
  <c r="P327" i="1"/>
  <c r="O329" i="1" l="1"/>
  <c r="P328" i="1"/>
  <c r="O1569" i="1"/>
  <c r="P1568" i="1"/>
  <c r="O1570" i="1" l="1"/>
  <c r="P1569" i="1"/>
  <c r="P329" i="1"/>
  <c r="O330" i="1"/>
  <c r="O331" i="1" l="1"/>
  <c r="P330" i="1"/>
  <c r="O1571" i="1"/>
  <c r="P1570" i="1"/>
  <c r="P1571" i="1" l="1"/>
  <c r="O1572" i="1"/>
  <c r="O332" i="1"/>
  <c r="P331" i="1"/>
  <c r="O333" i="1" l="1"/>
  <c r="P332" i="1"/>
  <c r="O1573" i="1"/>
  <c r="P1572" i="1"/>
  <c r="O1574" i="1" l="1"/>
  <c r="P1573" i="1"/>
  <c r="O334" i="1"/>
  <c r="P333" i="1"/>
  <c r="O335" i="1" l="1"/>
  <c r="P334" i="1"/>
  <c r="O1575" i="1"/>
  <c r="P1574" i="1"/>
  <c r="O1576" i="1" l="1"/>
  <c r="P1575" i="1"/>
  <c r="O336" i="1"/>
  <c r="P335" i="1"/>
  <c r="O337" i="1" l="1"/>
  <c r="P336" i="1"/>
  <c r="O1577" i="1"/>
  <c r="P1576" i="1"/>
  <c r="O1578" i="1" l="1"/>
  <c r="P1577" i="1"/>
  <c r="O338" i="1"/>
  <c r="P337" i="1"/>
  <c r="O339" i="1" l="1"/>
  <c r="P338" i="1"/>
  <c r="O1579" i="1"/>
  <c r="P1578" i="1"/>
  <c r="O1580" i="1" l="1"/>
  <c r="P1579" i="1"/>
  <c r="O340" i="1"/>
  <c r="P339" i="1"/>
  <c r="O341" i="1" l="1"/>
  <c r="P340" i="1"/>
  <c r="P1580" i="1"/>
  <c r="O1581" i="1"/>
  <c r="O1582" i="1" l="1"/>
  <c r="P1581" i="1"/>
  <c r="P341" i="1"/>
  <c r="O342" i="1"/>
  <c r="O343" i="1" l="1"/>
  <c r="P342" i="1"/>
  <c r="O1583" i="1"/>
  <c r="P1582" i="1"/>
  <c r="O1584" i="1" l="1"/>
  <c r="P1583" i="1"/>
  <c r="O344" i="1"/>
  <c r="P343" i="1"/>
  <c r="O345" i="1" l="1"/>
  <c r="P344" i="1"/>
  <c r="O1585" i="1"/>
  <c r="P1584" i="1"/>
  <c r="O1586" i="1" l="1"/>
  <c r="P1585" i="1"/>
  <c r="P345" i="1"/>
  <c r="O346" i="1"/>
  <c r="O347" i="1" l="1"/>
  <c r="P346" i="1"/>
  <c r="O1587" i="1"/>
  <c r="P1586" i="1"/>
  <c r="O1588" i="1" l="1"/>
  <c r="P1587" i="1"/>
  <c r="O348" i="1"/>
  <c r="P347" i="1"/>
  <c r="O349" i="1" l="1"/>
  <c r="P348" i="1"/>
  <c r="O1589" i="1"/>
  <c r="P1588" i="1"/>
  <c r="O1590" i="1" l="1"/>
  <c r="P1589" i="1"/>
  <c r="P349" i="1"/>
  <c r="O350" i="1"/>
  <c r="O351" i="1" l="1"/>
  <c r="P350" i="1"/>
  <c r="O1591" i="1"/>
  <c r="P1590" i="1"/>
  <c r="O1592" i="1" l="1"/>
  <c r="P1591" i="1"/>
  <c r="O352" i="1"/>
  <c r="P351" i="1"/>
  <c r="O353" i="1" l="1"/>
  <c r="P352" i="1"/>
  <c r="O1593" i="1"/>
  <c r="P1592" i="1"/>
  <c r="O1594" i="1" l="1"/>
  <c r="P1593" i="1"/>
  <c r="O354" i="1"/>
  <c r="P353" i="1"/>
  <c r="P354" i="1" l="1"/>
  <c r="O355" i="1"/>
  <c r="O1595" i="1"/>
  <c r="P1594" i="1"/>
  <c r="O1596" i="1" l="1"/>
  <c r="P1595" i="1"/>
  <c r="O356" i="1"/>
  <c r="P355" i="1"/>
  <c r="O357" i="1" l="1"/>
  <c r="P356" i="1"/>
  <c r="O1597" i="1"/>
  <c r="P1596" i="1"/>
  <c r="O1598" i="1" l="1"/>
  <c r="P1597" i="1"/>
  <c r="O358" i="1"/>
  <c r="P357" i="1"/>
  <c r="P358" i="1" l="1"/>
  <c r="O359" i="1"/>
  <c r="P1598" i="1"/>
  <c r="O1599" i="1"/>
  <c r="O1600" i="1" l="1"/>
  <c r="P1599" i="1"/>
  <c r="P359" i="1"/>
  <c r="O360" i="1"/>
  <c r="O361" i="1" l="1"/>
  <c r="P360" i="1"/>
  <c r="P1600" i="1"/>
  <c r="O1601" i="1"/>
  <c r="O1602" i="1" l="1"/>
  <c r="P1601" i="1"/>
  <c r="O362" i="1"/>
  <c r="P361" i="1"/>
  <c r="O363" i="1" l="1"/>
  <c r="P362" i="1"/>
  <c r="O1603" i="1"/>
  <c r="P1602" i="1"/>
  <c r="O1604" i="1" l="1"/>
  <c r="P1603" i="1"/>
  <c r="O364" i="1"/>
  <c r="P363" i="1"/>
  <c r="O365" i="1" l="1"/>
  <c r="P364" i="1"/>
  <c r="O1605" i="1"/>
  <c r="P1604" i="1"/>
  <c r="O1606" i="1" l="1"/>
  <c r="P1605" i="1"/>
  <c r="O366" i="1"/>
  <c r="P365" i="1"/>
  <c r="O367" i="1" l="1"/>
  <c r="P366" i="1"/>
  <c r="O1607" i="1"/>
  <c r="P1606" i="1"/>
  <c r="O1608" i="1" l="1"/>
  <c r="P1607" i="1"/>
  <c r="O368" i="1"/>
  <c r="P367" i="1"/>
  <c r="O369" i="1" l="1"/>
  <c r="P368" i="1"/>
  <c r="O1609" i="1"/>
  <c r="P1608" i="1"/>
  <c r="O1610" i="1" l="1"/>
  <c r="P1609" i="1"/>
  <c r="O370" i="1"/>
  <c r="P369" i="1"/>
  <c r="P370" i="1" l="1"/>
  <c r="O371" i="1"/>
  <c r="O1611" i="1"/>
  <c r="P1610" i="1"/>
  <c r="O1612" i="1" l="1"/>
  <c r="P1611" i="1"/>
  <c r="O372" i="1"/>
  <c r="P371" i="1"/>
  <c r="O373" i="1" l="1"/>
  <c r="P372" i="1"/>
  <c r="O1613" i="1"/>
  <c r="P1612" i="1"/>
  <c r="O1614" i="1" l="1"/>
  <c r="P1613" i="1"/>
  <c r="P373" i="1"/>
  <c r="O374" i="1"/>
  <c r="P374" i="1" l="1"/>
  <c r="O375" i="1"/>
  <c r="O1615" i="1"/>
  <c r="P1614" i="1"/>
  <c r="O1616" i="1" l="1"/>
  <c r="P1615" i="1"/>
  <c r="O376" i="1"/>
  <c r="P375" i="1"/>
  <c r="O377" i="1" l="1"/>
  <c r="P376" i="1"/>
  <c r="O1617" i="1"/>
  <c r="P1616" i="1"/>
  <c r="O1618" i="1" l="1"/>
  <c r="P1617" i="1"/>
  <c r="O378" i="1"/>
  <c r="P377" i="1"/>
  <c r="O379" i="1" l="1"/>
  <c r="P378" i="1"/>
  <c r="O1619" i="1"/>
  <c r="P1618" i="1"/>
  <c r="O1620" i="1" l="1"/>
  <c r="P1619" i="1"/>
  <c r="O380" i="1"/>
  <c r="P379" i="1"/>
  <c r="P380" i="1" l="1"/>
  <c r="O381" i="1"/>
  <c r="O1621" i="1"/>
  <c r="P1620" i="1"/>
  <c r="O1622" i="1" l="1"/>
  <c r="P1621" i="1"/>
  <c r="O382" i="1"/>
  <c r="P381" i="1"/>
  <c r="O383" i="1" l="1"/>
  <c r="P382" i="1"/>
  <c r="O1623" i="1"/>
  <c r="P1622" i="1"/>
  <c r="O1624" i="1" l="1"/>
  <c r="P1623" i="1"/>
  <c r="O384" i="1"/>
  <c r="P383" i="1"/>
  <c r="O385" i="1" l="1"/>
  <c r="P384" i="1"/>
  <c r="O1625" i="1"/>
  <c r="P1624" i="1"/>
  <c r="O1626" i="1" l="1"/>
  <c r="P1625" i="1"/>
  <c r="O386" i="1"/>
  <c r="P385" i="1"/>
  <c r="O387" i="1" l="1"/>
  <c r="P386" i="1"/>
  <c r="O1627" i="1"/>
  <c r="P1626" i="1"/>
  <c r="O1628" i="1" l="1"/>
  <c r="P1627" i="1"/>
  <c r="O388" i="1"/>
  <c r="P387" i="1"/>
  <c r="O389" i="1" l="1"/>
  <c r="P388" i="1"/>
  <c r="O1629" i="1"/>
  <c r="P1628" i="1"/>
  <c r="O1630" i="1" l="1"/>
  <c r="P1629" i="1"/>
  <c r="O390" i="1"/>
  <c r="P389" i="1"/>
  <c r="O391" i="1" l="1"/>
  <c r="P390" i="1"/>
  <c r="O1631" i="1"/>
  <c r="P1630" i="1"/>
  <c r="O1632" i="1" l="1"/>
  <c r="P1631" i="1"/>
  <c r="O392" i="1"/>
  <c r="P391" i="1"/>
  <c r="O393" i="1" l="1"/>
  <c r="P392" i="1"/>
  <c r="O1633" i="1"/>
  <c r="P1632" i="1"/>
  <c r="O1634" i="1" l="1"/>
  <c r="P1633" i="1"/>
  <c r="O394" i="1"/>
  <c r="P393" i="1"/>
  <c r="P394" i="1" l="1"/>
  <c r="O395" i="1"/>
  <c r="O1635" i="1"/>
  <c r="P1634" i="1"/>
  <c r="O1636" i="1" l="1"/>
  <c r="P1635" i="1"/>
  <c r="P395" i="1"/>
  <c r="O396" i="1"/>
  <c r="O397" i="1" l="1"/>
  <c r="P396" i="1"/>
  <c r="O1637" i="1"/>
  <c r="P1636" i="1"/>
  <c r="O1638" i="1" l="1"/>
  <c r="P1637" i="1"/>
  <c r="O398" i="1"/>
  <c r="P397" i="1"/>
  <c r="O399" i="1" l="1"/>
  <c r="P398" i="1"/>
  <c r="O1639" i="1"/>
  <c r="P1638" i="1"/>
  <c r="O1640" i="1" l="1"/>
  <c r="P1639" i="1"/>
  <c r="O400" i="1"/>
  <c r="P399" i="1"/>
  <c r="P400" i="1" l="1"/>
  <c r="O401" i="1"/>
  <c r="O1641" i="1"/>
  <c r="P1640" i="1"/>
  <c r="O1642" i="1" l="1"/>
  <c r="P1641" i="1"/>
  <c r="O402" i="1"/>
  <c r="P401" i="1"/>
  <c r="O403" i="1" l="1"/>
  <c r="P402" i="1"/>
  <c r="O1643" i="1"/>
  <c r="P1642" i="1"/>
  <c r="O1644" i="1" l="1"/>
  <c r="P1643" i="1"/>
  <c r="P403" i="1"/>
  <c r="O404" i="1"/>
  <c r="O405" i="1" l="1"/>
  <c r="P404" i="1"/>
  <c r="O1645" i="1"/>
  <c r="P1644" i="1"/>
  <c r="O1646" i="1" l="1"/>
  <c r="P1645" i="1"/>
  <c r="O406" i="1"/>
  <c r="P405" i="1"/>
  <c r="O407" i="1" l="1"/>
  <c r="P406" i="1"/>
  <c r="O1647" i="1"/>
  <c r="P1646" i="1"/>
  <c r="O1648" i="1" l="1"/>
  <c r="P1647" i="1"/>
  <c r="P407" i="1"/>
  <c r="O408" i="1"/>
  <c r="O409" i="1" l="1"/>
  <c r="P408" i="1"/>
  <c r="O1649" i="1"/>
  <c r="P1648" i="1"/>
  <c r="O1650" i="1" l="1"/>
  <c r="P1649" i="1"/>
  <c r="O410" i="1"/>
  <c r="P409" i="1"/>
  <c r="O411" i="1" l="1"/>
  <c r="P410" i="1"/>
  <c r="O1651" i="1"/>
  <c r="P1650" i="1"/>
  <c r="O1652" i="1" l="1"/>
  <c r="P1651" i="1"/>
  <c r="O412" i="1"/>
  <c r="P411" i="1"/>
  <c r="O413" i="1" l="1"/>
  <c r="P412" i="1"/>
  <c r="O1653" i="1"/>
  <c r="P1652" i="1"/>
  <c r="O1654" i="1" l="1"/>
  <c r="P1653" i="1"/>
  <c r="O414" i="1"/>
  <c r="P413" i="1"/>
  <c r="O415" i="1" l="1"/>
  <c r="P414" i="1"/>
  <c r="O1655" i="1"/>
  <c r="P1654" i="1"/>
  <c r="O1656" i="1" l="1"/>
  <c r="P1655" i="1"/>
  <c r="O416" i="1"/>
  <c r="P415" i="1"/>
  <c r="O417" i="1" l="1"/>
  <c r="P416" i="1"/>
  <c r="O1657" i="1"/>
  <c r="P1656" i="1"/>
  <c r="O1658" i="1" l="1"/>
  <c r="P1657" i="1"/>
  <c r="O418" i="1"/>
  <c r="P417" i="1"/>
  <c r="O419" i="1" l="1"/>
  <c r="P418" i="1"/>
  <c r="O1659" i="1"/>
  <c r="P1658" i="1"/>
  <c r="O1660" i="1" l="1"/>
  <c r="P1659" i="1"/>
  <c r="O420" i="1"/>
  <c r="P419" i="1"/>
  <c r="P420" i="1" l="1"/>
  <c r="O421" i="1"/>
  <c r="O1661" i="1"/>
  <c r="P1660" i="1"/>
  <c r="O1662" i="1" l="1"/>
  <c r="P1661" i="1"/>
  <c r="O422" i="1"/>
  <c r="P421" i="1"/>
  <c r="O423" i="1" l="1"/>
  <c r="P422" i="1"/>
  <c r="O1663" i="1"/>
  <c r="P1662" i="1"/>
  <c r="O1664" i="1" l="1"/>
  <c r="P1663" i="1"/>
  <c r="O424" i="1"/>
  <c r="P423" i="1"/>
  <c r="O425" i="1" l="1"/>
  <c r="P424" i="1"/>
  <c r="O1665" i="1"/>
  <c r="P1664" i="1"/>
  <c r="O1666" i="1" l="1"/>
  <c r="P1665" i="1"/>
  <c r="O426" i="1"/>
  <c r="P425" i="1"/>
  <c r="O427" i="1" l="1"/>
  <c r="P426" i="1"/>
  <c r="O1667" i="1"/>
  <c r="P1666" i="1"/>
  <c r="O1668" i="1" l="1"/>
  <c r="P1667" i="1"/>
  <c r="O428" i="1"/>
  <c r="P427" i="1"/>
  <c r="O429" i="1" l="1"/>
  <c r="P428" i="1"/>
  <c r="O1669" i="1"/>
  <c r="P1668" i="1"/>
  <c r="O1670" i="1" l="1"/>
  <c r="P1669" i="1"/>
  <c r="O430" i="1"/>
  <c r="P429" i="1"/>
  <c r="O431" i="1" l="1"/>
  <c r="P430" i="1"/>
  <c r="O1671" i="1"/>
  <c r="P1670" i="1"/>
  <c r="O1672" i="1" l="1"/>
  <c r="P1671" i="1"/>
  <c r="O432" i="1"/>
  <c r="P431" i="1"/>
  <c r="O433" i="1" l="1"/>
  <c r="P432" i="1"/>
  <c r="O1673" i="1"/>
  <c r="P1672" i="1"/>
  <c r="O1674" i="1" l="1"/>
  <c r="P1673" i="1"/>
  <c r="O434" i="1"/>
  <c r="P433" i="1"/>
  <c r="O435" i="1" l="1"/>
  <c r="P434" i="1"/>
  <c r="O1675" i="1"/>
  <c r="P1674" i="1"/>
  <c r="O1676" i="1" l="1"/>
  <c r="P1675" i="1"/>
  <c r="O436" i="1"/>
  <c r="P435" i="1"/>
  <c r="O437" i="1" l="1"/>
  <c r="P436" i="1"/>
  <c r="O1677" i="1"/>
  <c r="P1676" i="1"/>
  <c r="O1678" i="1" l="1"/>
  <c r="P1677" i="1"/>
  <c r="O438" i="1"/>
  <c r="P437" i="1"/>
  <c r="O439" i="1" l="1"/>
  <c r="P438" i="1"/>
  <c r="O1679" i="1"/>
  <c r="P1678" i="1"/>
  <c r="O1680" i="1" l="1"/>
  <c r="P1679" i="1"/>
  <c r="O440" i="1"/>
  <c r="P439" i="1"/>
  <c r="O441" i="1" l="1"/>
  <c r="P440" i="1"/>
  <c r="O1681" i="1"/>
  <c r="P1680" i="1"/>
  <c r="O1682" i="1" l="1"/>
  <c r="P1681" i="1"/>
  <c r="O442" i="1"/>
  <c r="P441" i="1"/>
  <c r="O443" i="1" l="1"/>
  <c r="P442" i="1"/>
  <c r="O1683" i="1"/>
  <c r="P1682" i="1"/>
  <c r="O1684" i="1" l="1"/>
  <c r="P1683" i="1"/>
  <c r="P443" i="1"/>
  <c r="O444" i="1"/>
  <c r="O445" i="1" l="1"/>
  <c r="P444" i="1"/>
  <c r="O1685" i="1"/>
  <c r="P1684" i="1"/>
  <c r="O1686" i="1" l="1"/>
  <c r="P1685" i="1"/>
  <c r="O446" i="1"/>
  <c r="P445" i="1"/>
  <c r="O447" i="1" l="1"/>
  <c r="P446" i="1"/>
  <c r="O1687" i="1"/>
  <c r="P1686" i="1"/>
  <c r="O1688" i="1" l="1"/>
  <c r="P1687" i="1"/>
  <c r="P447" i="1"/>
  <c r="O448" i="1"/>
  <c r="O449" i="1" l="1"/>
  <c r="P448" i="1"/>
  <c r="O1689" i="1"/>
  <c r="P1688" i="1"/>
  <c r="O1690" i="1" l="1"/>
  <c r="P1689" i="1"/>
  <c r="P449" i="1"/>
  <c r="O450" i="1"/>
  <c r="O451" i="1" l="1"/>
  <c r="P450" i="1"/>
  <c r="O1691" i="1"/>
  <c r="P1690" i="1"/>
  <c r="O1692" i="1" l="1"/>
  <c r="P1691" i="1"/>
  <c r="O452" i="1"/>
  <c r="P451" i="1"/>
  <c r="O453" i="1" l="1"/>
  <c r="P452" i="1"/>
  <c r="O1693" i="1"/>
  <c r="P1692" i="1"/>
  <c r="O1694" i="1" l="1"/>
  <c r="P1693" i="1"/>
  <c r="O454" i="1"/>
  <c r="P453" i="1"/>
  <c r="O455" i="1" l="1"/>
  <c r="P454" i="1"/>
  <c r="O1695" i="1"/>
  <c r="P1694" i="1"/>
  <c r="O1696" i="1" l="1"/>
  <c r="P1695" i="1"/>
  <c r="O456" i="1"/>
  <c r="P455" i="1"/>
  <c r="O457" i="1" l="1"/>
  <c r="P456" i="1"/>
  <c r="O1697" i="1"/>
  <c r="P1696" i="1"/>
  <c r="O1698" i="1" l="1"/>
  <c r="P1697" i="1"/>
  <c r="O458" i="1"/>
  <c r="P457" i="1"/>
  <c r="O459" i="1" l="1"/>
  <c r="P458" i="1"/>
  <c r="O1699" i="1"/>
  <c r="P1698" i="1"/>
  <c r="O1700" i="1" l="1"/>
  <c r="P1699" i="1"/>
  <c r="O460" i="1"/>
  <c r="P459" i="1"/>
  <c r="O461" i="1" l="1"/>
  <c r="P460" i="1"/>
  <c r="O1701" i="1"/>
  <c r="P1700" i="1"/>
  <c r="O1702" i="1" l="1"/>
  <c r="P1701" i="1"/>
  <c r="O462" i="1"/>
  <c r="P461" i="1"/>
  <c r="O463" i="1" l="1"/>
  <c r="P462" i="1"/>
  <c r="O1703" i="1"/>
  <c r="P1702" i="1"/>
  <c r="O1704" i="1" l="1"/>
  <c r="P1703" i="1"/>
  <c r="O464" i="1"/>
  <c r="P463" i="1"/>
  <c r="P464" i="1" l="1"/>
  <c r="O465" i="1"/>
  <c r="O1705" i="1"/>
  <c r="P1704" i="1"/>
  <c r="O1706" i="1" l="1"/>
  <c r="P1705" i="1"/>
  <c r="O466" i="1"/>
  <c r="P465" i="1"/>
  <c r="O467" i="1" l="1"/>
  <c r="P466" i="1"/>
  <c r="O1707" i="1"/>
  <c r="P1706" i="1"/>
  <c r="O1708" i="1" l="1"/>
  <c r="P1707" i="1"/>
  <c r="O468" i="1"/>
  <c r="P467" i="1"/>
  <c r="O469" i="1" l="1"/>
  <c r="P468" i="1"/>
  <c r="O1709" i="1"/>
  <c r="P1708" i="1"/>
  <c r="O1710" i="1" l="1"/>
  <c r="P1709" i="1"/>
  <c r="O470" i="1"/>
  <c r="P469" i="1"/>
  <c r="O471" i="1" l="1"/>
  <c r="P470" i="1"/>
  <c r="O1711" i="1"/>
  <c r="P1710" i="1"/>
  <c r="O1712" i="1" l="1"/>
  <c r="P1711" i="1"/>
  <c r="O472" i="1"/>
  <c r="P471" i="1"/>
  <c r="O473" i="1" l="1"/>
  <c r="P472" i="1"/>
  <c r="O1713" i="1"/>
  <c r="P1712" i="1"/>
  <c r="O1714" i="1" l="1"/>
  <c r="P1713" i="1"/>
  <c r="O474" i="1"/>
  <c r="P473" i="1"/>
  <c r="O475" i="1" l="1"/>
  <c r="P474" i="1"/>
  <c r="O1715" i="1"/>
  <c r="P1714" i="1"/>
  <c r="O1716" i="1" l="1"/>
  <c r="P1715" i="1"/>
  <c r="O476" i="1"/>
  <c r="P475" i="1"/>
  <c r="O477" i="1" l="1"/>
  <c r="P476" i="1"/>
  <c r="O1717" i="1"/>
  <c r="P1716" i="1"/>
  <c r="O1718" i="1" l="1"/>
  <c r="P1717" i="1"/>
  <c r="O478" i="1"/>
  <c r="P477" i="1"/>
  <c r="O479" i="1" l="1"/>
  <c r="P478" i="1"/>
  <c r="O1719" i="1"/>
  <c r="P1718" i="1"/>
  <c r="O1720" i="1" l="1"/>
  <c r="P1719" i="1"/>
  <c r="O480" i="1"/>
  <c r="P479" i="1"/>
  <c r="O481" i="1" l="1"/>
  <c r="P480" i="1"/>
  <c r="O1721" i="1"/>
  <c r="P1720" i="1"/>
  <c r="O1722" i="1" l="1"/>
  <c r="P1721" i="1"/>
  <c r="O482" i="1"/>
  <c r="P481" i="1"/>
  <c r="O483" i="1" l="1"/>
  <c r="P482" i="1"/>
  <c r="O1723" i="1"/>
  <c r="P1722" i="1"/>
  <c r="O1724" i="1" l="1"/>
  <c r="P1723" i="1"/>
  <c r="O484" i="1"/>
  <c r="P483" i="1"/>
  <c r="O485" i="1" l="1"/>
  <c r="P484" i="1"/>
  <c r="O1725" i="1"/>
  <c r="P1724" i="1"/>
  <c r="O1726" i="1" l="1"/>
  <c r="P1725" i="1"/>
  <c r="O486" i="1"/>
  <c r="P485" i="1"/>
  <c r="O487" i="1" l="1"/>
  <c r="P486" i="1"/>
  <c r="O1727" i="1"/>
  <c r="P1726" i="1"/>
  <c r="O1728" i="1" l="1"/>
  <c r="P1727" i="1"/>
  <c r="O488" i="1"/>
  <c r="P487" i="1"/>
  <c r="P488" i="1" l="1"/>
  <c r="O489" i="1"/>
  <c r="O1729" i="1"/>
  <c r="P1728" i="1"/>
  <c r="O1730" i="1" l="1"/>
  <c r="P1729" i="1"/>
  <c r="O490" i="1"/>
  <c r="P489" i="1"/>
  <c r="O491" i="1" l="1"/>
  <c r="P490" i="1"/>
  <c r="O1731" i="1"/>
  <c r="P1730" i="1"/>
  <c r="O1732" i="1" l="1"/>
  <c r="P1731" i="1"/>
  <c r="O492" i="1"/>
  <c r="P491" i="1"/>
  <c r="P492" i="1" l="1"/>
  <c r="O493" i="1"/>
  <c r="O1733" i="1"/>
  <c r="P1732" i="1"/>
  <c r="O1734" i="1" l="1"/>
  <c r="P1733" i="1"/>
  <c r="O494" i="1"/>
  <c r="P493" i="1"/>
  <c r="P494" i="1" l="1"/>
  <c r="O495" i="1"/>
  <c r="O1735" i="1"/>
  <c r="P1734" i="1"/>
  <c r="O1736" i="1" l="1"/>
  <c r="P1735" i="1"/>
  <c r="O496" i="1"/>
  <c r="P495" i="1"/>
  <c r="O497" i="1" l="1"/>
  <c r="P496" i="1"/>
  <c r="O1737" i="1"/>
  <c r="P1736" i="1"/>
  <c r="O1738" i="1" l="1"/>
  <c r="P1737" i="1"/>
  <c r="O498" i="1"/>
  <c r="P497" i="1"/>
  <c r="O499" i="1" l="1"/>
  <c r="P498" i="1"/>
  <c r="O1739" i="1"/>
  <c r="P1738" i="1"/>
  <c r="O1740" i="1" l="1"/>
  <c r="P1739" i="1"/>
  <c r="O500" i="1"/>
  <c r="P499" i="1"/>
  <c r="O501" i="1" l="1"/>
  <c r="P500" i="1"/>
  <c r="O1741" i="1"/>
  <c r="P1740" i="1"/>
  <c r="O1742" i="1" l="1"/>
  <c r="P1741" i="1"/>
  <c r="O502" i="1"/>
  <c r="P501" i="1"/>
  <c r="O503" i="1" l="1"/>
  <c r="P502" i="1"/>
  <c r="O1743" i="1"/>
  <c r="P1742" i="1"/>
  <c r="O1744" i="1" l="1"/>
  <c r="P1743" i="1"/>
  <c r="O504" i="1"/>
  <c r="P503" i="1"/>
  <c r="O505" i="1" l="1"/>
  <c r="P504" i="1"/>
  <c r="O1745" i="1"/>
  <c r="P1744" i="1"/>
  <c r="O1746" i="1" l="1"/>
  <c r="P1745" i="1"/>
  <c r="O506" i="1"/>
  <c r="P505" i="1"/>
  <c r="O507" i="1" l="1"/>
  <c r="P506" i="1"/>
  <c r="O1747" i="1"/>
  <c r="P1746" i="1"/>
  <c r="O1748" i="1" l="1"/>
  <c r="P1747" i="1"/>
  <c r="O508" i="1"/>
  <c r="P507" i="1"/>
  <c r="O509" i="1" l="1"/>
  <c r="P508" i="1"/>
  <c r="O1749" i="1"/>
  <c r="P1748" i="1"/>
  <c r="O1750" i="1" l="1"/>
  <c r="P1749" i="1"/>
  <c r="O510" i="1"/>
  <c r="P509" i="1"/>
  <c r="O511" i="1" l="1"/>
  <c r="P510" i="1"/>
  <c r="O1751" i="1"/>
  <c r="P1750" i="1"/>
  <c r="O1752" i="1" l="1"/>
  <c r="P1751" i="1"/>
  <c r="O512" i="1"/>
  <c r="P511" i="1"/>
  <c r="O513" i="1" l="1"/>
  <c r="P512" i="1"/>
  <c r="O1753" i="1"/>
  <c r="P1752" i="1"/>
  <c r="O1754" i="1" l="1"/>
  <c r="P1753" i="1"/>
  <c r="O514" i="1"/>
  <c r="P513" i="1"/>
  <c r="P514" i="1" l="1"/>
  <c r="O515" i="1"/>
  <c r="O1755" i="1"/>
  <c r="P1754" i="1"/>
  <c r="O1756" i="1" l="1"/>
  <c r="P1755" i="1"/>
  <c r="O516" i="1"/>
  <c r="P515" i="1"/>
  <c r="O517" i="1" l="1"/>
  <c r="P516" i="1"/>
  <c r="O1757" i="1"/>
  <c r="P1756" i="1"/>
  <c r="O1758" i="1" l="1"/>
  <c r="P1757" i="1"/>
  <c r="O518" i="1"/>
  <c r="P517" i="1"/>
  <c r="O519" i="1" l="1"/>
  <c r="P518" i="1"/>
  <c r="O1759" i="1"/>
  <c r="P1758" i="1"/>
  <c r="O1760" i="1" l="1"/>
  <c r="P1759" i="1"/>
  <c r="O520" i="1"/>
  <c r="P519" i="1"/>
  <c r="O521" i="1" l="1"/>
  <c r="P520" i="1"/>
  <c r="O1761" i="1"/>
  <c r="P1760" i="1"/>
  <c r="O1762" i="1" l="1"/>
  <c r="P1761" i="1"/>
  <c r="O522" i="1"/>
  <c r="P521" i="1"/>
  <c r="O523" i="1" l="1"/>
  <c r="P522" i="1"/>
  <c r="O1763" i="1"/>
  <c r="P1762" i="1"/>
  <c r="O1764" i="1" l="1"/>
  <c r="P1763" i="1"/>
  <c r="O524" i="1"/>
  <c r="P523" i="1"/>
  <c r="O525" i="1" l="1"/>
  <c r="P524" i="1"/>
  <c r="O1765" i="1"/>
  <c r="P1764" i="1"/>
  <c r="O1766" i="1" l="1"/>
  <c r="P1765" i="1"/>
  <c r="O526" i="1"/>
  <c r="P525" i="1"/>
  <c r="O527" i="1" l="1"/>
  <c r="P526" i="1"/>
  <c r="O1767" i="1"/>
  <c r="P1766" i="1"/>
  <c r="O1768" i="1" l="1"/>
  <c r="P1767" i="1"/>
  <c r="O528" i="1"/>
  <c r="P527" i="1"/>
  <c r="O529" i="1" l="1"/>
  <c r="P528" i="1"/>
  <c r="O1769" i="1"/>
  <c r="P1768" i="1"/>
  <c r="O1770" i="1" l="1"/>
  <c r="P1769" i="1"/>
  <c r="O530" i="1"/>
  <c r="P529" i="1"/>
  <c r="O531" i="1" l="1"/>
  <c r="P530" i="1"/>
  <c r="O1771" i="1"/>
  <c r="P1770" i="1"/>
  <c r="O1772" i="1" l="1"/>
  <c r="P1771" i="1"/>
  <c r="O532" i="1"/>
  <c r="P531" i="1"/>
  <c r="O533" i="1" l="1"/>
  <c r="P532" i="1"/>
  <c r="O1773" i="1"/>
  <c r="P1772" i="1"/>
  <c r="O1774" i="1" l="1"/>
  <c r="P1773" i="1"/>
  <c r="P533" i="1"/>
  <c r="O534" i="1"/>
  <c r="O535" i="1" l="1"/>
  <c r="P534" i="1"/>
  <c r="O1775" i="1"/>
  <c r="P1774" i="1"/>
  <c r="O1776" i="1" l="1"/>
  <c r="P1775" i="1"/>
  <c r="O536" i="1"/>
  <c r="P535" i="1"/>
  <c r="O537" i="1" l="1"/>
  <c r="P536" i="1"/>
  <c r="O1777" i="1"/>
  <c r="P1776" i="1"/>
  <c r="O1778" i="1" l="1"/>
  <c r="P1777" i="1"/>
  <c r="P537" i="1"/>
  <c r="O538" i="1"/>
  <c r="P538" i="1" l="1"/>
  <c r="O539" i="1"/>
  <c r="O1779" i="1"/>
  <c r="P1778" i="1"/>
  <c r="O1780" i="1" l="1"/>
  <c r="P1779" i="1"/>
  <c r="O540" i="1"/>
  <c r="P539" i="1"/>
  <c r="P540" i="1" l="1"/>
  <c r="O541" i="1"/>
  <c r="O1781" i="1"/>
  <c r="P1780" i="1"/>
  <c r="O1782" i="1" l="1"/>
  <c r="P1781" i="1"/>
  <c r="O542" i="1"/>
  <c r="P541" i="1"/>
  <c r="O543" i="1" l="1"/>
  <c r="P542" i="1"/>
  <c r="O1783" i="1"/>
  <c r="P1782" i="1"/>
  <c r="O1784" i="1" l="1"/>
  <c r="P1783" i="1"/>
  <c r="O544" i="1"/>
  <c r="P543" i="1"/>
  <c r="P544" i="1" l="1"/>
  <c r="O545" i="1"/>
  <c r="O1785" i="1"/>
  <c r="P1784" i="1"/>
  <c r="O1786" i="1" l="1"/>
  <c r="P1785" i="1"/>
  <c r="P545" i="1"/>
  <c r="O546" i="1"/>
  <c r="O547" i="1" l="1"/>
  <c r="P546" i="1"/>
  <c r="O1787" i="1"/>
  <c r="P1786" i="1"/>
  <c r="O1788" i="1" l="1"/>
  <c r="P1787" i="1"/>
  <c r="O548" i="1"/>
  <c r="P547" i="1"/>
  <c r="P548" i="1" l="1"/>
  <c r="O549" i="1"/>
  <c r="O1789" i="1"/>
  <c r="P1788" i="1"/>
  <c r="O1790" i="1" l="1"/>
  <c r="P1789" i="1"/>
  <c r="O550" i="1"/>
  <c r="P549" i="1"/>
  <c r="O551" i="1" l="1"/>
  <c r="P550" i="1"/>
  <c r="O1791" i="1"/>
  <c r="P1790" i="1"/>
  <c r="O1792" i="1" l="1"/>
  <c r="P1791" i="1"/>
  <c r="O552" i="1"/>
  <c r="P551" i="1"/>
  <c r="O553" i="1" l="1"/>
  <c r="P552" i="1"/>
  <c r="O1793" i="1"/>
  <c r="P1792" i="1"/>
  <c r="O1794" i="1" l="1"/>
  <c r="P1793" i="1"/>
  <c r="O554" i="1"/>
  <c r="P553" i="1"/>
  <c r="O555" i="1" l="1"/>
  <c r="P554" i="1"/>
  <c r="O1795" i="1"/>
  <c r="P1794" i="1"/>
  <c r="O1796" i="1" l="1"/>
  <c r="P1795" i="1"/>
  <c r="O556" i="1"/>
  <c r="P555" i="1"/>
  <c r="O557" i="1" l="1"/>
  <c r="P556" i="1"/>
  <c r="O1797" i="1"/>
  <c r="P1796" i="1"/>
  <c r="O1798" i="1" l="1"/>
  <c r="P1797" i="1"/>
  <c r="O558" i="1"/>
  <c r="P557" i="1"/>
  <c r="O559" i="1" l="1"/>
  <c r="P558" i="1"/>
  <c r="O1799" i="1"/>
  <c r="P1798" i="1"/>
  <c r="O1800" i="1" l="1"/>
  <c r="P1799" i="1"/>
  <c r="O560" i="1"/>
  <c r="P559" i="1"/>
  <c r="O561" i="1" l="1"/>
  <c r="P560" i="1"/>
  <c r="O1801" i="1"/>
  <c r="P1800" i="1"/>
  <c r="O1802" i="1" l="1"/>
  <c r="P1801" i="1"/>
  <c r="O562" i="1"/>
  <c r="P561" i="1"/>
  <c r="O563" i="1" l="1"/>
  <c r="P562" i="1"/>
  <c r="O1803" i="1"/>
  <c r="P1802" i="1"/>
  <c r="O1804" i="1" l="1"/>
  <c r="P1803" i="1"/>
  <c r="O564" i="1"/>
  <c r="P563" i="1"/>
  <c r="O565" i="1" l="1"/>
  <c r="P564" i="1"/>
  <c r="O1805" i="1"/>
  <c r="P1804" i="1"/>
  <c r="O1806" i="1" l="1"/>
  <c r="P1805" i="1"/>
  <c r="O566" i="1"/>
  <c r="P565" i="1"/>
  <c r="O567" i="1" l="1"/>
  <c r="P566" i="1"/>
  <c r="O1807" i="1"/>
  <c r="P1806" i="1"/>
  <c r="O1808" i="1" l="1"/>
  <c r="P1807" i="1"/>
  <c r="O568" i="1"/>
  <c r="P567" i="1"/>
  <c r="O569" i="1" l="1"/>
  <c r="P568" i="1"/>
  <c r="O1809" i="1"/>
  <c r="P1808" i="1"/>
  <c r="O1810" i="1" l="1"/>
  <c r="P1809" i="1"/>
  <c r="O570" i="1"/>
  <c r="P569" i="1"/>
  <c r="O571" i="1" l="1"/>
  <c r="P570" i="1"/>
  <c r="O1811" i="1"/>
  <c r="P1810" i="1"/>
  <c r="O1812" i="1" l="1"/>
  <c r="P1811" i="1"/>
  <c r="O572" i="1"/>
  <c r="P571" i="1"/>
  <c r="O573" i="1" l="1"/>
  <c r="P572" i="1"/>
  <c r="O1813" i="1"/>
  <c r="P1812" i="1"/>
  <c r="O1814" i="1" l="1"/>
  <c r="P1813" i="1"/>
  <c r="O574" i="1"/>
  <c r="P573" i="1"/>
  <c r="P574" i="1" l="1"/>
  <c r="O575" i="1"/>
  <c r="O1815" i="1"/>
  <c r="P1814" i="1"/>
  <c r="O1816" i="1" l="1"/>
  <c r="P1815" i="1"/>
  <c r="O576" i="1"/>
  <c r="P575" i="1"/>
  <c r="O577" i="1" l="1"/>
  <c r="P576" i="1"/>
  <c r="O1817" i="1"/>
  <c r="P1816" i="1"/>
  <c r="O1818" i="1" l="1"/>
  <c r="P1817" i="1"/>
  <c r="O578" i="1"/>
  <c r="P577" i="1"/>
  <c r="O579" i="1" l="1"/>
  <c r="P578" i="1"/>
  <c r="O1819" i="1"/>
  <c r="P1818" i="1"/>
  <c r="O1820" i="1" l="1"/>
  <c r="P1819" i="1"/>
  <c r="O580" i="1"/>
  <c r="P579" i="1"/>
  <c r="O581" i="1" l="1"/>
  <c r="P580" i="1"/>
  <c r="O1821" i="1"/>
  <c r="P1820" i="1"/>
  <c r="O1822" i="1" l="1"/>
  <c r="P1821" i="1"/>
  <c r="O582" i="1"/>
  <c r="P581" i="1"/>
  <c r="P582" i="1" l="1"/>
  <c r="O583" i="1"/>
  <c r="O1823" i="1"/>
  <c r="P1822" i="1"/>
  <c r="O1824" i="1" l="1"/>
  <c r="P1823" i="1"/>
  <c r="O584" i="1"/>
  <c r="P583" i="1"/>
  <c r="O585" i="1" l="1"/>
  <c r="P584" i="1"/>
  <c r="O1825" i="1"/>
  <c r="P1824" i="1"/>
  <c r="O1826" i="1" l="1"/>
  <c r="P1825" i="1"/>
  <c r="O586" i="1"/>
  <c r="P585" i="1"/>
  <c r="O587" i="1" l="1"/>
  <c r="P586" i="1"/>
  <c r="O1827" i="1"/>
  <c r="P1826" i="1"/>
  <c r="O1828" i="1" l="1"/>
  <c r="P1827" i="1"/>
  <c r="O588" i="1"/>
  <c r="P587" i="1"/>
  <c r="O589" i="1" l="1"/>
  <c r="P588" i="1"/>
  <c r="O1829" i="1"/>
  <c r="P1828" i="1"/>
  <c r="O1830" i="1" l="1"/>
  <c r="P1829" i="1"/>
  <c r="O590" i="1"/>
  <c r="P589" i="1"/>
  <c r="O591" i="1" l="1"/>
  <c r="P590" i="1"/>
  <c r="O1831" i="1"/>
  <c r="P1830" i="1"/>
  <c r="O1832" i="1" l="1"/>
  <c r="P1831" i="1"/>
  <c r="P591" i="1"/>
  <c r="O592" i="1"/>
  <c r="O593" i="1" l="1"/>
  <c r="P592" i="1"/>
  <c r="O1833" i="1"/>
  <c r="P1832" i="1"/>
  <c r="O1834" i="1" l="1"/>
  <c r="P1833" i="1"/>
  <c r="O594" i="1"/>
  <c r="P593" i="1"/>
  <c r="O595" i="1" l="1"/>
  <c r="P594" i="1"/>
  <c r="O1835" i="1"/>
  <c r="P1834" i="1"/>
  <c r="O1836" i="1" l="1"/>
  <c r="P1835" i="1"/>
  <c r="O596" i="1"/>
  <c r="P595" i="1"/>
  <c r="O597" i="1" l="1"/>
  <c r="P596" i="1"/>
  <c r="O1837" i="1"/>
  <c r="P1836" i="1"/>
  <c r="O1838" i="1" l="1"/>
  <c r="P1837" i="1"/>
  <c r="O598" i="1"/>
  <c r="P597" i="1"/>
  <c r="O599" i="1" l="1"/>
  <c r="P598" i="1"/>
  <c r="O1839" i="1"/>
  <c r="P1838" i="1"/>
  <c r="O1840" i="1" l="1"/>
  <c r="P1839" i="1"/>
  <c r="O600" i="1"/>
  <c r="P599" i="1"/>
  <c r="O601" i="1" l="1"/>
  <c r="P600" i="1"/>
  <c r="O1841" i="1"/>
  <c r="P1840" i="1"/>
  <c r="O1842" i="1" l="1"/>
  <c r="P1841" i="1"/>
  <c r="O602" i="1"/>
  <c r="P601" i="1"/>
  <c r="O603" i="1" l="1"/>
  <c r="P602" i="1"/>
  <c r="O1843" i="1"/>
  <c r="P1842" i="1"/>
  <c r="O1844" i="1" l="1"/>
  <c r="P1843" i="1"/>
  <c r="O604" i="1"/>
  <c r="P603" i="1"/>
  <c r="P604" i="1" l="1"/>
  <c r="O605" i="1"/>
  <c r="O1845" i="1"/>
  <c r="P1844" i="1"/>
  <c r="O1846" i="1" l="1"/>
  <c r="P1845" i="1"/>
  <c r="P605" i="1"/>
  <c r="O606" i="1"/>
  <c r="O607" i="1" l="1"/>
  <c r="P606" i="1"/>
  <c r="O1847" i="1"/>
  <c r="P1846" i="1"/>
  <c r="O1848" i="1" l="1"/>
  <c r="P1847" i="1"/>
  <c r="O608" i="1"/>
  <c r="P607" i="1"/>
  <c r="P608" i="1" l="1"/>
  <c r="O609" i="1"/>
  <c r="O1849" i="1"/>
  <c r="P1848" i="1"/>
  <c r="O1850" i="1" l="1"/>
  <c r="P1849" i="1"/>
  <c r="O610" i="1"/>
  <c r="P609" i="1"/>
  <c r="P610" i="1" l="1"/>
  <c r="O611" i="1"/>
  <c r="O1851" i="1"/>
  <c r="P1850" i="1"/>
  <c r="O1852" i="1" l="1"/>
  <c r="P1851" i="1"/>
  <c r="O612" i="1"/>
  <c r="P611" i="1"/>
  <c r="O613" i="1" l="1"/>
  <c r="P612" i="1"/>
  <c r="O1853" i="1"/>
  <c r="P1852" i="1"/>
  <c r="O1854" i="1" l="1"/>
  <c r="P1853" i="1"/>
  <c r="P613" i="1"/>
  <c r="O614" i="1"/>
  <c r="O615" i="1" l="1"/>
  <c r="P614" i="1"/>
  <c r="O1855" i="1"/>
  <c r="P1854" i="1"/>
  <c r="O1856" i="1" l="1"/>
  <c r="P1855" i="1"/>
  <c r="O616" i="1"/>
  <c r="P615" i="1"/>
  <c r="O617" i="1" l="1"/>
  <c r="P616" i="1"/>
  <c r="O1857" i="1"/>
  <c r="P1856" i="1"/>
  <c r="O1858" i="1" l="1"/>
  <c r="P1857" i="1"/>
  <c r="O618" i="1"/>
  <c r="P617" i="1"/>
  <c r="O619" i="1" l="1"/>
  <c r="P618" i="1"/>
  <c r="O1859" i="1"/>
  <c r="P1858" i="1"/>
  <c r="O1860" i="1" l="1"/>
  <c r="P1859" i="1"/>
  <c r="O620" i="1"/>
  <c r="P619" i="1"/>
  <c r="O621" i="1" l="1"/>
  <c r="P620" i="1"/>
  <c r="O1861" i="1"/>
  <c r="P1860" i="1"/>
  <c r="O1862" i="1" l="1"/>
  <c r="P1861" i="1"/>
  <c r="O622" i="1"/>
  <c r="P621" i="1"/>
  <c r="O623" i="1" l="1"/>
  <c r="P622" i="1"/>
  <c r="O1863" i="1"/>
  <c r="P1862" i="1"/>
  <c r="O1864" i="1" l="1"/>
  <c r="P1863" i="1"/>
  <c r="O624" i="1"/>
  <c r="P623" i="1"/>
  <c r="O625" i="1" l="1"/>
  <c r="P624" i="1"/>
  <c r="O1865" i="1"/>
  <c r="P1864" i="1"/>
  <c r="O1866" i="1" l="1"/>
  <c r="P1865" i="1"/>
  <c r="O626" i="1"/>
  <c r="P625" i="1"/>
  <c r="O627" i="1" l="1"/>
  <c r="P626" i="1"/>
  <c r="O1867" i="1"/>
  <c r="P1866" i="1"/>
  <c r="O1868" i="1" l="1"/>
  <c r="P1867" i="1"/>
  <c r="O628" i="1"/>
  <c r="P627" i="1"/>
  <c r="O629" i="1" l="1"/>
  <c r="P628" i="1"/>
  <c r="O1869" i="1"/>
  <c r="P1868" i="1"/>
  <c r="O1870" i="1" l="1"/>
  <c r="P1869" i="1"/>
  <c r="P629" i="1"/>
  <c r="O630" i="1"/>
  <c r="O631" i="1" l="1"/>
  <c r="P630" i="1"/>
  <c r="O1871" i="1"/>
  <c r="P1870" i="1"/>
  <c r="O1872" i="1" l="1"/>
  <c r="P1871" i="1"/>
  <c r="O632" i="1"/>
  <c r="P631" i="1"/>
  <c r="O633" i="1" l="1"/>
  <c r="P632" i="1"/>
  <c r="O1873" i="1"/>
  <c r="P1872" i="1"/>
  <c r="O1874" i="1" l="1"/>
  <c r="P1873" i="1"/>
  <c r="P633" i="1"/>
  <c r="O634" i="1"/>
  <c r="O635" i="1" l="1"/>
  <c r="P634" i="1"/>
  <c r="O1875" i="1"/>
  <c r="P1874" i="1"/>
  <c r="O1876" i="1" l="1"/>
  <c r="P1875" i="1"/>
  <c r="O636" i="1"/>
  <c r="P635" i="1"/>
  <c r="O637" i="1" l="1"/>
  <c r="P636" i="1"/>
  <c r="O1877" i="1"/>
  <c r="P1876" i="1"/>
  <c r="O1878" i="1" l="1"/>
  <c r="P1877" i="1"/>
  <c r="O638" i="1"/>
  <c r="P637" i="1"/>
  <c r="O639" i="1" l="1"/>
  <c r="P638" i="1"/>
  <c r="O1879" i="1"/>
  <c r="P1878" i="1"/>
  <c r="O1880" i="1" l="1"/>
  <c r="P1879" i="1"/>
  <c r="O640" i="1"/>
  <c r="P639" i="1"/>
  <c r="P640" i="1" l="1"/>
  <c r="O641" i="1"/>
  <c r="O1881" i="1"/>
  <c r="P1880" i="1"/>
  <c r="O1882" i="1" l="1"/>
  <c r="P1881" i="1"/>
  <c r="O642" i="1"/>
  <c r="P641" i="1"/>
  <c r="O643" i="1" l="1"/>
  <c r="P642" i="1"/>
  <c r="O1883" i="1"/>
  <c r="P1882" i="1"/>
  <c r="O1884" i="1" l="1"/>
  <c r="P1883" i="1"/>
  <c r="P643" i="1"/>
  <c r="O644" i="1"/>
  <c r="P644" i="1" l="1"/>
  <c r="O645" i="1"/>
  <c r="O1885" i="1"/>
  <c r="P1884" i="1"/>
  <c r="O1886" i="1" l="1"/>
  <c r="P1885" i="1"/>
  <c r="O646" i="1"/>
  <c r="P645" i="1"/>
  <c r="P646" i="1" l="1"/>
  <c r="O647" i="1"/>
  <c r="O1887" i="1"/>
  <c r="P1886" i="1"/>
  <c r="O1888" i="1" l="1"/>
  <c r="P1887" i="1"/>
  <c r="O648" i="1"/>
  <c r="P647" i="1"/>
  <c r="O649" i="1" l="1"/>
  <c r="P648" i="1"/>
  <c r="O1889" i="1"/>
  <c r="P1888" i="1"/>
  <c r="O1890" i="1" l="1"/>
  <c r="P1889" i="1"/>
  <c r="O650" i="1"/>
  <c r="P649" i="1"/>
  <c r="P650" i="1" l="1"/>
  <c r="O651" i="1"/>
  <c r="O1891" i="1"/>
  <c r="P1890" i="1"/>
  <c r="O1892" i="1" l="1"/>
  <c r="P1891" i="1"/>
  <c r="P651" i="1"/>
  <c r="O652" i="1"/>
  <c r="O653" i="1" l="1"/>
  <c r="P652" i="1"/>
  <c r="O1893" i="1"/>
  <c r="P1892" i="1"/>
  <c r="O1894" i="1" l="1"/>
  <c r="P1893" i="1"/>
  <c r="O654" i="1"/>
  <c r="P653" i="1"/>
  <c r="O655" i="1" l="1"/>
  <c r="P654" i="1"/>
  <c r="O1895" i="1"/>
  <c r="P1894" i="1"/>
  <c r="O1896" i="1" l="1"/>
  <c r="P1895" i="1"/>
  <c r="O656" i="1"/>
  <c r="P655" i="1"/>
  <c r="O657" i="1" l="1"/>
  <c r="P656" i="1"/>
  <c r="O1897" i="1"/>
  <c r="P1896" i="1"/>
  <c r="O1898" i="1" l="1"/>
  <c r="P1897" i="1"/>
  <c r="P657" i="1"/>
  <c r="O658" i="1"/>
  <c r="P658" i="1" l="1"/>
  <c r="O659" i="1"/>
  <c r="O1899" i="1"/>
  <c r="P1898" i="1"/>
  <c r="O1900" i="1" l="1"/>
  <c r="P1899" i="1"/>
  <c r="O660" i="1"/>
  <c r="P659" i="1"/>
  <c r="P660" i="1" l="1"/>
  <c r="O661" i="1"/>
  <c r="O1901" i="1"/>
  <c r="P1900" i="1"/>
  <c r="O1902" i="1" l="1"/>
  <c r="P1901" i="1"/>
  <c r="O662" i="1"/>
  <c r="P661" i="1"/>
  <c r="O663" i="1" l="1"/>
  <c r="P662" i="1"/>
  <c r="O1903" i="1"/>
  <c r="P1902" i="1"/>
  <c r="O1904" i="1" l="1"/>
  <c r="P1903" i="1"/>
  <c r="O664" i="1"/>
  <c r="P663" i="1"/>
  <c r="O665" i="1" l="1"/>
  <c r="P664" i="1"/>
  <c r="O1905" i="1"/>
  <c r="P1904" i="1"/>
  <c r="O1906" i="1" l="1"/>
  <c r="P1905" i="1"/>
  <c r="P665" i="1"/>
  <c r="O666" i="1"/>
  <c r="O667" i="1" l="1"/>
  <c r="P666" i="1"/>
  <c r="O1907" i="1"/>
  <c r="P1906" i="1"/>
  <c r="O1908" i="1" l="1"/>
  <c r="P1907" i="1"/>
  <c r="P667" i="1"/>
  <c r="O668" i="1"/>
  <c r="O669" i="1" l="1"/>
  <c r="P668" i="1"/>
  <c r="O1909" i="1"/>
  <c r="P1908" i="1"/>
  <c r="O1910" i="1" l="1"/>
  <c r="P1909" i="1"/>
  <c r="O670" i="1"/>
  <c r="P669" i="1"/>
  <c r="O671" i="1" l="1"/>
  <c r="P670" i="1"/>
  <c r="O1911" i="1"/>
  <c r="P1910" i="1"/>
  <c r="O1912" i="1" l="1"/>
  <c r="P1911" i="1"/>
  <c r="O672" i="1"/>
  <c r="P671" i="1"/>
  <c r="O673" i="1" l="1"/>
  <c r="P672" i="1"/>
  <c r="O1913" i="1"/>
  <c r="P1912" i="1"/>
  <c r="O1914" i="1" l="1"/>
  <c r="P1913" i="1"/>
  <c r="O674" i="1"/>
  <c r="P673" i="1"/>
  <c r="O675" i="1" l="1"/>
  <c r="P674" i="1"/>
  <c r="O1915" i="1"/>
  <c r="P1914" i="1"/>
  <c r="O1916" i="1" l="1"/>
  <c r="P1915" i="1"/>
  <c r="P675" i="1"/>
  <c r="O676" i="1"/>
  <c r="O677" i="1" l="1"/>
  <c r="P676" i="1"/>
  <c r="O1917" i="1"/>
  <c r="P1916" i="1"/>
  <c r="O1918" i="1" l="1"/>
  <c r="P1917" i="1"/>
  <c r="O678" i="1"/>
  <c r="P677" i="1"/>
  <c r="O679" i="1" l="1"/>
  <c r="P678" i="1"/>
  <c r="O1919" i="1"/>
  <c r="P1918" i="1"/>
  <c r="O1920" i="1" l="1"/>
  <c r="P1919" i="1"/>
  <c r="O680" i="1"/>
  <c r="P679" i="1"/>
  <c r="P680" i="1" l="1"/>
  <c r="O681" i="1"/>
  <c r="O1921" i="1"/>
  <c r="P1920" i="1"/>
  <c r="O1922" i="1" l="1"/>
  <c r="P1921" i="1"/>
  <c r="O682" i="1"/>
  <c r="P681" i="1"/>
  <c r="O683" i="1" l="1"/>
  <c r="P682" i="1"/>
  <c r="O1923" i="1"/>
  <c r="P1922" i="1"/>
  <c r="O1924" i="1" l="1"/>
  <c r="P1923" i="1"/>
  <c r="O684" i="1"/>
  <c r="P683" i="1"/>
  <c r="O685" i="1" l="1"/>
  <c r="P684" i="1"/>
  <c r="O1925" i="1"/>
  <c r="P1924" i="1"/>
  <c r="O1926" i="1" l="1"/>
  <c r="P1925" i="1"/>
  <c r="O686" i="1"/>
  <c r="P685" i="1"/>
  <c r="O687" i="1" l="1"/>
  <c r="P686" i="1"/>
  <c r="O1927" i="1"/>
  <c r="P1926" i="1"/>
  <c r="O1928" i="1" l="1"/>
  <c r="P1927" i="1"/>
  <c r="O688" i="1"/>
  <c r="P687" i="1"/>
  <c r="O689" i="1" l="1"/>
  <c r="P688" i="1"/>
  <c r="O1929" i="1"/>
  <c r="P1928" i="1"/>
  <c r="O1930" i="1" l="1"/>
  <c r="P1929" i="1"/>
  <c r="O690" i="1"/>
  <c r="P689" i="1"/>
  <c r="O691" i="1" l="1"/>
  <c r="P690" i="1"/>
  <c r="O1931" i="1"/>
  <c r="P1930" i="1"/>
  <c r="O1932" i="1" l="1"/>
  <c r="P1931" i="1"/>
  <c r="O692" i="1"/>
  <c r="P691" i="1"/>
  <c r="O693" i="1" l="1"/>
  <c r="P692" i="1"/>
  <c r="O1933" i="1"/>
  <c r="P1932" i="1"/>
  <c r="O1934" i="1" l="1"/>
  <c r="P1933" i="1"/>
  <c r="O694" i="1"/>
  <c r="P693" i="1"/>
  <c r="O695" i="1" l="1"/>
  <c r="P694" i="1"/>
  <c r="O1935" i="1"/>
  <c r="P1934" i="1"/>
  <c r="O1936" i="1" l="1"/>
  <c r="P1935" i="1"/>
  <c r="O696" i="1"/>
  <c r="P695" i="1"/>
  <c r="O697" i="1" l="1"/>
  <c r="P696" i="1"/>
  <c r="O1937" i="1"/>
  <c r="P1936" i="1"/>
  <c r="O1938" i="1" l="1"/>
  <c r="P1937" i="1"/>
  <c r="O698" i="1"/>
  <c r="P697" i="1"/>
  <c r="O699" i="1" l="1"/>
  <c r="P698" i="1"/>
  <c r="O1939" i="1"/>
  <c r="P1938" i="1"/>
  <c r="O1940" i="1" l="1"/>
  <c r="P1939" i="1"/>
  <c r="O700" i="1"/>
  <c r="P699" i="1"/>
  <c r="O701" i="1" l="1"/>
  <c r="P700" i="1"/>
  <c r="O1941" i="1"/>
  <c r="P1940" i="1"/>
  <c r="O1942" i="1" l="1"/>
  <c r="P1941" i="1"/>
  <c r="O702" i="1"/>
  <c r="P701" i="1"/>
  <c r="O703" i="1" l="1"/>
  <c r="P702" i="1"/>
  <c r="O1943" i="1"/>
  <c r="P1942" i="1"/>
  <c r="O1944" i="1" l="1"/>
  <c r="P1943" i="1"/>
  <c r="P703" i="1"/>
  <c r="O704" i="1"/>
  <c r="O705" i="1" l="1"/>
  <c r="P704" i="1"/>
  <c r="O1945" i="1"/>
  <c r="P1944" i="1"/>
  <c r="O1946" i="1" l="1"/>
  <c r="P1945" i="1"/>
  <c r="O706" i="1"/>
  <c r="P705" i="1"/>
  <c r="O707" i="1" l="1"/>
  <c r="P706" i="1"/>
  <c r="O1947" i="1"/>
  <c r="P1946" i="1"/>
  <c r="O1948" i="1" l="1"/>
  <c r="P1947" i="1"/>
  <c r="O708" i="1"/>
  <c r="P707" i="1"/>
  <c r="O709" i="1" l="1"/>
  <c r="P708" i="1"/>
  <c r="O1949" i="1"/>
  <c r="P1948" i="1"/>
  <c r="O1950" i="1" l="1"/>
  <c r="P1949" i="1"/>
  <c r="O710" i="1"/>
  <c r="P709" i="1"/>
  <c r="O711" i="1" l="1"/>
  <c r="P710" i="1"/>
  <c r="O1951" i="1"/>
  <c r="P1950" i="1"/>
  <c r="O1952" i="1" l="1"/>
  <c r="P1951" i="1"/>
  <c r="O712" i="1"/>
  <c r="P711" i="1"/>
  <c r="O713" i="1" l="1"/>
  <c r="P712" i="1"/>
  <c r="O1953" i="1"/>
  <c r="P1952" i="1"/>
  <c r="O1954" i="1" l="1"/>
  <c r="P1953" i="1"/>
  <c r="O714" i="1"/>
  <c r="P713" i="1"/>
  <c r="P714" i="1" l="1"/>
  <c r="O715" i="1"/>
  <c r="O1955" i="1"/>
  <c r="P1954" i="1"/>
  <c r="O1956" i="1" l="1"/>
  <c r="P1955" i="1"/>
  <c r="O716" i="1"/>
  <c r="P715" i="1"/>
  <c r="O717" i="1" l="1"/>
  <c r="P716" i="1"/>
  <c r="O1957" i="1"/>
  <c r="P1956" i="1"/>
  <c r="O1958" i="1" l="1"/>
  <c r="P1957" i="1"/>
  <c r="O718" i="1"/>
  <c r="P717" i="1"/>
  <c r="O719" i="1" l="1"/>
  <c r="P718" i="1"/>
  <c r="O1959" i="1"/>
  <c r="P1958" i="1"/>
  <c r="O1960" i="1" l="1"/>
  <c r="P1959" i="1"/>
  <c r="P719" i="1"/>
  <c r="O720" i="1"/>
  <c r="O721" i="1" l="1"/>
  <c r="P720" i="1"/>
  <c r="O1961" i="1"/>
  <c r="P1960" i="1"/>
  <c r="O1962" i="1" l="1"/>
  <c r="P1961" i="1"/>
  <c r="O722" i="1"/>
  <c r="P721" i="1"/>
  <c r="O723" i="1" l="1"/>
  <c r="P722" i="1"/>
  <c r="O1963" i="1"/>
  <c r="P1962" i="1"/>
  <c r="O1964" i="1" l="1"/>
  <c r="P1963" i="1"/>
  <c r="O724" i="1"/>
  <c r="P723" i="1"/>
  <c r="P724" i="1" l="1"/>
  <c r="O725" i="1"/>
  <c r="O1965" i="1"/>
  <c r="P1964" i="1"/>
  <c r="O1966" i="1" l="1"/>
  <c r="P1965" i="1"/>
  <c r="O726" i="1"/>
  <c r="P725" i="1"/>
  <c r="O727" i="1" l="1"/>
  <c r="P726" i="1"/>
  <c r="O1967" i="1"/>
  <c r="P1966" i="1"/>
  <c r="O1968" i="1" l="1"/>
  <c r="P1967" i="1"/>
  <c r="O728" i="1"/>
  <c r="P727" i="1"/>
  <c r="O729" i="1" l="1"/>
  <c r="P728" i="1"/>
  <c r="O1969" i="1"/>
  <c r="P1968" i="1"/>
  <c r="O1970" i="1" l="1"/>
  <c r="P1969" i="1"/>
  <c r="O730" i="1"/>
  <c r="P729" i="1"/>
  <c r="O731" i="1" l="1"/>
  <c r="P730" i="1"/>
  <c r="O1971" i="1"/>
  <c r="P1970" i="1"/>
  <c r="O1972" i="1" l="1"/>
  <c r="P1971" i="1"/>
  <c r="O732" i="1"/>
  <c r="P731" i="1"/>
  <c r="O733" i="1" l="1"/>
  <c r="P732" i="1"/>
  <c r="O1973" i="1"/>
  <c r="P1972" i="1"/>
  <c r="O1974" i="1" l="1"/>
  <c r="P1973" i="1"/>
  <c r="O734" i="1"/>
  <c r="P733" i="1"/>
  <c r="O735" i="1" l="1"/>
  <c r="P734" i="1"/>
  <c r="O1975" i="1"/>
  <c r="P1974" i="1"/>
  <c r="O1976" i="1" l="1"/>
  <c r="P1975" i="1"/>
  <c r="O736" i="1"/>
  <c r="P735" i="1"/>
  <c r="O737" i="1" l="1"/>
  <c r="P736" i="1"/>
  <c r="O1977" i="1"/>
  <c r="P1976" i="1"/>
  <c r="O1978" i="1" l="1"/>
  <c r="P1977" i="1"/>
  <c r="P737" i="1"/>
  <c r="O738" i="1"/>
  <c r="O739" i="1" l="1"/>
  <c r="P738" i="1"/>
  <c r="O1979" i="1"/>
  <c r="P1978" i="1"/>
  <c r="O1980" i="1" l="1"/>
  <c r="P1979" i="1"/>
  <c r="O740" i="1"/>
  <c r="P739" i="1"/>
  <c r="O741" i="1" l="1"/>
  <c r="P740" i="1"/>
  <c r="O1981" i="1"/>
  <c r="P1980" i="1"/>
  <c r="O1982" i="1" l="1"/>
  <c r="P1981" i="1"/>
  <c r="P741" i="1"/>
  <c r="O742" i="1"/>
  <c r="O743" i="1" l="1"/>
  <c r="P742" i="1"/>
  <c r="O1983" i="1"/>
  <c r="P1982" i="1"/>
  <c r="O1984" i="1" l="1"/>
  <c r="P1983" i="1"/>
  <c r="O744" i="1"/>
  <c r="P743" i="1"/>
  <c r="O745" i="1" l="1"/>
  <c r="P744" i="1"/>
  <c r="O1985" i="1"/>
  <c r="P1984" i="1"/>
  <c r="O1986" i="1" l="1"/>
  <c r="P1985" i="1"/>
  <c r="O746" i="1"/>
  <c r="P745" i="1"/>
  <c r="O747" i="1" l="1"/>
  <c r="P746" i="1"/>
  <c r="O1987" i="1"/>
  <c r="P1986" i="1"/>
  <c r="O1988" i="1" l="1"/>
  <c r="P1987" i="1"/>
  <c r="O748" i="1"/>
  <c r="P747" i="1"/>
  <c r="O749" i="1" l="1"/>
  <c r="P748" i="1"/>
  <c r="O1989" i="1"/>
  <c r="P1988" i="1"/>
  <c r="O1990" i="1" l="1"/>
  <c r="P1989" i="1"/>
  <c r="P749" i="1"/>
  <c r="O750" i="1"/>
  <c r="O751" i="1" l="1"/>
  <c r="P750" i="1"/>
  <c r="O1991" i="1"/>
  <c r="P1990" i="1"/>
  <c r="O1992" i="1" l="1"/>
  <c r="P1991" i="1"/>
  <c r="O752" i="1"/>
  <c r="P751" i="1"/>
  <c r="O753" i="1" l="1"/>
  <c r="P752" i="1"/>
  <c r="O1993" i="1"/>
  <c r="P1992" i="1"/>
  <c r="O1994" i="1" l="1"/>
  <c r="P1993" i="1"/>
  <c r="O754" i="1"/>
  <c r="P753" i="1"/>
  <c r="O755" i="1" l="1"/>
  <c r="P754" i="1"/>
  <c r="O1995" i="1"/>
  <c r="P1994" i="1"/>
  <c r="O1996" i="1" l="1"/>
  <c r="P1995" i="1"/>
  <c r="O756" i="1"/>
  <c r="P755" i="1"/>
  <c r="O757" i="1" l="1"/>
  <c r="P756" i="1"/>
  <c r="O1997" i="1"/>
  <c r="P1996" i="1"/>
  <c r="O1998" i="1" l="1"/>
  <c r="P1997" i="1"/>
  <c r="O758" i="1"/>
  <c r="P757" i="1"/>
  <c r="O759" i="1" l="1"/>
  <c r="P758" i="1"/>
  <c r="O1999" i="1"/>
  <c r="P1998" i="1"/>
  <c r="O2000" i="1" l="1"/>
  <c r="P1999" i="1"/>
  <c r="O760" i="1"/>
  <c r="P759" i="1"/>
  <c r="O761" i="1" l="1"/>
  <c r="P760" i="1"/>
  <c r="O2001" i="1"/>
  <c r="P2000" i="1"/>
  <c r="O2002" i="1" l="1"/>
  <c r="P2001" i="1"/>
  <c r="O762" i="1"/>
  <c r="P761" i="1"/>
  <c r="O763" i="1" l="1"/>
  <c r="P762" i="1"/>
  <c r="O2003" i="1"/>
  <c r="P2002" i="1"/>
  <c r="O2004" i="1" l="1"/>
  <c r="P2003" i="1"/>
  <c r="O764" i="1"/>
  <c r="P763" i="1"/>
  <c r="O765" i="1" l="1"/>
  <c r="P764" i="1"/>
  <c r="O2005" i="1"/>
  <c r="P2004" i="1"/>
  <c r="O2006" i="1" l="1"/>
  <c r="P2005" i="1"/>
  <c r="O766" i="1"/>
  <c r="P765" i="1"/>
  <c r="O767" i="1" l="1"/>
  <c r="P766" i="1"/>
  <c r="O2007" i="1"/>
  <c r="P2006" i="1"/>
  <c r="O2008" i="1" l="1"/>
  <c r="P2007" i="1"/>
  <c r="O768" i="1"/>
  <c r="P767" i="1"/>
  <c r="O769" i="1" l="1"/>
  <c r="P768" i="1"/>
  <c r="O2009" i="1"/>
  <c r="P2008" i="1"/>
  <c r="O2010" i="1" l="1"/>
  <c r="P2009" i="1"/>
  <c r="P769" i="1"/>
  <c r="O770" i="1"/>
  <c r="O771" i="1" l="1"/>
  <c r="P770" i="1"/>
  <c r="O2011" i="1"/>
  <c r="P2010" i="1"/>
  <c r="O2012" i="1" l="1"/>
  <c r="P2011" i="1"/>
  <c r="O772" i="1"/>
  <c r="P771" i="1"/>
  <c r="O773" i="1" l="1"/>
  <c r="P772" i="1"/>
  <c r="O2013" i="1"/>
  <c r="P2012" i="1"/>
  <c r="O2014" i="1" l="1"/>
  <c r="P2013" i="1"/>
  <c r="O774" i="1"/>
  <c r="P773" i="1"/>
  <c r="O775" i="1" l="1"/>
  <c r="P774" i="1"/>
  <c r="O2015" i="1"/>
  <c r="P2014" i="1"/>
  <c r="O2016" i="1" l="1"/>
  <c r="P2015" i="1"/>
  <c r="O776" i="1"/>
  <c r="P775" i="1"/>
  <c r="O777" i="1" l="1"/>
  <c r="P776" i="1"/>
  <c r="O2017" i="1"/>
  <c r="P2016" i="1"/>
  <c r="O2018" i="1" l="1"/>
  <c r="P2017" i="1"/>
  <c r="P777" i="1"/>
  <c r="O778" i="1"/>
  <c r="P778" i="1" l="1"/>
  <c r="O779" i="1"/>
  <c r="O2019" i="1"/>
  <c r="P2018" i="1"/>
  <c r="O2020" i="1" l="1"/>
  <c r="P2019" i="1"/>
  <c r="O780" i="1"/>
  <c r="P779" i="1"/>
  <c r="P780" i="1" l="1"/>
  <c r="O781" i="1"/>
  <c r="O2021" i="1"/>
  <c r="P2020" i="1"/>
  <c r="O782" i="1" l="1"/>
  <c r="P781" i="1"/>
  <c r="O2022" i="1"/>
  <c r="P2021" i="1"/>
  <c r="O2023" i="1" l="1"/>
  <c r="P2022" i="1"/>
  <c r="O783" i="1"/>
  <c r="P782" i="1"/>
  <c r="P783" i="1" l="1"/>
  <c r="O784" i="1"/>
  <c r="O2024" i="1"/>
  <c r="P2023" i="1"/>
  <c r="O2025" i="1" l="1"/>
  <c r="P2024" i="1"/>
  <c r="O785" i="1"/>
  <c r="P784" i="1"/>
  <c r="P785" i="1" l="1"/>
  <c r="O786" i="1"/>
  <c r="O2026" i="1"/>
  <c r="P2025" i="1"/>
  <c r="O2027" i="1" l="1"/>
  <c r="P2026" i="1"/>
  <c r="O787" i="1"/>
  <c r="P786" i="1"/>
  <c r="O788" i="1" l="1"/>
  <c r="P787" i="1"/>
  <c r="O2028" i="1"/>
  <c r="P2027" i="1"/>
  <c r="O2029" i="1" l="1"/>
  <c r="P2028" i="1"/>
  <c r="O789" i="1"/>
  <c r="P788" i="1"/>
  <c r="O790" i="1" l="1"/>
  <c r="P789" i="1"/>
  <c r="O2030" i="1"/>
  <c r="P2029" i="1"/>
  <c r="O2031" i="1" l="1"/>
  <c r="P2030" i="1"/>
  <c r="O791" i="1"/>
  <c r="P790" i="1"/>
  <c r="O792" i="1" l="1"/>
  <c r="P791" i="1"/>
  <c r="O2032" i="1"/>
  <c r="P2031" i="1"/>
  <c r="O2033" i="1" l="1"/>
  <c r="P2032" i="1"/>
  <c r="O793" i="1"/>
  <c r="P792" i="1"/>
  <c r="O794" i="1" l="1"/>
  <c r="P793" i="1"/>
  <c r="O2034" i="1"/>
  <c r="P2033" i="1"/>
  <c r="O2035" i="1" l="1"/>
  <c r="P2034" i="1"/>
  <c r="O795" i="1"/>
  <c r="P794" i="1"/>
  <c r="O796" i="1" l="1"/>
  <c r="P795" i="1"/>
  <c r="O2036" i="1"/>
  <c r="P2035" i="1"/>
  <c r="O2037" i="1" l="1"/>
  <c r="P2036" i="1"/>
  <c r="O797" i="1"/>
  <c r="P796" i="1"/>
  <c r="O798" i="1" l="1"/>
  <c r="P797" i="1"/>
  <c r="O2038" i="1"/>
  <c r="P2037" i="1"/>
  <c r="O2039" i="1" l="1"/>
  <c r="P2038" i="1"/>
  <c r="O799" i="1"/>
  <c r="P798" i="1"/>
  <c r="O800" i="1" l="1"/>
  <c r="P799" i="1"/>
  <c r="O2040" i="1"/>
  <c r="P2039" i="1"/>
  <c r="O2041" i="1" l="1"/>
  <c r="P2040" i="1"/>
  <c r="O801" i="1"/>
  <c r="P800" i="1"/>
  <c r="O802" i="1" l="1"/>
  <c r="P801" i="1"/>
  <c r="O2042" i="1"/>
  <c r="P2041" i="1"/>
  <c r="O2043" i="1" l="1"/>
  <c r="P2042" i="1"/>
  <c r="O803" i="1"/>
  <c r="P802" i="1"/>
  <c r="P803" i="1" l="1"/>
  <c r="O804" i="1"/>
  <c r="O2044" i="1"/>
  <c r="P2043" i="1"/>
  <c r="O2045" i="1" l="1"/>
  <c r="P2044" i="1"/>
  <c r="O805" i="1"/>
  <c r="P804" i="1"/>
  <c r="O806" i="1" l="1"/>
  <c r="P805" i="1"/>
  <c r="O2046" i="1"/>
  <c r="P2045" i="1"/>
  <c r="O2047" i="1" l="1"/>
  <c r="P2046" i="1"/>
  <c r="O807" i="1"/>
  <c r="P806" i="1"/>
  <c r="O808" i="1" l="1"/>
  <c r="P807" i="1"/>
  <c r="O2048" i="1"/>
  <c r="P2047" i="1"/>
  <c r="O2049" i="1" l="1"/>
  <c r="P2048" i="1"/>
  <c r="O809" i="1"/>
  <c r="P808" i="1"/>
  <c r="P809" i="1" l="1"/>
  <c r="O810" i="1"/>
  <c r="O2050" i="1"/>
  <c r="P2049" i="1"/>
  <c r="O2051" i="1" l="1"/>
  <c r="P2050" i="1"/>
  <c r="O811" i="1"/>
  <c r="P810" i="1"/>
  <c r="O812" i="1" l="1"/>
  <c r="P811" i="1"/>
  <c r="O2052" i="1"/>
  <c r="P2051" i="1"/>
  <c r="O2053" i="1" l="1"/>
  <c r="P2052" i="1"/>
  <c r="O813" i="1"/>
  <c r="P812" i="1"/>
  <c r="O814" i="1" l="1"/>
  <c r="P813" i="1"/>
  <c r="O2054" i="1"/>
  <c r="P2053" i="1"/>
  <c r="O2055" i="1" l="1"/>
  <c r="P2054" i="1"/>
  <c r="O815" i="1"/>
  <c r="P814" i="1"/>
  <c r="O816" i="1" l="1"/>
  <c r="P815" i="1"/>
  <c r="O2056" i="1"/>
  <c r="P2055" i="1"/>
  <c r="O2057" i="1" l="1"/>
  <c r="P2056" i="1"/>
  <c r="P816" i="1"/>
  <c r="O817" i="1"/>
  <c r="O818" i="1" l="1"/>
  <c r="P817" i="1"/>
  <c r="O2058" i="1"/>
  <c r="P2057" i="1"/>
  <c r="O2059" i="1" l="1"/>
  <c r="P2058" i="1"/>
  <c r="O819" i="1"/>
  <c r="P818" i="1"/>
  <c r="O820" i="1" l="1"/>
  <c r="P819" i="1"/>
  <c r="O2060" i="1"/>
  <c r="P2059" i="1"/>
  <c r="O2061" i="1" l="1"/>
  <c r="P2060" i="1"/>
  <c r="O821" i="1"/>
  <c r="P820" i="1"/>
  <c r="O822" i="1" l="1"/>
  <c r="P821" i="1"/>
  <c r="O2062" i="1"/>
  <c r="P2061" i="1"/>
  <c r="O2063" i="1" l="1"/>
  <c r="P2062" i="1"/>
  <c r="O823" i="1"/>
  <c r="P822" i="1"/>
  <c r="P823" i="1" l="1"/>
  <c r="O824" i="1"/>
  <c r="O2064" i="1"/>
  <c r="P2063" i="1"/>
  <c r="O2065" i="1" l="1"/>
  <c r="P2064" i="1"/>
  <c r="O825" i="1"/>
  <c r="P824" i="1"/>
  <c r="O826" i="1" l="1"/>
  <c r="P825" i="1"/>
  <c r="O2066" i="1"/>
  <c r="P2065" i="1"/>
  <c r="O2067" i="1" l="1"/>
  <c r="P2066" i="1"/>
  <c r="O827" i="1"/>
  <c r="P826" i="1"/>
  <c r="O828" i="1" l="1"/>
  <c r="P827" i="1"/>
  <c r="O2068" i="1"/>
  <c r="P2067" i="1"/>
  <c r="O2069" i="1" l="1"/>
  <c r="P2068" i="1"/>
  <c r="O829" i="1"/>
  <c r="P828" i="1"/>
  <c r="O830" i="1" l="1"/>
  <c r="P829" i="1"/>
  <c r="O2070" i="1"/>
  <c r="P2069" i="1"/>
  <c r="O2071" i="1" l="1"/>
  <c r="P2070" i="1"/>
  <c r="O831" i="1"/>
  <c r="P830" i="1"/>
  <c r="O832" i="1" l="1"/>
  <c r="P831" i="1"/>
  <c r="O2072" i="1"/>
  <c r="P2071" i="1"/>
  <c r="O2073" i="1" l="1"/>
  <c r="P2072" i="1"/>
  <c r="O833" i="1"/>
  <c r="P832" i="1"/>
  <c r="O834" i="1" l="1"/>
  <c r="P833" i="1"/>
  <c r="O2074" i="1"/>
  <c r="P2073" i="1"/>
  <c r="O2075" i="1" l="1"/>
  <c r="P2074" i="1"/>
  <c r="O835" i="1"/>
  <c r="P834" i="1"/>
  <c r="O836" i="1" l="1"/>
  <c r="P835" i="1"/>
  <c r="O2076" i="1"/>
  <c r="P2075" i="1"/>
  <c r="O2077" i="1" l="1"/>
  <c r="P2076" i="1"/>
  <c r="O837" i="1"/>
  <c r="P836" i="1"/>
  <c r="O838" i="1" l="1"/>
  <c r="P837" i="1"/>
  <c r="O2078" i="1"/>
  <c r="P2077" i="1"/>
  <c r="O2079" i="1" l="1"/>
  <c r="P2078" i="1"/>
  <c r="O839" i="1"/>
  <c r="P838" i="1"/>
  <c r="O840" i="1" l="1"/>
  <c r="P839" i="1"/>
  <c r="O2080" i="1"/>
  <c r="P2079" i="1"/>
  <c r="O2081" i="1" l="1"/>
  <c r="P2080" i="1"/>
  <c r="O841" i="1"/>
  <c r="P840" i="1"/>
  <c r="O842" i="1" l="1"/>
  <c r="P841" i="1"/>
  <c r="O2082" i="1"/>
  <c r="P2081" i="1"/>
  <c r="O2083" i="1" l="1"/>
  <c r="P2082" i="1"/>
  <c r="O843" i="1"/>
  <c r="P842" i="1"/>
  <c r="O844" i="1" l="1"/>
  <c r="P843" i="1"/>
  <c r="O2084" i="1"/>
  <c r="P2083" i="1"/>
  <c r="O2085" i="1" l="1"/>
  <c r="P2084" i="1"/>
  <c r="O845" i="1"/>
  <c r="P844" i="1"/>
  <c r="O846" i="1" l="1"/>
  <c r="P845" i="1"/>
  <c r="O2086" i="1"/>
  <c r="P2085" i="1"/>
  <c r="O2087" i="1" l="1"/>
  <c r="P2086" i="1"/>
  <c r="O847" i="1"/>
  <c r="P846" i="1"/>
  <c r="O848" i="1" l="1"/>
  <c r="P847" i="1"/>
  <c r="O2088" i="1"/>
  <c r="P2087" i="1"/>
  <c r="O2089" i="1" l="1"/>
  <c r="P2088" i="1"/>
  <c r="O849" i="1"/>
  <c r="P848" i="1"/>
  <c r="O850" i="1" l="1"/>
  <c r="P849" i="1"/>
  <c r="O2090" i="1"/>
  <c r="P2089" i="1"/>
  <c r="O2091" i="1" l="1"/>
  <c r="P2090" i="1"/>
  <c r="O851" i="1"/>
  <c r="P850" i="1"/>
  <c r="O852" i="1" l="1"/>
  <c r="P851" i="1"/>
  <c r="O2092" i="1"/>
  <c r="P2091" i="1"/>
  <c r="O2093" i="1" l="1"/>
  <c r="P2092" i="1"/>
  <c r="O853" i="1"/>
  <c r="P852" i="1"/>
  <c r="O854" i="1" l="1"/>
  <c r="P853" i="1"/>
  <c r="O2094" i="1"/>
  <c r="P2093" i="1"/>
  <c r="O2095" i="1" l="1"/>
  <c r="P2094" i="1"/>
  <c r="O855" i="1"/>
  <c r="P854" i="1"/>
  <c r="O856" i="1" l="1"/>
  <c r="P855" i="1"/>
  <c r="O2096" i="1"/>
  <c r="P2095" i="1"/>
  <c r="O2097" i="1" l="1"/>
  <c r="P2096" i="1"/>
  <c r="O857" i="1"/>
  <c r="P856" i="1"/>
  <c r="P857" i="1" l="1"/>
  <c r="O858" i="1"/>
  <c r="O2098" i="1"/>
  <c r="P2097" i="1"/>
  <c r="O2099" i="1" l="1"/>
  <c r="P2098" i="1"/>
  <c r="O859" i="1"/>
  <c r="P858" i="1"/>
  <c r="O860" i="1" l="1"/>
  <c r="P859" i="1"/>
  <c r="O2100" i="1"/>
  <c r="P2099" i="1"/>
  <c r="O2101" i="1" l="1"/>
  <c r="P2100" i="1"/>
  <c r="O861" i="1"/>
  <c r="P860" i="1"/>
  <c r="O862" i="1" l="1"/>
  <c r="P861" i="1"/>
  <c r="O2102" i="1"/>
  <c r="P2101" i="1"/>
  <c r="O2103" i="1" l="1"/>
  <c r="P2102" i="1"/>
  <c r="O863" i="1"/>
  <c r="P862" i="1"/>
  <c r="O864" i="1" l="1"/>
  <c r="P863" i="1"/>
  <c r="O2104" i="1"/>
  <c r="P2103" i="1"/>
  <c r="O2105" i="1" l="1"/>
  <c r="P2104" i="1"/>
  <c r="O865" i="1"/>
  <c r="P864" i="1"/>
  <c r="O866" i="1" l="1"/>
  <c r="P865" i="1"/>
  <c r="O2106" i="1"/>
  <c r="P2105" i="1"/>
  <c r="O2107" i="1" l="1"/>
  <c r="P2106" i="1"/>
  <c r="O867" i="1"/>
  <c r="P866" i="1"/>
  <c r="O868" i="1" l="1"/>
  <c r="P867" i="1"/>
  <c r="O2108" i="1"/>
  <c r="P2107" i="1"/>
  <c r="O2109" i="1" l="1"/>
  <c r="P2108" i="1"/>
  <c r="O869" i="1"/>
  <c r="P868" i="1"/>
  <c r="O870" i="1" l="1"/>
  <c r="P869" i="1"/>
  <c r="O2110" i="1"/>
  <c r="P2109" i="1"/>
  <c r="O2111" i="1" l="1"/>
  <c r="P2110" i="1"/>
  <c r="P870" i="1"/>
  <c r="O871" i="1"/>
  <c r="O872" i="1" l="1"/>
  <c r="P871" i="1"/>
  <c r="O2112" i="1"/>
  <c r="P2111" i="1"/>
  <c r="O2113" i="1" l="1"/>
  <c r="P2112" i="1"/>
  <c r="P872" i="1"/>
  <c r="O873" i="1"/>
  <c r="O874" i="1" l="1"/>
  <c r="P873" i="1"/>
  <c r="O2114" i="1"/>
  <c r="P2113" i="1"/>
  <c r="O2115" i="1" l="1"/>
  <c r="P2114" i="1"/>
  <c r="O875" i="1"/>
  <c r="P874" i="1"/>
  <c r="O876" i="1" l="1"/>
  <c r="P875" i="1"/>
  <c r="O2116" i="1"/>
  <c r="P2115" i="1"/>
  <c r="O2117" i="1" l="1"/>
  <c r="P2116" i="1"/>
  <c r="O877" i="1"/>
  <c r="P876" i="1"/>
  <c r="O878" i="1" l="1"/>
  <c r="P877" i="1"/>
  <c r="O2118" i="1"/>
  <c r="P2117" i="1"/>
  <c r="O2119" i="1" l="1"/>
  <c r="P2118" i="1"/>
  <c r="O879" i="1"/>
  <c r="P878" i="1"/>
  <c r="O880" i="1" l="1"/>
  <c r="P879" i="1"/>
  <c r="O2120" i="1"/>
  <c r="P2119" i="1"/>
  <c r="O2121" i="1" l="1"/>
  <c r="P2120" i="1"/>
  <c r="O881" i="1"/>
  <c r="P880" i="1"/>
  <c r="O882" i="1" l="1"/>
  <c r="P881" i="1"/>
  <c r="O2122" i="1"/>
  <c r="P2121" i="1"/>
  <c r="O2123" i="1" l="1"/>
  <c r="P2122" i="1"/>
  <c r="O883" i="1"/>
  <c r="P882" i="1"/>
  <c r="O884" i="1" l="1"/>
  <c r="P883" i="1"/>
  <c r="O2124" i="1"/>
  <c r="P2123" i="1"/>
  <c r="O2125" i="1" l="1"/>
  <c r="P2124" i="1"/>
  <c r="O885" i="1"/>
  <c r="P884" i="1"/>
  <c r="O886" i="1" l="1"/>
  <c r="P885" i="1"/>
  <c r="O2126" i="1"/>
  <c r="P2125" i="1"/>
  <c r="O2127" i="1" l="1"/>
  <c r="P2126" i="1"/>
  <c r="O887" i="1"/>
  <c r="P886" i="1"/>
  <c r="O888" i="1" l="1"/>
  <c r="P887" i="1"/>
  <c r="O2128" i="1"/>
  <c r="P2127" i="1"/>
  <c r="O2129" i="1" l="1"/>
  <c r="P2128" i="1"/>
  <c r="O889" i="1"/>
  <c r="P888" i="1"/>
  <c r="O890" i="1" l="1"/>
  <c r="P889" i="1"/>
  <c r="O2130" i="1"/>
  <c r="P2129" i="1"/>
  <c r="O2131" i="1" l="1"/>
  <c r="P2130" i="1"/>
  <c r="O891" i="1"/>
  <c r="P890" i="1"/>
  <c r="O892" i="1" l="1"/>
  <c r="P891" i="1"/>
  <c r="O2132" i="1"/>
  <c r="P2131" i="1"/>
  <c r="O2133" i="1" l="1"/>
  <c r="P2132" i="1"/>
  <c r="O893" i="1"/>
  <c r="P892" i="1"/>
  <c r="O894" i="1" l="1"/>
  <c r="P893" i="1"/>
  <c r="O2134" i="1"/>
  <c r="P2133" i="1"/>
  <c r="O2135" i="1" l="1"/>
  <c r="P2134" i="1"/>
  <c r="O895" i="1"/>
  <c r="P894" i="1"/>
  <c r="O896" i="1" l="1"/>
  <c r="P895" i="1"/>
  <c r="O2136" i="1"/>
  <c r="P2135" i="1"/>
  <c r="O2137" i="1" l="1"/>
  <c r="P2136" i="1"/>
  <c r="O897" i="1"/>
  <c r="P896" i="1"/>
  <c r="P897" i="1" l="1"/>
  <c r="O898" i="1"/>
  <c r="O2138" i="1"/>
  <c r="P2137" i="1"/>
  <c r="O2139" i="1" l="1"/>
  <c r="P2138" i="1"/>
  <c r="P898" i="1"/>
  <c r="O899" i="1"/>
  <c r="P899" i="1" l="1"/>
  <c r="O900" i="1"/>
  <c r="O2140" i="1"/>
  <c r="P2139" i="1"/>
  <c r="O2141" i="1" l="1"/>
  <c r="P2140" i="1"/>
  <c r="O901" i="1"/>
  <c r="P900" i="1"/>
  <c r="P901" i="1" l="1"/>
  <c r="O902" i="1"/>
  <c r="O2142" i="1"/>
  <c r="P2141" i="1"/>
  <c r="O2143" i="1" l="1"/>
  <c r="P2142" i="1"/>
  <c r="O903" i="1"/>
  <c r="P902" i="1"/>
  <c r="P903" i="1" l="1"/>
  <c r="O904" i="1"/>
  <c r="O2144" i="1"/>
  <c r="P2143" i="1"/>
  <c r="O2145" i="1" l="1"/>
  <c r="P2144" i="1"/>
  <c r="O905" i="1"/>
  <c r="P904" i="1"/>
  <c r="P905" i="1" l="1"/>
  <c r="O906" i="1"/>
  <c r="O2146" i="1"/>
  <c r="P2145" i="1"/>
  <c r="P906" i="1" l="1"/>
  <c r="O907" i="1"/>
  <c r="O2147" i="1"/>
  <c r="P2146" i="1"/>
  <c r="O2148" i="1" l="1"/>
  <c r="P2147" i="1"/>
  <c r="O908" i="1"/>
  <c r="P907" i="1"/>
  <c r="O909" i="1" l="1"/>
  <c r="P908" i="1"/>
  <c r="O2149" i="1"/>
  <c r="P2148" i="1"/>
  <c r="O2150" i="1" l="1"/>
  <c r="P2149" i="1"/>
  <c r="O910" i="1"/>
  <c r="P909" i="1"/>
  <c r="O911" i="1" l="1"/>
  <c r="P910" i="1"/>
  <c r="O2151" i="1"/>
  <c r="P2150" i="1"/>
  <c r="O2152" i="1" l="1"/>
  <c r="P2151" i="1"/>
  <c r="O912" i="1"/>
  <c r="P911" i="1"/>
  <c r="O913" i="1" l="1"/>
  <c r="P912" i="1"/>
  <c r="O2153" i="1"/>
  <c r="P2152" i="1"/>
  <c r="O2154" i="1" l="1"/>
  <c r="P2153" i="1"/>
  <c r="P913" i="1"/>
  <c r="O914" i="1"/>
  <c r="O915" i="1" l="1"/>
  <c r="P914" i="1"/>
  <c r="O2155" i="1"/>
  <c r="P2154" i="1"/>
  <c r="O2156" i="1" l="1"/>
  <c r="P2155" i="1"/>
  <c r="O916" i="1"/>
  <c r="P915" i="1"/>
  <c r="O917" i="1" l="1"/>
  <c r="P916" i="1"/>
  <c r="O2157" i="1"/>
  <c r="P2156" i="1"/>
  <c r="O2158" i="1" l="1"/>
  <c r="P2157" i="1"/>
  <c r="O918" i="1"/>
  <c r="P917" i="1"/>
  <c r="P918" i="1" l="1"/>
  <c r="O919" i="1"/>
  <c r="O2159" i="1"/>
  <c r="P2158" i="1"/>
  <c r="O2160" i="1" l="1"/>
  <c r="P2159" i="1"/>
  <c r="P919" i="1"/>
  <c r="O920" i="1"/>
  <c r="O921" i="1" l="1"/>
  <c r="P920" i="1"/>
  <c r="O2161" i="1"/>
  <c r="P2160" i="1"/>
  <c r="O2162" i="1" l="1"/>
  <c r="P2161" i="1"/>
  <c r="O922" i="1"/>
  <c r="P921" i="1"/>
  <c r="O923" i="1" l="1"/>
  <c r="P922" i="1"/>
  <c r="O2163" i="1"/>
  <c r="P2162" i="1"/>
  <c r="O2164" i="1" l="1"/>
  <c r="P2163" i="1"/>
  <c r="O924" i="1"/>
  <c r="P923" i="1"/>
  <c r="O925" i="1" l="1"/>
  <c r="P924" i="1"/>
  <c r="O2165" i="1"/>
  <c r="P2164" i="1"/>
  <c r="O2166" i="1" l="1"/>
  <c r="P2165" i="1"/>
  <c r="O926" i="1"/>
  <c r="P925" i="1"/>
  <c r="O927" i="1" l="1"/>
  <c r="P926" i="1"/>
  <c r="O2167" i="1"/>
  <c r="P2166" i="1"/>
  <c r="O2168" i="1" l="1"/>
  <c r="P2167" i="1"/>
  <c r="O928" i="1"/>
  <c r="P927" i="1"/>
  <c r="O929" i="1" l="1"/>
  <c r="P928" i="1"/>
  <c r="O2169" i="1"/>
  <c r="P2168" i="1"/>
  <c r="O2170" i="1" l="1"/>
  <c r="P2169" i="1"/>
  <c r="O930" i="1"/>
  <c r="P929" i="1"/>
  <c r="O931" i="1" l="1"/>
  <c r="P930" i="1"/>
  <c r="O2171" i="1"/>
  <c r="P2170" i="1"/>
  <c r="O2172" i="1" l="1"/>
  <c r="P2171" i="1"/>
  <c r="O932" i="1"/>
  <c r="P931" i="1"/>
  <c r="O933" i="1" l="1"/>
  <c r="P932" i="1"/>
  <c r="O2173" i="1"/>
  <c r="P2172" i="1"/>
  <c r="O2174" i="1" l="1"/>
  <c r="P2173" i="1"/>
  <c r="O934" i="1"/>
  <c r="P933" i="1"/>
  <c r="O935" i="1" l="1"/>
  <c r="P934" i="1"/>
  <c r="O2175" i="1"/>
  <c r="P2174" i="1"/>
  <c r="O2176" i="1" l="1"/>
  <c r="P2175" i="1"/>
  <c r="P935" i="1"/>
  <c r="O936" i="1"/>
  <c r="O937" i="1" l="1"/>
  <c r="P936" i="1"/>
  <c r="O2177" i="1"/>
  <c r="P2176" i="1"/>
  <c r="O2178" i="1" l="1"/>
  <c r="P2177" i="1"/>
  <c r="O938" i="1"/>
  <c r="P937" i="1"/>
  <c r="O939" i="1" l="1"/>
  <c r="P938" i="1"/>
  <c r="O2179" i="1"/>
  <c r="P2178" i="1"/>
  <c r="O2180" i="1" l="1"/>
  <c r="P2179" i="1"/>
  <c r="O940" i="1"/>
  <c r="P939" i="1"/>
  <c r="O941" i="1" l="1"/>
  <c r="P940" i="1"/>
  <c r="O2181" i="1"/>
  <c r="P2180" i="1"/>
  <c r="O2182" i="1" l="1"/>
  <c r="P2181" i="1"/>
  <c r="O942" i="1"/>
  <c r="P941" i="1"/>
  <c r="O943" i="1" l="1"/>
  <c r="P942" i="1"/>
  <c r="O2183" i="1"/>
  <c r="P2182" i="1"/>
  <c r="O2184" i="1" l="1"/>
  <c r="P2183" i="1"/>
  <c r="P943" i="1"/>
  <c r="O944" i="1"/>
  <c r="O945" i="1" l="1"/>
  <c r="P944" i="1"/>
  <c r="O2185" i="1"/>
  <c r="P2184" i="1"/>
  <c r="O2186" i="1" l="1"/>
  <c r="P2185" i="1"/>
  <c r="O946" i="1"/>
  <c r="P945" i="1"/>
  <c r="O947" i="1" l="1"/>
  <c r="P946" i="1"/>
  <c r="O2187" i="1"/>
  <c r="P2186" i="1"/>
  <c r="O2188" i="1" l="1"/>
  <c r="P2187" i="1"/>
  <c r="O948" i="1"/>
  <c r="P947" i="1"/>
  <c r="O949" i="1" l="1"/>
  <c r="P948" i="1"/>
  <c r="O2189" i="1"/>
  <c r="P2188" i="1"/>
  <c r="O2190" i="1" l="1"/>
  <c r="P2189" i="1"/>
  <c r="O950" i="1"/>
  <c r="P949" i="1"/>
  <c r="O951" i="1" l="1"/>
  <c r="P950" i="1"/>
  <c r="O2191" i="1"/>
  <c r="P2190" i="1"/>
  <c r="O2192" i="1" l="1"/>
  <c r="P2191" i="1"/>
  <c r="O952" i="1"/>
  <c r="P951" i="1"/>
  <c r="O953" i="1" l="1"/>
  <c r="P952" i="1"/>
  <c r="O2193" i="1"/>
  <c r="P2192" i="1"/>
  <c r="O2194" i="1" l="1"/>
  <c r="P2193" i="1"/>
  <c r="O954" i="1"/>
  <c r="P953" i="1"/>
  <c r="O955" i="1" l="1"/>
  <c r="P954" i="1"/>
  <c r="O2195" i="1"/>
  <c r="P2194" i="1"/>
  <c r="O2196" i="1" l="1"/>
  <c r="P2195" i="1"/>
  <c r="O956" i="1"/>
  <c r="P955" i="1"/>
  <c r="O957" i="1" l="1"/>
  <c r="P956" i="1"/>
  <c r="O2197" i="1"/>
  <c r="P2196" i="1"/>
  <c r="O2198" i="1" l="1"/>
  <c r="P2197" i="1"/>
  <c r="O958" i="1"/>
  <c r="P957" i="1"/>
  <c r="O959" i="1" l="1"/>
  <c r="P958" i="1"/>
  <c r="O2199" i="1"/>
  <c r="P2198" i="1"/>
  <c r="O2200" i="1" l="1"/>
  <c r="P2199" i="1"/>
  <c r="O960" i="1"/>
  <c r="P959" i="1"/>
  <c r="P960" i="1" l="1"/>
  <c r="O961" i="1"/>
  <c r="O2201" i="1"/>
  <c r="P2200" i="1"/>
  <c r="O2202" i="1" l="1"/>
  <c r="P2201" i="1"/>
  <c r="O962" i="1"/>
  <c r="P961" i="1"/>
  <c r="O963" i="1" l="1"/>
  <c r="P962" i="1"/>
  <c r="O2203" i="1"/>
  <c r="P2202" i="1"/>
  <c r="O2204" i="1" l="1"/>
  <c r="P2203" i="1"/>
  <c r="O964" i="1"/>
  <c r="P963" i="1"/>
  <c r="P964" i="1" l="1"/>
  <c r="O965" i="1"/>
  <c r="O2205" i="1"/>
  <c r="P2204" i="1"/>
  <c r="O2206" i="1" l="1"/>
  <c r="P2205" i="1"/>
  <c r="O966" i="1"/>
  <c r="P965" i="1"/>
  <c r="O967" i="1" l="1"/>
  <c r="P966" i="1"/>
  <c r="O2207" i="1"/>
  <c r="P2206" i="1"/>
  <c r="O2208" i="1" l="1"/>
  <c r="P2207" i="1"/>
  <c r="O968" i="1"/>
  <c r="P967" i="1"/>
  <c r="O969" i="1" l="1"/>
  <c r="P968" i="1"/>
  <c r="O2209" i="1"/>
  <c r="P2208" i="1"/>
  <c r="O2210" i="1" l="1"/>
  <c r="P2209" i="1"/>
  <c r="O970" i="1"/>
  <c r="P969" i="1"/>
  <c r="O971" i="1" l="1"/>
  <c r="P970" i="1"/>
  <c r="O2211" i="1"/>
  <c r="P2210" i="1"/>
  <c r="O2212" i="1" l="1"/>
  <c r="P2211" i="1"/>
  <c r="P971" i="1"/>
  <c r="O972" i="1"/>
  <c r="O973" i="1" l="1"/>
  <c r="P972" i="1"/>
  <c r="O2213" i="1"/>
  <c r="P2212" i="1"/>
  <c r="O2214" i="1" l="1"/>
  <c r="P2213" i="1"/>
  <c r="O974" i="1"/>
  <c r="P973" i="1"/>
  <c r="O975" i="1" l="1"/>
  <c r="P974" i="1"/>
  <c r="O2215" i="1"/>
  <c r="P2214" i="1"/>
  <c r="O2216" i="1" l="1"/>
  <c r="P2215" i="1"/>
  <c r="P975" i="1"/>
  <c r="O976" i="1"/>
  <c r="O977" i="1" l="1"/>
  <c r="P976" i="1"/>
  <c r="O2217" i="1"/>
  <c r="P2216" i="1"/>
  <c r="O2218" i="1" l="1"/>
  <c r="P2217" i="1"/>
  <c r="O978" i="1"/>
  <c r="P977" i="1"/>
  <c r="O979" i="1" l="1"/>
  <c r="P978" i="1"/>
  <c r="O2219" i="1"/>
  <c r="P2218" i="1"/>
  <c r="O2220" i="1" l="1"/>
  <c r="P2219" i="1"/>
  <c r="O980" i="1"/>
  <c r="P979" i="1"/>
  <c r="O981" i="1" l="1"/>
  <c r="P980" i="1"/>
  <c r="O2221" i="1"/>
  <c r="P2220" i="1"/>
  <c r="O2222" i="1" l="1"/>
  <c r="P2221" i="1"/>
  <c r="O982" i="1"/>
  <c r="P981" i="1"/>
  <c r="O983" i="1" l="1"/>
  <c r="P982" i="1"/>
  <c r="O2223" i="1"/>
  <c r="P2222" i="1"/>
  <c r="O2224" i="1" l="1"/>
  <c r="P2223" i="1"/>
  <c r="O984" i="1"/>
  <c r="P983" i="1"/>
  <c r="O985" i="1" l="1"/>
  <c r="P984" i="1"/>
  <c r="O2225" i="1"/>
  <c r="P2224" i="1"/>
  <c r="O2226" i="1" l="1"/>
  <c r="P2225" i="1"/>
  <c r="P985" i="1"/>
  <c r="O986" i="1"/>
  <c r="P986" i="1" l="1"/>
  <c r="O987" i="1"/>
  <c r="O2227" i="1"/>
  <c r="P2226" i="1"/>
  <c r="O2228" i="1" l="1"/>
  <c r="P2227" i="1"/>
  <c r="O988" i="1"/>
  <c r="P987" i="1"/>
  <c r="O989" i="1" l="1"/>
  <c r="P988" i="1"/>
  <c r="O2229" i="1"/>
  <c r="P2228" i="1"/>
  <c r="O2230" i="1" l="1"/>
  <c r="P2229" i="1"/>
  <c r="O990" i="1"/>
  <c r="P989" i="1"/>
  <c r="O991" i="1" l="1"/>
  <c r="P990" i="1"/>
  <c r="O2231" i="1"/>
  <c r="P2230" i="1"/>
  <c r="O2232" i="1" l="1"/>
  <c r="P2231" i="1"/>
  <c r="O992" i="1"/>
  <c r="P991" i="1"/>
  <c r="O993" i="1" l="1"/>
  <c r="P992" i="1"/>
  <c r="O2233" i="1"/>
  <c r="P2232" i="1"/>
  <c r="O2234" i="1" l="1"/>
  <c r="P2233" i="1"/>
  <c r="O994" i="1"/>
  <c r="P993" i="1"/>
  <c r="O995" i="1" l="1"/>
  <c r="P994" i="1"/>
  <c r="O2235" i="1"/>
  <c r="P2234" i="1"/>
  <c r="O2236" i="1" l="1"/>
  <c r="P2235" i="1"/>
  <c r="O996" i="1"/>
  <c r="P995" i="1"/>
  <c r="O997" i="1" l="1"/>
  <c r="P996" i="1"/>
  <c r="O2237" i="1"/>
  <c r="P2236" i="1"/>
  <c r="O2238" i="1" l="1"/>
  <c r="P2237" i="1"/>
  <c r="O998" i="1"/>
  <c r="P997" i="1"/>
  <c r="P998" i="1" l="1"/>
  <c r="O999" i="1"/>
  <c r="O2239" i="1"/>
  <c r="P2238" i="1"/>
  <c r="O2240" i="1" l="1"/>
  <c r="P2239" i="1"/>
  <c r="O1000" i="1"/>
  <c r="P999" i="1"/>
  <c r="O1001" i="1" l="1"/>
  <c r="P1000" i="1"/>
  <c r="O2241" i="1"/>
  <c r="P2240" i="1"/>
  <c r="O2242" i="1" l="1"/>
  <c r="P2241" i="1"/>
  <c r="O1002" i="1"/>
  <c r="P1001" i="1"/>
  <c r="O1003" i="1" l="1"/>
  <c r="P1002" i="1"/>
  <c r="O2243" i="1"/>
  <c r="P2242" i="1"/>
  <c r="O2244" i="1" l="1"/>
  <c r="P2243" i="1"/>
  <c r="O1004" i="1"/>
  <c r="P1003" i="1"/>
  <c r="O1005" i="1" l="1"/>
  <c r="P1004" i="1"/>
  <c r="O2245" i="1"/>
  <c r="P2244" i="1"/>
  <c r="O2246" i="1" l="1"/>
  <c r="P2245" i="1"/>
  <c r="O1006" i="1"/>
  <c r="P1005" i="1"/>
  <c r="O1007" i="1" l="1"/>
  <c r="P1006" i="1"/>
  <c r="O2247" i="1"/>
  <c r="P2246" i="1"/>
  <c r="O2248" i="1" l="1"/>
  <c r="P2247" i="1"/>
  <c r="O1008" i="1"/>
  <c r="P1007" i="1"/>
  <c r="O1009" i="1" l="1"/>
  <c r="P1008" i="1"/>
  <c r="O2249" i="1"/>
  <c r="P2248" i="1"/>
  <c r="O2250" i="1" l="1"/>
  <c r="P2249" i="1"/>
  <c r="O1010" i="1"/>
  <c r="P1009" i="1"/>
  <c r="O1011" i="1" l="1"/>
  <c r="P1010" i="1"/>
  <c r="O2251" i="1"/>
  <c r="P2250" i="1"/>
  <c r="O2252" i="1" l="1"/>
  <c r="P2251" i="1"/>
  <c r="P1011" i="1"/>
  <c r="O1012" i="1"/>
  <c r="O1013" i="1" l="1"/>
  <c r="P1012" i="1"/>
  <c r="O2253" i="1"/>
  <c r="P2252" i="1"/>
  <c r="O2254" i="1" l="1"/>
  <c r="P2253" i="1"/>
  <c r="P1013" i="1"/>
  <c r="O1014" i="1"/>
  <c r="O1015" i="1" l="1"/>
  <c r="P1014" i="1"/>
  <c r="O2255" i="1"/>
  <c r="P2254" i="1"/>
  <c r="O2256" i="1" l="1"/>
  <c r="P2255" i="1"/>
  <c r="P1015" i="1"/>
  <c r="O1016" i="1"/>
  <c r="O1017" i="1" l="1"/>
  <c r="P1016" i="1"/>
  <c r="O2257" i="1"/>
  <c r="P2256" i="1"/>
  <c r="O2258" i="1" l="1"/>
  <c r="P2257" i="1"/>
  <c r="O1018" i="1"/>
  <c r="P1017" i="1"/>
  <c r="O1019" i="1" l="1"/>
  <c r="P1018" i="1"/>
  <c r="O2259" i="1"/>
  <c r="P2258" i="1"/>
  <c r="O2260" i="1" l="1"/>
  <c r="P2259" i="1"/>
  <c r="O1020" i="1"/>
  <c r="P1019" i="1"/>
  <c r="O1021" i="1" l="1"/>
  <c r="P1020" i="1"/>
  <c r="O2261" i="1"/>
  <c r="P2260" i="1"/>
  <c r="O2262" i="1" l="1"/>
  <c r="P2261" i="1"/>
  <c r="O1022" i="1"/>
  <c r="P1021" i="1"/>
  <c r="O1023" i="1" l="1"/>
  <c r="P1022" i="1"/>
  <c r="O2263" i="1"/>
  <c r="P2262" i="1"/>
  <c r="O2264" i="1" l="1"/>
  <c r="P2263" i="1"/>
  <c r="O1024" i="1"/>
  <c r="P1023" i="1"/>
  <c r="O1025" i="1" l="1"/>
  <c r="P1024" i="1"/>
  <c r="O2265" i="1"/>
  <c r="P2264" i="1"/>
  <c r="O2266" i="1" l="1"/>
  <c r="P2265" i="1"/>
  <c r="O1026" i="1"/>
  <c r="P1025" i="1"/>
  <c r="O1027" i="1" l="1"/>
  <c r="P1026" i="1"/>
  <c r="O2267" i="1"/>
  <c r="P2266" i="1"/>
  <c r="O2268" i="1" l="1"/>
  <c r="P2267" i="1"/>
  <c r="O1028" i="1"/>
  <c r="P1027" i="1"/>
  <c r="O1029" i="1" l="1"/>
  <c r="P1028" i="1"/>
  <c r="O2269" i="1"/>
  <c r="P2268" i="1"/>
  <c r="O2270" i="1" l="1"/>
  <c r="P2269" i="1"/>
  <c r="O1030" i="1"/>
  <c r="P1029" i="1"/>
  <c r="P1030" i="1" l="1"/>
  <c r="O1031" i="1"/>
  <c r="O2271" i="1"/>
  <c r="P2270" i="1"/>
  <c r="O2272" i="1" l="1"/>
  <c r="P2271" i="1"/>
  <c r="O1032" i="1"/>
  <c r="P1031" i="1"/>
  <c r="O1033" i="1" l="1"/>
  <c r="P1032" i="1"/>
  <c r="O2273" i="1"/>
  <c r="P2272" i="1"/>
  <c r="O2274" i="1" l="1"/>
  <c r="P2273" i="1"/>
  <c r="O1034" i="1"/>
  <c r="P1033" i="1"/>
  <c r="P1034" i="1" l="1"/>
  <c r="O1035" i="1"/>
  <c r="O2275" i="1"/>
  <c r="P2274" i="1"/>
  <c r="O2276" i="1" l="1"/>
  <c r="P2275" i="1"/>
  <c r="O1036" i="1"/>
  <c r="P1035" i="1"/>
  <c r="O1037" i="1" l="1"/>
  <c r="P1036" i="1"/>
  <c r="O2277" i="1"/>
  <c r="P2276" i="1"/>
  <c r="O2278" i="1" l="1"/>
  <c r="P2277" i="1"/>
  <c r="O1038" i="1"/>
  <c r="P1037" i="1"/>
  <c r="P1038" i="1" l="1"/>
  <c r="O1039" i="1"/>
  <c r="O2279" i="1"/>
  <c r="P2278" i="1"/>
  <c r="O2280" i="1" l="1"/>
  <c r="P2279" i="1"/>
  <c r="O1040" i="1"/>
  <c r="P1039" i="1"/>
  <c r="O1041" i="1" l="1"/>
  <c r="P1040" i="1"/>
  <c r="O2281" i="1"/>
  <c r="P2280" i="1"/>
  <c r="O2282" i="1" l="1"/>
  <c r="P2281" i="1"/>
  <c r="O1042" i="1"/>
  <c r="P1041" i="1"/>
  <c r="O1043" i="1" l="1"/>
  <c r="P1042" i="1"/>
  <c r="O2283" i="1"/>
  <c r="P2282" i="1"/>
  <c r="O2284" i="1" l="1"/>
  <c r="P2283" i="1"/>
  <c r="O1044" i="1"/>
  <c r="P1043" i="1"/>
  <c r="O1045" i="1" l="1"/>
  <c r="P1044" i="1"/>
  <c r="O2285" i="1"/>
  <c r="P2284" i="1"/>
  <c r="O2286" i="1" l="1"/>
  <c r="P2285" i="1"/>
  <c r="O1046" i="1"/>
  <c r="P1045" i="1"/>
  <c r="O1047" i="1" l="1"/>
  <c r="P1046" i="1"/>
  <c r="O2287" i="1"/>
  <c r="P2286" i="1"/>
  <c r="O2288" i="1" l="1"/>
  <c r="P2287" i="1"/>
  <c r="O1048" i="1"/>
  <c r="P1047" i="1"/>
  <c r="P1048" i="1" l="1"/>
  <c r="O1049" i="1"/>
  <c r="O2289" i="1"/>
  <c r="P2288" i="1"/>
  <c r="O2290" i="1" l="1"/>
  <c r="P2289" i="1"/>
  <c r="P1049" i="1"/>
  <c r="O1050" i="1"/>
  <c r="O1051" i="1" l="1"/>
  <c r="P1050" i="1"/>
  <c r="O2291" i="1"/>
  <c r="P2290" i="1"/>
  <c r="O2292" i="1" l="1"/>
  <c r="P2291" i="1"/>
  <c r="O1052" i="1"/>
  <c r="P1051" i="1"/>
  <c r="P1052" i="1" l="1"/>
  <c r="O1053" i="1"/>
  <c r="O2293" i="1"/>
  <c r="P2292" i="1"/>
  <c r="O2294" i="1" l="1"/>
  <c r="P2293" i="1"/>
  <c r="P1053" i="1"/>
  <c r="O1054" i="1"/>
  <c r="O1055" i="1" l="1"/>
  <c r="P1054" i="1"/>
  <c r="O2295" i="1"/>
  <c r="P2294" i="1"/>
  <c r="O2296" i="1" l="1"/>
  <c r="P2295" i="1"/>
  <c r="O1056" i="1"/>
  <c r="P1055" i="1"/>
  <c r="O1057" i="1" l="1"/>
  <c r="P1056" i="1"/>
  <c r="O2297" i="1"/>
  <c r="P2296" i="1"/>
  <c r="O2298" i="1" l="1"/>
  <c r="P2297" i="1"/>
  <c r="O1058" i="1"/>
  <c r="P1057" i="1"/>
  <c r="O1059" i="1" l="1"/>
  <c r="P1058" i="1"/>
  <c r="O2299" i="1"/>
  <c r="P2298" i="1"/>
  <c r="O2300" i="1" l="1"/>
  <c r="P2299" i="1"/>
  <c r="O1060" i="1"/>
  <c r="P1059" i="1"/>
  <c r="O1061" i="1" l="1"/>
  <c r="P1060" i="1"/>
  <c r="O2301" i="1"/>
  <c r="P2300" i="1"/>
  <c r="O2302" i="1" l="1"/>
  <c r="P2301" i="1"/>
  <c r="O1062" i="1"/>
  <c r="P1061" i="1"/>
  <c r="O1063" i="1" l="1"/>
  <c r="P1062" i="1"/>
  <c r="O2303" i="1"/>
  <c r="P2302" i="1"/>
  <c r="O2304" i="1" l="1"/>
  <c r="P2303" i="1"/>
  <c r="O1064" i="1"/>
  <c r="P1063" i="1"/>
  <c r="O1065" i="1" l="1"/>
  <c r="P1064" i="1"/>
  <c r="O2305" i="1"/>
  <c r="P2304" i="1"/>
  <c r="O2306" i="1" l="1"/>
  <c r="P2305" i="1"/>
  <c r="O1066" i="1"/>
  <c r="P1065" i="1"/>
  <c r="P1066" i="1" l="1"/>
  <c r="O1067" i="1"/>
  <c r="O2307" i="1"/>
  <c r="P2306" i="1"/>
  <c r="O2308" i="1" l="1"/>
  <c r="P2307" i="1"/>
  <c r="O1068" i="1"/>
  <c r="P1067" i="1"/>
  <c r="O1069" i="1" l="1"/>
  <c r="P1068" i="1"/>
  <c r="O2309" i="1"/>
  <c r="P2308" i="1"/>
  <c r="O2310" i="1" l="1"/>
  <c r="P2309" i="1"/>
  <c r="O1070" i="1"/>
  <c r="P1069" i="1"/>
  <c r="O1071" i="1" l="1"/>
  <c r="P1070" i="1"/>
  <c r="O2311" i="1"/>
  <c r="P2310" i="1"/>
  <c r="O2312" i="1" l="1"/>
  <c r="P2311" i="1"/>
  <c r="O1072" i="1"/>
  <c r="P1071" i="1"/>
  <c r="O1073" i="1" l="1"/>
  <c r="P1072" i="1"/>
  <c r="O2313" i="1"/>
  <c r="P2312" i="1"/>
  <c r="O2314" i="1" l="1"/>
  <c r="P2313" i="1"/>
  <c r="O1074" i="1"/>
  <c r="P1073" i="1"/>
  <c r="O1075" i="1" l="1"/>
  <c r="P1074" i="1"/>
  <c r="O2315" i="1"/>
  <c r="P2314" i="1"/>
  <c r="O2316" i="1" l="1"/>
  <c r="P2315" i="1"/>
  <c r="O1076" i="1"/>
  <c r="P1075" i="1"/>
  <c r="O1077" i="1" l="1"/>
  <c r="P1076" i="1"/>
  <c r="O2317" i="1"/>
  <c r="P2316" i="1"/>
  <c r="O2318" i="1" l="1"/>
  <c r="P2317" i="1"/>
  <c r="O1078" i="1"/>
  <c r="P1077" i="1"/>
  <c r="O1079" i="1" l="1"/>
  <c r="P1078" i="1"/>
  <c r="O2319" i="1"/>
  <c r="P2318" i="1"/>
  <c r="O2320" i="1" l="1"/>
  <c r="P2319" i="1"/>
  <c r="O1080" i="1"/>
  <c r="P1079" i="1"/>
  <c r="O1081" i="1" l="1"/>
  <c r="P1080" i="1"/>
  <c r="O2321" i="1"/>
  <c r="P2320" i="1"/>
  <c r="O2322" i="1" l="1"/>
  <c r="P2321" i="1"/>
  <c r="O1082" i="1"/>
  <c r="P1081" i="1"/>
  <c r="O1083" i="1" l="1"/>
  <c r="P1082" i="1"/>
  <c r="O2323" i="1"/>
  <c r="P2322" i="1"/>
  <c r="O2324" i="1" l="1"/>
  <c r="P2323" i="1"/>
  <c r="O1084" i="1"/>
  <c r="P1083" i="1"/>
  <c r="O1085" i="1" l="1"/>
  <c r="P1084" i="1"/>
  <c r="O2325" i="1"/>
  <c r="P2324" i="1"/>
  <c r="O2326" i="1" l="1"/>
  <c r="P2325" i="1"/>
  <c r="O1086" i="1"/>
  <c r="P1085" i="1"/>
  <c r="P1086" i="1" l="1"/>
  <c r="O1087" i="1"/>
  <c r="O2327" i="1"/>
  <c r="P2326" i="1"/>
  <c r="O2328" i="1" l="1"/>
  <c r="P2327" i="1"/>
  <c r="O1088" i="1"/>
  <c r="P1087" i="1"/>
  <c r="O1089" i="1" l="1"/>
  <c r="P1088" i="1"/>
  <c r="O2329" i="1"/>
  <c r="P2328" i="1"/>
  <c r="O2330" i="1" l="1"/>
  <c r="P2329" i="1"/>
  <c r="O1090" i="1"/>
  <c r="P1089" i="1"/>
  <c r="O1091" i="1" l="1"/>
  <c r="P1090" i="1"/>
  <c r="O2331" i="1"/>
  <c r="P2330" i="1"/>
  <c r="O2332" i="1" l="1"/>
  <c r="P2331" i="1"/>
  <c r="O1092" i="1"/>
  <c r="P1091" i="1"/>
  <c r="O1093" i="1" l="1"/>
  <c r="P1092" i="1"/>
  <c r="O2333" i="1"/>
  <c r="P2332" i="1"/>
  <c r="O2334" i="1" l="1"/>
  <c r="P2333" i="1"/>
  <c r="O1094" i="1"/>
  <c r="P1093" i="1"/>
  <c r="O1095" i="1" l="1"/>
  <c r="P1094" i="1"/>
  <c r="O2335" i="1"/>
  <c r="P2334" i="1"/>
  <c r="O2336" i="1" l="1"/>
  <c r="P2335" i="1"/>
  <c r="O1096" i="1"/>
  <c r="P1095" i="1"/>
  <c r="O1097" i="1" l="1"/>
  <c r="P1096" i="1"/>
  <c r="O2337" i="1"/>
  <c r="P2336" i="1"/>
  <c r="O2338" i="1" l="1"/>
  <c r="P2337" i="1"/>
  <c r="O1098" i="1"/>
  <c r="P1097" i="1"/>
  <c r="O1099" i="1" l="1"/>
  <c r="P1098" i="1"/>
  <c r="O2339" i="1"/>
  <c r="P2338" i="1"/>
  <c r="O2340" i="1" l="1"/>
  <c r="P2339" i="1"/>
  <c r="O1100" i="1"/>
  <c r="P1099" i="1"/>
  <c r="O1101" i="1" l="1"/>
  <c r="P1100" i="1"/>
  <c r="O2341" i="1"/>
  <c r="P2340" i="1"/>
  <c r="O2342" i="1" l="1"/>
  <c r="P2341" i="1"/>
  <c r="O1102" i="1"/>
  <c r="P1101" i="1"/>
  <c r="P1102" i="1" l="1"/>
  <c r="O1103" i="1"/>
  <c r="O2343" i="1"/>
  <c r="P2342" i="1"/>
  <c r="O2344" i="1" l="1"/>
  <c r="P2343" i="1"/>
  <c r="O1104" i="1"/>
  <c r="P1103" i="1"/>
  <c r="O1105" i="1" l="1"/>
  <c r="P1104" i="1"/>
  <c r="O2345" i="1"/>
  <c r="P2344" i="1"/>
  <c r="O2346" i="1" l="1"/>
  <c r="P2345" i="1"/>
  <c r="O1106" i="1"/>
  <c r="P1105" i="1"/>
  <c r="O1107" i="1" l="1"/>
  <c r="P1106" i="1"/>
  <c r="O2347" i="1"/>
  <c r="P2346" i="1"/>
  <c r="O2348" i="1" l="1"/>
  <c r="P2347" i="1"/>
  <c r="O1108" i="1"/>
  <c r="P1107" i="1"/>
  <c r="O1109" i="1" l="1"/>
  <c r="P1108" i="1"/>
  <c r="O2349" i="1"/>
  <c r="P2348" i="1"/>
  <c r="O2350" i="1" l="1"/>
  <c r="P2349" i="1"/>
  <c r="P1109" i="1"/>
  <c r="O1110" i="1"/>
  <c r="O1111" i="1" l="1"/>
  <c r="P1110" i="1"/>
  <c r="O2351" i="1"/>
  <c r="P2350" i="1"/>
  <c r="O2352" i="1" l="1"/>
  <c r="P2351" i="1"/>
  <c r="O1112" i="1"/>
  <c r="P1111" i="1"/>
  <c r="O1113" i="1" l="1"/>
  <c r="P1112" i="1"/>
  <c r="O2353" i="1"/>
  <c r="P2352" i="1"/>
  <c r="O2354" i="1" l="1"/>
  <c r="P2353" i="1"/>
  <c r="O1114" i="1"/>
  <c r="P1113" i="1"/>
  <c r="O1115" i="1" l="1"/>
  <c r="P1114" i="1"/>
  <c r="O2355" i="1"/>
  <c r="P2354" i="1"/>
  <c r="O2356" i="1" l="1"/>
  <c r="P2355" i="1"/>
  <c r="P1115" i="1"/>
  <c r="O1116" i="1"/>
  <c r="O1117" i="1" l="1"/>
  <c r="P1116" i="1"/>
  <c r="O2357" i="1"/>
  <c r="P2356" i="1"/>
  <c r="O2358" i="1" l="1"/>
  <c r="P2357" i="1"/>
  <c r="O1118" i="1"/>
  <c r="P1117" i="1"/>
  <c r="P1118" i="1" l="1"/>
  <c r="O1119" i="1"/>
  <c r="O2359" i="1"/>
  <c r="P2358" i="1"/>
  <c r="O2360" i="1" l="1"/>
  <c r="P2359" i="1"/>
  <c r="O1120" i="1"/>
  <c r="P1119" i="1"/>
  <c r="O1121" i="1" l="1"/>
  <c r="P1120" i="1"/>
  <c r="O2361" i="1"/>
  <c r="P2360" i="1"/>
  <c r="O2362" i="1" l="1"/>
  <c r="P2361" i="1"/>
  <c r="O1122" i="1"/>
  <c r="P1121" i="1"/>
  <c r="O1123" i="1" l="1"/>
  <c r="P1122" i="1"/>
  <c r="O2363" i="1"/>
  <c r="P2362" i="1"/>
  <c r="O2364" i="1" l="1"/>
  <c r="P2363" i="1"/>
  <c r="O1124" i="1"/>
  <c r="P1123" i="1"/>
  <c r="O1125" i="1" l="1"/>
  <c r="P1124" i="1"/>
  <c r="O2365" i="1"/>
  <c r="P2364" i="1"/>
  <c r="O2366" i="1" l="1"/>
  <c r="P2365" i="1"/>
  <c r="O1126" i="1"/>
  <c r="P1125" i="1"/>
  <c r="O1127" i="1" l="1"/>
  <c r="P1126" i="1"/>
  <c r="O2367" i="1"/>
  <c r="P2366" i="1"/>
  <c r="O2368" i="1" l="1"/>
  <c r="P2367" i="1"/>
  <c r="O1128" i="1"/>
  <c r="P1127" i="1"/>
  <c r="O1129" i="1" l="1"/>
  <c r="P1128" i="1"/>
  <c r="O2369" i="1"/>
  <c r="P2368" i="1"/>
  <c r="O2370" i="1" l="1"/>
  <c r="P2369" i="1"/>
  <c r="O1130" i="1"/>
  <c r="P1129" i="1"/>
  <c r="O1131" i="1" l="1"/>
  <c r="P1130" i="1"/>
  <c r="O2371" i="1"/>
  <c r="P2370" i="1"/>
  <c r="O2372" i="1" l="1"/>
  <c r="P2371" i="1"/>
  <c r="O1132" i="1"/>
  <c r="P1131" i="1"/>
  <c r="O1133" i="1" l="1"/>
  <c r="P1132" i="1"/>
  <c r="O2373" i="1"/>
  <c r="P2372" i="1"/>
  <c r="O2374" i="1" l="1"/>
  <c r="P2373" i="1"/>
  <c r="O1134" i="1"/>
  <c r="P1133" i="1"/>
  <c r="O1135" i="1" l="1"/>
  <c r="P1134" i="1"/>
  <c r="O2375" i="1"/>
  <c r="P2374" i="1"/>
  <c r="O2376" i="1" l="1"/>
  <c r="P2375" i="1"/>
  <c r="O1136" i="1"/>
  <c r="P1135" i="1"/>
  <c r="O1137" i="1" l="1"/>
  <c r="P1136" i="1"/>
  <c r="O2377" i="1"/>
  <c r="P2376" i="1"/>
  <c r="O2378" i="1" l="1"/>
  <c r="P2377" i="1"/>
  <c r="O1138" i="1"/>
  <c r="P1137" i="1"/>
  <c r="O1139" i="1" l="1"/>
  <c r="P1138" i="1"/>
  <c r="O2379" i="1"/>
  <c r="P2378" i="1"/>
  <c r="O2380" i="1" l="1"/>
  <c r="P2379" i="1"/>
  <c r="O1140" i="1"/>
  <c r="P1139" i="1"/>
  <c r="O1141" i="1" l="1"/>
  <c r="P1140" i="1"/>
  <c r="O2381" i="1"/>
  <c r="P2380" i="1"/>
  <c r="O2382" i="1" l="1"/>
  <c r="P2381" i="1"/>
  <c r="P1141" i="1"/>
  <c r="O1142" i="1"/>
  <c r="O1143" i="1" l="1"/>
  <c r="P1142" i="1"/>
  <c r="O2383" i="1"/>
  <c r="P2382" i="1"/>
  <c r="O2384" i="1" l="1"/>
  <c r="P2383" i="1"/>
  <c r="O1144" i="1"/>
  <c r="P1143" i="1"/>
  <c r="O1145" i="1" l="1"/>
  <c r="P1144" i="1"/>
  <c r="O2385" i="1"/>
  <c r="P2384" i="1"/>
  <c r="O2386" i="1" l="1"/>
  <c r="P2385" i="1"/>
  <c r="O1146" i="1"/>
  <c r="P1145" i="1"/>
  <c r="O1147" i="1" l="1"/>
  <c r="P1146" i="1"/>
  <c r="O2387" i="1"/>
  <c r="P2386" i="1"/>
  <c r="O2388" i="1" l="1"/>
  <c r="P2387" i="1"/>
  <c r="O1148" i="1"/>
  <c r="P1147" i="1"/>
  <c r="O1149" i="1" l="1"/>
  <c r="P1148" i="1"/>
  <c r="O2389" i="1"/>
  <c r="P2388" i="1"/>
  <c r="O2390" i="1" l="1"/>
  <c r="P2389" i="1"/>
  <c r="P1149" i="1"/>
  <c r="O1150" i="1"/>
  <c r="O1151" i="1" l="1"/>
  <c r="P1150" i="1"/>
  <c r="O2391" i="1"/>
  <c r="P2390" i="1"/>
  <c r="O2392" i="1" l="1"/>
  <c r="P2391" i="1"/>
  <c r="O1152" i="1"/>
  <c r="P1151" i="1"/>
  <c r="O1153" i="1" l="1"/>
  <c r="P1152" i="1"/>
  <c r="O2393" i="1"/>
  <c r="P2392" i="1"/>
  <c r="O2394" i="1" l="1"/>
  <c r="P2393" i="1"/>
  <c r="O1154" i="1"/>
  <c r="P1153" i="1"/>
  <c r="O1155" i="1" l="1"/>
  <c r="P1154" i="1"/>
  <c r="O2395" i="1"/>
  <c r="P2394" i="1"/>
  <c r="O2396" i="1" l="1"/>
  <c r="P2395" i="1"/>
  <c r="O1156" i="1"/>
  <c r="P1155" i="1"/>
  <c r="O1157" i="1" l="1"/>
  <c r="P1156" i="1"/>
  <c r="O2397" i="1"/>
  <c r="P2396" i="1"/>
  <c r="O2398" i="1" l="1"/>
  <c r="P2397" i="1"/>
  <c r="O1158" i="1"/>
  <c r="P1157" i="1"/>
  <c r="O1159" i="1" l="1"/>
  <c r="P1158" i="1"/>
  <c r="O2399" i="1"/>
  <c r="P2398" i="1"/>
  <c r="O2400" i="1" l="1"/>
  <c r="P2399" i="1"/>
  <c r="O1160" i="1"/>
  <c r="P1159" i="1"/>
  <c r="O1161" i="1" l="1"/>
  <c r="P1160" i="1"/>
  <c r="O2401" i="1"/>
  <c r="P2400" i="1"/>
  <c r="O2402" i="1" l="1"/>
  <c r="P2401" i="1"/>
  <c r="P1161" i="1"/>
  <c r="O1162" i="1"/>
  <c r="O1163" i="1" l="1"/>
  <c r="P1162" i="1"/>
  <c r="O2403" i="1"/>
  <c r="P2402" i="1"/>
  <c r="O2404" i="1" l="1"/>
  <c r="P2403" i="1"/>
  <c r="O1164" i="1"/>
  <c r="P1163" i="1"/>
  <c r="O1165" i="1" l="1"/>
  <c r="P1164" i="1"/>
  <c r="O2405" i="1"/>
  <c r="P2404" i="1"/>
  <c r="O2406" i="1" l="1"/>
  <c r="P2405" i="1"/>
  <c r="O1166" i="1"/>
  <c r="P1165" i="1"/>
  <c r="O1167" i="1" l="1"/>
  <c r="P1166" i="1"/>
  <c r="O2407" i="1"/>
  <c r="P2406" i="1"/>
  <c r="O2408" i="1" l="1"/>
  <c r="P2407" i="1"/>
  <c r="O1168" i="1"/>
  <c r="P1167" i="1"/>
  <c r="O1169" i="1" l="1"/>
  <c r="P1168" i="1"/>
  <c r="O2409" i="1"/>
  <c r="P2408" i="1"/>
  <c r="O2410" i="1" l="1"/>
  <c r="P2409" i="1"/>
  <c r="O1170" i="1"/>
  <c r="P1169" i="1"/>
  <c r="O1171" i="1" l="1"/>
  <c r="P1170" i="1"/>
  <c r="O2411" i="1"/>
  <c r="P2410" i="1"/>
  <c r="O2412" i="1" l="1"/>
  <c r="P2411" i="1"/>
  <c r="P1171" i="1"/>
  <c r="O1172" i="1"/>
  <c r="O1173" i="1" l="1"/>
  <c r="P1172" i="1"/>
  <c r="O2413" i="1"/>
  <c r="P2412" i="1"/>
  <c r="O2414" i="1" l="1"/>
  <c r="P2413" i="1"/>
  <c r="O1174" i="1"/>
  <c r="P1173" i="1"/>
  <c r="O1175" i="1" l="1"/>
  <c r="P1174" i="1"/>
  <c r="O2415" i="1"/>
  <c r="P2414" i="1"/>
  <c r="O2416" i="1" l="1"/>
  <c r="P2415" i="1"/>
  <c r="O1176" i="1"/>
  <c r="P1175" i="1"/>
  <c r="O1177" i="1" l="1"/>
  <c r="P1176" i="1"/>
  <c r="O2417" i="1"/>
  <c r="P2416" i="1"/>
  <c r="O2418" i="1" l="1"/>
  <c r="P2417" i="1"/>
  <c r="O1178" i="1"/>
  <c r="P1177" i="1"/>
  <c r="O1179" i="1" l="1"/>
  <c r="P1178" i="1"/>
  <c r="O2419" i="1"/>
  <c r="P2418" i="1"/>
  <c r="O2420" i="1" l="1"/>
  <c r="P2419" i="1"/>
  <c r="O1180" i="1"/>
  <c r="P1179" i="1"/>
  <c r="O1181" i="1" l="1"/>
  <c r="P1180" i="1"/>
  <c r="O2421" i="1"/>
  <c r="P2420" i="1"/>
  <c r="O2422" i="1" l="1"/>
  <c r="P2421" i="1"/>
  <c r="O1182" i="1"/>
  <c r="P1181" i="1"/>
  <c r="O1183" i="1" l="1"/>
  <c r="P1182" i="1"/>
  <c r="O2423" i="1"/>
  <c r="P2422" i="1"/>
  <c r="O2424" i="1" l="1"/>
  <c r="P2423" i="1"/>
  <c r="P1183" i="1"/>
  <c r="O1184" i="1"/>
  <c r="O1185" i="1" l="1"/>
  <c r="P1184" i="1"/>
  <c r="O2425" i="1"/>
  <c r="P2424" i="1"/>
  <c r="O2426" i="1" l="1"/>
  <c r="P2425" i="1"/>
  <c r="O1186" i="1"/>
  <c r="P1185" i="1"/>
  <c r="O1187" i="1" l="1"/>
  <c r="P1186" i="1"/>
  <c r="O2427" i="1"/>
  <c r="P2426" i="1"/>
  <c r="O2428" i="1" l="1"/>
  <c r="P2427" i="1"/>
  <c r="O1188" i="1"/>
  <c r="P1187" i="1"/>
  <c r="O1189" i="1" l="1"/>
  <c r="P1188" i="1"/>
  <c r="O2429" i="1"/>
  <c r="P2428" i="1"/>
  <c r="O2430" i="1" l="1"/>
  <c r="P2429" i="1"/>
  <c r="P1189" i="1"/>
  <c r="O1190" i="1"/>
  <c r="O1191" i="1" l="1"/>
  <c r="P1190" i="1"/>
  <c r="O2431" i="1"/>
  <c r="P2430" i="1"/>
  <c r="O2432" i="1" l="1"/>
  <c r="P2431" i="1"/>
  <c r="O1192" i="1"/>
  <c r="P1191" i="1"/>
  <c r="O1193" i="1" l="1"/>
  <c r="P1192" i="1"/>
  <c r="O2433" i="1"/>
  <c r="P2432" i="1"/>
  <c r="O2434" i="1" l="1"/>
  <c r="P2433" i="1"/>
  <c r="O1194" i="1"/>
  <c r="P1193" i="1"/>
  <c r="O1195" i="1" l="1"/>
  <c r="P1194" i="1"/>
  <c r="O2435" i="1"/>
  <c r="P2434" i="1"/>
  <c r="O2436" i="1" l="1"/>
  <c r="P2435" i="1"/>
  <c r="P1195" i="1"/>
  <c r="O1196" i="1"/>
  <c r="O1197" i="1" l="1"/>
  <c r="P1196" i="1"/>
  <c r="O2437" i="1"/>
  <c r="P2436" i="1"/>
  <c r="O2438" i="1" l="1"/>
  <c r="P2437" i="1"/>
  <c r="O1198" i="1"/>
  <c r="P1197" i="1"/>
  <c r="O1199" i="1" l="1"/>
  <c r="P1198" i="1"/>
  <c r="O2439" i="1"/>
  <c r="P2438" i="1"/>
  <c r="O2440" i="1" l="1"/>
  <c r="P2439" i="1"/>
  <c r="O1200" i="1"/>
  <c r="P1199" i="1"/>
  <c r="O1201" i="1" l="1"/>
  <c r="P1200" i="1"/>
  <c r="O2441" i="1"/>
  <c r="P2440" i="1"/>
  <c r="O2442" i="1" l="1"/>
  <c r="P2441" i="1"/>
  <c r="O1202" i="1"/>
  <c r="P1201" i="1"/>
  <c r="O1203" i="1" l="1"/>
  <c r="P1202" i="1"/>
  <c r="O2443" i="1"/>
  <c r="P2442" i="1"/>
  <c r="O2444" i="1" l="1"/>
  <c r="P2443" i="1"/>
  <c r="O1204" i="1"/>
  <c r="P1203" i="1"/>
  <c r="O1205" i="1" l="1"/>
  <c r="P1204" i="1"/>
  <c r="O2445" i="1"/>
  <c r="P2444" i="1"/>
  <c r="O2446" i="1" l="1"/>
  <c r="P2445" i="1"/>
  <c r="O1206" i="1"/>
  <c r="P1205" i="1"/>
  <c r="O1207" i="1" l="1"/>
  <c r="P1206" i="1"/>
  <c r="O2447" i="1"/>
  <c r="P2446" i="1"/>
  <c r="O2448" i="1" l="1"/>
  <c r="P2447" i="1"/>
  <c r="O1208" i="1"/>
  <c r="P1207" i="1"/>
  <c r="P1208" i="1" l="1"/>
  <c r="O1209" i="1"/>
  <c r="O2449" i="1"/>
  <c r="P2448" i="1"/>
  <c r="O2450" i="1" l="1"/>
  <c r="P2449" i="1"/>
  <c r="O1210" i="1"/>
  <c r="P1209" i="1"/>
  <c r="O1211" i="1" l="1"/>
  <c r="P1210" i="1"/>
  <c r="O2451" i="1"/>
  <c r="P2450" i="1"/>
  <c r="O2452" i="1" l="1"/>
  <c r="P2451" i="1"/>
  <c r="O1212" i="1"/>
  <c r="P1211" i="1"/>
  <c r="O1213" i="1" l="1"/>
  <c r="P1212" i="1"/>
  <c r="O2453" i="1"/>
  <c r="P2452" i="1"/>
  <c r="O2454" i="1" l="1"/>
  <c r="P2453" i="1"/>
  <c r="O1214" i="1"/>
  <c r="P1213" i="1"/>
  <c r="O1215" i="1" l="1"/>
  <c r="P1214" i="1"/>
  <c r="O2455" i="1"/>
  <c r="P2454" i="1"/>
  <c r="O2456" i="1" l="1"/>
  <c r="P2455" i="1"/>
  <c r="O1216" i="1"/>
  <c r="P1215" i="1"/>
  <c r="P1216" i="1" l="1"/>
  <c r="O1217" i="1"/>
  <c r="O2457" i="1"/>
  <c r="P2456" i="1"/>
  <c r="P1217" i="1" l="1"/>
  <c r="O1218" i="1"/>
  <c r="O2458" i="1"/>
  <c r="P2457" i="1"/>
  <c r="O2459" i="1" l="1"/>
  <c r="P2458" i="1"/>
  <c r="O1219" i="1"/>
  <c r="P1218" i="1"/>
  <c r="P1219" i="1" l="1"/>
  <c r="O1220" i="1"/>
  <c r="O2460" i="1"/>
  <c r="P2459" i="1"/>
  <c r="O2461" i="1" l="1"/>
  <c r="P2460" i="1"/>
  <c r="O1221" i="1"/>
  <c r="P1220" i="1"/>
  <c r="O1222" i="1" l="1"/>
  <c r="P1221" i="1"/>
  <c r="O2462" i="1"/>
  <c r="P2461" i="1"/>
  <c r="O2463" i="1" l="1"/>
  <c r="P2462" i="1"/>
  <c r="O1223" i="1"/>
  <c r="P1222" i="1"/>
  <c r="P1223" i="1" l="1"/>
  <c r="O1224" i="1"/>
  <c r="O2464" i="1"/>
  <c r="P2463" i="1"/>
  <c r="O1225" i="1" l="1"/>
  <c r="P1224" i="1"/>
  <c r="O2465" i="1"/>
  <c r="P2464" i="1"/>
  <c r="O2466" i="1" l="1"/>
  <c r="P2465" i="1"/>
  <c r="O1226" i="1"/>
  <c r="P1225" i="1"/>
  <c r="O1227" i="1" l="1"/>
  <c r="P1226" i="1"/>
  <c r="O2467" i="1"/>
  <c r="P2466" i="1"/>
  <c r="O2468" i="1" l="1"/>
  <c r="P2467" i="1"/>
  <c r="O1228" i="1"/>
  <c r="P1227" i="1"/>
  <c r="O1229" i="1" l="1"/>
  <c r="P1228" i="1"/>
  <c r="O2469" i="1"/>
  <c r="P2468" i="1"/>
  <c r="O2470" i="1" l="1"/>
  <c r="P2469" i="1"/>
  <c r="P1229" i="1"/>
  <c r="O1230" i="1"/>
  <c r="O1231" i="1" l="1"/>
  <c r="P1230" i="1"/>
  <c r="O2471" i="1"/>
  <c r="P2470" i="1"/>
  <c r="O2472" i="1" l="1"/>
  <c r="P2471" i="1"/>
  <c r="O1232" i="1"/>
  <c r="P1231" i="1"/>
  <c r="O1233" i="1" l="1"/>
  <c r="P1232" i="1"/>
  <c r="O2473" i="1"/>
  <c r="P2472" i="1"/>
  <c r="O2474" i="1" l="1"/>
  <c r="P2473" i="1"/>
  <c r="O1234" i="1"/>
  <c r="P1233" i="1"/>
  <c r="O1235" i="1" l="1"/>
  <c r="P1234" i="1"/>
  <c r="O2475" i="1"/>
  <c r="P2474" i="1"/>
  <c r="O2476" i="1" l="1"/>
  <c r="P2475" i="1"/>
  <c r="O1236" i="1"/>
  <c r="P1235" i="1"/>
  <c r="O1237" i="1" l="1"/>
  <c r="P1236" i="1"/>
  <c r="O2477" i="1"/>
  <c r="P2476" i="1"/>
  <c r="O2478" i="1" l="1"/>
  <c r="P2477" i="1"/>
  <c r="O1238" i="1"/>
  <c r="P1237" i="1"/>
  <c r="P1238" i="1" l="1"/>
  <c r="O1239" i="1"/>
  <c r="O2479" i="1"/>
  <c r="P2478" i="1"/>
  <c r="O2480" i="1" l="1"/>
  <c r="P2479" i="1"/>
  <c r="O1240" i="1"/>
  <c r="P1239" i="1"/>
  <c r="O1241" i="1" l="1"/>
  <c r="P1240" i="1"/>
  <c r="O2481" i="1"/>
  <c r="P2480" i="1"/>
  <c r="O2482" i="1" l="1"/>
  <c r="P2481" i="1"/>
  <c r="O1242" i="1"/>
  <c r="P1241" i="1"/>
  <c r="O1243" i="1" l="1"/>
  <c r="P1242" i="1"/>
  <c r="O2483" i="1"/>
  <c r="P2482" i="1"/>
  <c r="O2484" i="1" l="1"/>
  <c r="P2483" i="1"/>
  <c r="O1244" i="1"/>
  <c r="P1243" i="1"/>
  <c r="O1245" i="1" l="1"/>
  <c r="P1244" i="1"/>
  <c r="O2485" i="1"/>
  <c r="P2484" i="1"/>
  <c r="O2486" i="1" l="1"/>
  <c r="P2485" i="1"/>
  <c r="O1246" i="1"/>
  <c r="P1245" i="1"/>
  <c r="O1247" i="1" l="1"/>
  <c r="P1246" i="1"/>
  <c r="O2487" i="1"/>
  <c r="P2486" i="1"/>
  <c r="O2488" i="1" l="1"/>
  <c r="P2487" i="1"/>
  <c r="O1248" i="1"/>
  <c r="P1247" i="1"/>
  <c r="O1249" i="1" l="1"/>
  <c r="P1248" i="1"/>
  <c r="O2489" i="1"/>
  <c r="P2488" i="1"/>
  <c r="O2490" i="1" l="1"/>
  <c r="P2489" i="1"/>
  <c r="O1250" i="1"/>
  <c r="P1249" i="1"/>
  <c r="O1251" i="1" l="1"/>
  <c r="P1250" i="1"/>
  <c r="O2491" i="1"/>
  <c r="P2490" i="1"/>
  <c r="O2492" i="1" l="1"/>
  <c r="P2491" i="1"/>
  <c r="O1252" i="1"/>
  <c r="P1251" i="1"/>
  <c r="O1253" i="1" l="1"/>
  <c r="P1252" i="1"/>
  <c r="O2493" i="1"/>
  <c r="P2492" i="1"/>
  <c r="O2494" i="1" l="1"/>
  <c r="P2493" i="1"/>
  <c r="O1254" i="1"/>
  <c r="P1253" i="1"/>
  <c r="O1255" i="1" l="1"/>
  <c r="P1254" i="1"/>
  <c r="O2495" i="1"/>
  <c r="P2494" i="1"/>
  <c r="O2496" i="1" l="1"/>
  <c r="P2495" i="1"/>
  <c r="O1256" i="1"/>
  <c r="P1255" i="1"/>
  <c r="O1257" i="1" l="1"/>
  <c r="P1257" i="1" s="1"/>
  <c r="P1256" i="1"/>
  <c r="O2497" i="1"/>
  <c r="P2496" i="1"/>
  <c r="O2498" i="1" l="1"/>
  <c r="P2497" i="1"/>
  <c r="O2499" i="1" l="1"/>
  <c r="P2498" i="1"/>
  <c r="O2500" i="1" l="1"/>
  <c r="P2499" i="1"/>
  <c r="O2501" i="1" l="1"/>
  <c r="P2500" i="1"/>
  <c r="O2502" i="1" l="1"/>
  <c r="P2501" i="1"/>
  <c r="O2503" i="1" l="1"/>
  <c r="P2502" i="1"/>
  <c r="O2504" i="1" l="1"/>
  <c r="P2503" i="1"/>
  <c r="O2505" i="1" l="1"/>
  <c r="P2504" i="1"/>
  <c r="O2506" i="1" l="1"/>
  <c r="P2505" i="1"/>
  <c r="O2507" i="1" l="1"/>
  <c r="P2506" i="1"/>
  <c r="O2508" i="1" l="1"/>
  <c r="P2507" i="1"/>
  <c r="O2509" i="1" l="1"/>
  <c r="P2508" i="1"/>
  <c r="O2510" i="1" l="1"/>
  <c r="P2509" i="1"/>
  <c r="O2511" i="1" l="1"/>
  <c r="P2510" i="1"/>
  <c r="O2512" i="1" l="1"/>
  <c r="P2511" i="1"/>
  <c r="O2513" i="1" l="1"/>
  <c r="P2513" i="1" s="1"/>
  <c r="P2512" i="1"/>
</calcChain>
</file>

<file path=xl/sharedStrings.xml><?xml version="1.0" encoding="utf-8"?>
<sst xmlns="http://purl.oclc.org/ooxml/spreadsheetml/main" count="6497" uniqueCount="139">
  <si>
    <t>ID</t>
  </si>
  <si>
    <t>ticker</t>
  </si>
  <si>
    <t>Date</t>
  </si>
  <si>
    <t>Open</t>
  </si>
  <si>
    <t>High</t>
  </si>
  <si>
    <t>Low</t>
  </si>
  <si>
    <t>Close</t>
  </si>
  <si>
    <t>Volume</t>
  </si>
  <si>
    <t>Daily_Return</t>
  </si>
  <si>
    <t>AAPL</t>
  </si>
  <si>
    <t>TSLA</t>
  </si>
  <si>
    <t>Return_Excel</t>
  </si>
  <si>
    <t>SMA_20</t>
  </si>
  <si>
    <t>SMA_50</t>
  </si>
  <si>
    <t>VOL_20</t>
  </si>
  <si>
    <t>Trend_20_50</t>
  </si>
  <si>
    <t>Max_Close</t>
  </si>
  <si>
    <t>Drawdown</t>
  </si>
  <si>
    <t>Ticker</t>
  </si>
  <si>
    <t>Sector</t>
  </si>
  <si>
    <t>Industry</t>
  </si>
  <si>
    <t>Market_Cap</t>
  </si>
  <si>
    <t>IPO_Year</t>
  </si>
  <si>
    <t>Country</t>
  </si>
  <si>
    <t>Technology</t>
  </si>
  <si>
    <t>Consumer Electronics</t>
  </si>
  <si>
    <t>Large</t>
  </si>
  <si>
    <t>USA</t>
  </si>
  <si>
    <t>Automotive</t>
  </si>
  <si>
    <t>Electric Vehicles</t>
  </si>
  <si>
    <t>NVDA</t>
  </si>
  <si>
    <t>Semiconductors</t>
  </si>
  <si>
    <t>MSFT</t>
  </si>
  <si>
    <t>Software</t>
  </si>
  <si>
    <t>GOOGL</t>
  </si>
  <si>
    <t>Internet Services</t>
  </si>
  <si>
    <t>AMZN</t>
  </si>
  <si>
    <t>Consumer</t>
  </si>
  <si>
    <t>E-commerce</t>
  </si>
  <si>
    <t>META</t>
  </si>
  <si>
    <t>Social Media</t>
  </si>
  <si>
    <t>JPM</t>
  </si>
  <si>
    <t>Finance</t>
  </si>
  <si>
    <t>Banking</t>
  </si>
  <si>
    <t>DIS</t>
  </si>
  <si>
    <t>Entertainment</t>
  </si>
  <si>
    <t>NFLX</t>
  </si>
  <si>
    <t>Streaming</t>
  </si>
  <si>
    <t>PYPL</t>
  </si>
  <si>
    <t>Payments</t>
  </si>
  <si>
    <t>Metric</t>
  </si>
  <si>
    <t>Avg Daily Return</t>
  </si>
  <si>
    <t>Max Daily Return</t>
  </si>
  <si>
    <t>Min Daily Return</t>
  </si>
  <si>
    <t>Avg Volatility (20d)</t>
  </si>
  <si>
    <t>Max Volatility</t>
  </si>
  <si>
    <t>Min Drawdown</t>
  </si>
  <si>
    <t>Summary Statistics</t>
  </si>
  <si>
    <t>Row Labels</t>
  </si>
  <si>
    <t>Grand Total</t>
  </si>
  <si>
    <t>Total Return</t>
  </si>
  <si>
    <t>Max Return</t>
  </si>
  <si>
    <t>Min Return</t>
  </si>
  <si>
    <t>Avg Volatility</t>
  </si>
  <si>
    <t>Daily Return Count</t>
  </si>
  <si>
    <t>Date_Helper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</si>
  <si>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</si>
  <si>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</si>
  <si>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</si>
  <si>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</si>
  <si>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</si>
  <si>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</si>
  <si>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</si>
  <si>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</si>
  <si>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</si>
  <si>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</si>
  <si>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</si>
  <si>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</si>
  <si>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</si>
  <si>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</si>
  <si>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</si>
  <si>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</si>
  <si>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</si>
  <si>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</si>
  <si>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</si>
  <si>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</si>
  <si>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</si>
  <si>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</si>
  <si>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</si>
  <si>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</si>
  <si>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</si>
  <si>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</si>
  <si>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</si>
  <si>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</si>
  <si>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</si>
  <si>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</si>
  <si>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</si>
  <si>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</si>
  <si>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</si>
  <si>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</si>
  <si>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</si>
  <si>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</si>
  <si>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</si>
  <si>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</si>
  <si>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</si>
  <si>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</si>
  <si>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</si>
  <si>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</si>
  <si>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</si>
  <si>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</si>
  <si>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</si>
  <si>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</si>
  <si>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</si>
  <si>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</si>
  <si>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</si>
  <si>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</si>
  <si>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</si>
  <si>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</si>
  <si>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</si>
  <si>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</si>
  <si>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</si>
  <si>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</si>
  <si>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</si>
  <si>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</si>
  <si>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</si>
  <si>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</si>
  <si>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</si>
  <si>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Column Labels</t>
  </si>
  <si>
    <t>Month</t>
  </si>
  <si>
    <t xml:space="preserve"> </t>
  </si>
  <si>
    <t xml:space="preserve">  </t>
  </si>
  <si>
    <t>Downtrend</t>
  </si>
  <si>
    <t>Uptrend</t>
  </si>
  <si>
    <t/>
  </si>
  <si>
    <t>Count of Trend_20_50</t>
  </si>
  <si>
    <t>Vol_Bucket</t>
  </si>
  <si>
    <t>Medium</t>
  </si>
  <si>
    <t>Count of Vol_Bucket</t>
  </si>
  <si>
    <t>Details for Count of Vol_Bucket - Vol_Bucket: High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</si>
</sst>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0" fontId="16" fillId="0" borderId="0" xfId="0" applyFont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4" formatCode="0.00%"/>
    </dxf>
    <dxf>
      <numFmt numFmtId="164" formatCode="0.0000"/>
    </dxf>
    <dxf>
      <numFmt numFmtId="14" formatCode="0.00%"/>
    </dxf>
    <dxf>
      <numFmt numFmtId="164" formatCode="0.0000"/>
    </dxf>
    <dxf>
      <numFmt numFmtId="14" formatCode="0.00%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theme" Target="theme/theme1.xml"/><Relationship Id="rId3" Type="http://purl.oclc.org/ooxml/officeDocument/relationships/worksheet" Target="worksheets/sheet3.xml"/><Relationship Id="rId7" Type="http://purl.oclc.org/ooxml/officeDocument/relationships/pivotCacheDefinition" Target="pivotCache/pivotCacheDefinition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pivotCacheDefinition" Target="pivotCache/pivotCacheDefinition2.xml"/><Relationship Id="rId11" Type="http://purl.oclc.org/ooxml/officeDocument/relationships/calcChain" Target="calcChain.xml"/><Relationship Id="rId5" Type="http://purl.oclc.org/ooxml/officeDocument/relationships/pivotCacheDefinition" Target="pivotCache/pivotCacheDefinition1.xml"/><Relationship Id="rId10" Type="http://purl.oclc.org/ooxml/officeDocument/relationships/sharedStrings" Target="sharedStrings.xml"/><Relationship Id="rId4" Type="http://purl.oclc.org/ooxml/officeDocument/relationships/worksheet" Target="worksheets/sheet4.xml"/><Relationship Id="rId9" Type="http://purl.oclc.org/ooxml/officeDocument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3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Hugo Chen" refreshedDateIso="2025-12-02T10:37:59.59999996237456950" createdVersion="8" refreshedVersion="8" minRefreshableVersion="3" recordCount="2513" xr:uid="{A76395F3-3A00-BE40-9BA5-63E7623FCE14}">
  <cacheSource type="worksheet">
    <worksheetSource ref="A1:P1048576" sheet="AAPL_TSLA"/>
  </cacheSource>
  <cacheFields count="16">
    <cacheField name="ID" numFmtId="0">
      <sharedItems containsString="0" containsBlank="1" containsNumber="1" containsInteger="1" minValue="1" maxValue="2512"/>
    </cacheField>
    <cacheField name="ticker" numFmtId="0">
      <sharedItems containsBlank="1" count="3">
        <s v="AAPL"/>
        <s v="TSLA"/>
        <m/>
      </sharedItems>
    </cacheField>
    <cacheField name="Date" numFmtId="0">
      <sharedItems containsNonDate="0" containsDate="1" containsString="0" containsBlank="1" minDate="2020-11-27T00:00:00" maxDate="2025-11-27T00:00:00"/>
    </cacheField>
    <cacheField name="Open" numFmtId="0">
      <sharedItems containsString="0" containsBlank="1" containsNumber="1" minValue="103" maxValue="475.9"/>
    </cacheField>
    <cacheField name="High" numFmtId="0">
      <sharedItems containsString="0" containsBlank="1" containsNumber="1" minValue="111.75" maxValue="488.54"/>
    </cacheField>
    <cacheField name="Low" numFmtId="0">
      <sharedItems containsString="0" containsBlank="1" containsNumber="1" minValue="101.81" maxValue="457.51"/>
    </cacheField>
    <cacheField name="Close" numFmtId="0">
      <sharedItems containsString="0" containsBlank="1" containsNumber="1" minValue="108.1" maxValue="479.86"/>
    </cacheField>
    <cacheField name="Volume" numFmtId="0">
      <sharedItems containsString="0" containsBlank="1" containsNumber="1" containsInteger="1" minValue="23234700" maxValue="666378600"/>
    </cacheField>
    <cacheField name="Daily_Return" numFmtId="0">
      <sharedItems containsString="0" containsBlank="1" containsNumber="1" minValue="-0.15426200000000001" maxValue="0.22689999999999999"/>
    </cacheField>
    <cacheField name="Return_Excel" numFmtId="0">
      <sharedItems containsString="0" containsBlank="1" containsNumber="1" minValue="-0.15426200175124682" maxValue="0.2268998467502028"/>
    </cacheField>
    <cacheField name="SMA_20" numFmtId="0">
      <sharedItems containsString="0" containsBlank="1" containsNumber="1" minValue="118.3527" maxValue="446.05150000000003"/>
    </cacheField>
    <cacheField name="SMA_50" numFmtId="0">
      <sharedItems containsString="0" containsBlank="1" containsNumber="1" minValue="123.14361999999997" maxValue="434.02734693877545"/>
    </cacheField>
    <cacheField name="VOL_20" numFmtId="0">
      <sharedItems containsString="0" containsBlank="1" containsNumber="1" minValue="5.9601588008437907E-3" maxValue="7.5753007473092965E-2"/>
    </cacheField>
    <cacheField name="Trend_20_50" numFmtId="0">
      <sharedItems containsBlank="1"/>
    </cacheField>
    <cacheField name="Max_Close" numFmtId="0">
      <sharedItems containsString="0" containsBlank="1" containsNumber="1" minValue="113.495" maxValue="479.86"/>
    </cacheField>
    <cacheField name="Drawdown" numFmtId="0">
      <sharedItems containsString="0" containsBlank="1" containsNumber="1" minValue="-0.73632216991487187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Hugo Chen" refreshedDateIso="2025-12-02T14:01:50.81999985035508900" createdVersion="8" refreshedVersion="8" minRefreshableVersion="3" recordCount="2512" xr:uid="{9D52446A-B00B-7F45-B6F5-C551C193106F}">
  <cacheSource type="worksheet">
    <worksheetSource ref="A1:Q2513" sheet="AAPL_TSLA"/>
  </cacheSource>
  <cacheFields count="17">
    <cacheField name="ID" numFmtId="0">
      <sharedItems containsSemiMixedTypes="0" containsString="0" containsNumber="1" containsInteger="1" minValue="1" maxValue="2512"/>
    </cacheField>
    <cacheField name="ticker" numFmtId="0">
      <sharedItems count="2">
        <s v="AAPL"/>
        <s v="TSLA"/>
      </sharedItems>
    </cacheField>
    <cacheField name="Date" numFmtId="14">
      <sharedItems containsSemiMixedTypes="0" containsNonDate="0" containsDate="1" containsString="0" minDate="2020-11-27T00:00:00" maxDate="2025-11-27T00:00:00"/>
    </cacheField>
    <cacheField name="Open" numFmtId="0">
      <sharedItems containsSemiMixedTypes="0" containsString="0" containsNumber="1" minValue="103" maxValue="475.9"/>
    </cacheField>
    <cacheField name="High" numFmtId="0">
      <sharedItems containsSemiMixedTypes="0" containsString="0" containsNumber="1" minValue="111.75" maxValue="488.54"/>
    </cacheField>
    <cacheField name="Low" numFmtId="0">
      <sharedItems containsSemiMixedTypes="0" containsString="0" containsNumber="1" minValue="101.81" maxValue="457.51"/>
    </cacheField>
    <cacheField name="Close" numFmtId="0">
      <sharedItems containsSemiMixedTypes="0" containsString="0" containsNumber="1" minValue="108.1" maxValue="479.86"/>
    </cacheField>
    <cacheField name="Volume" numFmtId="0">
      <sharedItems containsSemiMixedTypes="0" containsString="0" containsNumber="1" containsInteger="1" minValue="23234700" maxValue="666378600"/>
    </cacheField>
    <cacheField name="Daily_Return" numFmtId="0">
      <sharedItems containsString="0" containsBlank="1" containsNumber="1" minValue="-0.15426200000000001" maxValue="0.22689999999999999" count="2507">
        <m/>
        <n v="2.1099699999999999E-2"/>
        <n v="3.0827299999999998E-2"/>
        <n v="2.93356E-3"/>
        <n v="-1.1373500000000001E-3"/>
        <n v="-5.6125799999999998E-3"/>
        <n v="1.227E-2"/>
        <n v="5.0908300000000002E-3"/>
        <n v="-2.0903600000000001E-2"/>
        <n v="1.1988800000000001E-2"/>
        <n v="-6.7349100000000002E-3"/>
        <n v="-5.1465599999999997E-3"/>
        <n v="5.0090299999999997E-2"/>
        <n v="-5.4735999999999999E-4"/>
        <n v="6.9633300000000002E-3"/>
        <n v="-1.5850900000000001E-2"/>
        <n v="1.23955E-2"/>
        <n v="2.84645E-2"/>
        <n v="-6.9760999999999998E-3"/>
        <n v="7.7122600000000003E-3"/>
        <n v="3.57658E-2"/>
        <n v="-1.3315E-2"/>
        <n v="-8.5268900000000005E-3"/>
        <n v="-7.7023100000000004E-3"/>
        <n v="-2.4719499999999998E-2"/>
        <n v="1.23643E-2"/>
        <n v="-3.3661799999999999E-2"/>
        <n v="3.4123199999999999E-2"/>
        <n v="8.63126E-3"/>
        <n v="-2.3248899999999999E-2"/>
        <n v="-1.39547E-3"/>
        <n v="1.6226500000000001E-2"/>
        <n v="-1.51267E-2"/>
        <n v="-1.37308E-2"/>
        <n v="5.4272299999999999E-3"/>
        <n v="3.28559E-2"/>
        <n v="3.6658299999999998E-2"/>
        <n v="1.60742E-2"/>
        <n v="2.76835E-2"/>
        <n v="1.67936E-3"/>
        <n v="-7.6838399999999999E-3"/>
        <n v="-3.4984899999999999E-2"/>
        <n v="-3.7420700000000001E-2"/>
        <n v="1.6520199999999999E-2"/>
        <n v="6.3363400000000002E-3"/>
        <n v="-7.7783599999999998E-3"/>
        <n v="2.5758099999999999E-2"/>
        <n v="-3.0981300000000002E-3"/>
        <n v="1.09684E-3"/>
        <n v="-6.5736199999999996E-3"/>
        <n v="-4.5587500000000003E-3"/>
        <n v="-1.9201699999999999E-3"/>
        <n v="1.7758400000000001E-3"/>
        <n v="-1.6103699999999999E-2"/>
        <n v="-1.7644099999999999E-2"/>
        <n v="-8.6365799999999996E-3"/>
        <n v="1.23369E-3"/>
        <n v="-2.9799099999999999E-2"/>
        <n v="-1.1111300000000001E-3"/>
        <n v="-4.0522300000000004E-3"/>
        <n v="-3.4782399999999998E-2"/>
        <n v="2.23143E-3"/>
        <n v="5.3851400000000001E-2"/>
        <n v="-2.0893599999999998E-2"/>
        <n v="-2.4456800000000001E-2"/>
        <n v="-1.5811700000000001E-2"/>
        <n v="1.07382E-2"/>
        <n v="-4.1673500000000002E-2"/>
        <n v="4.0649900000000003E-2"/>
        <n v="-9.1667299999999997E-3"/>
        <n v="1.6502699999999999E-2"/>
        <n v="-7.6257599999999997E-3"/>
        <n v="2.4457E-2"/>
        <n v="1.27429E-2"/>
        <n v="-6.4506299999999997E-3"/>
        <n v="-3.3904999999999998E-2"/>
        <n v="-4.4802899999999996E-3"/>
        <n v="2.8335900000000001E-2"/>
        <n v="-6.88888E-3"/>
        <n v="-1.9993500000000001E-2"/>
        <n v="4.1636399999999997E-3"/>
        <n v="5.1412300000000001E-3"/>
        <n v="1.48522E-3"/>
        <n v="-1.2274500000000001E-2"/>
        <n v="1.87657E-2"/>
        <n v="6.9584900000000003E-3"/>
        <n v="2.3577299999999999E-2"/>
        <n v="2.4622300000000001E-3"/>
        <n v="1.33904E-2"/>
        <n v="1.9233799999999999E-2"/>
        <n v="2.0251700000000001E-2"/>
        <n v="-1.32333E-2"/>
        <n v="2.4306700000000001E-2"/>
        <n v="-1.7853000000000001E-2"/>
        <n v="1.8707499999999998E-2"/>
        <n v="-2.5278700000000002E-3"/>
        <n v="5.0687800000000002E-3"/>
        <n v="-1.2830299999999999E-2"/>
        <n v="2.93006E-3"/>
        <n v="-1.16855E-2"/>
        <n v="1.8038700000000001E-2"/>
        <n v="2.9782400000000001E-3"/>
        <n v="-2.4497299999999998E-3"/>
        <n v="-6.02734E-3"/>
        <n v="-7.4836300000000004E-4"/>
        <n v="-1.5133600000000001E-2"/>
        <n v="8.2154499999999991E-3"/>
        <n v="-3.5385600000000003E-2"/>
        <n v="1.9556199999999999E-3"/>
        <n v="1.28024E-2"/>
        <n v="5.3276E-3"/>
        <n v="-2.58046E-2"/>
        <n v="-7.4103900000000002E-3"/>
        <n v="-2.4938499999999999E-2"/>
        <n v="1.79197E-2"/>
        <n v="1.9844799999999999E-2"/>
        <n v="-9.2586500000000002E-3"/>
        <n v="-1.1245700000000001E-2"/>
        <n v="-1.28141E-3"/>
        <n v="2.10119E-2"/>
        <n v="-1.4767000000000001E-2"/>
        <n v="1.3314299999999999E-2"/>
        <n v="-1.5737500000000001E-3"/>
        <n v="-3.9388800000000001E-4"/>
        <n v="-1.23768E-2"/>
        <n v="-5.3482E-3"/>
        <n v="-2.64832E-3"/>
        <n v="6.2762099999999999E-3"/>
        <n v="-1.2154E-2"/>
        <n v="1.90221E-2"/>
        <n v="7.94344E-5"/>
        <n v="6.6718300000000001E-3"/>
        <n v="3.0772299999999998E-3"/>
        <n v="-8.0233400000000003E-3"/>
        <n v="9.8328700000000005E-3"/>
        <n v="2.4577700000000001E-2"/>
        <n v="-6.4376499999999996E-3"/>
        <n v="3.9339099999999997E-3"/>
        <n v="1.2600699999999999E-2"/>
        <n v="-1.00912E-2"/>
        <n v="1.4103600000000001E-2"/>
        <n v="1.26984E-2"/>
        <n v="-2.0898599999999998E-3"/>
        <n v="-2.1690300000000002E-3"/>
        <n v="-2.2490600000000002E-3"/>
        <n v="1.25462E-2"/>
        <n v="1.15003E-2"/>
        <n v="4.6211400000000001E-3"/>
        <n v="2.2633200000000001E-3"/>
        <n v="1.9596499999999999E-2"/>
        <n v="1.47186E-2"/>
        <n v="1.7955100000000002E-2"/>
        <n v="-9.19969E-3"/>
        <n v="1.30551E-2"/>
        <n v="-4.2042399999999997E-3"/>
        <n v="7.8894900000000007E-3"/>
        <n v="2.4100799999999999E-2"/>
        <n v="-4.4922199999999999E-3"/>
        <n v="-1.4076099999999999E-2"/>
        <n v="-2.6914299999999999E-2"/>
        <n v="2.5973699999999999E-2"/>
        <n v="-5.1314999999999998E-3"/>
        <n v="9.6283900000000006E-3"/>
        <n v="1.19896E-2"/>
        <n v="2.89435E-3"/>
        <n v="-1.4900399999999999E-2"/>
        <n v="-1.2196200000000001E-2"/>
        <n v="4.5523500000000001E-3"/>
        <n v="1.5108999999999999E-3"/>
        <n v="-2.33111E-3"/>
        <n v="1.2644300000000001E-2"/>
        <n v="-2.7823000000000001E-3"/>
        <n v="7.4834100000000002E-4"/>
        <n v="-4.7668700000000003E-3"/>
        <n v="-3.4215899999999997E-4"/>
        <n v="-3.3541000000000001E-3"/>
        <n v="1.78572E-3"/>
        <n v="2.0773400000000001E-2"/>
        <n v="1.41011E-3"/>
        <n v="1.35481E-2"/>
        <n v="-6.1539300000000002E-3"/>
        <n v="-2.5501099999999999E-2"/>
        <n v="2.3230799999999999E-3"/>
        <n v="1.01569E-2"/>
        <n v="1.02573E-2"/>
        <n v="-6.01305E-4"/>
        <n v="-8.4215599999999998E-3"/>
        <n v="-5.5269200000000003E-3"/>
        <n v="7.1844200000000004E-3"/>
        <n v="3.0417300000000001E-2"/>
        <n v="-8.4246900000000003E-3"/>
        <n v="4.4783599999999998E-3"/>
        <n v="7.4750900000000002E-3"/>
        <n v="4.2304600000000001E-3"/>
        <n v="1.54895E-2"/>
        <n v="-1.0083699999999999E-2"/>
        <n v="-6.7048400000000001E-3"/>
        <n v="-3.3101999999999999E-2"/>
        <n v="3.89354E-3"/>
        <n v="-9.5623099999999992E-3"/>
        <n v="6.1438500000000002E-3"/>
        <n v="-1.6102E-3"/>
        <n v="-1.8348199999999999E-2"/>
        <n v="-2.13612E-2"/>
        <n v="3.42801E-3"/>
        <n v="1.68723E-2"/>
        <n v="6.7194500000000001E-3"/>
        <n v="6.12887E-4"/>
        <n v="-1.055E-2"/>
        <n v="-2.38015E-2"/>
        <n v="6.4830699999999996E-3"/>
        <n v="-9.3117100000000008E-3"/>
        <n v="8.1272900000000006E-3"/>
        <n v="-2.4605700000000001E-2"/>
        <n v="1.41584E-2"/>
        <n v="6.3072099999999997E-3"/>
        <n v="9.0843199999999999E-3"/>
        <n v="-2.72171E-3"/>
        <n v="-6.2974199999999998E-4"/>
        <n v="-9.1031500000000008E-3"/>
        <n v="-4.2400299999999997E-3"/>
        <n v="2.0225900000000002E-2"/>
        <n v="7.5123500000000001E-3"/>
        <n v="1.18063E-2"/>
        <n v="1.5080100000000001E-2"/>
        <n v="3.3609099999999999E-3"/>
        <n v="1.4740300000000001E-3"/>
        <n v="-5.2848000000000001E-3"/>
        <n v="-3.3639599999999998E-4"/>
        <n v="4.5746800000000002E-3"/>
        <n v="-3.1472800000000001E-3"/>
        <n v="2.49915E-2"/>
        <n v="-1.81557E-2"/>
        <n v="-5.6073099999999999E-3"/>
        <n v="7.1160399999999997E-3"/>
        <n v="9.7986900000000005E-3"/>
        <n v="-3.4987E-3"/>
        <n v="3.5825000000000002E-3"/>
        <n v="-5.5526999999999998E-3"/>
        <n v="2.45934E-3"/>
        <n v="-1.9163099999999999E-2"/>
        <n v="-3.3807599999999998E-4"/>
        <n v="1.4337000000000001E-2"/>
        <n v="6.6578199999999999E-5"/>
        <n v="6.6669299999999997E-3"/>
        <n v="1.6489799999999999E-2"/>
        <n v="2.8535899999999999E-2"/>
        <n v="1.6976399999999999E-2"/>
        <n v="2.92714E-3"/>
        <n v="2.4222599999999999E-3"/>
        <n v="3.28372E-3"/>
        <n v="-3.1678699999999997E-2"/>
        <n v="2.1873699999999999E-2"/>
        <n v="3.15777E-2"/>
        <n v="-3.2063500000000002E-3"/>
        <n v="-6.1299099999999997E-3"/>
        <n v="-1.1724200000000001E-2"/>
        <n v="2.15026E-2"/>
        <n v="3.5446400000000003E-2"/>
        <n v="2.2783100000000001E-2"/>
        <n v="-2.9702000000000001E-3"/>
        <n v="2.8013400000000001E-2"/>
        <n v="-2.0674100000000001E-2"/>
        <n v="-8.0233800000000001E-3"/>
        <n v="2.8509300000000001E-2"/>
        <n v="-3.9263899999999997E-2"/>
        <n v="-6.5018699999999999E-3"/>
        <n v="-8.1220700000000003E-3"/>
        <n v="1.9087E-2"/>
        <n v="1.5318699999999999E-2"/>
        <n v="3.64379E-3"/>
        <n v="2.2974999999999999E-2"/>
        <n v="-5.7672000000000001E-3"/>
        <n v="5.0188900000000005E-4"/>
        <n v="-6.5781700000000004E-3"/>
        <n v="-3.5353200000000002E-3"/>
        <n v="2.5004200000000001E-2"/>
        <n v="-1.2691600000000001E-2"/>
        <n v="-2.6600100000000002E-2"/>
        <n v="-1.6693199999999998E-2"/>
        <n v="9.885339999999999E-4"/>
        <n v="1.1600200000000001E-4"/>
        <n v="1.6783800000000001E-2"/>
        <n v="2.5701399999999998E-3"/>
        <n v="-1.9028E-2"/>
        <n v="5.1107499999999998E-3"/>
        <n v="-1.88941E-2"/>
        <n v="-2.1024899999999999E-2"/>
        <n v="-1.0347E-2"/>
        <n v="-1.2765200000000001E-2"/>
        <n v="-4.8643599999999999E-3"/>
        <n v="-1.1384699999999999E-2"/>
        <n v="-5.6307500000000001E-4"/>
        <n v="-2.9432999999999998E-3"/>
        <n v="6.9777599999999995E-2"/>
        <n v="2.6125700000000002E-2"/>
        <n v="-9.7254399999999999E-4"/>
        <n v="7.0440900000000002E-3"/>
        <n v="-1.6719600000000001E-2"/>
        <n v="-1.67935E-3"/>
        <n v="-4.2344000000000001E-3"/>
        <n v="1.84666E-2"/>
        <n v="8.2937400000000008E-3"/>
        <n v="-2.3598899999999999E-2"/>
        <n v="-2.0218400000000001E-2"/>
        <n v="1.4232299999999999E-3"/>
        <n v="2.31524E-2"/>
        <n v="-1.3888699999999999E-3"/>
        <n v="-2.1269199999999999E-2"/>
        <n v="-9.3558900000000004E-3"/>
        <n v="-1.7812399999999999E-2"/>
        <n v="-2.58642E-2"/>
        <n v="1.6680400000000001E-2"/>
        <n v="1.29655E-2"/>
        <n v="1.63755E-3"/>
        <n v="-1.16276E-2"/>
        <n v="2.0588100000000002E-2"/>
        <n v="-1.98131E-3"/>
        <n v="-1.84081E-2"/>
        <n v="-2.3717700000000001E-2"/>
        <n v="-1.1675899999999999E-2"/>
        <n v="3.4997399999999998E-2"/>
        <n v="-2.7186399999999999E-2"/>
        <n v="-2.3908700000000001E-2"/>
        <n v="-2.65623E-2"/>
        <n v="2.96773E-2"/>
        <n v="2.9015599999999999E-2"/>
        <n v="6.4539999999999997E-3"/>
        <n v="2.09191E-2"/>
        <n v="8.5375599999999996E-3"/>
        <n v="2.0800599999999999E-2"/>
        <n v="8.2336200000000005E-3"/>
        <n v="2.2677800000000001E-2"/>
        <n v="3.7341000000000002E-3"/>
        <n v="5.0367500000000004E-3"/>
        <n v="1.9134499999999999E-2"/>
        <n v="-6.6496400000000001E-3"/>
        <n v="-1.7775699999999998E-2"/>
        <n v="-1.7182600000000001E-3"/>
        <n v="2.3693700000000002E-2"/>
        <n v="-1.89421E-2"/>
        <n v="-1.84507E-2"/>
        <n v="1.80401E-3"/>
        <n v="-1.1909100000000001E-2"/>
        <n v="-2.5515800000000002E-2"/>
        <n v="1.1523500000000001E-2"/>
        <n v="1.6342499999999999E-2"/>
        <n v="-2.9988399999999998E-2"/>
        <n v="-1.3309299999999999E-3"/>
        <n v="1.4115300000000001E-2"/>
        <n v="-1.01552E-3"/>
        <n v="-4.8435600000000002E-3"/>
        <n v="-2.78213E-2"/>
        <n v="6.7372600000000001E-3"/>
        <n v="-3.7328399999999998E-2"/>
        <n v="-1.4664999999999999E-3"/>
        <n v="4.5155399999999998E-2"/>
        <n v="-3.66048E-2"/>
        <n v="1.96627E-3"/>
        <n v="9.6225600000000005E-3"/>
        <n v="4.10084E-2"/>
        <n v="-5.57162E-2"/>
        <n v="4.7272700000000004E-3"/>
        <n v="-3.3189299999999998E-2"/>
        <n v="1.61122E-2"/>
        <n v="-5.1841199999999997E-2"/>
        <n v="-2.68942E-2"/>
        <n v="3.1916399999999998E-2"/>
        <n v="-1.06727E-2"/>
        <n v="2.5423000000000001E-2"/>
        <n v="-5.6419400000000001E-2"/>
        <n v="-2.4641300000000001E-2"/>
        <n v="1.74727E-3"/>
        <n v="4.0119299999999997E-2"/>
        <n v="-1.9215800000000002E-2"/>
        <n v="1.1398700000000001E-3"/>
        <n v="2.3199399999999998E-2"/>
        <n v="4.0756599999999997E-2"/>
        <n v="-5.3462099999999997E-3"/>
        <n v="-8.7326099999999996E-4"/>
        <n v="1.6811300000000001E-2"/>
        <n v="-3.8555800000000001E-2"/>
        <n v="5.2276900000000001E-3"/>
        <n v="1.7585900000000002E-2"/>
        <n v="-5.04324E-3"/>
        <n v="-3.59557E-2"/>
        <n v="-3.8628700000000002E-2"/>
        <n v="-3.8284899999999997E-2"/>
        <n v="6.6727599999999998E-3"/>
        <n v="2.0111299999999999E-2"/>
        <n v="-3.9651499999999999E-2"/>
        <n v="1.15333E-2"/>
        <n v="3.2760699999999997E-2"/>
        <n v="-3.8273999999999999E-3"/>
        <n v="2.1573800000000001E-2"/>
        <n v="2.4517299999999999E-2"/>
        <n v="0"/>
        <n v="-2.9789599999999999E-2"/>
        <n v="1.30239E-2"/>
        <n v="-1.8027399999999999E-2"/>
        <n v="1.61642E-2"/>
        <n v="1.8930200000000001E-2"/>
        <n v="9.6071999999999998E-3"/>
        <n v="2.3999699999999999E-2"/>
        <n v="4.7143699999999998E-3"/>
        <n v="-1.4757599999999999E-2"/>
        <n v="6.8337099999999998E-3"/>
        <n v="-2.5366500000000001E-3"/>
        <n v="2.0482299999999998E-2"/>
        <n v="1.14501E-2"/>
        <n v="-2.0642899999999999E-2"/>
        <n v="2.6721700000000001E-2"/>
        <n v="1.3509699999999999E-2"/>
        <n v="1.50943E-2"/>
        <n v="-8.11074E-3"/>
        <n v="-7.3983900000000003E-3"/>
        <n v="-8.8263500000000002E-3"/>
        <n v="3.4234800000000003E-2"/>
        <n v="3.5717800000000001E-3"/>
        <n v="3.2793000000000003E-2"/>
        <n v="-6.1533999999999998E-3"/>
        <n v="-9.2874900000000007E-3"/>
        <n v="3.8247799999999998E-2"/>
        <n v="-1.92629E-3"/>
        <n v="-1.3890899999999999E-3"/>
        <n v="-2.9029899999999998E-3"/>
        <n v="3.0329199999999998E-4"/>
        <n v="2.6194700000000001E-2"/>
        <n v="-4.43173E-3"/>
        <n v="2.14256E-2"/>
        <n v="6.3336099999999999E-3"/>
        <n v="-9.2394700000000005E-4"/>
        <n v="8.7844499999999992E-3"/>
        <n v="-2.2916E-3"/>
        <n v="-1.51018E-2"/>
        <n v="-2.30292E-2"/>
        <n v="-2.0291200000000001E-3"/>
        <n v="1.79379E-3"/>
        <n v="1.4922599999999999E-2"/>
        <n v="-3.7699099999999999E-2"/>
        <n v="-1.3690300000000001E-2"/>
        <n v="-1.53054E-2"/>
        <n v="-1.0635E-2"/>
        <n v="4.7067999999999997E-3"/>
        <n v="-1.3611E-2"/>
        <n v="-8.2152800000000002E-3"/>
        <n v="9.2538900000000007E-3"/>
        <n v="-9.6176899999999999E-3"/>
        <n v="1.8839600000000001E-2"/>
        <n v="3.8508199999999999E-2"/>
        <n v="-5.8679700000000001E-2"/>
        <n v="9.5555899999999992E-3"/>
        <n v="-1.8929999999999999E-2"/>
        <n v="-1.09604E-2"/>
        <n v="2.5083399999999999E-2"/>
        <n v="1.5664999999999998E-2"/>
        <n v="-2.0267400000000001E-2"/>
        <n v="-6.3753300000000002E-3"/>
        <n v="-1.51238E-2"/>
        <n v="2.2603200000000001E-3"/>
        <n v="6.5661399999999998E-3"/>
        <n v="-1.2651600000000001E-2"/>
        <n v="-4.9119000000000003E-2"/>
        <n v="-3.0039199999999999E-2"/>
        <n v="3.0752600000000001E-2"/>
        <n v="2.5623E-2"/>
        <n v="2.0531199999999999E-3"/>
        <n v="-6.6255300000000001E-3"/>
        <n v="-3.6718899999999999E-2"/>
        <n v="2.3559399999999999E-3"/>
        <n v="-1.02551E-2"/>
        <n v="-4.6048399999999998E-3"/>
        <n v="3.3612999999999997E-2"/>
        <n v="-3.2240499999999998E-2"/>
        <n v="2.91229E-2"/>
        <n v="9.4094699999999996E-3"/>
        <n v="7.6521100000000002E-4"/>
        <n v="-3.2669700000000001E-3"/>
        <n v="2.7059E-2"/>
        <n v="1.4802600000000001E-2"/>
        <n v="1.93376E-2"/>
        <n v="-1.9627100000000001E-2"/>
        <n v="-3.0465200000000001E-2"/>
        <n v="7.5552499999999995E-2"/>
        <n v="-1.54106E-2"/>
        <n v="-1.7542599999999998E-2"/>
        <n v="-3.7304999999999998E-2"/>
        <n v="-4.2404999999999998E-2"/>
        <n v="-1.9476000000000001E-3"/>
        <n v="3.9025800000000001E-3"/>
        <n v="4.1749600000000001E-3"/>
        <n v="-3.31901E-2"/>
        <n v="8.8974800000000007E-2"/>
        <n v="1.92687E-2"/>
        <n v="-9.4857399999999994E-3"/>
        <n v="1.18695E-2"/>
        <n v="-8.3311600000000006E-3"/>
        <n v="1.29712E-2"/>
        <n v="3.78181E-3"/>
        <n v="-2.16803E-2"/>
        <n v="1.4661499999999999E-2"/>
        <n v="5.9262000000000004E-3"/>
        <n v="-1.9593800000000001E-2"/>
        <n v="-2.6264200000000001E-2"/>
        <n v="-2.11481E-2"/>
        <n v="4.8593699999999997E-2"/>
        <n v="1.89168E-3"/>
        <n v="-3.3713200000000001E-3"/>
        <n v="-7.9833100000000004E-3"/>
        <n v="-2.5369800000000001E-2"/>
        <n v="-1.3784899999999999E-2"/>
        <n v="1.21326E-2"/>
        <n v="-3.43494E-3"/>
        <n v="1.6389899999999999E-2"/>
        <n v="6.7825000000000003E-3"/>
        <n v="-1.5535800000000001E-2"/>
        <n v="-4.6854399999999997E-2"/>
        <n v="-1.45787E-2"/>
        <n v="-1.5909599999999999E-2"/>
        <n v="-5.2866399999999998E-4"/>
        <n v="2.3809400000000001E-2"/>
        <n v="-2.3772399999999999E-2"/>
        <n v="-2.7981600000000001E-3"/>
        <n v="-1.3878400000000001E-2"/>
        <n v="-3.0685199999999999E-2"/>
        <n v="2.83244E-2"/>
        <n v="2.4689E-3"/>
        <n v="-3.7404800000000002E-2"/>
        <n v="1.03144E-2"/>
        <n v="-1.06047E-2"/>
        <n v="3.6794100000000003E-2"/>
        <n v="4.0887099999999997E-3"/>
        <n v="4.4564000000000001E-3"/>
        <n v="2.1112599999999999E-2"/>
        <n v="-5.9929999999999998E-4"/>
        <n v="1.0119100000000001E-2"/>
        <n v="8.7563999999999993E-3"/>
        <n v="-5.3702100000000003E-3"/>
        <n v="4.43786E-4"/>
        <n v="1.9220899999999999E-2"/>
        <n v="2.3500400000000001E-2"/>
        <n v="1.0063300000000001E-2"/>
        <n v="-4.7010300000000001E-3"/>
        <n v="1.48034E-2"/>
        <n v="1.36843E-2"/>
        <n v="-2.00784E-2"/>
        <n v="9.0208700000000003E-3"/>
        <n v="7.90101E-3"/>
        <n v="3.7062699999999997E-2"/>
        <n v="2.4399799999999999E-2"/>
        <n v="-1.7928900000000001E-2"/>
        <n v="1.92447E-2"/>
        <n v="-1.76527E-2"/>
        <n v="-6.91152E-3"/>
        <n v="2.4561399999999999E-3"/>
        <n v="1.8806900000000001E-2"/>
        <n v="-4.2250600000000001E-3"/>
        <n v="1.3903499999999999E-2"/>
        <n v="-1.0429300000000001E-2"/>
        <n v="-7.5467499999999996E-3"/>
        <n v="-2.66798E-2"/>
        <n v="2.8958999999999999E-3"/>
        <n v="3.29051E-3"/>
        <n v="-1.8005299999999998E-2"/>
        <n v="8.24743E-3"/>
        <n v="-3.44772E-3"/>
        <n v="-1.4245900000000001E-2"/>
        <n v="4.1290700000000003E-3"/>
        <n v="3.5090000000000003E-2"/>
        <n v="1.85395E-2"/>
        <n v="-1.4496500000000001E-2"/>
        <n v="8.3772099999999995E-3"/>
        <n v="-1.4914500000000001E-2"/>
        <n v="-1.3879000000000001E-2"/>
        <n v="1.3266200000000001E-2"/>
        <n v="1.40892E-2"/>
        <n v="2.6214799999999998E-3"/>
        <n v="1.8693899999999999E-2"/>
        <n v="-5.4541099999999999E-3"/>
        <n v="1.5484E-2"/>
        <n v="1.1944099999999999E-2"/>
        <n v="-9.10358E-3"/>
        <n v="6.9696599999999999E-3"/>
        <n v="8.3054500000000007E-3"/>
        <n v="-1.22933E-2"/>
        <n v="-3.9804699999999998E-3"/>
        <n v="1.9790800000000001E-2"/>
        <n v="9.8899699999999997E-3"/>
        <n v="1.5644399999999999E-2"/>
        <n v="7.7015499999999997E-3"/>
        <n v="-3.2496199999999999E-3"/>
        <n v="-1.12903E-2"/>
        <n v="5.4958899999999998E-3"/>
        <n v="-1.5972400000000001E-2"/>
        <n v="-7.5910400000000003E-3"/>
        <n v="-4.3532900000000001E-3"/>
        <n v="3.4103700000000001E-2"/>
        <n v="-2.1138300000000001E-3"/>
        <n v="1.20664E-4"/>
        <n v="7.5049599999999998E-3"/>
        <n v="6.9680100000000002E-3"/>
        <n v="-5.84608E-3"/>
        <n v="-9.7809999999999998E-3"/>
        <n v="1.8785799999999999E-3"/>
        <n v="-9.4357199999999999E-3"/>
        <n v="-6.1098499999999998E-5"/>
        <n v="2.8395299999999998E-2"/>
        <n v="7.5411300000000001E-3"/>
        <n v="-5.3045999999999996E-4"/>
        <n v="-6.1915299999999998E-3"/>
        <n v="-6.4671199999999998E-3"/>
        <n v="-9.9136299999999997E-3"/>
        <n v="4.6926900000000001E-2"/>
        <n v="-4.0318500000000002E-4"/>
        <n v="-9.9712900000000007E-3"/>
        <n v="1.0421E-2"/>
        <n v="1.0947699999999999E-3"/>
        <n v="-5.4177299999999999E-3"/>
        <n v="-2.8971999999999999E-3"/>
        <n v="3.60327E-3"/>
        <n v="1.3665999999999999E-2"/>
        <n v="6.2834800000000004E-4"/>
        <n v="-5.4808799999999996E-3"/>
        <n v="-1.51548E-2"/>
        <n v="1.6318999999999999E-3"/>
        <n v="6.6924100000000002E-3"/>
        <n v="1.4104800000000001E-2"/>
        <n v="1.0659500000000001E-2"/>
        <n v="-2.8179000000000002E-4"/>
        <n v="1.6022399999999999E-2"/>
        <n v="4.77539E-3"/>
        <n v="-7.5710200000000004E-3"/>
        <n v="-2.06032E-3"/>
        <n v="-7.7562999999999998E-3"/>
        <n v="1.5465E-2"/>
        <n v="2.1598699999999999E-3"/>
        <n v="1.5638699999999998E-2"/>
        <n v="-2.6116799999999999E-3"/>
        <n v="3.4913499999999998E-3"/>
        <n v="1.11988E-2"/>
        <n v="-5.8598599999999997E-3"/>
        <n v="4.86572E-4"/>
        <n v="-5.6751600000000003E-3"/>
        <n v="1.65252E-2"/>
        <n v="-1.71115E-3"/>
        <n v="-7.5529899999999999E-3"/>
        <n v="1.5058999999999999E-2"/>
        <n v="6.3277300000000002E-3"/>
        <n v="1.79648E-3"/>
        <n v="2.31027E-2"/>
        <n v="-7.78475E-3"/>
        <n v="-5.8713100000000002E-3"/>
        <n v="2.5085900000000002E-3"/>
        <n v="-5.8912900000000004E-3"/>
        <n v="-1.0855699999999999E-2"/>
        <n v="-2.81007E-3"/>
        <n v="8.98558E-3"/>
        <n v="4.05742E-3"/>
        <n v="7.8743900000000002E-4"/>
        <n v="1.7305399999999999E-2"/>
        <n v="-1.3404300000000001E-3"/>
        <n v="7.0718200000000004E-3"/>
        <n v="-1.00973E-2"/>
        <n v="-6.1616099999999997E-3"/>
        <n v="4.2200299999999996E-3"/>
        <n v="4.5136600000000001E-3"/>
        <n v="4.5449000000000002E-3"/>
        <n v="-6.5808200000000002E-3"/>
        <n v="1.3507999999999999E-2"/>
        <n v="3.16585E-3"/>
        <n v="-4.2759E-3"/>
        <n v="-1.54901E-2"/>
        <n v="-7.3215099999999998E-3"/>
        <n v="-4.802E-2"/>
        <n v="-1.7253899999999999E-2"/>
        <n v="5.3117599999999996E-3"/>
        <n v="-8.9541800000000008E-3"/>
        <n v="-1.23481E-3"/>
        <n v="3.3765599999999998E-4"/>
        <n v="9.39306E-3"/>
        <n v="-1.1200099999999999E-2"/>
        <n v="-4.9591499999999998E-3"/>
        <n v="-1.45553E-2"/>
        <n v="2.8161499999999999E-3"/>
        <n v="7.7366900000000001E-3"/>
        <n v="7.9049099999999994E-3"/>
        <n v="2.1949E-2"/>
        <n v="-2.61704E-2"/>
        <n v="1.2643E-2"/>
        <n v="8.8461600000000005E-3"/>
        <n v="2.1810099999999999E-2"/>
        <n v="1.91723E-2"/>
        <n v="1.17238E-3"/>
        <n v="8.4634199999999993E-3"/>
        <n v="1.26676E-3"/>
        <n v="-3.5793400000000003E-2"/>
        <n v="-2.9249299999999999E-2"/>
        <n v="3.4916700000000001E-3"/>
        <n v="6.6226699999999998E-3"/>
        <n v="-1.7060599999999999E-2"/>
        <n v="-1.18548E-2"/>
        <n v="8.7822999999999998E-3"/>
        <n v="-4.1537500000000003E-3"/>
        <n v="1.6913299999999999E-2"/>
        <n v="6.1807099999999998E-3"/>
        <n v="-1.9992200000000002E-2"/>
        <n v="-8.8893600000000007E-3"/>
        <n v="4.9444099999999998E-3"/>
        <n v="7.3805199999999998E-3"/>
        <n v="-2.33984E-2"/>
        <n v="-8.8976599999999999E-3"/>
        <n v="1.5255799999999999E-3"/>
        <n v="3.0464200000000002E-3"/>
        <n v="1.48357E-2"/>
        <n v="-7.7697299999999999E-3"/>
        <n v="7.3085700000000003E-3"/>
        <n v="7.1980799999999999E-3"/>
        <n v="1.47504E-2"/>
        <n v="8.4510799999999997E-3"/>
        <n v="-3.3520999999999998E-3"/>
        <n v="7.9040499999999993E-3"/>
        <n v="5.0613400000000001E-3"/>
        <n v="-1.02928E-2"/>
        <n v="-7.2696399999999997E-4"/>
        <n v="-8.7847099999999994E-3"/>
        <n v="-7.3948599999999996E-3"/>
        <n v="-2.1610399999999999E-3"/>
        <n v="-1.4704200000000001E-2"/>
        <n v="6.94168E-4"/>
        <n v="2.5434899999999998E-3"/>
        <n v="-1.3491700000000001E-2"/>
        <n v="-2.4605599999999998E-2"/>
        <n v="7.9693400000000001E-3"/>
        <n v="1.23053E-2"/>
        <n v="2.8188100000000002E-3"/>
        <n v="1.87387E-2"/>
        <n v="2.0693199999999998E-2"/>
        <n v="-5.1811000000000001E-3"/>
        <n v="1.4605099999999999E-2"/>
        <n v="1.44507E-2"/>
        <n v="5.8850200000000004E-3"/>
        <n v="-2.62445E-3"/>
        <n v="2.3219799999999999E-2"/>
        <n v="-8.5835600000000005E-3"/>
        <n v="1.42858E-2"/>
        <n v="3.04097E-3"/>
        <n v="9.0419999999999997E-3"/>
        <n v="-1.05468E-4"/>
        <n v="9.2783599999999994E-3"/>
        <n v="-4.2308299999999997E-3"/>
        <n v="3.5143700000000002E-3"/>
        <n v="-7.0043700000000002E-3"/>
        <n v="-9.4750900000000002E-4"/>
        <n v="3.2140799999999998E-3"/>
        <n v="-5.4096200000000004E-3"/>
        <n v="3.0627699999999998E-3"/>
        <n v="6.7913000000000001E-3"/>
        <n v="-9.4646799999999996E-3"/>
        <n v="2.10633E-2"/>
        <n v="-5.6871700000000001E-3"/>
        <n v="1.01394E-2"/>
        <n v="7.4125299999999996E-3"/>
        <n v="-1.29275E-2"/>
        <n v="7.9203199999999998E-3"/>
        <n v="1.6691299999999999E-2"/>
        <n v="7.5785100000000003E-4"/>
        <n v="-2.72581E-3"/>
        <n v="-8.5032800000000002E-3"/>
        <n v="5.3602299999999997E-3"/>
        <n v="-1.07139E-2"/>
        <n v="-7.7018400000000004E-4"/>
        <n v="-5.5473500000000004E-3"/>
        <n v="-2.8410200000000001E-3"/>
        <n v="5.1805700000000004E-4"/>
        <n v="2.2262599999999999E-3"/>
        <n v="-5.4241899999999997E-3"/>
        <n v="-3.5786600000000002E-2"/>
        <n v="-7.4876300000000003E-3"/>
        <n v="-1.2699999999999999E-2"/>
        <n v="-4.0132500000000003E-3"/>
        <n v="2.4174999999999999E-2"/>
        <n v="-2.2633699999999998E-3"/>
        <n v="5.6712200000000003E-3"/>
        <n v="-3.2224599999999999E-3"/>
        <n v="1.77823E-3"/>
        <n v="-1.23173E-2"/>
        <n v="-5.1735499999999999E-3"/>
        <n v="3.2571000000000003E-2"/>
        <n v="1.5532900000000001E-2"/>
        <n v="1.2163200000000001E-2"/>
        <n v="6.6534599999999999E-3"/>
        <n v="-3.4840000000000001E-3"/>
        <n v="-1.6966100000000001E-3"/>
        <n v="-9.0128799999999992E-3"/>
        <n v="-3.5857599999999999E-3"/>
        <n v="-1.9245999999999999E-2"/>
        <n v="-1.9357300000000001E-2"/>
        <n v="1.33405E-2"/>
        <n v="-5.4051899999999998E-3"/>
        <n v="9.8467499999999996E-3"/>
        <n v="8.6317100000000008E-3"/>
        <n v="5.8112799999999998E-4"/>
        <n v="-5.7547199999999996E-3"/>
        <n v="4.0938900000000002E-3"/>
        <n v="-9.0018800000000003E-3"/>
        <n v="-1.12744E-2"/>
        <n v="-4.8097599999999997E-3"/>
        <n v="-1.5746600000000001E-3"/>
        <n v="-8.4305100000000004E-3"/>
        <n v="-4.1137600000000002E-3"/>
        <n v="4.1859999999999996E-3"/>
        <n v="1.12438E-2"/>
        <n v="-1.0034E-2"/>
        <n v="-7.4513399999999999E-3"/>
        <n v="8.1144200000000007E-3"/>
        <n v="-6.6255100000000003E-3"/>
        <n v="-3.6930999999999999E-3"/>
        <n v="-6.0304099999999999E-3"/>
        <n v="-2.53812E-2"/>
        <n v="-2.8441000000000001E-2"/>
        <n v="-5.8781399999999996E-3"/>
        <n v="-7.0958399999999997E-4"/>
        <n v="1.02367E-2"/>
        <n v="1.1831599999999999E-2"/>
        <n v="2.7784300000000001E-3"/>
        <n v="-1.21224E-2"/>
        <n v="1.09274E-2"/>
        <n v="-2.1966099999999999E-3"/>
        <n v="6.3722600000000003E-3"/>
        <n v="1.35852E-2"/>
        <n v="1.47092E-2"/>
        <n v="-4.0857499999999998E-2"/>
        <n v="5.3101299999999997E-3"/>
        <n v="-8.3002500000000003E-3"/>
        <n v="-6.6725600000000001E-3"/>
        <n v="2.1212499999999999E-2"/>
        <n v="-1.0559199999999999E-2"/>
        <n v="-8.4556800000000001E-3"/>
        <n v="-6.9987799999999996E-3"/>
        <n v="4.7975700000000001E-3"/>
        <n v="-4.8925399999999999E-3"/>
        <n v="4.5018999999999997E-3"/>
        <n v="-6.6636600000000001E-3"/>
        <n v="7.2424200000000003E-3"/>
        <n v="-1.1139100000000001E-2"/>
        <n v="4.3270999999999997E-2"/>
        <n v="8.6266299999999997E-3"/>
        <n v="-2.18636E-2"/>
        <n v="-1.9167199999999999E-2"/>
        <n v="-8.1473699999999993E-3"/>
        <n v="-5.7144199999999996E-3"/>
        <n v="-1.2212499999999999E-2"/>
        <n v="5.0907399999999998E-3"/>
        <n v="6.3917000000000002E-3"/>
        <n v="1.27023E-2"/>
        <n v="5.1474099999999998E-3"/>
        <n v="-3.4727999999999998E-3"/>
        <n v="2.4807800000000001E-2"/>
        <n v="-1.82709E-2"/>
        <n v="-6.04691E-3"/>
        <n v="2.2031800000000001E-2"/>
        <n v="5.98162E-2"/>
        <n v="-9.1067300000000004E-3"/>
        <n v="3.7971799999999998E-3"/>
        <n v="1.8641199999999999E-3"/>
        <n v="1.0014199999999999E-2"/>
        <n v="-6.8902499999999997E-3"/>
        <n v="1.7645600000000001E-2"/>
        <n v="6.1734199999999998E-3"/>
        <n v="1.2217799999999999E-2"/>
        <n v="6.3265100000000002E-4"/>
        <n v="1.5804299999999999E-4"/>
        <n v="6.1619600000000002E-3"/>
        <n v="6.8573599999999998E-3"/>
        <n v="-7.5383300000000002E-3"/>
        <n v="-2.1058199999999999E-2"/>
        <n v="1.6588200000000001E-2"/>
        <n v="5.2642100000000002E-5"/>
        <n v="1.57894E-3"/>
        <n v="5.2552299999999996E-3"/>
        <n v="5.0184699999999997E-3"/>
        <n v="9.2587699999999995E-3"/>
        <n v="1.64938E-3"/>
        <n v="7.8207299999999997E-3"/>
        <n v="-7.0965100000000003E-3"/>
        <n v="1.23921E-2"/>
        <n v="-1.91478E-2"/>
        <n v="7.2649099999999994E-2"/>
        <n v="2.85785E-2"/>
        <n v="5.4910899999999997E-3"/>
        <n v="-8.1683899999999993E-3"/>
        <n v="1.9671600000000001E-2"/>
        <n v="-1.0984600000000001E-2"/>
        <n v="-2.1512799999999999E-2"/>
        <n v="-1.04444E-2"/>
        <n v="3.1326000000000001E-3"/>
        <n v="4.4682699999999999E-3"/>
        <n v="1.9993299999999999E-2"/>
        <n v="3.9859500000000003E-3"/>
        <n v="-1.62542E-2"/>
        <n v="2.9104700000000001E-2"/>
        <n v="1.6239900000000002E-2"/>
        <n v="5.81104E-3"/>
        <n v="2.1620400000000001E-2"/>
        <n v="6.5389100000000002E-3"/>
        <n v="3.7748600000000001E-3"/>
        <n v="1.88036E-2"/>
        <n v="-2.3220899999999999E-2"/>
        <n v="1.3050900000000001E-2"/>
        <n v="1.6743299999999999E-2"/>
        <n v="1.7919800000000001E-3"/>
        <n v="-2.5296099999999998E-2"/>
        <n v="-2.0534799999999999E-2"/>
        <n v="5.7994600000000002E-4"/>
        <n v="-1.56028E-3"/>
        <n v="4.6880899999999998E-3"/>
        <n v="-2.87543E-2"/>
        <n v="-4.8044300000000002E-3"/>
        <n v="2.1610100000000001E-3"/>
        <n v="1.28462E-3"/>
        <n v="2.5660100000000001E-3"/>
        <n v="1.49909E-2"/>
        <n v="-1.67508E-2"/>
        <n v="6.8694699999999999E-3"/>
        <n v="-4.8167000000000001E-2"/>
        <n v="-9.7482799999999998E-3"/>
        <n v="1.24983E-2"/>
        <n v="1.66333E-2"/>
        <n v="1.3735900000000001E-2"/>
        <n v="7.1299199999999997E-3"/>
        <n v="1.7193E-2"/>
        <n v="2.0336999999999998E-3"/>
        <n v="1.3530500000000001E-2"/>
        <n v="5.9186100000000004E-3"/>
        <n v="-7.07871E-4"/>
        <n v="2.7447000000000001E-3"/>
        <n v="-4.8558800000000001E-4"/>
        <n v="-8.2598199999999993E-3"/>
        <n v="1.0288200000000001E-2"/>
        <n v="1.4988200000000001E-3"/>
        <n v="3.7416699999999999E-3"/>
        <n v="-6.7535199999999998E-3"/>
        <n v="1.4570100000000001E-2"/>
        <n v="-3.43794E-3"/>
        <n v="-2.7205199999999999E-2"/>
        <n v="-8.6189000000000005E-3"/>
        <n v="6.9278500000000002E-3"/>
        <n v="-7.0149499999999998E-3"/>
        <n v="4.0748599999999998E-4"/>
        <n v="-3.6214300000000001E-3"/>
        <n v="1.15853E-2"/>
        <n v="4.9398400000000005E-4"/>
        <n v="-1.2121E-3"/>
        <n v="-2.77752E-2"/>
        <n v="2.1725999999999998E-3"/>
        <n v="1.79898E-2"/>
        <n v="3.7065599999999997E-2"/>
        <n v="-2.9274000000000001E-3"/>
        <n v="-7.58115E-3"/>
        <n v="3.9740799999999996E-3"/>
        <n v="-4.3981000000000003E-3"/>
        <n v="5.0802E-3"/>
        <n v="1.18659E-3"/>
        <n v="2.2872E-2"/>
        <n v="-2.91416E-2"/>
        <n v="2.5196799999999998E-3"/>
        <n v="-4.8946199999999997E-3"/>
        <n v="5.0073599999999998E-3"/>
        <n v="-2.25309E-2"/>
        <n v="1.84041E-2"/>
        <n v="1.6698500000000002E-2"/>
        <n v="-2.1784299999999999E-3"/>
        <n v="-6.5053400000000001E-3"/>
        <n v="1.6479899999999999E-2"/>
        <n v="1.10247E-2"/>
        <n v="-8.8518699999999995E-3"/>
        <n v="1.59643E-3"/>
        <n v="1.2276499999999999E-2"/>
        <n v="6.2977099999999998E-3"/>
        <n v="-2.6216E-3"/>
        <n v="-2.1623099999999999E-2"/>
        <n v="-8.2328999999999996E-4"/>
        <n v="3.64307E-3"/>
        <n v="8.5994000000000001E-3"/>
        <n v="1.15683E-3"/>
        <n v="-1.5277900000000001E-2"/>
        <n v="-1.8209400000000001E-2"/>
        <n v="-1.3279600000000001E-2"/>
        <n v="-4.03769E-3"/>
        <n v="6.4862899999999996E-3"/>
        <n v="-3.2669800000000001E-3"/>
        <n v="2.1372100000000002E-2"/>
        <n v="-1.18815E-3"/>
        <n v="-1.20286E-2"/>
        <n v="3.9691800000000001E-3"/>
        <n v="1.37704E-2"/>
        <n v="-1.41093E-2"/>
        <n v="1.34223E-2"/>
        <n v="1.1402700000000001E-3"/>
        <n v="3.1539900000000002E-3"/>
        <n v="-2.0960900000000001E-3"/>
        <n v="5.9076299999999997E-3"/>
        <n v="1.30508E-2"/>
        <n v="9.4044100000000002E-3"/>
        <n v="-5.5296399999999997E-4"/>
        <n v="1.0215800000000001E-2"/>
        <n v="9.5225099999999997E-3"/>
        <n v="1.2771899999999999E-2"/>
        <n v="1.48364E-3"/>
        <n v="1.23437E-4"/>
        <n v="-8.2289799999999997E-4"/>
        <n v="1.61011E-2"/>
        <n v="4.1336899999999998E-3"/>
        <n v="-5.1660600000000001E-3"/>
        <n v="5.9637800000000001E-3"/>
        <n v="6.8559700000000003E-4"/>
        <n v="1.1727700000000001E-2"/>
        <n v="9.7195700000000003E-3"/>
        <n v="-2.1421800000000001E-2"/>
        <n v="7.0147600000000001E-3"/>
        <n v="1.8815800000000001E-2"/>
        <n v="3.0649599999999998E-3"/>
        <n v="1.1478E-2"/>
        <n v="3.1757399999999998E-3"/>
        <n v="-1.32421E-2"/>
        <n v="-1.32634E-2"/>
        <n v="-7.0578400000000001E-3"/>
        <n v="-2.6235899999999999E-2"/>
        <n v="-2.0094900000000001E-3"/>
        <n v="6.7389199999999998E-3"/>
        <n v="-1.1387700000000001E-2"/>
        <n v="2.0229100000000002E-3"/>
        <n v="-2.4103699999999999E-2"/>
        <n v="-1.03441E-2"/>
        <n v="-4.77817E-3"/>
        <n v="1.96759E-2"/>
        <n v="-4.0400100000000001E-2"/>
        <n v="7.5351699999999999E-3"/>
        <n v="-3.1915800000000001E-2"/>
        <n v="5.3448999999999997E-3"/>
        <n v="-7.5943899999999999E-4"/>
        <n v="-3.9346099999999998E-3"/>
        <n v="3.1780299999999997E-2"/>
        <n v="3.6543899999999997E-2"/>
        <n v="4.6168700000000003E-3"/>
        <n v="-7.3948199999999999E-3"/>
        <n v="-6.6921300000000001E-3"/>
        <n v="-3.3855900000000001E-2"/>
        <n v="2.10078E-2"/>
        <n v="-1.41756E-3"/>
        <n v="3.22624E-3"/>
        <n v="-2.3968799999999998E-2"/>
        <n v="1.1874100000000001E-3"/>
        <n v="2.1831799999999998E-2"/>
        <n v="1.8270100000000001E-2"/>
        <n v="1.9673199999999998E-2"/>
        <n v="1.27107E-2"/>
        <n v="-5.3150199999999999E-4"/>
        <n v="1.63613E-3"/>
        <n v="3.9205000000000004E-3"/>
        <n v="-1.1390300000000001E-3"/>
        <n v="6.3123800000000002E-3"/>
        <n v="-2.4283200000000001E-4"/>
        <n v="-2.7040100000000001E-2"/>
        <n v="-1.27309E-2"/>
        <n v="1.91319E-2"/>
        <n v="-1.5754199999999999E-2"/>
        <n v="-8.8224400000000008E-3"/>
        <n v="-8.0529699999999996E-4"/>
        <n v="-1.73913E-3"/>
        <n v="1.58926E-2"/>
        <n v="-4.8479599999999998E-2"/>
        <n v="-2.9189400000000001E-2"/>
        <n v="-1.74787E-2"/>
        <n v="-3.3643699999999999E-2"/>
        <n v="1.8170599999999999E-2"/>
        <n v="2.3888400000000001E-3"/>
        <n v="-6.1213800000000001E-3"/>
        <n v="1.19892E-2"/>
        <n v="-5.2963100000000003E-3"/>
        <n v="1.9476799999999999E-2"/>
        <n v="1.12704E-2"/>
        <n v="1.36819E-2"/>
        <n v="-9.9217799999999998E-3"/>
        <n v="1.04727E-2"/>
        <n v="-2.6580400000000001E-2"/>
        <n v="1.9412599999999999E-2"/>
        <n v="4.7719499999999996E-3"/>
        <n v="3.13635E-3"/>
        <n v="-9.2456200000000002E-2"/>
        <n v="-7.2887300000000002E-2"/>
        <n v="-3.6734299999999998E-2"/>
        <n v="-4.98182E-2"/>
        <n v="0.15328900000000001"/>
        <n v="-4.2393899999999998E-2"/>
        <n v="4.0594499999999999E-2"/>
        <n v="2.20541E-2"/>
        <n v="-1.87645E-3"/>
        <n v="-3.89334E-2"/>
        <n v="1.39496E-2"/>
        <n v="-1.9392800000000002E-2"/>
        <n v="3.4065100000000001E-2"/>
        <n v="2.4331599999999998E-2"/>
        <n v="1.84262E-2"/>
        <n v="4.36719E-3"/>
        <n v="4.1093400000000004E-3"/>
        <n v="5.09188E-3"/>
        <n v="6.1076400000000001E-3"/>
        <n v="3.8588699999999999E-3"/>
        <n v="-3.7361800000000001E-2"/>
        <n v="-3.1458399999999997E-2"/>
        <n v="-1.9107E-3"/>
        <n v="-1.13848E-2"/>
        <n v="6.3184900000000004E-3"/>
        <n v="5.2660800000000002E-3"/>
        <n v="6.31462E-2"/>
        <n v="1.01523E-2"/>
        <n v="-2.8178299999999999E-3"/>
        <n v="-4.14446E-3"/>
        <n v="-8.9858099999999997E-4"/>
        <n v="-1.1739100000000001E-2"/>
        <n v="-9.1962299999999997E-3"/>
        <n v="-2.3059199999999998E-2"/>
        <n v="-3.6122699999999999E-3"/>
        <n v="-3.0244199999999999E-2"/>
        <n v="2.5298299999999999E-2"/>
        <n v="1.04885E-3"/>
        <n v="-2.3450599999999999E-3"/>
        <n v="4.5011699999999997E-3"/>
        <n v="4.2319699999999998E-3"/>
        <n v="7.7838100000000004E-3"/>
        <n v="-2.2137099999999998E-3"/>
        <n v="-1.07977E-2"/>
        <n v="1.6398200000000002E-2"/>
        <n v="-1.21125E-2"/>
        <n v="6.0560199999999996E-3"/>
        <n v="-1.9193700000000001E-2"/>
        <n v="2.1128700000000002E-3"/>
        <n v="-1.38052E-2"/>
        <n v="1.0028E-2"/>
        <n v="-1.4010699999999999E-2"/>
        <n v="4.8047100000000002E-3"/>
        <n v="2.2484500000000001E-2"/>
        <n v="2.4876299999999998E-3"/>
        <n v="-5.9553399999999999E-3"/>
        <n v="6.2905699999999997E-3"/>
        <n v="-2.7783999999999999E-3"/>
        <n v="3.9802000000000001E-4"/>
        <n v="2.0340199999999999E-2"/>
        <n v="1.2916199999999999E-2"/>
        <n v="2.2230799999999998E-2"/>
        <n v="5.2250700000000001E-3"/>
        <n v="-1.6858000000000001E-2"/>
        <n v="2.8579000000000001E-4"/>
        <n v="5.3806899999999996E-3"/>
        <n v="6.0149799999999996E-3"/>
        <n v="-5.8848499999999996E-3"/>
        <n v="-1.2028799999999999E-2"/>
        <n v="2.3488300000000001E-3"/>
        <n v="5.02134E-3"/>
        <n v="-6.6624900000000005E-4"/>
        <n v="5.5232800000000002E-3"/>
        <n v="6.1558300000000002E-3"/>
        <n v="9.0362299999999993E-3"/>
        <n v="-1.16607E-3"/>
        <n v="-1.8212E-3"/>
        <n v="5.61463E-4"/>
        <n v="7.9485899999999997E-4"/>
        <n v="-1.29877E-2"/>
        <n v="-1.0507900000000001E-2"/>
        <n v="-7.0796100000000001E-3"/>
        <n v="-2.5003600000000001E-2"/>
        <n v="4.7929399999999999E-3"/>
        <n v="-2.1146400000000001E-3"/>
        <n v="5.0906800000000002E-2"/>
        <n v="3.1793599999999998E-2"/>
        <n v="4.2357899999999997E-2"/>
        <n v="-8.3374299999999998E-3"/>
        <n v="1.0872400000000001E-2"/>
        <n v="1.6024500000000001E-2"/>
        <n v="-2.35718E-3"/>
        <n v="-5.1121700000000001E-3"/>
        <n v="-3.0225299999999998E-3"/>
        <n v="-1.4292599999999999E-3"/>
        <n v="-1.9734600000000001E-2"/>
        <n v="-4.9112499999999998E-3"/>
        <n v="1.2716699999999999E-2"/>
        <n v="-2.6343199999999999E-3"/>
        <n v="9.4646999999999995E-3"/>
        <n v="5.1459000000000001E-3"/>
        <n v="8.9808600000000002E-3"/>
        <n v="-1.80602E-3"/>
        <n v="-1.04247E-2"/>
        <n v="3.8089900000000003E-2"/>
        <n v="5.4932899999999996E-3"/>
        <n v="-3.7531000000000001E-4"/>
        <n v="-7.5513999999999998E-3"/>
        <n v="-1.4839400000000001E-2"/>
        <n v="-3.2259500000000003E-2"/>
        <n v="1.42863E-2"/>
        <n v="1.7562999999999999E-2"/>
        <n v="1.12359E-2"/>
        <n v="6.1258900000000002E-3"/>
        <n v="3.5272599999999999E-3"/>
        <n v="-4.6445799999999997E-3"/>
        <n v="3.2032900000000003E-2"/>
        <n v="4.3095700000000001E-2"/>
        <n v="-6.4432600000000001E-3"/>
        <n v="-8.3323700000000004E-3"/>
        <n v="1.8072999999999999E-2"/>
        <n v="-5.4890800000000003E-3"/>
        <n v="-4.0319600000000002E-3"/>
        <n v="7.8609999999999997E-4"/>
        <n v="3.22033E-3"/>
        <n v="6.5766399999999999E-3"/>
        <n v="3.4612499999999999E-3"/>
        <n v="-5.1546099999999996E-3"/>
        <n v="-8.1803400000000004E-4"/>
        <n v="6.1602899999999997E-3"/>
        <n v="-1.55779E-2"/>
        <n v="-3.45221E-2"/>
        <n v="9.7443400000000006E-3"/>
        <n v="4.4415900000000001E-4"/>
        <n v="6.3365299999999999E-3"/>
        <n v="-7.5800099999999999E-3"/>
        <n v="1.9559400000000001E-2"/>
        <n v="3.9438800000000003E-2"/>
        <n v="2.0210200000000001E-3"/>
        <n v="-1.6440199999999999E-2"/>
        <n v="4.3721000000000003E-3"/>
        <n v="1.2481900000000001E-2"/>
        <n v="2.2791100000000002E-2"/>
        <n v="7.06831E-4"/>
        <n v="2.6023000000000001E-3"/>
        <n v="6.3032299999999999E-3"/>
        <n v="-3.7951E-3"/>
        <n v="-4.8822099999999997E-3"/>
        <n v="3.6796200000000002E-3"/>
        <n v="3.7035799999999999E-4"/>
        <n v="-1.36973E-3"/>
        <n v="-4.8189000000000001E-3"/>
        <n v="4.5486800000000003E-3"/>
        <n v="2.1601200000000001E-2"/>
        <n v="-6.4668399999999997E-3"/>
        <n v="-1.9014500000000001E-3"/>
        <n v="-1.9784199999999998E-3"/>
        <n v="-1.8171199999999998E-2"/>
        <n v="-7.4736500000000005E-5"/>
        <n v="4.18784E-3"/>
        <n v="-8.6014200000000002E-3"/>
        <n v="1.9680699999999999E-2"/>
        <n v="1.6317399999999999E-2"/>
        <n v="3.80541E-3"/>
        <n v="2.0940400000000001E-3"/>
        <n v="-3.1002399999999999E-2"/>
        <n v="3.0232599999999998E-2"/>
        <n v="-2.7258999999999999E-2"/>
        <n v="4.3177100000000003E-2"/>
        <n v="9.5385299999999999E-3"/>
        <n v="7.1314100000000005E-2"/>
        <n v="1.2652699999999999E-2"/>
        <n v="-6.9859000000000004E-2"/>
        <n v="3.7371000000000001E-2"/>
        <n v="-2.72378E-2"/>
        <n v="4.8918900000000001E-2"/>
        <n v="-1.0284E-2"/>
        <n v="-1.6549500000000002E-2"/>
        <n v="5.3197800000000003E-2"/>
        <n v="5.9612800000000001E-2"/>
        <n v="-6.4949699999999999E-2"/>
        <n v="-1.4649300000000001E-2"/>
        <n v="8.8077699999999995E-3"/>
        <n v="2.44435E-2"/>
        <n v="2.9013099999999998E-3"/>
        <n v="3.4655200000000001E-3"/>
        <n v="4.3228900000000001E-2"/>
        <n v="1.5674E-2"/>
        <n v="3.4152000000000002E-2"/>
        <n v="7.3173700000000001E-3"/>
        <n v="2.83903E-2"/>
        <n v="7.9446600000000006E-2"/>
        <n v="7.8403E-2"/>
        <n v="-7.8214099999999995E-2"/>
        <n v="4.7152899999999998E-2"/>
        <n v="5.8509499999999997E-3"/>
        <n v="-1.1013500000000001E-2"/>
        <n v="-2.22959E-2"/>
        <n v="2.2259600000000001E-2"/>
        <n v="6.986E-3"/>
        <n v="-6.4201600000000003E-3"/>
        <n v="1.9526400000000001E-3"/>
        <n v="4.0347800000000003E-2"/>
        <n v="2.5999199999999999E-3"/>
        <n v="-2.14361E-2"/>
        <n v="-3.3246199999999997E-2"/>
        <n v="-5.0153700000000002E-2"/>
        <n v="5.8321699999999997E-2"/>
        <n v="3.9270699999999999E-2"/>
        <n v="-2.0738099999999999E-2"/>
        <n v="-5.4991199999999997E-3"/>
        <n v="2.6353499999999998E-3"/>
        <n v="1.3130299999999999E-2"/>
        <n v="-1.61683E-2"/>
        <n v="-5.2550899999999998E-2"/>
        <n v="8.4987900000000009E-3"/>
        <n v="5.4948999999999996E-3"/>
        <n v="-2.4383700000000001E-2"/>
        <n v="2.4238699999999998E-3"/>
        <n v="-1.3493700000000001E-2"/>
        <n v="-7.7218299999999998E-3"/>
        <n v="-8.5498500000000005E-2"/>
        <n v="-2.19174E-2"/>
        <n v="6.1788099999999999E-2"/>
        <n v="-8.0590800000000004E-2"/>
        <n v="-9.8501500000000002E-3"/>
        <n v="6.3552899999999996E-2"/>
        <n v="-4.4527600000000001E-2"/>
        <n v="-4.8423800000000003E-2"/>
        <n v="-4.8622199999999997E-2"/>
        <n v="-3.7799300000000001E-2"/>
        <n v="-5.84497E-2"/>
        <n v="0.196412"/>
        <n v="-8.1950700000000005E-3"/>
        <n v="4.7211299999999998E-2"/>
        <n v="-8.3905000000000004E-3"/>
        <n v="2.0483500000000002E-2"/>
        <n v="-4.3873799999999998E-2"/>
        <n v="3.6830700000000001E-2"/>
        <n v="-6.9320699999999999E-2"/>
        <n v="2.61801E-3"/>
        <n v="2.3103800000000001E-2"/>
        <n v="-1.17015E-2"/>
        <n v="-4.8160599999999998E-2"/>
        <n v="1.6056600000000001E-2"/>
        <n v="-3.38544E-2"/>
        <n v="-1.19927E-2"/>
        <n v="3.9801099999999999E-2"/>
        <n v="5.0832200000000001E-2"/>
        <n v="-9.2524600000000005E-3"/>
        <n v="4.4276599999999999E-2"/>
        <n v="8.2477600000000005E-4"/>
        <n v="-2.9857399999999999E-2"/>
        <n v="1.9121599999999999E-2"/>
        <n v="-9.9151599999999993E-3"/>
        <n v="3.6867400000000002E-2"/>
        <n v="8.5956900000000003E-2"/>
        <n v="-3.9471699999999998E-2"/>
        <n v="9.0409300000000008E-3"/>
        <n v="1.2587E-3"/>
        <n v="-3.3996600000000002E-2"/>
        <n v="6.1010200000000004E-3"/>
        <n v="3.4951799999999998E-2"/>
        <n v="-3.2830699999999997E-2"/>
        <n v="1.3491899999999999E-2"/>
        <n v="1.2064699999999999E-2"/>
        <n v="-4.5326499999999999E-2"/>
        <n v="-1.46721E-2"/>
        <n v="-2.5057599999999999E-2"/>
        <n v="4.79172E-2"/>
        <n v="-3.4590599999999999E-2"/>
        <n v="-1.6498700000000002E-2"/>
        <n v="-3.9489599999999996E-3"/>
        <n v="-1.1029300000000001E-2"/>
        <n v="1.33075E-2"/>
        <n v="-6.4443700000000007E-2"/>
        <n v="-1.88223E-2"/>
        <n v="-4.4248200000000001E-2"/>
        <n v="-3.0853200000000001E-2"/>
        <n v="3.1572999999999997E-2"/>
        <n v="-2.1891000000000001E-2"/>
        <n v="1.80295E-3"/>
        <n v="-2.4936400000000001E-2"/>
        <n v="4.1387100000000003E-2"/>
        <n v="-1.00549E-2"/>
        <n v="4.4002199999999998E-2"/>
        <n v="-2.8856699999999999E-3"/>
        <n v="2.3879999999999998E-2"/>
        <n v="1.89298E-2"/>
        <n v="-8.92452E-3"/>
        <n v="-2.1112700000000002E-3"/>
        <n v="-3.0100999999999999E-2"/>
        <n v="-5.3344799999999998E-2"/>
        <n v="4.5754499999999997E-2"/>
        <n v="1.0149399999999999E-2"/>
        <n v="-2.54492E-3"/>
        <n v="-7.9689800000000005E-3"/>
        <n v="1.89385E-2"/>
        <n v="-3.7701800000000001E-4"/>
        <n v="1.2789200000000001E-2"/>
        <n v="-2.9675099999999999E-2"/>
        <n v="9.1931600000000006E-3"/>
        <n v="1.9392599999999999E-2"/>
        <n v="1.08822E-2"/>
        <n v="-3.9788000000000002E-3"/>
        <n v="4.63898E-3"/>
        <n v="5.2684799999999997E-2"/>
        <n v="3.54113E-2"/>
        <n v="-1.1694299999999999E-2"/>
        <n v="2.5079299999999999E-2"/>
        <n v="-1.1557700000000001E-2"/>
        <n v="-1.55708E-3"/>
        <n v="-2.61882E-3"/>
        <n v="1.44564E-3"/>
        <n v="-2.8457799999999998E-2"/>
        <n v="-2.2635599999999999E-2"/>
        <n v="1.2658000000000001E-2"/>
        <n v="6.3418399999999996E-3"/>
        <n v="4.3762799999999998E-2"/>
        <n v="-2.5025499999999999E-2"/>
        <n v="-2.26763E-2"/>
        <n v="-4.2548000000000004E-3"/>
        <n v="-9.8063200000000003E-3"/>
        <n v="3.1044800000000002E-3"/>
        <n v="2.2097800000000001E-2"/>
        <n v="-7.8880200000000008E-3"/>
        <n v="-9.2020100000000001E-3"/>
        <n v="-9.0564200000000008E-3"/>
        <n v="2.2133099999999999E-2"/>
        <n v="-1.9524900000000001E-2"/>
        <n v="3.4120399999999999E-3"/>
        <n v="4.6941200000000002E-2"/>
        <n v="1.45419E-2"/>
        <n v="3.2697900000000002E-2"/>
        <n v="9.8626200000000001E-5"/>
        <n v="1.6625500000000001E-3"/>
        <n v="5.2186400000000001E-3"/>
        <n v="-2.1731500000000001E-2"/>
        <n v="2.09698E-2"/>
        <n v="-5.28189E-3"/>
        <n v="-3.0563600000000002E-3"/>
        <n v="2.0386499999999998E-2"/>
        <n v="-7.0335600000000003E-3"/>
        <n v="-4.32255E-2"/>
        <n v="-2.9817699999999999E-2"/>
        <n v="3.49702E-2"/>
        <n v="-2.2525699999999999E-2"/>
        <n v="1.00821E-2"/>
        <n v="3.8279500000000001E-2"/>
        <n v="3.1006499999999999E-3"/>
        <n v="3.82505E-3"/>
        <n v="-1.4116999999999999E-2"/>
        <n v="1.5346E-2"/>
        <n v="2.6674400000000001E-2"/>
        <n v="6.5808300000000002E-3"/>
        <n v="-2.2155199999999999E-3"/>
        <n v="-2.3157899999999999E-3"/>
        <n v="1.6111299999999999E-3"/>
        <n v="2.63778E-2"/>
        <n v="1.2617500000000001E-3"/>
        <n v="1.3132300000000001E-3"/>
        <n v="-2.4627E-2"/>
        <n v="9.1406600000000001E-3"/>
        <n v="2.0053499999999999E-3"/>
        <n v="1.52319E-2"/>
        <n v="1.53476E-3"/>
        <n v="3.3025300000000001E-3"/>
        <n v="-3.8604800000000002E-2"/>
        <n v="1.26135E-2"/>
        <n v="1.6987200000000001E-2"/>
        <n v="2.2608099999999998E-3"/>
        <n v="2.7533100000000001E-2"/>
        <n v="2.1914099999999999E-2"/>
        <n v="-1.74384E-2"/>
        <n v="4.8227799999999996E-3"/>
        <n v="-7.4618100000000001E-3"/>
        <n v="-3.3528900000000001E-4"/>
        <n v="8.1396200000000002E-3"/>
        <n v="-1.2028500000000001E-3"/>
        <n v="2.76714E-3"/>
        <n v="1.3874299999999999E-2"/>
        <n v="-1.0231799999999999E-2"/>
        <n v="8.2115299999999999E-3"/>
        <n v="1.74003E-2"/>
        <n v="6.6523800000000003E-3"/>
        <n v="8.9264700000000006E-3"/>
        <n v="3.0196000000000001E-2"/>
        <n v="3.2122199999999997E-2"/>
        <n v="-6.71186E-3"/>
        <n v="1.77031E-3"/>
        <n v="1.7539099999999998E-2"/>
        <n v="0.12661600000000001"/>
        <n v="-6.2740499999999998E-3"/>
        <n v="1.9078399999999999E-2"/>
        <n v="3.7750699999999998E-2"/>
        <n v="3.4316300000000001E-2"/>
        <n v="8.4910200000000005E-2"/>
        <n v="-3.0275E-2"/>
        <n v="3.5716699999999997E-2"/>
        <n v="1.3222299999999999E-2"/>
        <n v="-6.3581699999999998E-3"/>
        <n v="-4.8400699999999998E-2"/>
        <n v="-0.119903"/>
        <n v="4.3429500000000003E-2"/>
        <n v="-4.1575300000000004E-3"/>
        <n v="-2.8293100000000002E-2"/>
        <n v="-1.9382199999999999E-2"/>
        <n v="4.0793799999999998E-2"/>
        <n v="3.2501200000000001E-2"/>
        <n v="6.7676100000000003E-3"/>
        <n v="3.7103900000000002E-2"/>
        <n v="1.7422099999999999E-2"/>
        <n v="-4.1352899999999998E-2"/>
        <n v="6.2847700000000003E-3"/>
        <n v="-3.0537600000000002E-2"/>
        <n v="5.09002E-2"/>
        <n v="6.83382E-3"/>
        <n v="-4.3467600000000002E-2"/>
        <n v="-9.4977399999999993E-3"/>
        <n v="-6.41988E-2"/>
        <n v="-5.8720899999999999E-3"/>
        <n v="4.2358399999999997E-2"/>
        <n v="1.6363200000000001E-2"/>
        <n v="-6.0956400000000001E-2"/>
        <n v="1.31799E-2"/>
        <n v="-4.9772400000000001E-2"/>
        <n v="-8.1745800000000007E-3"/>
        <n v="1.8236599999999999E-2"/>
        <n v="-5.0277099999999998E-2"/>
        <n v="6.0954499999999997E-3"/>
        <n v="-3.4989300000000001E-2"/>
        <n v="4.2880599999999998E-2"/>
        <n v="7.4947100000000003E-2"/>
        <n v="5.7618900000000001E-2"/>
        <n v="2.5248400000000001E-2"/>
        <n v="-5.0002800000000002E-3"/>
        <n v="-2.0947100000000001E-3"/>
        <n v="-1.4592300000000001E-2"/>
        <n v="-1.2668799999999999E-2"/>
        <n v="0.13531699999999999"/>
        <n v="-4.18327E-2"/>
        <n v="-5.3471200000000003E-2"/>
        <n v="-2.1523400000000002E-2"/>
        <n v="-3.5446600000000002E-2"/>
        <n v="3.0342000000000001E-2"/>
        <n v="5.9350200000000001E-3"/>
        <n v="3.92898E-2"/>
        <n v="-6.7491099999999998E-2"/>
        <n v="1.7497800000000001E-2"/>
        <n v="-1.81972E-2"/>
        <n v="-3.3827900000000001E-2"/>
        <n v="6.2270399999999997E-4"/>
        <n v="-5.2566099999999998E-2"/>
        <n v="-1.4726100000000001E-2"/>
        <n v="-1.2473100000000001E-2"/>
        <n v="2.0699100000000002E-2"/>
        <n v="-0.11554200000000001"/>
        <n v="2.08057E-2"/>
        <n v="0.106776"/>
        <n v="-5.8395299999999999E-3"/>
        <n v="-2.7479199999999999E-2"/>
        <n v="-1.6032500000000002E-2"/>
        <n v="3.61111E-2"/>
        <n v="-1.7307199999999998E-2"/>
        <n v="1.61572E-2"/>
        <n v="1.08459E-2"/>
        <n v="-2.9452800000000001E-2"/>
        <n v="-4.9251000000000003E-2"/>
        <n v="1.83257E-2"/>
        <n v="5.3290799999999999E-2"/>
        <n v="1.04075E-3"/>
        <n v="-5.09427E-2"/>
        <n v="-2.2103000000000001E-2"/>
        <n v="-4.1366199999999999E-2"/>
        <n v="-6.9979200000000005E-2"/>
        <n v="4.8073499999999998E-2"/>
        <n v="1.1364000000000001E-2"/>
        <n v="7.4777499999999997E-2"/>
        <n v="-6.9621400000000003E-3"/>
        <n v="1.79553E-2"/>
        <n v="-4.6142099999999998E-2"/>
        <n v="-1.1915199999999999E-3"/>
        <n v="-4.02128E-2"/>
        <n v="2.46339E-2"/>
        <n v="4.1933600000000001E-2"/>
        <n v="-2.40638E-2"/>
        <n v="-5.1234599999999998E-2"/>
        <n v="-3.6436799999999998E-2"/>
        <n v="4.6348399999999998E-2"/>
        <n v="4.7812E-2"/>
        <n v="3.7335E-2"/>
        <n v="3.8767799999999998E-2"/>
        <n v="1.7417999999999999E-2"/>
        <n v="7.9052399999999995E-2"/>
        <n v="5.1611399999999998E-3"/>
        <n v="1.4823100000000001E-2"/>
        <n v="-3.23494E-3"/>
        <n v="8.0345100000000003E-2"/>
        <n v="7.0798600000000003E-3"/>
        <n v="-5.0747500000000003E-3"/>
        <n v="-1.49818E-2"/>
        <n v="6.4866000000000004E-3"/>
        <n v="5.6113400000000001E-2"/>
        <n v="-4.7308999999999997E-2"/>
        <n v="-4.16949E-2"/>
        <n v="1.0996799999999999E-2"/>
        <n v="-3.00494E-2"/>
        <n v="-4.8328099999999999E-2"/>
        <n v="1.1291799999999999E-2"/>
        <n v="3.5888400000000001E-2"/>
        <n v="-3.6552300000000003E-2"/>
        <n v="1.9583699999999999E-2"/>
        <n v="2.3758100000000001E-2"/>
        <n v="-4.9555000000000002E-2"/>
        <n v="3.23168E-2"/>
        <n v="-3.6975799999999998E-3"/>
        <n v="-6.9946499999999998E-3"/>
        <n v="-0.121841"/>
        <n v="5.80768E-3"/>
        <n v="-4.5377000000000004E-3"/>
        <n v="-7.6922199999999996E-3"/>
        <n v="3.6956299999999997E-2"/>
        <n v="6.9882800000000004E-3"/>
        <n v="4.7698600000000001E-2"/>
        <n v="-8.3286200000000005E-2"/>
        <n v="-8.7371800000000006E-3"/>
        <n v="-9.0729500000000005E-2"/>
        <n v="1.6427199999999999E-2"/>
        <n v="-8.2545800000000003E-2"/>
        <n v="-8.1743900000000001E-3"/>
        <n v="5.7129100000000002E-2"/>
        <n v="-5.8758600000000001E-2"/>
        <n v="5.1410200000000003E-2"/>
        <n v="-6.8013799999999999E-2"/>
        <n v="-5.4946300000000003E-4"/>
        <n v="-6.4165100000000003E-2"/>
        <n v="1.6568699999999999E-2"/>
        <n v="-6.9254599999999999E-2"/>
        <n v="4.8777399999999999E-2"/>
        <n v="7.4271400000000001E-2"/>
        <n v="7.3333099999999998E-2"/>
        <n v="-1.8035600000000001E-3"/>
        <n v="-2.35935E-2"/>
        <n v="4.6774000000000003E-2"/>
        <n v="-9.2193600000000001E-2"/>
        <n v="1.6047200000000001E-2"/>
        <n v="2.5460600000000002E-3"/>
        <n v="1.2474499999999999E-2"/>
        <n v="-8.9305600000000006E-3"/>
        <n v="-3.1190900000000001E-2"/>
        <n v="-7.1021500000000001E-2"/>
        <n v="2.3887200000000001E-2"/>
        <n v="5.4823700000000003E-2"/>
        <n v="-8.5407700000000003E-2"/>
        <n v="1.7174999999999999E-2"/>
        <n v="9.3544299999999997E-2"/>
        <n v="-4.0078099999999997E-3"/>
        <n v="-4.3063099999999998E-3"/>
        <n v="4.5248900000000002E-2"/>
        <n v="-3.2016499999999999E-3"/>
        <n v="-5.0043600000000001E-2"/>
        <n v="-1.79372E-2"/>
        <n v="-1.75792E-2"/>
        <n v="1.24291E-2"/>
        <n v="2.5535700000000001E-2"/>
        <n v="-5.7207999999999998E-3"/>
        <n v="5.5279000000000002E-2"/>
        <n v="2.5435200000000002E-2"/>
        <n v="-6.5480099999999999E-2"/>
        <n v="-5.4336100000000002E-3"/>
        <n v="1.7033400000000001E-2"/>
        <n v="5.37186E-3"/>
        <n v="7.3572300000000002E-3"/>
        <n v="1.99943E-3"/>
        <n v="2.0716700000000001E-2"/>
        <n v="8.0234599999999996E-3"/>
        <n v="9.7804699999999994E-2"/>
        <n v="1.9752300000000001E-3"/>
        <n v="-1.3994899999999999E-2"/>
        <n v="-3.56637E-2"/>
        <n v="6.1655000000000001E-2"/>
        <n v="2.2123500000000001E-2"/>
        <n v="5.78498E-2"/>
        <n v="4.2631199999999998E-4"/>
        <n v="1.1134399999999999E-2"/>
        <n v="2.2655700000000001E-2"/>
        <n v="4.0230200000000004E-3"/>
        <n v="-6.6303000000000001E-2"/>
        <n v="7.8194300000000005E-3"/>
        <n v="-2.44126E-2"/>
        <n v="3.8905799999999997E-2"/>
        <n v="-2.62493E-2"/>
        <n v="4.6750100000000003E-2"/>
        <n v="3.0963600000000001E-2"/>
        <n v="-8.9120799999999993E-3"/>
        <n v="-8.3723300000000007E-3"/>
        <n v="-3.7062200000000001E-3"/>
        <n v="-2.0481900000000001E-2"/>
        <n v="-2.2764E-2"/>
        <n v="2.2558499999999999E-2"/>
        <n v="2.1701300000000001E-3"/>
        <n v="-3.45568E-3"/>
        <n v="-2.6953100000000001E-2"/>
        <n v="-1.1350600000000001E-2"/>
        <n v="-2.4998200000000002E-2"/>
        <n v="-7.5262000000000003E-3"/>
        <n v="5.6239599999999999E-3"/>
        <n v="-2.5075799999999999E-2"/>
        <n v="1.55806E-2"/>
        <n v="3.3816800000000001E-2"/>
        <n v="1.95982E-2"/>
        <n v="3.6022899999999997E-2"/>
        <n v="1.5816899999999998E-2"/>
        <n v="-4.0371900000000002E-2"/>
        <n v="3.5874400000000001E-2"/>
        <n v="3.7672700000000001E-3"/>
        <n v="-1.3168500000000001E-3"/>
        <n v="1.8856100000000001E-2"/>
        <n v="-1.1000599999999999E-3"/>
        <n v="-2.5685900000000001E-2"/>
        <n v="-4.0591700000000001E-2"/>
        <n v="-4.5947599999999998E-2"/>
        <n v="2.46985E-3"/>
        <n v="2.51078E-2"/>
        <n v="1.7212100000000001E-2"/>
        <n v="-6.8100499999999994E-2"/>
        <n v="-1.10361E-2"/>
        <n v="-8.6145200000000005E-2"/>
        <n v="2.90429E-2"/>
        <n v="-3.4597500000000003E-2"/>
        <n v="-1.1129099999999999E-2"/>
        <n v="-6.3242800000000002E-2"/>
        <n v="-4.9312100000000001E-4"/>
        <n v="-2.8973800000000001E-2"/>
        <n v="3.4180399999999998E-3"/>
        <n v="2.06223E-2"/>
        <n v="-7.5455499999999995E-2"/>
        <n v="7.0052199999999995E-2"/>
        <n v="3.8294800000000001E-3"/>
        <n v="8.4017899999999993E-3"/>
        <n v="-6.6474500000000006E-2"/>
        <n v="3.4542700000000003E-2"/>
        <n v="-1.4876E-2"/>
        <n v="5.2875699999999998E-2"/>
        <n v="9.9811199999999996E-3"/>
        <n v="2.0031900000000002E-3"/>
        <n v="1.5238399999999999E-2"/>
        <n v="-4.2885099999999997E-3"/>
        <n v="1.23061E-3"/>
        <n v="-5.6360300000000002E-2"/>
        <n v="1.5350400000000001E-3"/>
        <n v="-3.6412600000000003E-2"/>
        <n v="-5.0079499999999999E-2"/>
        <n v="-2.9328199999999999E-2"/>
        <n v="-7.1667599999999998E-2"/>
        <n v="7.3934399999999997E-2"/>
        <n v="2.7527300000000001E-2"/>
        <n v="-2.5616199999999999E-2"/>
        <n v="1.8172299999999999E-2"/>
        <n v="-3.8576300000000001E-2"/>
        <n v="-2.0062099999999999E-2"/>
        <n v="-1.6268999999999999E-2"/>
        <n v="-6.8372299999999997E-2"/>
        <n v="1.21523E-2"/>
        <n v="7.8217800000000004E-2"/>
        <n v="-1.8558800000000001E-3"/>
        <n v="3.2810700000000001E-4"/>
        <n v="-1.14257E-2"/>
        <n v="7.6701800000000001E-2"/>
        <n v="8.2179599999999996E-4"/>
        <n v="-6.3686800000000002E-2"/>
        <n v="-1.44149E-2"/>
        <n v="-3.21433E-2"/>
        <n v="-3.44743E-3"/>
        <n v="3.2345499999999999E-2"/>
        <n v="-6.2719899999999995E-2"/>
        <n v="-4.0936800000000002E-2"/>
        <n v="-2.5784399999999999E-2"/>
        <n v="5.54844E-3"/>
        <n v="-4.7187199999999999E-2"/>
        <n v="-2.3963299999999999E-3"/>
        <n v="-8.0536399999999994E-2"/>
        <n v="-1.66905E-3"/>
        <n v="-8.8827600000000007E-2"/>
        <n v="-1.7550799999999998E-2"/>
        <n v="-0.114089"/>
        <n v="3.3088899999999997E-2"/>
        <n v="8.0826899999999993E-2"/>
        <n v="1.1164E-2"/>
        <n v="-0.122422"/>
        <n v="5.12489E-2"/>
        <n v="-2.9039100000000002E-2"/>
        <n v="2.4651099999999999E-2"/>
        <n v="5.9348999999999999E-2"/>
        <n v="-7.6813699999999999E-3"/>
        <n v="3.6769099999999999E-2"/>
        <n v="2.7592599999999999E-3"/>
        <n v="-9.3881199999999998E-3"/>
        <n v="7.4264700000000003E-2"/>
        <n v="-2.061E-2"/>
        <n v="-1.25019E-2"/>
        <n v="4.9146799999999997E-2"/>
        <n v="7.7424699999999999E-2"/>
        <n v="9.7390900000000002E-4"/>
        <n v="3.75282E-3"/>
        <n v="0.10967300000000001"/>
        <n v="0.110002"/>
        <n v="-6.3181500000000002E-2"/>
        <n v="3.9361599999999997E-2"/>
        <n v="4.7280900000000001E-2"/>
        <n v="3.7814899999999999E-2"/>
        <n v="9.0826499999999994E-3"/>
        <n v="2.5160499999999999E-2"/>
        <n v="1.05258E-2"/>
        <n v="2.2762999999999999E-2"/>
        <n v="2.9956799999999999E-2"/>
        <n v="-5.0308699999999998E-2"/>
        <n v="-1.1427700000000001E-2"/>
        <n v="7.5061699999999995E-2"/>
        <n v="2.38471E-2"/>
        <n v="-5.6945500000000003E-2"/>
        <n v="3.1033499999999999E-2"/>
        <n v="-5.2517899999999999E-2"/>
        <n v="1.76826E-2"/>
        <n v="6.0241299999999999E-3"/>
        <n v="-2.5684200000000001E-2"/>
        <n v="5.4601799999999999E-2"/>
        <n v="-9.2472100000000005E-3"/>
        <n v="-1.4291999999999999E-2"/>
        <n v="-5.8539300000000002E-2"/>
        <n v="3.6092199999999998E-2"/>
        <n v="-2.0122299999999999E-2"/>
        <n v="-3.1474099999999998E-2"/>
        <n v="-3.04193E-2"/>
        <n v="-4.98901E-2"/>
        <n v="3.0071999999999998E-3"/>
        <n v="5.9962699999999997E-3"/>
        <n v="5.0320900000000002E-2"/>
        <n v="-1.5333400000000001E-2"/>
        <n v="2.0393499999999998E-2"/>
        <n v="-2.1723800000000001E-2"/>
        <n v="1.7320800000000001E-2"/>
        <n v="7.8199199999999996E-2"/>
        <n v="-3.2543799999999998E-2"/>
        <n v="5.5977400000000004E-3"/>
        <n v="-9.4162800000000008E-3"/>
        <n v="7.3525200000000004E-3"/>
        <n v="-1.3659299999999999E-2"/>
        <n v="2.47899E-2"/>
        <n v="7.2209300000000004E-3"/>
        <n v="6.2371999999999997E-2"/>
        <n v="-6.1168399999999998E-2"/>
        <n v="-1.1244000000000001E-2"/>
        <n v="-3.6660100000000001E-2"/>
        <n v="-2.4795500000000001E-3"/>
        <n v="-2.9720300000000001E-3"/>
        <n v="1.2357E-2"/>
        <n v="-3.3459999999999997E-2"/>
        <n v="2.9688699999999998E-2"/>
        <n v="-4.8412799999999999E-3"/>
        <n v="1.1027E-2"/>
        <n v="-1.4595800000000001E-2"/>
        <n v="-2.0183400000000001E-2"/>
        <n v="-9.7458299999999998E-2"/>
        <n v="1.2822800000000001E-2"/>
        <n v="-1.53259E-2"/>
        <n v="-1.15657E-2"/>
        <n v="-4.30696E-2"/>
        <n v="4.1886199999999998E-2"/>
        <n v="2.57194E-2"/>
        <n v="-1.50934E-2"/>
        <n v="-9.3925999999999992E-3"/>
        <n v="1.8713899999999999E-3"/>
        <n v="3.6734699999999999E-3"/>
        <n v="5.4962799999999999E-2"/>
        <n v="1.01729E-2"/>
        <n v="-1.53676E-2"/>
        <n v="-3.60627E-3"/>
        <n v="2.1003999999999998E-2"/>
        <n v="-2.3826199999999999E-2"/>
        <n v="-9.7034800000000004E-3"/>
        <n v="1.0219300000000001E-3"/>
        <n v="4.4078800000000001E-2"/>
        <n v="1.74278E-2"/>
        <n v="1.8373E-2"/>
        <n v="4.84623E-2"/>
        <n v="-1.6413400000000002E-2"/>
        <n v="-1.5449299999999999E-2"/>
        <n v="8.5839699999999998E-3"/>
        <n v="4.7162099999999998E-2"/>
        <n v="4.1362599999999999E-2"/>
        <n v="1.37701E-2"/>
        <n v="1.7604100000000001E-2"/>
        <n v="3.1081299999999999E-2"/>
        <n v="1.7011700000000001E-2"/>
        <n v="1.7002900000000001E-2"/>
        <n v="1.4730500000000001E-2"/>
        <n v="4.5820899999999998E-2"/>
        <n v="4.06199E-2"/>
        <n v="2.22177E-2"/>
        <n v="3.5544100000000002E-2"/>
        <n v="-7.4213700000000001E-3"/>
        <n v="-3.4659199999999999E-3"/>
        <n v="1.8132100000000002E-2"/>
        <n v="5.3389100000000002E-2"/>
        <n v="-5.4618399999999998E-2"/>
        <n v="1.9848899999999999E-2"/>
        <n v="-3.02709E-2"/>
        <n v="-6.06002E-2"/>
        <n v="3.8000399999999997E-2"/>
        <n v="2.4099700000000002E-2"/>
        <n v="4.9173000000000003E-3"/>
        <n v="1.65825E-2"/>
        <n v="6.8953700000000007E-2"/>
        <n v="9.5061199999999998E-3"/>
        <n v="-2.1028000000000002E-2"/>
        <n v="-7.6300600000000001E-3"/>
        <n v="-1.7563700000000002E-2"/>
        <n v="6.6771699999999996E-4"/>
        <n v="8.1544200000000008E-3"/>
        <n v="2.17288E-2"/>
        <n v="1.2522500000000001E-2"/>
        <n v="3.1985199999999998E-2"/>
        <n v="1.0193499999999999E-2"/>
        <n v="-7.0907000000000001E-3"/>
        <n v="-9.7370100000000001E-2"/>
        <n v="-1.0954800000000001E-2"/>
        <n v="3.4766600000000002E-2"/>
        <n v="-1.40489E-2"/>
        <n v="-3.5057E-3"/>
        <n v="-3.2683900000000002E-2"/>
        <n v="4.1961600000000002E-2"/>
        <n v="3.7156200000000002E-3"/>
        <n v="-2.3781900000000002E-2"/>
        <n v="-2.6659499999999999E-2"/>
        <n v="2.0503E-2"/>
        <n v="-2.10551E-2"/>
        <n v="-9.4934400000000006E-3"/>
        <n v="-6.9596299999999996E-3"/>
        <n v="-3.0076100000000001E-2"/>
        <n v="1.30063E-2"/>
        <n v="-1.0964399999999999E-2"/>
        <n v="-1.1910199999999999E-2"/>
        <n v="-2.8361600000000001E-2"/>
        <n v="-3.1593400000000001E-2"/>
        <n v="-2.8280199999999998E-2"/>
        <n v="-1.7014899999999999E-2"/>
        <n v="7.3274800000000001E-2"/>
        <n v="8.2584000000000008E-3"/>
        <n v="1.5738200000000001E-2"/>
        <n v="-2.87934E-2"/>
        <n v="3.7167499999999999E-2"/>
        <n v="9.6404300000000004E-4"/>
        <n v="7.6877899999999999E-2"/>
        <n v="-1.08873E-3"/>
        <n v="4.5932000000000004E-3"/>
        <n v="-5.0643199999999999E-2"/>
        <n v="4.68552E-2"/>
        <n v="-1.7817400000000001E-2"/>
        <n v="-1.7068599999999999E-3"/>
        <n v="-1.1889200000000001E-2"/>
        <n v="0.100925"/>
        <n v="-2.2296900000000001E-2"/>
        <n v="1.42814E-2"/>
        <n v="1.7471500000000001E-2"/>
        <n v="-5.9773700000000001E-3"/>
        <n v="-3.3201000000000001E-2"/>
        <n v="4.5989200000000003E-3"/>
        <n v="-1.4671699999999999E-2"/>
        <n v="-2.6238600000000001E-2"/>
        <n v="-4.2315199999999997E-2"/>
        <n v="8.6164699999999993E-3"/>
        <n v="-1.1619900000000001E-2"/>
        <n v="-1.48288E-2"/>
        <n v="2.4449100000000001E-2"/>
        <n v="1.5585699999999999E-2"/>
        <n v="5.5151699999999998E-3"/>
        <n v="-2.0151100000000002E-2"/>
        <n v="5.9343699999999999E-2"/>
        <n v="-4.2503300000000001E-3"/>
        <n v="1.8458400000000001E-3"/>
        <n v="-3.3009100000000002E-3"/>
        <n v="1.5211499999999999E-2"/>
        <n v="-2.38982E-3"/>
        <n v="-1.5665999999999999E-2"/>
        <n v="-2.9937800000000001E-2"/>
        <n v="1.11501E-2"/>
        <n v="3.6625999999999998E-3"/>
        <n v="-4.77536E-2"/>
        <n v="-9.3003100000000005E-2"/>
        <n v="-3.6890600000000003E-2"/>
        <n v="4.2453100000000002E-4"/>
        <n v="2.0935499999999999E-2"/>
        <n v="-1.8935899999999999E-2"/>
        <n v="-3.1352999999999999E-2"/>
        <n v="7.4844899999999999E-3"/>
        <n v="-4.7949800000000001E-2"/>
        <n v="1.7632700000000001E-2"/>
        <n v="2.3999199999999998E-2"/>
        <n v="6.2481700000000001E-2"/>
        <n v="6.6359100000000001E-3"/>
        <n v="-3.13694E-3"/>
        <n v="1.32713E-2"/>
        <n v="-3.1502400000000001E-4"/>
        <n v="-5.4612599999999997E-2"/>
        <n v="2.2240200000000002E-2"/>
        <n v="4.2208299999999997E-2"/>
        <n v="6.1240000000000003E-2"/>
        <n v="2.2871800000000001E-2"/>
        <n v="-3.8090899999999997E-2"/>
        <n v="3.0395399999999999E-3"/>
        <n v="5.5484599999999999E-3"/>
        <n v="2.3769100000000001E-2"/>
        <n v="-2.8980100000000002E-2"/>
        <n v="5.2943499999999998E-3"/>
        <n v="2.6757500000000002E-3"/>
        <n v="4.5069499999999998E-2"/>
        <n v="-1.04572E-2"/>
        <n v="-1.66298E-2"/>
        <n v="-5.2065999999999996E-3"/>
        <n v="-1.3608E-2"/>
        <n v="1.33288E-2"/>
        <n v="2.7228299999999999E-3"/>
        <n v="1.36609E-2"/>
        <n v="4.9455899999999997E-3"/>
        <n v="-1.6814300000000001E-2"/>
        <n v="-1.1387400000000001E-2"/>
        <n v="9.6198399999999993E-3"/>
        <n v="4.9145399999999999E-2"/>
        <n v="9.7590000000000003E-3"/>
        <n v="-5.6015700000000002E-3"/>
        <n v="2.0390399999999999E-2"/>
        <n v="-3.9188300000000002E-2"/>
        <n v="2.97807E-2"/>
        <n v="-7.7013999999999997E-3"/>
        <n v="1.6116200000000001E-2"/>
        <n v="1.88224E-2"/>
        <n v="-3.1594299999999999E-2"/>
        <n v="-1.8563900000000001E-2"/>
        <n v="-2.41458E-4"/>
        <n v="-4.0133700000000001E-2"/>
        <n v="-2.1807699999999998E-3"/>
        <n v="-1.8492300000000001E-3"/>
        <n v="1.24636E-2"/>
        <n v="-2.2832100000000001E-2"/>
        <n v="-4.34118E-3"/>
        <n v="-2.8725299999999999E-2"/>
        <n v="-3.6660499999999999E-2"/>
        <n v="4.6598899999999999E-3"/>
        <n v="-1.9826300000000002E-2"/>
        <n v="-1.7026199999999998E-2"/>
        <n v="1.4630800000000001E-3"/>
        <n v="-1.5976199999999999E-2"/>
        <n v="1.6283300000000001E-3"/>
        <n v="-6.2637400000000003E-3"/>
        <n v="-0.121253"/>
        <n v="3.3948200000000002E-3"/>
        <n v="4.19099E-2"/>
        <n v="3.45678E-3"/>
        <n v="-2.24438E-2"/>
        <n v="8.3827599999999995E-3"/>
        <n v="-5.0301599999999997E-3"/>
        <n v="-3.6453699999999999E-2"/>
        <n v="2.2313099999999999E-2"/>
        <n v="1.33981E-2"/>
        <n v="1.0555500000000001E-2"/>
        <n v="2.1154300000000001E-2"/>
        <n v="-2.81035E-2"/>
        <n v="-2.1846600000000001E-2"/>
        <n v="2.5486399999999999E-2"/>
        <n v="6.2211799999999998E-2"/>
        <n v="-2.49439E-3"/>
        <n v="-3.0957800000000001E-2"/>
        <n v="5.2126799999999999E-3"/>
        <n v="1.3554399999999999E-2"/>
        <n v="-2.7556899999999999E-2"/>
        <n v="3.8703899999999999E-2"/>
        <n v="1.65497E-3"/>
        <n v="1.1565600000000001E-2"/>
        <n v="-7.91865E-4"/>
        <n v="3.76459E-3"/>
        <n v="-7.1555499999999994E-2"/>
        <n v="-3.9332400000000003E-2"/>
        <n v="-2.3237899999999999E-2"/>
        <n v="1.1952000000000001E-2"/>
        <n v="-1.8527800000000001E-2"/>
        <n v="1.3858799999999999E-2"/>
        <n v="-1.2938699999999999E-3"/>
        <n v="-4.53982E-2"/>
        <n v="-4.1184800000000001E-2"/>
        <n v="6.58466E-3"/>
        <n v="6.2542E-2"/>
        <n v="-1.42693E-2"/>
        <n v="2.53327E-2"/>
        <n v="-1.6167600000000001E-2"/>
        <n v="-1.15149E-2"/>
        <n v="1.0536800000000001E-2"/>
        <n v="2.91953E-2"/>
        <n v="1.21574E-2"/>
        <n v="-2.2465700000000002E-2"/>
        <n v="-3.24246E-3"/>
        <n v="-4.9024100000000001E-2"/>
        <n v="1.0502299999999999E-2"/>
        <n v="1.62133E-2"/>
        <n v="-3.6292499999999998E-2"/>
        <n v="4.8999399999999999E-2"/>
        <n v="2.2546E-2"/>
        <n v="-2.8946199999999998E-2"/>
        <n v="1.6534799999999999E-2"/>
        <n v="-2.0332200000000002E-2"/>
        <n v="-5.5948600000000001E-2"/>
        <n v="-2.7062099999999999E-2"/>
        <n v="-1.05659E-2"/>
        <n v="-3.5509800000000001E-2"/>
        <n v="-1.9208900000000001E-2"/>
        <n v="-3.4001999999999998E-2"/>
        <n v="1.85145E-2"/>
        <n v="0.120611"/>
        <n v="4.9651399999999998E-2"/>
        <n v="-1.11059E-2"/>
        <n v="0.15306900000000001"/>
        <n v="-5.5501200000000001E-2"/>
        <n v="-1.7950600000000001E-2"/>
        <n v="1.11056E-4"/>
        <n v="6.5552400000000004E-3"/>
        <n v="1.9702999999999998E-2"/>
        <n v="-3.7616400000000001E-2"/>
        <n v="-1.73781E-2"/>
        <n v="-1.57395E-2"/>
        <n v="-2.03524E-2"/>
        <n v="2.03003E-2"/>
        <n v="3.2928100000000002E-2"/>
        <n v="-2.0050700000000001E-2"/>
        <n v="4.8852899999999996E-3"/>
        <n v="1.4985200000000001E-2"/>
        <n v="-1.41441E-2"/>
        <n v="6.6590499999999997E-2"/>
        <n v="-3.47803E-2"/>
        <n v="-3.5367200000000001E-2"/>
        <n v="3.1656499999999997E-2"/>
        <n v="-1.3892E-2"/>
        <n v="-3.1683000000000002E-3"/>
        <n v="1.4756699999999999E-2"/>
        <n v="-3.97109E-3"/>
        <n v="-1.00517E-2"/>
        <n v="-8.6220900000000007E-3"/>
        <n v="1.31599E-3"/>
        <n v="1.6799999999999999E-2"/>
        <n v="-2.5851799999999999E-3"/>
        <n v="-2.07911E-2"/>
        <n v="-1.8010200000000001E-2"/>
        <n v="3.8849099999999998E-2"/>
        <n v="2.9217699999999999E-2"/>
        <n v="-2.44424E-2"/>
        <n v="5.2974599999999997E-2"/>
        <n v="-1.37644E-2"/>
        <n v="-1.7797199999999999E-2"/>
        <n v="7.9307500000000003E-3"/>
        <n v="-2.3495600000000001E-3"/>
        <n v="2.6125599999999999E-2"/>
        <n v="4.8145100000000003E-2"/>
        <n v="5.3470599999999998E-3"/>
        <n v="2.3300899999999999E-3"/>
        <n v="6.0541699999999997E-2"/>
        <n v="0.10197299999999999"/>
        <n v="6.5424200000000002E-2"/>
        <n v="2.0820700000000001E-2"/>
        <n v="5.6456700000000002E-3"/>
        <n v="3.7123400000000001E-2"/>
        <n v="3.5452399999999998E-3"/>
        <n v="-8.4441299999999997E-2"/>
        <n v="2.98718E-2"/>
        <n v="1.7765800000000002E-2"/>
        <n v="1.55161E-2"/>
        <n v="-3.1415600000000002E-2"/>
        <n v="2.9376099999999998E-3"/>
        <n v="-4.0243899999999999E-2"/>
        <n v="5.1463200000000001E-2"/>
        <n v="-2.03968E-2"/>
        <n v="-0.123346"/>
        <n v="1.97231E-2"/>
        <n v="-2.0431199999999998E-3"/>
        <n v="5.5960000000000003E-2"/>
        <n v="-4.0844499999999999E-2"/>
        <n v="4.2449099999999997E-2"/>
        <n v="-6.5540600000000004E-2"/>
        <n v="-4.2377600000000001E-2"/>
        <n v="-4.2326700000000002E-2"/>
        <n v="8.8495299999999995E-3"/>
        <n v="-4.4258400000000003E-2"/>
        <n v="3.6921200000000001E-2"/>
        <n v="5.8338499999999998E-3"/>
        <n v="-1.255E-2"/>
        <n v="5.2357099999999997E-2"/>
        <n v="-3.1035E-2"/>
        <n v="6.3362799999999997E-2"/>
        <n v="9.2462699999999991E-3"/>
        <n v="3.0538599999999999E-2"/>
        <n v="-7.2736800000000002E-3"/>
        <n v="9.81455E-3"/>
        <n v="-5.64787E-2"/>
        <n v="4.5855899999999998E-2"/>
        <n v="-3.22712E-2"/>
        <n v="-1.8760800000000001E-2"/>
        <n v="-1.6538400000000002E-2"/>
        <n v="2.5759400000000001E-3"/>
        <n v="3.7958100000000002E-2"/>
        <n v="-1.6393399999999999E-2"/>
        <n v="4.1832800000000003E-2"/>
        <n v="4.9040599999999997E-2"/>
        <n v="-8.4459300000000001E-2"/>
        <n v="2.62896E-2"/>
        <n v="4.57761E-2"/>
        <n v="8.6660799999999996E-3"/>
        <n v="7.3641899999999996E-3"/>
        <n v="2.08866E-3"/>
        <n v="-1.5241599999999999E-2"/>
        <n v="4.8063999999999997E-3"/>
        <n v="-2.9402600000000001E-3"/>
        <n v="7.3591599999999993E-2"/>
        <n v="-2.32453E-2"/>
        <n v="4.9317899999999998E-2"/>
        <n v="1.7080000000000001E-2"/>
        <n v="1.0815200000000001E-2"/>
        <n v="-1.0893999999999999E-2"/>
        <n v="2.4545600000000001E-2"/>
        <n v="4.4920999999999997E-3"/>
        <n v="-1.37982E-2"/>
        <n v="-3.4881000000000002E-2"/>
        <n v="-3.35716E-2"/>
        <n v="3.9142400000000001E-2"/>
        <n v="-3.6988199999999999E-2"/>
        <n v="1.5239000000000001E-2"/>
        <n v="-1.41104E-2"/>
        <n v="-9.4586099999999992E-3"/>
        <n v="-8.7825100000000003E-2"/>
        <n v="6.2442599999999997E-3"/>
        <n v="1.8707999999999999E-3"/>
        <n v="8.0156399999999992E-3"/>
        <n v="-1.9879899999999998E-3"/>
        <n v="-8.6016800000000002E-4"/>
        <n v="-8.38238E-3"/>
        <n v="-4.02104E-3"/>
        <n v="-1.9819300000000001E-2"/>
        <n v="0.21919"/>
        <n v="3.3438200000000001E-2"/>
        <n v="-2.4815199999999999E-2"/>
        <n v="-1.13901E-2"/>
        <n v="-7.59094E-3"/>
        <n v="-2.9897E-2"/>
        <n v="-3.4821299999999999E-3"/>
        <n v="-2.4660600000000001E-2"/>
        <n v="3.5414300000000003E-2"/>
        <n v="0.14751"/>
        <n v="2.9043800000000002E-2"/>
        <n v="8.1876699999999997E-2"/>
        <n v="8.9595900000000006E-2"/>
        <n v="-6.1457199999999997E-2"/>
        <n v="5.3274100000000003E-3"/>
        <n v="-5.7715599999999999E-2"/>
        <n v="3.0657500000000001E-2"/>
        <n v="5.6186E-2"/>
        <n v="2.1432400000000001E-2"/>
        <n v="-1.1474E-2"/>
        <n v="-6.9876399999999998E-3"/>
        <n v="3.8040200000000003E-2"/>
        <n v="-3.96245E-2"/>
        <n v="-1.0631900000000001E-3"/>
        <n v="-1.5788099999999999E-2"/>
        <n v="3.6859000000000003E-2"/>
        <n v="3.4563700000000003E-2"/>
        <n v="-1.5878300000000001E-2"/>
        <n v="1.8524800000000001E-2"/>
        <n v="3.2296800000000001E-2"/>
        <n v="5.3398000000000001E-2"/>
        <n v="1.4644899999999999E-3"/>
        <n v="2.8733399999999999E-2"/>
        <n v="5.93032E-2"/>
        <n v="-1.5702600000000001E-2"/>
        <n v="4.33628E-2"/>
        <n v="6.1412500000000002E-2"/>
        <n v="3.6369899999999997E-2"/>
        <n v="-8.2794900000000005E-2"/>
        <n v="-8.9973199999999996E-3"/>
        <n v="-3.46425E-2"/>
        <n v="2.2657099999999999E-2"/>
        <n v="7.3571700000000004E-2"/>
        <n v="-1.763E-2"/>
        <n v="-4.9479200000000001E-2"/>
        <n v="-3.3012100000000003E-2"/>
        <n v="-3.2509999999999997E-2"/>
        <n v="-6.0816200000000001E-2"/>
        <n v="8.2155699999999998E-2"/>
        <n v="1.48617E-3"/>
        <n v="-4.0603300000000002E-2"/>
        <n v="1.4707800000000001E-3"/>
        <n v="-5.0643699999999999E-4"/>
        <n v="2.1710500000000001E-2"/>
        <n v="-1.7232399999999998E-2"/>
        <n v="8.0381499999999995E-2"/>
        <n v="-3.3627600000000001E-2"/>
        <n v="3.06413E-2"/>
        <n v="-5.6975200000000002E-3"/>
        <n v="-2.1128600000000001E-2"/>
        <n v="-6.5765199999999998E-3"/>
        <n v="-1.4064699999999999E-2"/>
        <n v="-2.3193499999999999E-2"/>
        <n v="2.3668700000000001E-3"/>
        <n v="-2.25828E-2"/>
        <n v="2.8733000000000002E-2"/>
        <n v="1.07925E-2"/>
        <n v="-5.1705399999999999E-2"/>
        <n v="2.2232100000000001E-2"/>
        <n v="-3.5797099999999998E-2"/>
        <n v="-1.01806E-2"/>
        <n v="-3.3928199999999999E-2"/>
        <n v="-3.01144E-2"/>
        <n v="-6.3382099999999997E-2"/>
        <n v="2.4383599999999998E-2"/>
        <n v="5.7739699999999998E-2"/>
        <n v="-2.8096300000000001E-4"/>
        <n v="-4.8617699999999996E-3"/>
        <n v="1.82147E-2"/>
        <n v="-1.7084499999999999E-2"/>
        <n v="-4.6839699999999998E-2"/>
        <n v="-2.1521599999999998E-2"/>
        <n v="-8.3895600000000001E-2"/>
        <n v="-3.9630100000000001E-2"/>
        <n v="-3.0433200000000001E-2"/>
        <n v="3.91204E-2"/>
        <n v="-2.8431999999999999E-2"/>
        <n v="-4.4299999999999999E-2"/>
        <n v="2.5952099999999999E-2"/>
        <n v="-5.6073100000000001E-2"/>
        <n v="-2.9607100000000001E-3"/>
        <n v="-0.15426200000000001"/>
        <n v="3.7947399999999999E-2"/>
        <n v="7.5938900000000004E-2"/>
        <n v="-2.9868200000000001E-2"/>
        <n v="3.8640500000000001E-2"/>
        <n v="-4.7883799999999997E-2"/>
        <n v="-5.33591E-2"/>
        <n v="4.6824400000000002E-2"/>
        <n v="1.6959E-3"/>
        <n v="5.2696199999999999E-2"/>
        <n v="0.119336"/>
        <n v="3.50228E-2"/>
        <n v="-5.5806300000000003E-2"/>
        <n v="3.93298E-3"/>
        <n v="-3.5074899999999999E-2"/>
        <n v="-1.6657100000000001E-2"/>
        <n v="3.5885100000000003E-2"/>
        <n v="5.3266800000000003E-2"/>
        <n v="-5.4746099999999999E-2"/>
        <n v="-0.104198"/>
        <n v="-2.5644199999999999E-2"/>
        <n v="-4.8994799999999998E-2"/>
        <n v="0.22689999999999999"/>
        <n v="-7.2740700000000005E-2"/>
        <n v="-3.5656199999999999E-4"/>
        <n v="1.5856900000000001E-4"/>
        <n v="6.9744200000000003E-3"/>
        <n v="-4.9427400000000003E-2"/>
        <n v="-7.4522E-4"/>
        <n v="-5.7463599999999997E-2"/>
        <n v="4.6022E-2"/>
        <n v="5.36622E-2"/>
        <n v="3.4976500000000001E-2"/>
        <n v="9.8030900000000004E-2"/>
        <n v="3.2637E-3"/>
        <n v="2.15125E-2"/>
        <n v="-3.3797899999999999E-2"/>
        <n v="-5.8123599999999999E-3"/>
        <n v="2.3848600000000001E-2"/>
        <n v="-2.4198299999999999E-2"/>
        <n v="-1.75195E-2"/>
        <n v="3.1595999999999998E-3"/>
        <n v="3.1134599999999998E-2"/>
        <n v="4.7187699999999999E-2"/>
        <n v="6.7457900000000001E-2"/>
        <n v="4.9280699999999997E-2"/>
        <n v="4.0739900000000003E-2"/>
        <n v="-1.3978300000000001E-2"/>
        <n v="2.0885600000000001E-2"/>
        <n v="-2.25442E-2"/>
        <n v="5.0571799999999997E-3"/>
        <n v="-2.6758199999999999E-2"/>
        <n v="1.9186000000000002E-2"/>
        <n v="-4.9847900000000002E-3"/>
        <n v="6.9399500000000003E-2"/>
        <n v="-1.6506400000000001E-2"/>
        <n v="4.2869099999999997E-3"/>
        <n v="-3.3395599999999998E-2"/>
        <n v="-1.0881500000000001E-2"/>
        <n v="4.6105399999999998E-3"/>
        <n v="-3.5495400000000003E-2"/>
        <n v="-0.142599"/>
        <n v="3.66702E-2"/>
        <n v="4.5537599999999998E-2"/>
        <n v="5.6743799999999997E-2"/>
        <n v="1.04265E-3"/>
        <n v="-2.2424400000000001E-2"/>
        <n v="1.9429100000000001E-2"/>
        <n v="1.17427E-2"/>
        <n v="-3.8829599999999999E-2"/>
        <n v="1.8017999999999999E-2"/>
        <n v="3.4161100000000002E-4"/>
        <n v="8.2319299999999998E-2"/>
        <n v="-2.3545900000000002E-2"/>
        <n v="-3.7947599999999998E-2"/>
        <n v="-5.4037199999999999E-3"/>
        <n v="-6.5995300000000002E-3"/>
        <n v="-1.8447000000000002E-2"/>
        <n v="-5.3358999999999997E-2"/>
        <n v="4.9682400000000002E-2"/>
        <n v="-9.5038100000000003E-4"/>
        <n v="-6.7892800000000003E-2"/>
        <n v="1.3165899999999999E-2"/>
        <n v="-6.4806200000000003E-3"/>
        <n v="4.7282600000000001E-2"/>
        <n v="1.1746899999999999E-2"/>
        <n v="1.0813E-2"/>
        <n v="-1.9312099999999999E-2"/>
        <n v="3.50409E-2"/>
        <n v="-7.0258600000000001E-3"/>
        <n v="3.20591E-2"/>
        <n v="-3.5188900000000002E-3"/>
        <n v="1.10201E-2"/>
        <n v="1.35501E-3"/>
        <n v="-8.1970199999999993E-2"/>
        <n v="3.52441E-2"/>
        <n v="3.0152499999999999E-2"/>
        <n v="-1.3483200000000001E-2"/>
        <n v="-6.7247899999999996E-3"/>
        <n v="-3.3757599999999999E-2"/>
        <n v="-1.8295599999999999E-2"/>
        <n v="2.1908E-2"/>
        <n v="-1.74613E-3"/>
        <n v="3.6246399999999998E-2"/>
        <n v="7.3770299999999997E-3"/>
        <n v="2.29001E-2"/>
        <n v="2.8454400000000001E-2"/>
        <n v="5.3387499999999997E-3"/>
        <n v="-4.2835099999999999E-3"/>
        <n v="-1.1196899999999999E-2"/>
        <n v="-1.4959099999999999E-2"/>
        <n v="1.3915800000000001E-2"/>
        <n v="-1.7454399999999998E-2"/>
        <n v="-1.64283E-2"/>
        <n v="-1.17012E-2"/>
        <n v="6.2166199999999998E-2"/>
        <n v="1.9381800000000001E-2"/>
        <n v="1.46278E-2"/>
        <n v="-5.8862200000000002E-3"/>
        <n v="-1.03547E-2"/>
        <n v="-3.5002100000000001E-2"/>
        <n v="-1.3508300000000001E-2"/>
        <n v="1.4361199999999999E-2"/>
        <n v="1.3289799999999999E-2"/>
        <n v="3.6363100000000002E-2"/>
        <n v="-1.26553E-2"/>
        <n v="1.6455199999999999E-3"/>
        <n v="2.3633399999999998E-3"/>
        <n v="6.0438699999999998E-2"/>
        <n v="7.3560899999999999E-2"/>
        <n v="3.5611499999999997E-2"/>
        <n v="2.8241100000000002E-2"/>
        <n v="1.00564E-2"/>
        <n v="-2.1157100000000002E-2"/>
        <n v="2.21183E-2"/>
        <n v="1.9104800000000002E-2"/>
        <n v="-1.9253300000000001E-2"/>
        <n v="3.9779299999999997E-2"/>
        <n v="-4.3813100000000001E-2"/>
        <n v="4.0175700000000002E-2"/>
        <n v="6.3805600000000004E-3"/>
        <n v="3.40698E-3"/>
        <n v="3.3144399999999997E-2"/>
        <n v="-5.1059899999999998E-2"/>
        <n v="-1.41514E-2"/>
        <n v="5.4486699999999999E-2"/>
        <n v="-4.4478799999999999E-2"/>
        <n v="1.29304E-2"/>
        <n v="-7.1804599999999996E-3"/>
        <n v="-5.06268E-2"/>
        <n v="5.4197200000000001E-2"/>
        <n v="-1.5278699999999999E-2"/>
        <n v="1.3768499999999999E-2"/>
        <n v="-1.4707599999999999E-2"/>
        <n v="2.4629700000000001E-2"/>
        <n v="1.84835E-2"/>
        <n v="-1.0795000000000001E-2"/>
        <n v="-8.2015500000000002E-3"/>
        <n v="2.2803400000000001E-2"/>
        <n v="-3.3988200000000003E-2"/>
        <n v="4.3115399999999998E-2"/>
        <n v="1.797E-2"/>
        <n v="2.0845099999999999E-3"/>
        <n v="-4.63912E-2"/>
        <n v="3.7400599999999999E-2"/>
        <n v="2.5867399999999999E-2"/>
        <n v="-5.1476399999999999E-2"/>
        <n v="4.0089100000000003E-2"/>
        <n v="-3.49731E-2"/>
        <n v="-3.6756299999999999E-2"/>
        <n v="3.6575799999999999E-2"/>
        <n v="-1.26003E-2"/>
        <n v="-2.05177E-2"/>
        <n v="-6.6442200000000007E-2"/>
        <n v="5.8708299999999996E-3"/>
        <n v="1.1302100000000001E-2"/>
        <n v="-1.8756800000000001E-2"/>
        <n v="6.8286400000000004E-3"/>
        <n v="-2.16837E-2"/>
        <n v="-1.0475E-2"/>
        <n v="6.8245200000000006E-2"/>
        <n v="3.87763E-3"/>
        <n v="1.7119700000000002E-2"/>
      </sharedItems>
    </cacheField>
    <cacheField name="Return_Excel" numFmtId="0">
      <sharedItems containsString="0" containsBlank="1" containsNumber="1" minValue="-0.15426200175124682" maxValue="0.2268998467502028"/>
    </cacheField>
    <cacheField name="SMA_20" numFmtId="0">
      <sharedItems containsString="0" containsBlank="1" containsNumber="1" minValue="118.3527" maxValue="446.05150000000003"/>
    </cacheField>
    <cacheField name="SMA_50" numFmtId="0">
      <sharedItems containsString="0" containsBlank="1" containsNumber="1" minValue="123.14361999999997" maxValue="434.02734693877545"/>
    </cacheField>
    <cacheField name="VOL_20" numFmtId="0">
      <sharedItems containsString="0" containsBlank="1" containsNumber="1" minValue="5.9601588008437907E-3" maxValue="7.5753007473092965E-2"/>
    </cacheField>
    <cacheField name="Trend_20_50" numFmtId="0">
      <sharedItems count="3">
        <s v=""/>
        <s v="Uptrend"/>
        <s v="Downtrend"/>
      </sharedItems>
    </cacheField>
    <cacheField name="Max_Close" numFmtId="0">
      <sharedItems containsSemiMixedTypes="0" containsString="0" containsNumber="1" minValue="113.495" maxValue="479.86"/>
    </cacheField>
    <cacheField name="Drawdown" numFmtId="0">
      <sharedItems containsSemiMixedTypes="0" containsString="0" containsNumber="1" minValue="-0.73632216991487187" maxValue="0"/>
    </cacheField>
    <cacheField name="Date_Helper" numFmtId="0">
      <sharedItems count="61">
        <s v="2020-11"/>
        <s v="2020-12"/>
        <s v="2021-01"/>
        <s v="2021-02"/>
        <s v="2021-03"/>
        <s v="2021-04"/>
        <s v="2021-05"/>
        <s v="2021-06"/>
        <s v="2021-07"/>
        <s v="2021-08"/>
        <s v="2021-09"/>
        <s v="2021-10"/>
        <s v="2021-11"/>
        <s v="2021-12"/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Hugo Chen" refreshedDateIso="2025-12-02T16:15:51.18999991100281350" createdVersion="8" refreshedVersion="8" minRefreshableVersion="3" recordCount="2513" xr:uid="{F7C26846-6E16-E440-B303-814E63825AAF}">
  <cacheSource type="worksheet">
    <worksheetSource ref="A1:R1048576" sheet="AAPL_TSLA"/>
  </cacheSource>
  <cacheFields count="18">
    <cacheField name="ID" numFmtId="0">
      <sharedItems containsString="0" containsBlank="1" containsNumber="1" containsInteger="1" minValue="1" maxValue="2512"/>
    </cacheField>
    <cacheField name="ticker" numFmtId="0">
      <sharedItems containsBlank="1" count="3">
        <s v="AAPL"/>
        <s v="TSLA"/>
        <m/>
      </sharedItems>
    </cacheField>
    <cacheField name="Date" numFmtId="0">
      <sharedItems containsNonDate="0" containsDate="1" containsString="0" containsBlank="1" minDate="2020-11-27T00:00:00" maxDate="2025-11-27T00:00:00"/>
    </cacheField>
    <cacheField name="Open" numFmtId="0">
      <sharedItems containsString="0" containsBlank="1" containsNumber="1" minValue="103" maxValue="475.9"/>
    </cacheField>
    <cacheField name="High" numFmtId="0">
      <sharedItems containsString="0" containsBlank="1" containsNumber="1" minValue="111.75" maxValue="488.54"/>
    </cacheField>
    <cacheField name="Low" numFmtId="0">
      <sharedItems containsString="0" containsBlank="1" containsNumber="1" minValue="101.81" maxValue="457.51"/>
    </cacheField>
    <cacheField name="Close" numFmtId="0">
      <sharedItems containsString="0" containsBlank="1" containsNumber="1" minValue="108.1" maxValue="479.86"/>
    </cacheField>
    <cacheField name="Volume" numFmtId="0">
      <sharedItems containsString="0" containsBlank="1" containsNumber="1" containsInteger="1" minValue="23234700" maxValue="666378600"/>
    </cacheField>
    <cacheField name="Daily_Return" numFmtId="0">
      <sharedItems containsString="0" containsBlank="1" containsNumber="1" minValue="-0.15426200000000001" maxValue="0.22689999999999999"/>
    </cacheField>
    <cacheField name="Return_Excel" numFmtId="0">
      <sharedItems containsString="0" containsBlank="1" containsNumber="1" minValue="-0.15426200175124682" maxValue="0.2268998467502028"/>
    </cacheField>
    <cacheField name="SMA_20" numFmtId="0">
      <sharedItems containsString="0" containsBlank="1" containsNumber="1" minValue="118.3527" maxValue="446.05150000000003"/>
    </cacheField>
    <cacheField name="SMA_50" numFmtId="0">
      <sharedItems containsString="0" containsBlank="1" containsNumber="1" minValue="123.14361999999997" maxValue="434.02734693877545"/>
    </cacheField>
    <cacheField name="VOL_20" numFmtId="0">
      <sharedItems containsString="0" containsBlank="1" containsNumber="1" minValue="5.9601588008437907E-3" maxValue="7.5753007473092965E-2"/>
    </cacheField>
    <cacheField name="Trend_20_50" numFmtId="0">
      <sharedItems containsBlank="1"/>
    </cacheField>
    <cacheField name="Max_Close" numFmtId="0">
      <sharedItems containsString="0" containsBlank="1" containsNumber="1" minValue="113.495" maxValue="479.86"/>
    </cacheField>
    <cacheField name="Drawdown" numFmtId="0">
      <sharedItems containsString="0" containsBlank="1" containsNumber="1" minValue="-0.73632216991487187" maxValue="0"/>
    </cacheField>
    <cacheField name="Date_Helper" numFmtId="0">
      <sharedItems containsBlank="1"/>
    </cacheField>
    <cacheField name="Vol_Bucket" numFmtId="0">
      <sharedItems containsBlank="1" count="5">
        <s v=""/>
        <s v="Medium"/>
        <s v="Low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513">
  <r>
    <n v="1"/>
    <x v="0"/>
    <d v="2020-11-27T00:00:00"/>
    <n v="113.47499999999999"/>
    <n v="114.371"/>
    <n v="113.13500000000001"/>
    <n v="113.495"/>
    <n v="46691300"/>
    <m/>
    <m/>
    <m/>
    <m/>
    <m/>
    <s v=""/>
    <n v="113.495"/>
    <n v="0"/>
  </r>
  <r>
    <n v="2"/>
    <x v="0"/>
    <d v="2020-11-30T00:00:00"/>
    <n v="113.86499999999999"/>
    <n v="117.759"/>
    <n v="113.709"/>
    <n v="115.89"/>
    <n v="169410200"/>
    <n v="2.1099699999999999E-2"/>
    <n v="2.1102251200493471E-2"/>
    <m/>
    <m/>
    <m/>
    <s v=""/>
    <n v="115.89"/>
    <n v="0"/>
  </r>
  <r>
    <n v="3"/>
    <x v="0"/>
    <d v="2020-12-01T00:00:00"/>
    <n v="117.797"/>
    <n v="120.19199999999999"/>
    <n v="116.824"/>
    <n v="119.462"/>
    <n v="127728200"/>
    <n v="3.0827299999999998E-2"/>
    <n v="3.0822331521270119E-2"/>
    <m/>
    <m/>
    <m/>
    <s v=""/>
    <n v="119.462"/>
    <n v="0"/>
  </r>
  <r>
    <n v="4"/>
    <x v="0"/>
    <d v="2020-12-02T00:00:00"/>
    <n v="118.78100000000001"/>
    <n v="120.095"/>
    <n v="117.681"/>
    <n v="119.813"/>
    <n v="89004200"/>
    <n v="2.93356E-3"/>
    <n v="2.9381728080895009E-3"/>
    <m/>
    <m/>
    <m/>
    <s v=""/>
    <n v="119.813"/>
    <n v="0"/>
  </r>
  <r>
    <n v="5"/>
    <x v="0"/>
    <d v="2020-12-03T00:00:00"/>
    <n v="120.241"/>
    <n v="120.494"/>
    <n v="118.96599999999999"/>
    <n v="119.676"/>
    <n v="78967600"/>
    <n v="-1.1373500000000001E-3"/>
    <n v="-1.1434485406425221E-3"/>
    <m/>
    <m/>
    <m/>
    <s v=""/>
    <n v="119.813"/>
    <n v="-1.1434485406425221E-3"/>
  </r>
  <r>
    <n v="6"/>
    <x v="0"/>
    <d v="2020-12-04T00:00:00"/>
    <n v="119.345"/>
    <n v="119.598"/>
    <n v="118.294"/>
    <n v="119.005"/>
    <n v="78260400"/>
    <n v="-5.6125799999999998E-3"/>
    <n v="-5.6068050402754421E-3"/>
    <m/>
    <m/>
    <m/>
    <s v=""/>
    <n v="119.813"/>
    <n v="-6.7438424878769609E-3"/>
  </r>
  <r>
    <n v="7"/>
    <x v="0"/>
    <d v="2020-12-07T00:00:00"/>
    <n v="119.063"/>
    <n v="121.26300000000001"/>
    <n v="119.005"/>
    <n v="120.465"/>
    <n v="86712000"/>
    <n v="1.227E-2"/>
    <n v="1.2268392084366253E-2"/>
    <m/>
    <m/>
    <m/>
    <s v=""/>
    <n v="120.465"/>
    <n v="0"/>
  </r>
  <r>
    <n v="8"/>
    <x v="0"/>
    <d v="2020-12-08T00:00:00"/>
    <n v="121.068"/>
    <n v="121.66200000000001"/>
    <n v="119.822"/>
    <n v="121.078"/>
    <n v="82225500"/>
    <n v="5.0908300000000002E-3"/>
    <n v="5.0886149504005829E-3"/>
    <m/>
    <m/>
    <m/>
    <s v=""/>
    <n v="121.078"/>
    <n v="0"/>
  </r>
  <r>
    <n v="9"/>
    <x v="0"/>
    <d v="2020-12-09T00:00:00"/>
    <n v="121.224"/>
    <n v="122.60599999999999"/>
    <n v="117.788"/>
    <n v="118.547"/>
    <n v="115089200"/>
    <n v="-2.0903600000000001E-2"/>
    <n v="-2.0903880143378739E-2"/>
    <m/>
    <m/>
    <m/>
    <s v=""/>
    <n v="121.078"/>
    <n v="-2.0903880143378739E-2"/>
  </r>
  <r>
    <n v="10"/>
    <x v="0"/>
    <d v="2020-12-10T00:00:00"/>
    <n v="117.301"/>
    <n v="120.58199999999999"/>
    <n v="116.96"/>
    <n v="119.968"/>
    <n v="81312200"/>
    <n v="1.1988800000000001E-2"/>
    <n v="1.1986806920462056E-2"/>
    <m/>
    <m/>
    <m/>
    <s v=""/>
    <n v="121.078"/>
    <n v="-9.1676439980838964E-3"/>
  </r>
  <r>
    <n v="11"/>
    <x v="0"/>
    <d v="2020-12-11T00:00:00"/>
    <n v="119.18"/>
    <n v="119.501"/>
    <n v="117.35"/>
    <n v="119.16"/>
    <n v="86939800"/>
    <n v="-6.7349100000000002E-3"/>
    <n v="-6.7351293678314939E-3"/>
    <m/>
    <m/>
    <m/>
    <s v=""/>
    <n v="121.078"/>
    <n v="-1.5841028097590026E-2"/>
  </r>
  <r>
    <n v="12"/>
    <x v="0"/>
    <d v="2020-12-14T00:00:00"/>
    <n v="119.345"/>
    <n v="120.075"/>
    <n v="118.313"/>
    <n v="118.547"/>
    <n v="79184500"/>
    <n v="-5.1465599999999997E-3"/>
    <n v="-5.1443437395098934E-3"/>
    <m/>
    <m/>
    <m/>
    <s v=""/>
    <n v="121.078"/>
    <n v="-2.0903880143378739E-2"/>
  </r>
  <r>
    <n v="13"/>
    <x v="0"/>
    <d v="2020-12-15T00:00:00"/>
    <n v="121.039"/>
    <n v="124.505"/>
    <n v="120.83499999999999"/>
    <n v="124.485"/>
    <n v="157243700"/>
    <n v="5.0090299999999997E-2"/>
    <n v="5.0089837785857183E-2"/>
    <m/>
    <m/>
    <m/>
    <s v=""/>
    <n v="124.485"/>
    <n v="0"/>
  </r>
  <r>
    <n v="14"/>
    <x v="0"/>
    <d v="2020-12-16T00:00:00"/>
    <n v="124.02800000000001"/>
    <n v="124.962"/>
    <n v="123.2"/>
    <n v="124.417"/>
    <n v="98208600"/>
    <n v="-5.4735999999999999E-4"/>
    <n v="-5.4625055227530694E-4"/>
    <m/>
    <m/>
    <m/>
    <s v=""/>
    <n v="124.485"/>
    <n v="-5.4625055227530694E-4"/>
  </r>
  <r>
    <n v="15"/>
    <x v="0"/>
    <d v="2020-12-17T00:00:00"/>
    <n v="125.47799999999999"/>
    <n v="126.14"/>
    <n v="124.64100000000001"/>
    <n v="125.283"/>
    <n v="94359800"/>
    <n v="6.9633300000000002E-3"/>
    <n v="6.9604636022408961E-3"/>
    <m/>
    <m/>
    <m/>
    <s v=""/>
    <n v="125.283"/>
    <n v="0"/>
  </r>
  <r>
    <n v="16"/>
    <x v="0"/>
    <d v="2020-12-18T00:00:00"/>
    <n v="125.536"/>
    <n v="125.673"/>
    <n v="122.77200000000001"/>
    <n v="123.297"/>
    <n v="192541500"/>
    <n v="-1.5850900000000001E-2"/>
    <n v="-1.5852110821101051E-2"/>
    <m/>
    <m/>
    <m/>
    <s v=""/>
    <n v="125.283"/>
    <n v="-1.5852110821101051E-2"/>
  </r>
  <r>
    <n v="17"/>
    <x v="0"/>
    <d v="2020-12-21T00:00:00"/>
    <n v="121.70099999999999"/>
    <n v="124.904"/>
    <n v="120.173"/>
    <n v="124.82599999999999"/>
    <n v="121251600"/>
    <n v="1.23955E-2"/>
    <n v="1.2400950550297329E-2"/>
    <m/>
    <m/>
    <m/>
    <s v=""/>
    <n v="125.283"/>
    <n v="-3.64774151321412E-3"/>
  </r>
  <r>
    <n v="18"/>
    <x v="0"/>
    <d v="2020-12-22T00:00:00"/>
    <n v="128.11600000000001"/>
    <n v="130.84200000000001"/>
    <n v="126.208"/>
    <n v="128.37899999999999"/>
    <n v="168904800"/>
    <n v="2.84645E-2"/>
    <n v="2.8463621360934388E-2"/>
    <m/>
    <m/>
    <m/>
    <s v=""/>
    <n v="128.37899999999999"/>
    <n v="0"/>
  </r>
  <r>
    <n v="19"/>
    <x v="0"/>
    <d v="2020-12-23T00:00:00"/>
    <n v="128.65100000000001"/>
    <n v="128.91399999999999"/>
    <n v="127.30800000000001"/>
    <n v="127.483"/>
    <n v="88223700"/>
    <n v="-6.9760999999999998E-3"/>
    <n v="-6.979334626379563E-3"/>
    <m/>
    <m/>
    <m/>
    <s v=""/>
    <n v="128.37899999999999"/>
    <n v="-6.979334626379563E-3"/>
  </r>
  <r>
    <n v="20"/>
    <x v="0"/>
    <d v="2020-12-24T00:00:00"/>
    <n v="127.834"/>
    <n v="129.917"/>
    <n v="127.62"/>
    <n v="128.46600000000001"/>
    <n v="54930100"/>
    <n v="7.7122600000000003E-3"/>
    <n v="7.7108320325063318E-3"/>
    <n v="121.58710000000001"/>
    <m/>
    <m/>
    <s v=""/>
    <n v="128.46600000000001"/>
    <n v="0"/>
  </r>
  <r>
    <n v="21"/>
    <x v="0"/>
    <d v="2020-12-28T00:00:00"/>
    <n v="130.43299999999999"/>
    <n v="133.69399999999999"/>
    <n v="129.96600000000001"/>
    <n v="133.06100000000001"/>
    <n v="124486200"/>
    <n v="3.57658E-2"/>
    <n v="3.5768218828328147E-2"/>
    <n v="122.5654"/>
    <m/>
    <n v="1.7921937542911884E-2"/>
    <s v=""/>
    <n v="133.06100000000001"/>
    <n v="0"/>
  </r>
  <r>
    <n v="22"/>
    <x v="0"/>
    <d v="2020-12-29T00:00:00"/>
    <n v="134.38499999999999"/>
    <n v="135.10499999999999"/>
    <n v="130.774"/>
    <n v="131.28899999999999"/>
    <n v="121047300"/>
    <n v="-1.3315E-2"/>
    <n v="-1.331720038177997E-2"/>
    <n v="123.33534999999998"/>
    <m/>
    <n v="1.8260535850045074E-2"/>
    <s v=""/>
    <n v="133.06100000000001"/>
    <n v="-1.331720038177997E-2"/>
  </r>
  <r>
    <n v="23"/>
    <x v="0"/>
    <d v="2020-12-30T00:00:00"/>
    <n v="131.98099999999999"/>
    <n v="132.38"/>
    <n v="129.858"/>
    <n v="130.16999999999999"/>
    <n v="96452100"/>
    <n v="-8.5268900000000005E-3"/>
    <n v="-8.5231816831570217E-3"/>
    <n v="123.87075"/>
    <m/>
    <n v="1.7599947858897541E-2"/>
    <s v=""/>
    <n v="133.06100000000001"/>
    <n v="-2.1726877146572066E-2"/>
  </r>
  <r>
    <n v="24"/>
    <x v="0"/>
    <d v="2020-12-31T00:00:00"/>
    <n v="130.52000000000001"/>
    <n v="131.16300000000001"/>
    <n v="128.22300000000001"/>
    <n v="129.167"/>
    <n v="99116600"/>
    <n v="-7.7023100000000004E-3"/>
    <n v="-7.7053084428054808E-3"/>
    <n v="124.33844999999999"/>
    <m/>
    <n v="1.7807636143580639E-2"/>
    <s v=""/>
    <n v="133.06100000000001"/>
    <n v="-2.9264773299464197E-2"/>
  </r>
  <r>
    <n v="25"/>
    <x v="0"/>
    <d v="2021-01-04T00:00:00"/>
    <n v="129.97499999999999"/>
    <n v="130.06299999999999"/>
    <n v="123.395"/>
    <n v="125.974"/>
    <n v="143301900"/>
    <n v="-2.4719499999999998E-2"/>
    <n v="-2.4719936206616278E-2"/>
    <n v="124.65335"/>
    <m/>
    <n v="1.8906501151096686E-2"/>
    <s v=""/>
    <n v="133.06100000000001"/>
    <n v="-5.3261286177016531E-2"/>
  </r>
  <r>
    <n v="26"/>
    <x v="0"/>
    <d v="2021-01-05T00:00:00"/>
    <n v="125.468"/>
    <n v="128.24299999999999"/>
    <n v="125.021"/>
    <n v="127.532"/>
    <n v="97664900"/>
    <n v="1.23643E-2"/>
    <n v="1.2367631416006386E-2"/>
    <n v="125.0797"/>
    <m/>
    <n v="1.891629781321524E-2"/>
    <s v=""/>
    <n v="133.06100000000001"/>
    <n v="-4.1552370717189979E-2"/>
  </r>
  <r>
    <n v="27"/>
    <x v="0"/>
    <d v="2021-01-06T00:00:00"/>
    <n v="124.32899999999999"/>
    <n v="127.571"/>
    <n v="123.02500000000001"/>
    <n v="123.239"/>
    <n v="155088000"/>
    <n v="-3.3661799999999999E-2"/>
    <n v="-3.3662139698271698E-2"/>
    <n v="125.21840000000002"/>
    <m/>
    <n v="2.0531955527553394E-2"/>
    <s v=""/>
    <n v="133.06100000000001"/>
    <n v="-7.3815768707585216E-2"/>
  </r>
  <r>
    <n v="28"/>
    <x v="0"/>
    <d v="2021-01-07T00:00:00"/>
    <n v="124.952"/>
    <n v="128.136"/>
    <n v="124.46599999999999"/>
    <n v="127.444"/>
    <n v="109578200"/>
    <n v="3.4123199999999999E-2"/>
    <n v="3.4120692313309942E-2"/>
    <n v="125.5367"/>
    <m/>
    <n v="2.1798348384714533E-2"/>
    <s v=""/>
    <n v="133.06100000000001"/>
    <n v="-4.2213721526217385E-2"/>
  </r>
  <r>
    <n v="29"/>
    <x v="0"/>
    <d v="2021-01-08T00:00:00"/>
    <n v="128.91399999999999"/>
    <n v="129.10900000000001"/>
    <n v="126.773"/>
    <n v="128.54400000000001"/>
    <n v="105158200"/>
    <n v="8.63126E-3"/>
    <n v="8.6312419572518451E-3"/>
    <n v="126.03654999999999"/>
    <m/>
    <n v="2.1097959738134386E-2"/>
    <s v=""/>
    <n v="133.06100000000001"/>
    <n v="-3.394683641337426E-2"/>
  </r>
  <r>
    <n v="30"/>
    <x v="0"/>
    <d v="2021-01-11T00:00:00"/>
    <n v="125.76"/>
    <n v="126.714"/>
    <n v="125.089"/>
    <n v="125.556"/>
    <n v="100384500"/>
    <n v="-2.3248899999999999E-2"/>
    <n v="-2.324495892457068E-2"/>
    <n v="126.31595"/>
    <m/>
    <n v="2.1875865082685058E-2"/>
    <s v=""/>
    <n v="133.06100000000001"/>
    <n v="-5.6402702519896986E-2"/>
  </r>
  <r>
    <n v="31"/>
    <x v="0"/>
    <d v="2021-01-12T00:00:00"/>
    <n v="125.089"/>
    <n v="126.247"/>
    <n v="123.492"/>
    <n v="125.381"/>
    <n v="91951100"/>
    <n v="-1.39547E-3"/>
    <n v="-1.393800375927845E-3"/>
    <n v="126.62699999999998"/>
    <m/>
    <n v="2.1789566449762012E-2"/>
    <s v=""/>
    <n v="133.06100000000001"/>
    <n v="-5.7717888787849225E-2"/>
  </r>
  <r>
    <n v="32"/>
    <x v="0"/>
    <d v="2021-01-13T00:00:00"/>
    <n v="125.342"/>
    <n v="127.96"/>
    <n v="125.07899999999999"/>
    <n v="127.41500000000001"/>
    <n v="88636800"/>
    <n v="1.6226500000000001E-2"/>
    <n v="1.6222553656455085E-2"/>
    <n v="127.07039999999999"/>
    <m/>
    <n v="2.1904545079241385E-2"/>
    <s v=""/>
    <n v="133.06100000000001"/>
    <n v="-4.2431666679192293E-2"/>
  </r>
  <r>
    <n v="33"/>
    <x v="0"/>
    <d v="2021-01-14T00:00:00"/>
    <n v="127.328"/>
    <n v="127.52200000000001"/>
    <n v="125.342"/>
    <n v="125.488"/>
    <n v="90221800"/>
    <n v="-1.51267E-2"/>
    <n v="-1.5123808028882024E-2"/>
    <n v="127.12054999999998"/>
    <m/>
    <n v="1.9363907030281687E-2"/>
    <s v=""/>
    <n v="133.06100000000001"/>
    <n v="-5.6913746326872738E-2"/>
  </r>
  <r>
    <n v="34"/>
    <x v="0"/>
    <d v="2021-01-15T00:00:00"/>
    <n v="125.361"/>
    <n v="126.76300000000001"/>
    <n v="123.628"/>
    <n v="123.765"/>
    <n v="111598500"/>
    <n v="-1.37308E-2"/>
    <n v="-1.3730396531939304E-2"/>
    <n v="127.08794999999998"/>
    <m/>
    <n v="1.9626856149958669E-2"/>
    <s v=""/>
    <n v="133.06100000000001"/>
    <n v="-6.9862694553625815E-2"/>
  </r>
  <r>
    <n v="35"/>
    <x v="0"/>
    <d v="2021-01-19T00:00:00"/>
    <n v="124.38800000000001"/>
    <n v="125.29300000000001"/>
    <n v="123.57"/>
    <n v="124.43600000000001"/>
    <n v="90757300"/>
    <n v="5.4272299999999999E-3"/>
    <n v="5.4215650628206546E-3"/>
    <n v="127.04559999999999"/>
    <m/>
    <n v="1.9600800098518289E-2"/>
    <s v=""/>
    <n v="133.06100000000001"/>
    <n v="-6.4819894634791542E-2"/>
  </r>
  <r>
    <n v="36"/>
    <x v="0"/>
    <d v="2021-01-20T00:00:00"/>
    <n v="125.244"/>
    <n v="128.97300000000001"/>
    <n v="125.137"/>
    <n v="128.52500000000001"/>
    <n v="104319500"/>
    <n v="3.28559E-2"/>
    <n v="3.286026551801724E-2"/>
    <n v="127.30699999999999"/>
    <m/>
    <n v="2.0551371038323829E-2"/>
    <s v=""/>
    <n v="133.06100000000001"/>
    <n v="-3.4089628065323452E-2"/>
  </r>
  <r>
    <n v="37"/>
    <x v="0"/>
    <d v="2021-01-21T00:00:00"/>
    <n v="130.24799999999999"/>
    <n v="135.96199999999999"/>
    <n v="130.04300000000001"/>
    <n v="133.23599999999999"/>
    <n v="120150900"/>
    <n v="3.6658299999999998E-2"/>
    <n v="3.6654347403228815E-2"/>
    <n v="127.72750000000001"/>
    <m/>
    <n v="2.1854359724737163E-2"/>
    <s v=""/>
    <n v="133.23599999999999"/>
    <n v="0"/>
  </r>
  <r>
    <n v="38"/>
    <x v="0"/>
    <d v="2021-01-22T00:00:00"/>
    <n v="132.66200000000001"/>
    <n v="136.137"/>
    <n v="131.43600000000001"/>
    <n v="135.37799999999999"/>
    <n v="114459400"/>
    <n v="1.60742E-2"/>
    <n v="1.6076736017292648E-2"/>
    <n v="128.07745000000003"/>
    <m/>
    <n v="2.1277299551892559E-2"/>
    <s v=""/>
    <n v="135.37799999999999"/>
    <n v="0"/>
  </r>
  <r>
    <n v="39"/>
    <x v="0"/>
    <d v="2021-01-25T00:00:00"/>
    <n v="139.27199999999999"/>
    <n v="141.238"/>
    <n v="132.91499999999999"/>
    <n v="139.126"/>
    <n v="157611700"/>
    <n v="2.76835E-2"/>
    <n v="2.7685443720545599E-2"/>
    <n v="128.65960000000001"/>
    <m/>
    <n v="2.1837127525344644E-2"/>
    <s v=""/>
    <n v="139.126"/>
    <n v="0"/>
  </r>
  <r>
    <n v="40"/>
    <x v="0"/>
    <d v="2021-01-26T00:00:00"/>
    <n v="139.78800000000001"/>
    <n v="140.46899999999999"/>
    <n v="137.61699999999999"/>
    <n v="139.35900000000001"/>
    <n v="98390600"/>
    <n v="1.67936E-3"/>
    <n v="1.6747408823656329E-3"/>
    <n v="129.20425000000006"/>
    <m/>
    <n v="2.1833653903671035E-2"/>
    <s v=""/>
    <n v="139.35900000000001"/>
    <n v="0"/>
  </r>
  <r>
    <n v="41"/>
    <x v="0"/>
    <d v="2021-01-27T00:00:00"/>
    <n v="139.62200000000001"/>
    <n v="140.46899999999999"/>
    <n v="136.68199999999999"/>
    <n v="138.28899999999999"/>
    <n v="140843800"/>
    <n v="-7.6838399999999999E-3"/>
    <n v="-7.6780114667873711E-3"/>
    <n v="129.46565000000001"/>
    <m/>
    <n v="2.0668534520351022E-2"/>
    <s v=""/>
    <n v="139.35900000000001"/>
    <n v="-7.6780114667873711E-3"/>
  </r>
  <r>
    <n v="42"/>
    <x v="0"/>
    <d v="2021-01-28T00:00:00"/>
    <n v="135.816"/>
    <n v="138.221"/>
    <n v="133.071"/>
    <n v="133.45099999999999"/>
    <n v="142621100"/>
    <n v="-3.4984899999999999E-2"/>
    <n v="-3.4984705941904282E-2"/>
    <n v="129.57375000000002"/>
    <m/>
    <n v="2.2043050131204226E-2"/>
    <s v=""/>
    <n v="139.35900000000001"/>
    <n v="-4.2394104435307445E-2"/>
  </r>
  <r>
    <n v="43"/>
    <x v="0"/>
    <d v="2021-01-29T00:00:00"/>
    <n v="132.22399999999999"/>
    <n v="133.11000000000001"/>
    <n v="126.753"/>
    <n v="128.45699999999999"/>
    <n v="177523800"/>
    <n v="-3.7420700000000001E-2"/>
    <n v="-3.7421975106968097E-2"/>
    <n v="129.4881"/>
    <m/>
    <n v="2.359590475395764E-2"/>
    <s v=""/>
    <n v="139.35900000000001"/>
    <n v="-7.8229608421415353E-2"/>
  </r>
  <r>
    <n v="44"/>
    <x v="0"/>
    <d v="2021-02-01T00:00:00"/>
    <n v="130.19900000000001"/>
    <n v="131.786"/>
    <n v="127.45399999999999"/>
    <n v="130.57900000000001"/>
    <n v="106239800"/>
    <n v="1.6520199999999999E-2"/>
    <n v="1.6519146484816005E-2"/>
    <n v="129.55869999999999"/>
    <m/>
    <n v="2.3821700551250276E-2"/>
    <s v=""/>
    <n v="139.35900000000001"/>
    <n v="-6.3002748297562361E-2"/>
  </r>
  <r>
    <n v="45"/>
    <x v="0"/>
    <d v="2021-02-02T00:00:00"/>
    <n v="132.12700000000001"/>
    <n v="132.691"/>
    <n v="131.036"/>
    <n v="131.40600000000001"/>
    <n v="83305400"/>
    <n v="6.3363400000000002E-3"/>
    <n v="6.333330780600166E-3"/>
    <n v="129.83029999999999"/>
    <m/>
    <n v="2.3070004949895268E-2"/>
    <s v=""/>
    <n v="139.35900000000001"/>
    <n v="-5.7068434762017506E-2"/>
  </r>
  <r>
    <n v="46"/>
    <x v="0"/>
    <d v="2021-02-03T00:00:00"/>
    <n v="132.15600000000001"/>
    <n v="132.166"/>
    <n v="130.06299999999999"/>
    <n v="130.38399999999999"/>
    <n v="89880900"/>
    <n v="-7.7783599999999998E-3"/>
    <n v="-7.7774226443237948E-3"/>
    <n v="129.97289999999998"/>
    <m/>
    <n v="2.3050126822388654E-2"/>
    <s v=""/>
    <n v="139.35900000000001"/>
    <n v="-6.440201206954721E-2"/>
  </r>
  <r>
    <n v="47"/>
    <x v="0"/>
    <d v="2021-02-04T00:00:00"/>
    <n v="132.68199999999999"/>
    <n v="133.75200000000001"/>
    <n v="131.017"/>
    <n v="133.74299999999999"/>
    <n v="84183100"/>
    <n v="2.5758099999999999E-2"/>
    <n v="2.5762363480181794E-2"/>
    <n v="130.49809999999999"/>
    <m/>
    <n v="2.2108967008869163E-2"/>
    <s v=""/>
    <n v="139.35900000000001"/>
    <n v="-4.0298796633156164E-2"/>
  </r>
  <r>
    <n v="48"/>
    <x v="0"/>
    <d v="2021-02-05T00:00:00"/>
    <n v="133.90299999999999"/>
    <n v="133.97200000000001"/>
    <n v="132.45099999999999"/>
    <n v="133.328"/>
    <n v="75693800"/>
    <n v="-3.0981300000000002E-3"/>
    <n v="-3.1029661365453709E-3"/>
    <n v="130.79230000000001"/>
    <m/>
    <n v="2.1008560879521652E-2"/>
    <s v=""/>
    <n v="139.35900000000001"/>
    <n v="-4.3276716968405404E-2"/>
  </r>
  <r>
    <n v="49"/>
    <x v="0"/>
    <d v="2021-02-08T00:00:00"/>
    <n v="132.61699999999999"/>
    <n v="133.523"/>
    <n v="131.53399999999999"/>
    <n v="133.47499999999999"/>
    <n v="71297200"/>
    <n v="1.09684E-3"/>
    <n v="1.1025441017640247E-3"/>
    <n v="131.03885"/>
    <m/>
    <n v="2.0959730391368381E-2"/>
    <s v=""/>
    <n v="139.35900000000001"/>
    <n v="-4.2221887355678556E-2"/>
  </r>
  <r>
    <n v="50"/>
    <x v="0"/>
    <d v="2021-02-09T00:00:00"/>
    <n v="133.19200000000001"/>
    <n v="134.41999999999999"/>
    <n v="132.441"/>
    <n v="132.59700000000001"/>
    <n v="76774200"/>
    <n v="-6.5736199999999996E-3"/>
    <n v="-6.5780108634574397E-3"/>
    <n v="131.39089999999999"/>
    <n v="126.83072000000001"/>
    <n v="2.021748711471032E-2"/>
    <s v="Uptrend"/>
    <n v="139.35900000000001"/>
    <n v="-4.8522162185434703E-2"/>
  </r>
  <r>
    <n v="51"/>
    <x v="0"/>
    <d v="2021-02-10T00:00:00"/>
    <n v="133.05500000000001"/>
    <n v="133.55199999999999"/>
    <n v="131.02699999999999"/>
    <n v="131.99299999999999"/>
    <n v="73046600"/>
    <n v="-4.5587500000000003E-3"/>
    <n v="-4.555155848171677E-3"/>
    <n v="131.72149999999999"/>
    <n v="127.20068000000001"/>
    <n v="2.0265340962054689E-2"/>
    <s v="Uptrend"/>
    <n v="139.35900000000001"/>
    <n v="-5.2856292022761431E-2"/>
  </r>
  <r>
    <n v="52"/>
    <x v="0"/>
    <d v="2021-02-11T00:00:00"/>
    <n v="132.49"/>
    <n v="132.96799999999999"/>
    <n v="130.41300000000001"/>
    <n v="131.739"/>
    <n v="64280000"/>
    <n v="-1.9201699999999999E-3"/>
    <n v="-1.9243444728128667E-3"/>
    <n v="131.93770000000001"/>
    <n v="127.51765999999999"/>
    <n v="2.0036185015572611E-2"/>
    <s v="Uptrend"/>
    <n v="139.35900000000001"/>
    <n v="-5.4678922782166905E-2"/>
  </r>
  <r>
    <n v="53"/>
    <x v="0"/>
    <d v="2021-02-12T00:00:00"/>
    <n v="130.97900000000001"/>
    <n v="132.12899999999999"/>
    <n v="130.33500000000001"/>
    <n v="131.97300000000001"/>
    <n v="60145100"/>
    <n v="1.7758400000000001E-3"/>
    <n v="1.7762393824152234E-3"/>
    <n v="132.26195000000001"/>
    <n v="127.76788000000001"/>
    <n v="1.9634527938575438E-2"/>
    <s v="Uptrend"/>
    <n v="139.35900000000001"/>
    <n v="-5.2999806255785376E-2"/>
  </r>
  <r>
    <n v="54"/>
    <x v="0"/>
    <d v="2021-02-16T00:00:00"/>
    <n v="132.09"/>
    <n v="132.59700000000001"/>
    <n v="129.458"/>
    <n v="129.84800000000001"/>
    <n v="80576300"/>
    <n v="-1.6103699999999999E-2"/>
    <n v="-1.6101778394065458E-2"/>
    <n v="132.56609999999998"/>
    <n v="127.96858000000002"/>
    <n v="1.9745850728246053E-2"/>
    <s v="Uptrend"/>
    <n v="139.35900000000001"/>
    <n v="-6.8248193514591771E-2"/>
  </r>
  <r>
    <n v="55"/>
    <x v="0"/>
    <d v="2021-02-17T00:00:00"/>
    <n v="127.95699999999999"/>
    <n v="128.90199999999999"/>
    <n v="126.221"/>
    <n v="127.557"/>
    <n v="97918500"/>
    <n v="-1.7644099999999999E-2"/>
    <n v="-1.764370648758562E-2"/>
    <n v="132.72214999999997"/>
    <n v="128.12620000000001"/>
    <n v="2.0239000406751723E-2"/>
    <s v="Uptrend"/>
    <n v="139.35900000000001"/>
    <n v="-8.4687748907497973E-2"/>
  </r>
  <r>
    <n v="56"/>
    <x v="0"/>
    <d v="2021-02-18T00:00:00"/>
    <n v="125.958"/>
    <n v="126.738"/>
    <n v="124.21299999999999"/>
    <n v="126.455"/>
    <n v="96856700"/>
    <n v="-8.6365799999999996E-3"/>
    <n v="-8.6392749907884259E-3"/>
    <n v="132.61864999999995"/>
    <n v="128.27520000000001"/>
    <n v="1.8932655730473959E-2"/>
    <s v="Uptrend"/>
    <n v="139.35900000000001"/>
    <n v="-9.2595383147123678E-2"/>
  </r>
  <r>
    <n v="57"/>
    <x v="0"/>
    <d v="2021-02-19T00:00:00"/>
    <n v="126.97199999999999"/>
    <n v="127.43"/>
    <n v="125.568"/>
    <n v="126.611"/>
    <n v="87668800"/>
    <n v="1.23369E-3"/>
    <n v="1.2336404254478239E-3"/>
    <n v="132.28739999999999"/>
    <n v="128.39812000000001"/>
    <n v="1.6796451548768444E-2"/>
    <s v="Uptrend"/>
    <n v="139.35900000000001"/>
    <n v="-9.1475972129535954E-2"/>
  </r>
  <r>
    <n v="58"/>
    <x v="0"/>
    <d v="2021-02-22T00:00:00"/>
    <n v="124.798"/>
    <n v="126.465"/>
    <n v="122.44799999999999"/>
    <n v="122.83799999999999"/>
    <n v="103916400"/>
    <n v="-2.9799099999999999E-2"/>
    <n v="-2.9799938393978542E-2"/>
    <n v="131.66039999999998"/>
    <n v="128.43332000000001"/>
    <n v="1.72646775476697E-2"/>
    <s v="Uptrend"/>
    <n v="139.35900000000001"/>
    <n v="-0.11854993218952503"/>
  </r>
  <r>
    <n v="59"/>
    <x v="0"/>
    <d v="2021-02-23T00:00:00"/>
    <n v="120.654"/>
    <n v="123.53"/>
    <n v="115.419"/>
    <n v="122.702"/>
    <n v="158273000"/>
    <n v="-1.1111300000000001E-3"/>
    <n v="-1.1071492534883154E-3"/>
    <n v="130.83919999999998"/>
    <n v="128.51642000000001"/>
    <n v="1.5535373239218522E-2"/>
    <s v="Uptrend"/>
    <n v="139.35900000000001"/>
    <n v="-0.11952582897408859"/>
  </r>
  <r>
    <n v="60"/>
    <x v="0"/>
    <d v="2021-02-24T00:00:00"/>
    <n v="121.80500000000001"/>
    <n v="122.40900000000001"/>
    <n v="119.163"/>
    <n v="122.205"/>
    <n v="111039900"/>
    <n v="-4.0522300000000004E-3"/>
    <n v="-4.0504637251226328E-3"/>
    <n v="129.98150000000001"/>
    <n v="128.56116"/>
    <n v="1.5436118494450502E-2"/>
    <s v="Uptrend"/>
    <n v="139.35900000000001"/>
    <n v="-0.12309215766473647"/>
  </r>
  <r>
    <n v="61"/>
    <x v="0"/>
    <d v="2021-02-25T00:00:00"/>
    <n v="121.551"/>
    <n v="123.28700000000001"/>
    <n v="117.515"/>
    <n v="117.95399999999999"/>
    <n v="148199500"/>
    <n v="-3.4782399999999998E-2"/>
    <n v="-3.4785810727875344E-2"/>
    <n v="128.96474999999998"/>
    <n v="128.53703999999999"/>
    <n v="1.6690451301736336E-2"/>
    <s v="Uptrend"/>
    <n v="139.35900000000001"/>
    <n v="-0.15359610789400047"/>
  </r>
  <r>
    <n v="62"/>
    <x v="0"/>
    <d v="2021-02-26T00:00:00"/>
    <n v="119.514"/>
    <n v="121.717"/>
    <n v="118.15900000000001"/>
    <n v="118.217"/>
    <n v="164560400"/>
    <n v="2.23143E-3"/>
    <n v="2.229682757685314E-3"/>
    <n v="128.20305000000002"/>
    <n v="128.53044"/>
    <n v="1.5533064149417054E-2"/>
    <s v="Downtrend"/>
    <n v="139.35900000000001"/>
    <n v="-0.15170889572973401"/>
  </r>
  <r>
    <n v="63"/>
    <x v="0"/>
    <d v="2021-03-01T00:00:00"/>
    <n v="120.645"/>
    <n v="124.72"/>
    <n v="119.709"/>
    <n v="124.583"/>
    <n v="116307900"/>
    <n v="5.3851400000000001E-2"/>
    <n v="5.3850123078744927E-2"/>
    <n v="128.00935000000001"/>
    <n v="128.53239999999997"/>
    <n v="1.8847036699740253E-2"/>
    <s v="Downtrend"/>
    <n v="139.35900000000001"/>
    <n v="-0.1060283153581757"/>
  </r>
  <r>
    <n v="64"/>
    <x v="0"/>
    <d v="2021-03-02T00:00:00"/>
    <n v="125.188"/>
    <n v="125.49"/>
    <n v="121.873"/>
    <n v="121.98"/>
    <n v="102260900"/>
    <n v="-2.0893599999999998E-2"/>
    <n v="-2.0893701387829755E-2"/>
    <n v="127.57940000000001"/>
    <n v="128.48365999999999"/>
    <n v="1.88354369995298E-2"/>
    <s v="Downtrend"/>
    <n v="139.35900000000001"/>
    <n v="-0.12470669278625712"/>
  </r>
  <r>
    <n v="65"/>
    <x v="0"/>
    <d v="2021-03-03T00:00:00"/>
    <n v="121.678"/>
    <n v="122.556"/>
    <n v="118.783"/>
    <n v="118.997"/>
    <n v="112966300"/>
    <n v="-2.4456800000000001E-2"/>
    <n v="-2.4454828660436134E-2"/>
    <n v="126.95895"/>
    <n v="128.35793999999999"/>
    <n v="1.9265621840839599E-2"/>
    <s v="Downtrend"/>
    <n v="139.35900000000001"/>
    <n v="-0.14611184064179572"/>
  </r>
  <r>
    <n v="66"/>
    <x v="0"/>
    <d v="2021-03-04T00:00:00"/>
    <n v="118.69499999999999"/>
    <n v="120.499"/>
    <n v="115.643"/>
    <n v="117.116"/>
    <n v="178155000"/>
    <n v="-1.5811700000000001E-2"/>
    <n v="-1.5807121187929152E-2"/>
    <n v="126.29554999999998"/>
    <n v="128.23431999999997"/>
    <n v="1.9414618771097375E-2"/>
    <s v="Downtrend"/>
    <n v="139.35900000000001"/>
    <n v="-0.15960935425770861"/>
  </r>
  <r>
    <n v="67"/>
    <x v="0"/>
    <d v="2021-03-05T00:00:00"/>
    <n v="117.944"/>
    <n v="118.88"/>
    <n v="114.62"/>
    <n v="118.373"/>
    <n v="153766600"/>
    <n v="1.07382E-2"/>
    <n v="1.0732948529663E-2"/>
    <n v="125.52704999999999"/>
    <n v="128.10525999999996"/>
    <n v="1.8419504485893096E-2"/>
    <s v="Downtrend"/>
    <n v="139.35900000000001"/>
    <n v="-0.15058948471214639"/>
  </r>
  <r>
    <n v="68"/>
    <x v="0"/>
    <d v="2021-03-08T00:00:00"/>
    <n v="117.895"/>
    <n v="117.964"/>
    <n v="113.294"/>
    <n v="113.44"/>
    <n v="154376600"/>
    <n v="-4.1673500000000002E-2"/>
    <n v="-4.1673354565652687E-2"/>
    <n v="124.53265000000002"/>
    <n v="127.80647999999995"/>
    <n v="2.005493565451958E-2"/>
    <s v="Downtrend"/>
    <n v="139.35900000000001"/>
    <n v="-0.18598727028753081"/>
  </r>
  <r>
    <n v="69"/>
    <x v="0"/>
    <d v="2021-03-09T00:00:00"/>
    <n v="116.04300000000001"/>
    <n v="118.997"/>
    <n v="115.809"/>
    <n v="118.051"/>
    <n v="129525800"/>
    <n v="4.0649900000000003E-2"/>
    <n v="4.0647038081805364E-2"/>
    <n v="123.76145000000001"/>
    <n v="127.61783999999996"/>
    <n v="2.275243019106285E-2"/>
    <s v="Downtrend"/>
    <n v="139.35900000000001"/>
    <n v="-0.1529000638638337"/>
  </r>
  <r>
    <n v="70"/>
    <x v="0"/>
    <d v="2021-03-10T00:00:00"/>
    <n v="118.636"/>
    <n v="119.104"/>
    <n v="116.453"/>
    <n v="116.96899999999999"/>
    <n v="111943300"/>
    <n v="-9.1667299999999997E-3"/>
    <n v="-9.1655301522224342E-3"/>
    <n v="122.98005000000001"/>
    <n v="127.38789999999997"/>
    <n v="2.2763978330003359E-2"/>
    <s v="Downtrend"/>
    <n v="139.35900000000001"/>
    <n v="-0.16066418387043546"/>
  </r>
  <r>
    <n v="71"/>
    <x v="0"/>
    <d v="2021-03-11T00:00:00"/>
    <n v="119.465"/>
    <n v="120.11799999999999"/>
    <n v="118.217"/>
    <n v="118.9"/>
    <n v="103026500"/>
    <n v="1.6502699999999999E-2"/>
    <n v="1.6508647590387282E-2"/>
    <n v="122.32540000000002"/>
    <n v="127.10467999999996"/>
    <n v="2.3315255899606351E-2"/>
    <s v="Downtrend"/>
    <n v="139.35900000000001"/>
    <n v="-0.14680788467196237"/>
  </r>
  <r>
    <n v="72"/>
    <x v="0"/>
    <d v="2021-03-12T00:00:00"/>
    <n v="117.379"/>
    <n v="118.129"/>
    <n v="116.17"/>
    <n v="117.99299999999999"/>
    <n v="88105100"/>
    <n v="-7.6257599999999997E-3"/>
    <n v="-7.6282590412112272E-3"/>
    <n v="121.63810000000004"/>
    <n v="126.83875999999997"/>
    <n v="2.3311138706103875E-2"/>
    <s v="Downtrend"/>
    <n v="139.35900000000001"/>
    <n v="-0.15331625513960356"/>
  </r>
  <r>
    <n v="73"/>
    <x v="0"/>
    <d v="2021-03-15T00:00:00"/>
    <n v="118.363"/>
    <n v="120.88800000000001"/>
    <n v="117.398"/>
    <n v="120.879"/>
    <n v="92403800"/>
    <n v="2.4457E-2"/>
    <n v="2.4459078080903085E-2"/>
    <n v="121.08340000000001"/>
    <n v="126.65293999999996"/>
    <n v="2.4205039139811303E-2"/>
    <s v="Downtrend"/>
    <n v="139.35900000000001"/>
    <n v="-0.13260715131423162"/>
  </r>
  <r>
    <n v="74"/>
    <x v="0"/>
    <d v="2021-03-16T00:00:00"/>
    <n v="122.54600000000001"/>
    <n v="124.02800000000001"/>
    <n v="121.59"/>
    <n v="122.419"/>
    <n v="115227900"/>
    <n v="1.27429E-2"/>
    <n v="1.2740012740012574E-2"/>
    <n v="120.71195"/>
    <n v="126.51797999999995"/>
    <n v="2.4311578629251228E-2"/>
    <s v="Downtrend"/>
    <n v="139.35900000000001"/>
    <n v="-0.12155655537137899"/>
  </r>
  <r>
    <n v="75"/>
    <x v="0"/>
    <d v="2021-03-17T00:00:00"/>
    <n v="120.937"/>
    <n v="122.702"/>
    <n v="119.27"/>
    <n v="121.629"/>
    <n v="111932600"/>
    <n v="-6.4506299999999997E-3"/>
    <n v="-6.4532466365514463E-3"/>
    <n v="120.41554999999998"/>
    <n v="126.43107999999995"/>
    <n v="2.4076275581267317E-2"/>
    <s v="Downtrend"/>
    <n v="139.35900000000001"/>
    <n v="-0.12722536757582936"/>
  </r>
  <r>
    <n v="76"/>
    <x v="0"/>
    <d v="2021-03-18T00:00:00"/>
    <n v="119.797"/>
    <n v="120.089"/>
    <n v="117.301"/>
    <n v="117.506"/>
    <n v="121229700"/>
    <n v="-3.3904999999999998E-2"/>
    <n v="-3.3898165733501129E-2"/>
    <n v="119.96809999999998"/>
    <n v="126.23055999999995"/>
    <n v="2.507881183973042E-2"/>
    <s v="Downtrend"/>
    <n v="139.35900000000001"/>
    <n v="-0.15681082671373936"/>
  </r>
  <r>
    <n v="77"/>
    <x v="0"/>
    <d v="2021-03-19T00:00:00"/>
    <n v="116.89100000000001"/>
    <n v="118.383"/>
    <n v="116.67700000000001"/>
    <n v="116.979"/>
    <n v="185549500"/>
    <n v="-4.4802899999999996E-3"/>
    <n v="-4.4848773679642129E-3"/>
    <n v="119.48650000000001"/>
    <n v="126.10535999999996"/>
    <n v="2.5056201506234381E-2"/>
    <s v="Downtrend"/>
    <n v="139.35900000000001"/>
    <n v="-0.16059242675392338"/>
  </r>
  <r>
    <n v="78"/>
    <x v="0"/>
    <d v="2021-03-22T00:00:00"/>
    <n v="117.31100000000001"/>
    <n v="120.762"/>
    <n v="117.242"/>
    <n v="120.294"/>
    <n v="111912300"/>
    <n v="2.8335900000000001E-2"/>
    <n v="2.833841971635942E-2"/>
    <n v="119.35929999999999"/>
    <n v="125.96235999999998"/>
    <n v="2.5234782516030178E-2"/>
    <s v="Downtrend"/>
    <n v="139.35900000000001"/>
    <n v="-0.13680494263018539"/>
  </r>
  <r>
    <n v="79"/>
    <x v="0"/>
    <d v="2021-03-23T00:00:00"/>
    <n v="120.235"/>
    <n v="121.122"/>
    <n v="119.075"/>
    <n v="119.465"/>
    <n v="95467100"/>
    <n v="-6.88888E-3"/>
    <n v="-6.8914492825908891E-3"/>
    <n v="119.19745"/>
    <n v="125.78077999999998"/>
    <n v="2.5272272610813738E-2"/>
    <s v="Downtrend"/>
    <n v="139.35900000000001"/>
    <n v="-0.14275360758903266"/>
  </r>
  <r>
    <n v="80"/>
    <x v="0"/>
    <d v="2021-03-24T00:00:00"/>
    <n v="119.738"/>
    <n v="119.816"/>
    <n v="117.057"/>
    <n v="117.077"/>
    <n v="88530500"/>
    <n v="-1.9993500000000001E-2"/>
    <n v="-1.9989118151759966E-2"/>
    <n v="118.94104999999999"/>
    <n v="125.6112"/>
    <n v="2.5621292074242845E-2"/>
    <s v="Downtrend"/>
    <n v="139.35900000000001"/>
    <n v="-0.15988920701210552"/>
  </r>
  <r>
    <n v="81"/>
    <x v="0"/>
    <d v="2021-03-25T00:00:00"/>
    <n v="116.54"/>
    <n v="118.607"/>
    <n v="116.014"/>
    <n v="117.56399999999999"/>
    <n v="98844700"/>
    <n v="4.1636399999999997E-3"/>
    <n v="4.1596556112644123E-3"/>
    <n v="118.92155"/>
    <n v="125.45486"/>
    <n v="2.443745031638607E-2"/>
    <s v="Downtrend"/>
    <n v="139.35900000000001"/>
    <n v="-0.15639463543796972"/>
  </r>
  <r>
    <n v="82"/>
    <x v="0"/>
    <d v="2021-03-26T00:00:00"/>
    <n v="117.33"/>
    <n v="118.432"/>
    <n v="115.93600000000001"/>
    <n v="118.16800000000001"/>
    <n v="94071200"/>
    <n v="5.1412300000000001E-3"/>
    <n v="5.1376271647785021E-3"/>
    <n v="118.9191"/>
    <n v="125.26992"/>
    <n v="2.4459327278591122E-2"/>
    <s v="Downtrend"/>
    <n v="139.35900000000001"/>
    <n v="-0.15206050560064299"/>
  </r>
  <r>
    <n v="83"/>
    <x v="0"/>
    <d v="2021-03-29T00:00:00"/>
    <n v="118.59699999999999"/>
    <n v="119.504"/>
    <n v="117.70099999999999"/>
    <n v="118.34399999999999"/>
    <n v="80819200"/>
    <n v="1.48522E-3"/>
    <n v="1.4894049150360189E-3"/>
    <n v="118.60715"/>
    <n v="125.12704000000002"/>
    <n v="2.0975700887376339E-2"/>
    <s v="Downtrend"/>
    <n v="139.35900000000001"/>
    <n v="-0.15079758035003132"/>
  </r>
  <r>
    <n v="84"/>
    <x v="0"/>
    <d v="2021-03-30T00:00:00"/>
    <n v="117.096"/>
    <n v="117.379"/>
    <n v="115.877"/>
    <n v="116.89100000000001"/>
    <n v="85671900"/>
    <n v="-1.2274500000000001E-2"/>
    <n v="-1.2277766511187616E-2"/>
    <n v="118.3527"/>
    <n v="124.98956"/>
    <n v="2.0661061474395878E-2"/>
    <s v="Downtrend"/>
    <n v="139.35900000000001"/>
    <n v="-0.16122388937922916"/>
  </r>
  <r>
    <n v="85"/>
    <x v="0"/>
    <d v="2021-03-31T00:00:00"/>
    <n v="118.59699999999999"/>
    <n v="120.42100000000001"/>
    <n v="118.11"/>
    <n v="119.08499999999999"/>
    <n v="118323800"/>
    <n v="1.87657E-2"/>
    <n v="1.8769622982094392E-2"/>
    <n v="118.35710000000002"/>
    <n v="124.88253999999999"/>
    <n v="2.0439916305386656E-2"/>
    <s v="Downtrend"/>
    <n v="139.35900000000001"/>
    <n v="-0.14548037801648983"/>
  </r>
  <r>
    <n v="86"/>
    <x v="0"/>
    <d v="2021-04-01T00:00:00"/>
    <n v="120.557"/>
    <n v="121.06399999999999"/>
    <n v="119.416"/>
    <n v="119.914"/>
    <n v="75089100"/>
    <n v="6.9584900000000003E-3"/>
    <n v="6.9614141159677345E-3"/>
    <n v="118.49700000000003"/>
    <n v="124.71032"/>
    <n v="2.0131092981459476E-2"/>
    <s v="Downtrend"/>
    <n v="139.35900000000001"/>
    <n v="-0.13953171305764256"/>
  </r>
  <r>
    <n v="87"/>
    <x v="0"/>
    <d v="2021-04-05T00:00:00"/>
    <n v="120.762"/>
    <n v="122.994"/>
    <n v="119.982"/>
    <n v="122.741"/>
    <n v="88651200"/>
    <n v="2.3577299999999999E-2"/>
    <n v="2.3575228914054946E-2"/>
    <n v="118.71540000000002"/>
    <n v="124.50041999999999"/>
    <n v="2.0643608578644852E-2"/>
    <s v="Downtrend"/>
    <n v="139.35900000000001"/>
    <n v="-0.11924597621969169"/>
  </r>
  <r>
    <n v="88"/>
    <x v="0"/>
    <d v="2021-04-06T00:00:00"/>
    <n v="123.32599999999999"/>
    <n v="123.94"/>
    <n v="122.497"/>
    <n v="123.04300000000001"/>
    <n v="80171300"/>
    <n v="2.4622300000000001E-3"/>
    <n v="2.4604655331144087E-3"/>
    <n v="119.19555000000003"/>
    <n v="124.25371999999999"/>
    <n v="1.7904779911233681E-2"/>
    <s v="Downtrend"/>
    <n v="139.35900000000001"/>
    <n v="-0.11707891130102832"/>
  </r>
  <r>
    <n v="89"/>
    <x v="0"/>
    <d v="2021-04-07T00:00:00"/>
    <n v="122.673"/>
    <n v="124.71"/>
    <n v="122"/>
    <n v="124.691"/>
    <n v="83466700"/>
    <n v="1.33904E-2"/>
    <n v="1.3393691636257143E-2"/>
    <n v="119.52755000000002"/>
    <n v="123.96501999999998"/>
    <n v="1.5913070796644748E-2"/>
    <s v="Downtrend"/>
    <n v="139.35900000000001"/>
    <n v="-0.10525333849984575"/>
  </r>
  <r>
    <n v="90"/>
    <x v="0"/>
    <d v="2021-04-08T00:00:00"/>
    <n v="125.714"/>
    <n v="127.11799999999999"/>
    <n v="125.295"/>
    <n v="127.089"/>
    <n v="88844600"/>
    <n v="1.9233799999999999E-2"/>
    <n v="1.9231540367789179E-2"/>
    <n v="120.03354999999999"/>
    <n v="123.71961999999999"/>
    <n v="1.6049874748323104E-2"/>
    <s v="Downtrend"/>
    <n v="139.35900000000001"/>
    <n v="-8.8045981960260922E-2"/>
  </r>
  <r>
    <n v="91"/>
    <x v="0"/>
    <d v="2021-04-09T00:00:00"/>
    <n v="126.54300000000001"/>
    <n v="129.702"/>
    <n v="126.221"/>
    <n v="129.66300000000001"/>
    <n v="106686700"/>
    <n v="2.0251700000000001E-2"/>
    <n v="2.0253523121592121E-2"/>
    <n v="120.57169999999999"/>
    <n v="123.54709999999999"/>
    <n v="1.6220978622864892E-2"/>
    <s v="Downtrend"/>
    <n v="139.35900000000001"/>
    <n v="-6.9575700170064314E-2"/>
  </r>
  <r>
    <n v="92"/>
    <x v="0"/>
    <d v="2021-04-12T00:00:00"/>
    <n v="129.19499999999999"/>
    <n v="129.51599999999999"/>
    <n v="127.352"/>
    <n v="127.947"/>
    <n v="91420000"/>
    <n v="-1.32333E-2"/>
    <n v="-1.3234307396867373E-2"/>
    <n v="121.06940000000002"/>
    <n v="123.43702000000002"/>
    <n v="1.6487245818468194E-2"/>
    <s v="Downtrend"/>
    <n v="139.35900000000001"/>
    <n v="-8.1889221363528719E-2"/>
  </r>
  <r>
    <n v="93"/>
    <x v="0"/>
    <d v="2021-04-13T00:00:00"/>
    <n v="129.11699999999999"/>
    <n v="131.28100000000001"/>
    <n v="128.619"/>
    <n v="131.05699999999999"/>
    <n v="91266500"/>
    <n v="2.4306700000000001E-2"/>
    <n v="2.430693959217467E-2"/>
    <n v="121.57829999999998"/>
    <n v="123.48902"/>
    <n v="1.6477432561457738E-2"/>
    <s v="Downtrend"/>
    <n v="139.35900000000001"/>
    <n v="-5.9572758128287551E-2"/>
  </r>
  <r>
    <n v="94"/>
    <x v="0"/>
    <d v="2021-04-14T00:00:00"/>
    <n v="131.554"/>
    <n v="131.61199999999999"/>
    <n v="128.35599999999999"/>
    <n v="128.71700000000001"/>
    <n v="87222800"/>
    <n v="-1.7853000000000001E-2"/>
    <n v="-1.7854826525862566E-2"/>
    <n v="121.89320000000001"/>
    <n v="123.45177999999996"/>
    <n v="1.7051057404695428E-2"/>
    <s v="Downtrend"/>
    <n v="139.35900000000001"/>
    <n v="-7.6363923392102406E-2"/>
  </r>
  <r>
    <n v="95"/>
    <x v="0"/>
    <d v="2021-04-15T00:00:00"/>
    <n v="130.46199999999999"/>
    <n v="131.61199999999999"/>
    <n v="130.28700000000001"/>
    <n v="131.125"/>
    <n v="89347100"/>
    <n v="1.8707499999999998E-2"/>
    <n v="1.870770760660978E-2"/>
    <n v="122.36799999999998"/>
    <n v="123.44615999999995"/>
    <n v="1.7270869095699106E-2"/>
    <s v="Downtrend"/>
    <n v="139.35900000000001"/>
    <n v="-5.9084809736005606E-2"/>
  </r>
  <r>
    <n v="96"/>
    <x v="0"/>
    <d v="2021-04-16T00:00:00"/>
    <n v="130.93"/>
    <n v="131.291"/>
    <n v="129.93600000000001"/>
    <n v="130.79400000000001"/>
    <n v="84922400"/>
    <n v="-2.5278700000000002E-3"/>
    <n v="-2.5243088655861889E-3"/>
    <n v="123.03239999999998"/>
    <n v="123.45435999999994"/>
    <n v="1.4921274965434429E-2"/>
    <s v="Downtrend"/>
    <n v="139.35900000000001"/>
    <n v="-6.1459970292553789E-2"/>
  </r>
  <r>
    <n v="97"/>
    <x v="0"/>
    <d v="2021-04-19T00:00:00"/>
    <n v="130.16"/>
    <n v="132.071"/>
    <n v="129.994"/>
    <n v="131.45599999999999"/>
    <n v="94264200"/>
    <n v="5.0687800000000002E-3"/>
    <n v="5.0613942535588929E-3"/>
    <n v="123.75624999999999"/>
    <n v="123.40861999999994"/>
    <n v="1.4737407725042858E-2"/>
    <s v="Uptrend"/>
    <n v="139.35900000000001"/>
    <n v="-5.6709649179457533E-2"/>
  </r>
  <r>
    <n v="98"/>
    <x v="0"/>
    <d v="2021-04-20T00:00:00"/>
    <n v="131.63200000000001"/>
    <n v="132.12899999999999"/>
    <n v="128.50200000000001"/>
    <n v="129.77000000000001"/>
    <n v="94812300"/>
    <n v="-1.2830299999999999E-2"/>
    <n v="-1.2825584225900521E-2"/>
    <n v="124.23005000000001"/>
    <n v="123.33745999999995"/>
    <n v="1.4315060446238259E-2"/>
    <s v="Uptrend"/>
    <n v="139.35900000000001"/>
    <n v="-6.8807899023385577E-2"/>
  </r>
  <r>
    <n v="99"/>
    <x v="0"/>
    <d v="2021-04-21T00:00:00"/>
    <n v="129.03899999999999"/>
    <n v="130.39400000000001"/>
    <n v="128.005"/>
    <n v="130.15"/>
    <n v="68847100"/>
    <n v="2.93006E-3"/>
    <n v="2.9282576866764831E-3"/>
    <n v="124.76430000000002"/>
    <n v="123.27095999999997"/>
    <n v="1.4092277219114177E-2"/>
    <s v="Uptrend"/>
    <n v="139.35900000000001"/>
    <n v="-6.6081128595928518E-2"/>
  </r>
  <r>
    <n v="100"/>
    <x v="0"/>
    <d v="2021-04-22T00:00:00"/>
    <n v="129.702"/>
    <n v="130.78399999999999"/>
    <n v="128.113"/>
    <n v="128.62899999999999"/>
    <n v="84566500"/>
    <n v="-1.16855E-2"/>
    <n v="-1.1686515558970489E-2"/>
    <n v="125.34190000000001"/>
    <n v="123.19159999999994"/>
    <n v="1.3443795691135262E-2"/>
    <s v="Uptrend"/>
    <n v="139.35900000000001"/>
    <n v="-7.6995386017408407E-2"/>
  </r>
  <r>
    <n v="101"/>
    <x v="0"/>
    <d v="2021-04-23T00:00:00"/>
    <n v="128.84399999999999"/>
    <n v="131.72900000000001"/>
    <n v="128.84399999999999"/>
    <n v="130.94900000000001"/>
    <n v="78657500"/>
    <n v="1.8038700000000001E-2"/>
    <n v="1.8036368159590976E-2"/>
    <n v="126.01115000000001"/>
    <n v="123.17071999999996"/>
    <n v="1.3763212659247549E-2"/>
    <s v="Uptrend"/>
    <n v="139.35900000000001"/>
    <n v="-6.0347734986617274E-2"/>
  </r>
  <r>
    <n v="102"/>
    <x v="0"/>
    <d v="2021-04-26T00:00:00"/>
    <n v="131.447"/>
    <n v="131.67099999999999"/>
    <n v="130.209"/>
    <n v="131.339"/>
    <n v="66905100"/>
    <n v="2.9782400000000001E-3"/>
    <n v="2.9782587114066672E-3"/>
    <n v="126.66969999999999"/>
    <n v="123.16271999999998"/>
    <n v="1.3774632848168288E-2"/>
    <s v="Uptrend"/>
    <n v="139.35900000000001"/>
    <n v="-5.7549207442648243E-2"/>
  </r>
  <r>
    <n v="103"/>
    <x v="0"/>
    <d v="2021-04-27T00:00:00"/>
    <n v="131.62200000000001"/>
    <n v="132.012"/>
    <n v="130.745"/>
    <n v="131.018"/>
    <n v="66015800"/>
    <n v="-2.4497299999999998E-3"/>
    <n v="-2.444056982312981E-3"/>
    <n v="127.30340000000001"/>
    <n v="123.14361999999997"/>
    <n v="1.386102909771603E-2"/>
    <s v="Uptrend"/>
    <n v="139.35900000000001"/>
    <n v="-5.9852610882684343E-2"/>
  </r>
  <r>
    <n v="104"/>
    <x v="0"/>
    <d v="2021-04-28T00:00:00"/>
    <n v="130.94"/>
    <n v="131.63200000000001"/>
    <n v="129.74100000000001"/>
    <n v="130.22800000000001"/>
    <n v="107760100"/>
    <n v="-6.02734E-3"/>
    <n v="-6.0297058419452876E-3"/>
    <n v="127.97025000000001"/>
    <n v="123.15121999999998"/>
    <n v="1.3512627220615369E-2"/>
    <s v="Uptrend"/>
    <n v="139.35900000000001"/>
    <n v="-6.5521423087134711E-2"/>
  </r>
  <r>
    <n v="105"/>
    <x v="0"/>
    <d v="2021-04-29T00:00:00"/>
    <n v="133.04599999999999"/>
    <n v="133.631"/>
    <n v="129.126"/>
    <n v="130.131"/>
    <n v="151101000"/>
    <n v="-7.4836300000000004E-4"/>
    <n v="-7.4484749823389151E-4"/>
    <n v="128.52255"/>
    <n v="123.20270000000001"/>
    <n v="1.3205326567559498E-2"/>
    <s v="Uptrend"/>
    <n v="139.35900000000001"/>
    <n v="-6.6217467117301365E-2"/>
  </r>
  <r>
    <n v="106"/>
    <x v="0"/>
    <d v="2021-04-30T00:00:00"/>
    <n v="128.47300000000001"/>
    <n v="130.209"/>
    <n v="127.78100000000001"/>
    <n v="128.161"/>
    <n v="109839500"/>
    <n v="-1.5133600000000001E-2"/>
    <n v="-1.5138591112033195E-2"/>
    <n v="128.93490000000003"/>
    <n v="123.23681999999999"/>
    <n v="1.3897452327762466E-2"/>
    <s v="Uptrend"/>
    <n v="139.35900000000001"/>
    <n v="-8.0353619070171356E-2"/>
  </r>
  <r>
    <n v="107"/>
    <x v="0"/>
    <d v="2021-05-03T00:00:00"/>
    <n v="128.727"/>
    <n v="130.70599999999999"/>
    <n v="128.52199999999999"/>
    <n v="129.214"/>
    <n v="75135100"/>
    <n v="8.2154499999999991E-3"/>
    <n v="8.216228025686334E-3"/>
    <n v="129.25854999999999"/>
    <n v="123.28887999999999"/>
    <n v="1.3128309734408768E-2"/>
    <s v="Uptrend"/>
    <n v="139.35900000000001"/>
    <n v="-7.2797594701454638E-2"/>
  </r>
  <r>
    <n v="108"/>
    <x v="0"/>
    <d v="2021-05-04T00:00:00"/>
    <n v="127.898"/>
    <n v="128.191"/>
    <n v="123.521"/>
    <n v="124.642"/>
    <n v="137564700"/>
    <n v="-3.5385600000000003E-2"/>
    <n v="-3.538316281517484E-2"/>
    <n v="129.33849999999998"/>
    <n v="123.32495999999999"/>
    <n v="1.5643937983529126E-2"/>
    <s v="Uptrend"/>
    <n v="139.35900000000001"/>
    <n v="-0.10560494837075474"/>
  </r>
  <r>
    <n v="109"/>
    <x v="0"/>
    <d v="2021-05-05T00:00:00"/>
    <n v="125.958"/>
    <n v="127.17700000000001"/>
    <n v="124.759"/>
    <n v="124.886"/>
    <n v="84000900"/>
    <n v="1.9556199999999999E-3"/>
    <n v="1.9576065852602298E-3"/>
    <n v="129.34824999999998"/>
    <n v="123.36864"/>
    <n v="1.5364454719987654E-2"/>
    <s v="Uptrend"/>
    <n v="139.35900000000001"/>
    <n v="-0.10385407472786123"/>
  </r>
  <r>
    <n v="110"/>
    <x v="0"/>
    <d v="2021-05-06T00:00:00"/>
    <n v="124.681"/>
    <n v="126.494"/>
    <n v="123.94"/>
    <n v="126.48399999999999"/>
    <n v="78128300"/>
    <n v="1.28024E-2"/>
    <n v="1.2795669650721431E-2"/>
    <n v="129.31799999999998"/>
    <n v="123.45422000000001"/>
    <n v="1.5007931594206476E-2"/>
    <s v="Uptrend"/>
    <n v="139.35900000000001"/>
    <n v="-9.2387287509238858E-2"/>
  </r>
  <r>
    <n v="111"/>
    <x v="0"/>
    <d v="2021-05-07T00:00:00"/>
    <n v="127.783"/>
    <n v="128.184"/>
    <n v="126.44499999999999"/>
    <n v="127.158"/>
    <n v="78973300"/>
    <n v="5.3276E-3"/>
    <n v="5.3287372315866666E-3"/>
    <n v="129.19274999999999"/>
    <n v="123.63830000000003"/>
    <n v="1.4295120237767404E-2"/>
    <s v="Uptrend"/>
    <n v="139.35900000000001"/>
    <n v="-8.755085785632799E-2"/>
  </r>
  <r>
    <n v="112"/>
    <x v="0"/>
    <d v="2021-05-10T00:00:00"/>
    <n v="126.377"/>
    <n v="126.504"/>
    <n v="123.83799999999999"/>
    <n v="123.877"/>
    <n v="88071200"/>
    <n v="-2.58046E-2"/>
    <n v="-2.5802544865443089E-2"/>
    <n v="128.98925"/>
    <n v="123.75150000000004"/>
    <n v="1.5119401124545264E-2"/>
    <s v="Uptrend"/>
    <n v="139.35900000000001"/>
    <n v="-0.11109436778392501"/>
  </r>
  <r>
    <n v="113"/>
    <x v="0"/>
    <d v="2021-05-11T00:00:00"/>
    <n v="120.60599999999999"/>
    <n v="123.31100000000001"/>
    <n v="119.893"/>
    <n v="122.959"/>
    <n v="126142800"/>
    <n v="-7.4103900000000002E-3"/>
    <n v="-7.4105766203572676E-3"/>
    <n v="128.58435"/>
    <n v="123.71902000000001"/>
    <n v="1.3882202234576372E-2"/>
    <s v="Uptrend"/>
    <n v="139.35900000000001"/>
    <n v="-0.11768167107972938"/>
  </r>
  <r>
    <n v="114"/>
    <x v="0"/>
    <d v="2021-05-12T00:00:00"/>
    <n v="120.508"/>
    <n v="121.71899999999999"/>
    <n v="119.38500000000001"/>
    <n v="119.893"/>
    <n v="112172300"/>
    <n v="-2.4938499999999999E-2"/>
    <n v="-2.4935140981953374E-2"/>
    <n v="128.14314999999999"/>
    <n v="123.67728000000002"/>
    <n v="1.4360535021856637E-2"/>
    <s v="Uptrend"/>
    <n v="139.35900000000001"/>
    <n v="-0.13968240300231782"/>
  </r>
  <r>
    <n v="115"/>
    <x v="0"/>
    <d v="2021-05-13T00:00:00"/>
    <n v="121.66"/>
    <n v="123.193"/>
    <n v="121.348"/>
    <n v="122.041"/>
    <n v="105861300"/>
    <n v="1.79197E-2"/>
    <n v="1.7915975077777757E-2"/>
    <n v="127.68895000000001"/>
    <n v="123.73816000000002"/>
    <n v="1.429720370849261E-2"/>
    <s v="Uptrend"/>
    <n v="139.35900000000001"/>
    <n v="-0.12426897437553375"/>
  </r>
  <r>
    <n v="116"/>
    <x v="0"/>
    <d v="2021-05-14T00:00:00"/>
    <n v="123.291"/>
    <n v="124.893"/>
    <n v="122.9"/>
    <n v="124.46299999999999"/>
    <n v="81918000"/>
    <n v="1.9844799999999999E-2"/>
    <n v="1.9845789529748137E-2"/>
    <n v="127.37240000000001"/>
    <n v="123.88510000000004"/>
    <n v="1.5221499720854709E-2"/>
    <s v="Uptrend"/>
    <n v="139.35900000000001"/>
    <n v="-0.10688940075632014"/>
  </r>
  <r>
    <n v="117"/>
    <x v="0"/>
    <d v="2021-05-17T00:00:00"/>
    <n v="123.848"/>
    <n v="123.955"/>
    <n v="122.236"/>
    <n v="123.31100000000001"/>
    <n v="74244600"/>
    <n v="-9.2586500000000002E-3"/>
    <n v="-9.2557627568031764E-3"/>
    <n v="126.96515000000002"/>
    <n v="123.98386000000002"/>
    <n v="1.5190400496797284E-2"/>
    <s v="Uptrend"/>
    <n v="139.35900000000001"/>
    <n v="-0.11515582057850593"/>
  </r>
  <r>
    <n v="118"/>
    <x v="0"/>
    <d v="2021-05-18T00:00:00"/>
    <n v="123.59399999999999"/>
    <n v="124.014"/>
    <n v="121.85599999999999"/>
    <n v="121.92400000000001"/>
    <n v="63342900"/>
    <n v="-1.1245700000000001E-2"/>
    <n v="-1.1247982742821017E-2"/>
    <n v="126.57285000000002"/>
    <n v="124.15354000000004"/>
    <n v="1.5141161434963697E-2"/>
    <s v="Uptrend"/>
    <n v="139.35900000000001"/>
    <n v="-0.12510853263872446"/>
  </r>
  <r>
    <n v="119"/>
    <x v="0"/>
    <d v="2021-05-19T00:00:00"/>
    <n v="120.273"/>
    <n v="121.992"/>
    <n v="119.98099999999999"/>
    <n v="121.768"/>
    <n v="92612000"/>
    <n v="-1.28141E-3"/>
    <n v="-1.2794855811817385E-3"/>
    <n v="126.15374999999999"/>
    <n v="124.22788000000003"/>
    <n v="1.5083520670014479E-2"/>
    <s v="Uptrend"/>
    <n v="139.35900000000001"/>
    <n v="-0.12622794365631218"/>
  </r>
  <r>
    <n v="120"/>
    <x v="0"/>
    <d v="2021-05-20T00:00:00"/>
    <n v="122.295"/>
    <n v="124.727"/>
    <n v="122.16800000000001"/>
    <n v="124.32599999999999"/>
    <n v="76857100"/>
    <n v="2.10119E-2"/>
    <n v="2.1007161158925092E-2"/>
    <n v="125.93859999999999"/>
    <n v="124.37502000000002"/>
    <n v="1.5868188720420145E-2"/>
    <s v="Uptrend"/>
    <n v="139.35900000000001"/>
    <n v="-0.10787247325253491"/>
  </r>
  <r>
    <n v="121"/>
    <x v="0"/>
    <d v="2021-05-21T00:00:00"/>
    <n v="124.824"/>
    <n v="125"/>
    <n v="122.27500000000001"/>
    <n v="122.49"/>
    <n v="79295400"/>
    <n v="-1.4767000000000001E-2"/>
    <n v="-1.4767627045026765E-2"/>
    <n v="125.51564999999998"/>
    <n v="124.44682"/>
    <n v="1.5423031222045429E-2"/>
    <s v="Uptrend"/>
    <n v="139.35900000000001"/>
    <n v="-0.12104707984414365"/>
  </r>
  <r>
    <n v="122"/>
    <x v="0"/>
    <d v="2021-05-24T00:00:00"/>
    <n v="123.057"/>
    <n v="124.941"/>
    <n v="122.988"/>
    <n v="124.121"/>
    <n v="63092900"/>
    <n v="1.3314299999999999E-2"/>
    <n v="1.3315372683484261E-2"/>
    <n v="125.15474999999996"/>
    <n v="124.56938000000002"/>
    <n v="1.5810022055480193E-2"/>
    <s v="Uptrend"/>
    <n v="139.35900000000001"/>
    <n v="-0.10934349414103151"/>
  </r>
  <r>
    <n v="123"/>
    <x v="0"/>
    <d v="2021-05-25T00:00:00"/>
    <n v="124.824"/>
    <n v="125.313"/>
    <n v="123.35899999999999"/>
    <n v="123.926"/>
    <n v="72009500"/>
    <n v="-1.5737500000000001E-3"/>
    <n v="-1.5710476067707368E-3"/>
    <n v="124.80014999999999"/>
    <n v="124.63032000000001"/>
    <n v="1.5811979205075707E-2"/>
    <s v="Uptrend"/>
    <n v="139.35900000000001"/>
    <n v="-0.11074275791301602"/>
  </r>
  <r>
    <n v="124"/>
    <x v="0"/>
    <d v="2021-05-26T00:00:00"/>
    <n v="123.98399999999999"/>
    <n v="124.404"/>
    <n v="123.45699999999999"/>
    <n v="123.877"/>
    <n v="56575900"/>
    <n v="-3.9388800000000001E-4"/>
    <n v="-3.9539725319959196E-4"/>
    <n v="124.48259999999998"/>
    <n v="124.65948000000004"/>
    <n v="1.5798954373308683E-2"/>
    <s v="Downtrend"/>
    <n v="139.35900000000001"/>
    <n v="-0.11109436778392501"/>
  </r>
  <r>
    <n v="125"/>
    <x v="0"/>
    <d v="2021-05-27T00:00:00"/>
    <n v="123.477"/>
    <n v="124.648"/>
    <n v="122.148"/>
    <n v="122.34399999999999"/>
    <n v="94625600"/>
    <n v="-1.23768E-2"/>
    <n v="-1.2375178604583592E-2"/>
    <n v="124.09324999999998"/>
    <n v="124.67378000000002"/>
    <n v="1.5949026457008474E-2"/>
    <s v="Downtrend"/>
    <n v="139.35900000000001"/>
    <n v="-0.12209473374521929"/>
  </r>
  <r>
    <n v="126"/>
    <x v="0"/>
    <d v="2021-05-28T00:00:00"/>
    <n v="122.627"/>
    <n v="122.852"/>
    <n v="121.631"/>
    <n v="121.68899999999999"/>
    <n v="71311100"/>
    <n v="-5.3482E-3"/>
    <n v="-5.3537566206761644E-3"/>
    <n v="123.76964999999998"/>
    <n v="124.75744000000003"/>
    <n v="1.570394298938043E-2"/>
    <s v="Downtrend"/>
    <n v="139.35900000000001"/>
    <n v="-0.12679482487675731"/>
  </r>
  <r>
    <n v="127"/>
    <x v="0"/>
    <d v="2021-06-01T00:00:00"/>
    <n v="122.148"/>
    <n v="122.41200000000001"/>
    <n v="121.035"/>
    <n v="121.367"/>
    <n v="67637100"/>
    <n v="-2.64832E-3"/>
    <n v="-2.6460896219049346E-3"/>
    <n v="123.37730000000002"/>
    <n v="124.84520000000002"/>
    <n v="1.5501449882474736E-2"/>
    <s v="Downtrend"/>
    <n v="139.35900000000001"/>
    <n v="-0.1291054040284445"/>
  </r>
  <r>
    <n v="128"/>
    <x v="0"/>
    <d v="2021-06-02T00:00:00"/>
    <n v="121.367"/>
    <n v="122.30500000000001"/>
    <n v="121.143"/>
    <n v="122.129"/>
    <n v="59278900"/>
    <n v="6.2762099999999999E-3"/>
    <n v="6.2784776751505511E-3"/>
    <n v="123.25165"/>
    <n v="124.88190000000003"/>
    <n v="1.3605944642384533E-2"/>
    <s v="Downtrend"/>
    <n v="139.35900000000001"/>
    <n v="-0.12363751175022786"/>
  </r>
  <r>
    <n v="129"/>
    <x v="0"/>
    <d v="2021-06-03T00:00:00"/>
    <n v="121.758"/>
    <n v="121.92400000000001"/>
    <n v="120.244"/>
    <n v="120.645"/>
    <n v="76229200"/>
    <n v="-1.2154E-2"/>
    <n v="-1.2151086146615531E-2"/>
    <n v="123.03960000000002"/>
    <n v="124.90550000000003"/>
    <n v="1.3812542982569708E-2"/>
    <s v="Downtrend"/>
    <n v="139.35900000000001"/>
    <n v="-0.13428626784061315"/>
  </r>
  <r>
    <n v="130"/>
    <x v="0"/>
    <d v="2021-06-04T00:00:00"/>
    <n v="121.16200000000001"/>
    <n v="123.203"/>
    <n v="120.947"/>
    <n v="122.94"/>
    <n v="75169300"/>
    <n v="1.90221E-2"/>
    <n v="1.9022752704214829E-2"/>
    <n v="122.86240000000001"/>
    <n v="125.02276000000002"/>
    <n v="1.4219155018599376E-2"/>
    <s v="Downtrend"/>
    <n v="139.35900000000001"/>
    <n v="-0.11781800960110222"/>
  </r>
  <r>
    <n v="131"/>
    <x v="0"/>
    <d v="2021-06-07T00:00:00"/>
    <n v="123.21299999999999"/>
    <n v="123.35899999999999"/>
    <n v="121.904"/>
    <n v="122.949"/>
    <n v="71057600"/>
    <n v="7.94344E-5"/>
    <n v="7.3206442166906527E-5"/>
    <n v="122.65195000000001"/>
    <n v="125.13046"/>
    <n v="1.4138072196752579E-2"/>
    <s v="Downtrend"/>
    <n v="139.35900000000001"/>
    <n v="-0.11775342819624146"/>
  </r>
  <r>
    <n v="132"/>
    <x v="0"/>
    <d v="2021-06-08T00:00:00"/>
    <n v="123.633"/>
    <n v="125.449"/>
    <n v="123.252"/>
    <n v="123.77"/>
    <n v="74403800"/>
    <n v="6.6718300000000001E-3"/>
    <n v="6.6775654946360508E-3"/>
    <n v="122.64660000000001"/>
    <n v="125.24250000000001"/>
    <n v="1.3032260068701573E-2"/>
    <s v="Downtrend"/>
    <n v="139.35900000000001"/>
    <n v="-0.11186216893060374"/>
  </r>
  <r>
    <n v="133"/>
    <x v="0"/>
    <d v="2021-06-09T00:00:00"/>
    <n v="124.229"/>
    <n v="124.756"/>
    <n v="123.55500000000001"/>
    <n v="124.15"/>
    <n v="56877900"/>
    <n v="3.0772299999999998E-3"/>
    <n v="3.0702108750102486E-3"/>
    <n v="122.70615000000001"/>
    <n v="125.35862000000002"/>
    <n v="1.2927307610284784E-2"/>
    <s v="Downtrend"/>
    <n v="139.35900000000001"/>
    <n v="-0.10913539850314657"/>
  </r>
  <r>
    <n v="134"/>
    <x v="0"/>
    <d v="2021-06-10T00:00:00"/>
    <n v="124.04300000000001"/>
    <n v="125.18600000000001"/>
    <n v="122.988"/>
    <n v="123.154"/>
    <n v="71186400"/>
    <n v="-8.0233400000000003E-3"/>
    <n v="-8.0225533628676127E-3"/>
    <n v="122.86920000000001"/>
    <n v="125.48388000000003"/>
    <n v="1.1663030446054863E-2"/>
    <s v="Downtrend"/>
    <n v="139.35900000000001"/>
    <n v="-0.11628240730774486"/>
  </r>
  <r>
    <n v="135"/>
    <x v="0"/>
    <d v="2021-06-11T00:00:00"/>
    <n v="123.565"/>
    <n v="124.453"/>
    <n v="123.145"/>
    <n v="124.36499999999999"/>
    <n v="53522400"/>
    <n v="9.8328700000000005E-3"/>
    <n v="9.833216947886303E-3"/>
    <n v="122.9854"/>
    <n v="125.58948000000001"/>
    <n v="1.1191369018025353E-2"/>
    <s v="Downtrend"/>
    <n v="139.35900000000001"/>
    <n v="-0.107592620498138"/>
  </r>
  <r>
    <n v="136"/>
    <x v="0"/>
    <d v="2021-06-14T00:00:00"/>
    <n v="124.824"/>
    <n v="127.48"/>
    <n v="124.092"/>
    <n v="127.422"/>
    <n v="96906500"/>
    <n v="2.4577700000000001E-2"/>
    <n v="2.4580870823784906E-2"/>
    <n v="123.13334999999999"/>
    <n v="125.73964000000002"/>
    <n v="1.1651594296375939E-2"/>
    <s v="Downtrend"/>
    <n v="139.35900000000001"/>
    <n v="-8.5656469980410432E-2"/>
  </r>
  <r>
    <n v="137"/>
    <x v="0"/>
    <d v="2021-06-15T00:00:00"/>
    <n v="126.895"/>
    <n v="127.539"/>
    <n v="126.357"/>
    <n v="126.602"/>
    <n v="62746300"/>
    <n v="-6.4376499999999996E-3"/>
    <n v="-6.4353094442090031E-3"/>
    <n v="123.2979"/>
    <n v="125.81685999999998"/>
    <n v="1.1534358162900053E-2"/>
    <s v="Downtrend"/>
    <n v="139.35900000000001"/>
    <n v="-9.1540553534396829E-2"/>
  </r>
  <r>
    <n v="138"/>
    <x v="0"/>
    <d v="2021-06-16T00:00:00"/>
    <n v="127.31399999999999"/>
    <n v="127.822"/>
    <n v="125.449"/>
    <n v="127.1"/>
    <n v="91815000"/>
    <n v="3.9339099999999997E-3"/>
    <n v="3.9335871471224415E-3"/>
    <n v="123.55669999999998"/>
    <n v="125.898"/>
    <n v="1.1152761233013691E-2"/>
    <s v="Downtrend"/>
    <n v="139.35900000000001"/>
    <n v="-8.7967049132097741E-2"/>
  </r>
  <r>
    <n v="139"/>
    <x v="0"/>
    <d v="2021-06-17T00:00:00"/>
    <n v="126.758"/>
    <n v="129.44300000000001"/>
    <n v="126.611"/>
    <n v="128.70099999999999"/>
    <n v="96721700"/>
    <n v="1.2600699999999999E-2"/>
    <n v="1.2596380802517793E-2"/>
    <n v="123.90334999999997"/>
    <n v="125.97820000000002"/>
    <n v="1.1358559729372157E-2"/>
    <s v="Downtrend"/>
    <n v="139.35900000000001"/>
    <n v="-7.647873477852174E-2"/>
  </r>
  <r>
    <n v="140"/>
    <x v="0"/>
    <d v="2021-06-18T00:00:00"/>
    <n v="127.64700000000001"/>
    <n v="128.428"/>
    <n v="127.188"/>
    <n v="127.402"/>
    <n v="108953300"/>
    <n v="-1.00912E-2"/>
    <n v="-1.0093161669295414E-2"/>
    <n v="124.05715000000001"/>
    <n v="125.98446000000001"/>
    <n v="1.0857396644023947E-2"/>
    <s v="Downtrend"/>
    <n v="139.35900000000001"/>
    <n v="-8.5799984213434377E-2"/>
  </r>
  <r>
    <n v="141"/>
    <x v="0"/>
    <d v="2021-06-21T00:00:00"/>
    <n v="127.246"/>
    <n v="129.30699999999999"/>
    <n v="126.182"/>
    <n v="129.19900000000001"/>
    <n v="79663300"/>
    <n v="1.4103600000000001E-2"/>
    <n v="1.4104959105822656E-2"/>
    <n v="124.39260000000002"/>
    <n v="125.97517999999999"/>
    <n v="1.0525996566436583E-2"/>
    <s v="Downtrend"/>
    <n v="139.35900000000001"/>
    <n v="-7.2905230376222541E-2"/>
  </r>
  <r>
    <n v="142"/>
    <x v="0"/>
    <d v="2021-06-22T00:00:00"/>
    <n v="129.03299999999999"/>
    <n v="130.93799999999999"/>
    <n v="128.535"/>
    <n v="130.84"/>
    <n v="74783600"/>
    <n v="1.26984E-2"/>
    <n v="1.2701336697652499E-2"/>
    <n v="124.72855000000001"/>
    <n v="126.03304"/>
    <n v="1.0494320318960703E-2"/>
    <s v="Downtrend"/>
    <n v="139.35900000000001"/>
    <n v="-6.1129887556598428E-2"/>
  </r>
  <r>
    <n v="143"/>
    <x v="0"/>
    <d v="2021-06-23T00:00:00"/>
    <n v="130.63499999999999"/>
    <n v="131.172"/>
    <n v="130.107"/>
    <n v="130.566"/>
    <n v="60214200"/>
    <n v="-2.0898599999999998E-3"/>
    <n v="-2.094160807092682E-3"/>
    <n v="125.06055000000001"/>
    <n v="126.02321999999998"/>
    <n v="1.0506148380186715E-2"/>
    <s v="Downtrend"/>
    <n v="139.35900000000001"/>
    <n v="-6.3096032549028069E-2"/>
  </r>
  <r>
    <n v="144"/>
    <x v="0"/>
    <d v="2021-06-24T00:00:00"/>
    <n v="131.29900000000001"/>
    <n v="131.48400000000001"/>
    <n v="129.81399999999999"/>
    <n v="130.28299999999999"/>
    <n v="68711000"/>
    <n v="-2.1690300000000002E-3"/>
    <n v="-2.1674861755741626E-3"/>
    <n v="125.38084999999998"/>
    <n v="126.05453999999997"/>
    <n v="1.0540735115436347E-2"/>
    <s v="Downtrend"/>
    <n v="139.35900000000001"/>
    <n v="-6.5126758946318697E-2"/>
  </r>
  <r>
    <n v="145"/>
    <x v="0"/>
    <d v="2021-06-25T00:00:00"/>
    <n v="130.33199999999999"/>
    <n v="130.75200000000001"/>
    <n v="129.697"/>
    <n v="129.99"/>
    <n v="70783700"/>
    <n v="-2.2490600000000002E-3"/>
    <n v="-2.2489503619043116E-3"/>
    <n v="125.76315"/>
    <n v="126.03183999999997"/>
    <n v="1.0014821284569275E-2"/>
    <s v="Downtrend"/>
    <n v="139.35900000000001"/>
    <n v="-6.7229242460120964E-2"/>
  </r>
  <r>
    <n v="146"/>
    <x v="0"/>
    <d v="2021-06-28T00:00:00"/>
    <n v="130.28299999999999"/>
    <n v="132.08000000000001"/>
    <n v="130.22499999999999"/>
    <n v="131.62100000000001"/>
    <n v="62111300"/>
    <n v="1.25462E-2"/>
    <n v="1.2547119009154617E-2"/>
    <n v="126.25974999999998"/>
    <n v="126.04837999999998"/>
    <n v="1.0021043285312982E-2"/>
    <s v="Uptrend"/>
    <n v="139.35900000000001"/>
    <n v="-5.5525656757008823E-2"/>
  </r>
  <r>
    <n v="147"/>
    <x v="0"/>
    <d v="2021-06-29T00:00:00"/>
    <n v="131.64099999999999"/>
    <n v="133.291"/>
    <n v="131.20099999999999"/>
    <n v="133.13499999999999"/>
    <n v="64556100"/>
    <n v="1.15003E-2"/>
    <n v="1.1502723729496012E-2"/>
    <n v="126.84815000000003"/>
    <n v="126.08195999999998"/>
    <n v="1.0028215631126386E-2"/>
    <s v="Uptrend"/>
    <n v="139.35900000000001"/>
    <n v="-4.4661629317087614E-2"/>
  </r>
  <r>
    <n v="148"/>
    <x v="0"/>
    <d v="2021-06-30T00:00:00"/>
    <n v="132.97900000000001"/>
    <n v="134.19"/>
    <n v="132.68600000000001"/>
    <n v="133.75"/>
    <n v="63261400"/>
    <n v="4.6211400000000001E-3"/>
    <n v="4.6193713148308113E-3"/>
    <n v="127.42919999999999"/>
    <n v="126.16156000000001"/>
    <n v="1.0021204307599653E-2"/>
    <s v="Uptrend"/>
    <n v="139.35900000000001"/>
    <n v="-4.0248566651597706E-2"/>
  </r>
  <r>
    <n v="149"/>
    <x v="0"/>
    <d v="2021-07-01T00:00:00"/>
    <n v="133.398"/>
    <n v="134.11099999999999"/>
    <n v="132.578"/>
    <n v="134.053"/>
    <n v="52485800"/>
    <n v="2.2633200000000001E-3"/>
    <n v="2.265420560747744E-3"/>
    <n v="128.09960000000001"/>
    <n v="126.23961999999997"/>
    <n v="9.2407929509607713E-3"/>
    <s v="Uptrend"/>
    <n v="139.35900000000001"/>
    <n v="-3.8074326021283245E-2"/>
  </r>
  <r>
    <n v="150"/>
    <x v="0"/>
    <d v="2021-07-02T00:00:00"/>
    <n v="134.66800000000001"/>
    <n v="136.71899999999999"/>
    <n v="134.52199999999999"/>
    <n v="136.68"/>
    <n v="78852600"/>
    <n v="1.9596499999999999E-2"/>
    <n v="1.9596726667810538E-2"/>
    <n v="128.78659999999996"/>
    <n v="126.40064000000001"/>
    <n v="9.2863567211632584E-3"/>
    <s v="Uptrend"/>
    <n v="139.35900000000001"/>
    <n v="-1.9223731513572817E-2"/>
  </r>
  <r>
    <n v="151"/>
    <x v="0"/>
    <d v="2021-07-06T00:00:00"/>
    <n v="136.78700000000001"/>
    <n v="139.79499999999999"/>
    <n v="136.78700000000001"/>
    <n v="138.691"/>
    <n v="108181800"/>
    <n v="1.47186E-2"/>
    <n v="1.4713198712320796E-2"/>
    <n v="129.57369999999997"/>
    <n v="126.55547999999999"/>
    <n v="9.4243255826946329E-3"/>
    <s v="Uptrend"/>
    <n v="139.35900000000001"/>
    <n v="-4.7933753830036174E-3"/>
  </r>
  <r>
    <n v="152"/>
    <x v="0"/>
    <d v="2021-07-07T00:00:00"/>
    <n v="140.17599999999999"/>
    <n v="141.494"/>
    <n v="139.316"/>
    <n v="141.18199999999999"/>
    <n v="104911600"/>
    <n v="1.7955100000000002E-2"/>
    <n v="1.7960790534353288E-2"/>
    <n v="130.44429999999994"/>
    <n v="126.75233999999999"/>
    <n v="9.7922617495204579E-3"/>
    <s v="Uptrend"/>
    <n v="141.18199999999999"/>
    <n v="0"/>
  </r>
  <r>
    <n v="153"/>
    <x v="0"/>
    <d v="2021-07-08T00:00:00"/>
    <n v="138.262"/>
    <n v="140.684"/>
    <n v="137.37299999999999"/>
    <n v="139.88300000000001"/>
    <n v="105575500"/>
    <n v="-9.19969E-3"/>
    <n v="-9.2008896318226396E-3"/>
    <n v="131.23094999999995"/>
    <n v="126.92963999999998"/>
    <n v="1.0394184636939245E-2"/>
    <s v="Uptrend"/>
    <n v="141.18199999999999"/>
    <n v="-9.2008896318226396E-3"/>
  </r>
  <r>
    <n v="154"/>
    <x v="0"/>
    <d v="2021-07-09T00:00:00"/>
    <n v="139.404"/>
    <n v="142.23599999999999"/>
    <n v="139.30699999999999"/>
    <n v="141.709"/>
    <n v="99890800"/>
    <n v="1.30551E-2"/>
    <n v="1.3053766361888153E-2"/>
    <n v="132.15869999999995"/>
    <n v="127.15925999999997"/>
    <n v="9.9530330600972657E-3"/>
    <s v="Uptrend"/>
    <n v="141.709"/>
    <n v="0"/>
  </r>
  <r>
    <n v="155"/>
    <x v="0"/>
    <d v="2021-07-12T00:00:00"/>
    <n v="142.78299999999999"/>
    <n v="142.89099999999999"/>
    <n v="140.625"/>
    <n v="141.113"/>
    <n v="76299700"/>
    <n v="-4.2042399999999997E-3"/>
    <n v="-4.2058020309225785E-3"/>
    <n v="132.99609999999998"/>
    <n v="127.37889999999997"/>
    <n v="1.0240186243949657E-2"/>
    <s v="Uptrend"/>
    <n v="141.709"/>
    <n v="-4.2058020309225785E-3"/>
  </r>
  <r>
    <n v="156"/>
    <x v="0"/>
    <d v="2021-07-13T00:00:00"/>
    <n v="140.654"/>
    <n v="144.00399999999999"/>
    <n v="140.26400000000001"/>
    <n v="142.227"/>
    <n v="100827100"/>
    <n v="7.8894900000000007E-3"/>
    <n v="7.8943825161394976E-3"/>
    <n v="133.73634999999996"/>
    <n v="127.66021999999997"/>
    <n v="9.3180196879538903E-3"/>
    <s v="Uptrend"/>
    <n v="142.227"/>
    <n v="0"/>
  </r>
  <r>
    <n v="157"/>
    <x v="0"/>
    <d v="2021-07-14T00:00:00"/>
    <n v="144.62899999999999"/>
    <n v="146.065"/>
    <n v="144.21899999999999"/>
    <n v="145.654"/>
    <n v="127050800"/>
    <n v="2.4100799999999999E-2"/>
    <n v="2.4095284299042952E-2"/>
    <n v="134.68895000000001"/>
    <n v="127.98901999999998"/>
    <n v="9.741998208649065E-3"/>
    <s v="Uptrend"/>
    <n v="145.654"/>
    <n v="0"/>
  </r>
  <r>
    <n v="158"/>
    <x v="0"/>
    <d v="2021-07-15T00:00:00"/>
    <n v="145.74199999999999"/>
    <n v="146.48400000000001"/>
    <n v="143.643"/>
    <n v="145"/>
    <n v="106820300"/>
    <n v="-4.4922199999999999E-3"/>
    <n v="-4.4900929600285577E-3"/>
    <n v="135.58394999999999"/>
    <n v="128.39617999999999"/>
    <n v="1.006197080184569E-2"/>
    <s v="Uptrend"/>
    <n v="145.654"/>
    <n v="-4.4900929600285577E-3"/>
  </r>
  <r>
    <n v="159"/>
    <x v="0"/>
    <d v="2021-07-16T00:00:00"/>
    <n v="144.98099999999999"/>
    <n v="146.25"/>
    <n v="142.46100000000001"/>
    <n v="142.959"/>
    <n v="93251400"/>
    <n v="-1.4076099999999999E-2"/>
    <n v="-1.4075862068965495E-2"/>
    <n v="136.29685000000001"/>
    <n v="128.75764000000001"/>
    <n v="1.0960829510031167E-2"/>
    <s v="Uptrend"/>
    <n v="145.654"/>
    <n v="-1.8502753099811864E-2"/>
  </r>
  <r>
    <n v="160"/>
    <x v="0"/>
    <d v="2021-07-19T00:00:00"/>
    <n v="140.381"/>
    <n v="140.69300000000001"/>
    <n v="138.35"/>
    <n v="139.11099999999999"/>
    <n v="121434600"/>
    <n v="-2.6914299999999999E-2"/>
    <n v="-2.6916808315671004E-2"/>
    <n v="136.88229999999999"/>
    <n v="129.01017999999999"/>
    <n v="1.2711956139278989E-2"/>
    <s v="Uptrend"/>
    <n v="145.654"/>
    <n v="-4.4921526356982988E-2"/>
  </r>
  <r>
    <n v="161"/>
    <x v="0"/>
    <d v="2021-07-20T00:00:00"/>
    <n v="140.09800000000001"/>
    <n v="143.65199999999999"/>
    <n v="139.60900000000001"/>
    <n v="142.72499999999999"/>
    <n v="96350000"/>
    <n v="2.5973699999999999E-2"/>
    <n v="2.597925397704004E-2"/>
    <n v="137.55860000000001"/>
    <n v="129.32151999999999"/>
    <n v="1.3441384538312697E-2"/>
    <s v="Uptrend"/>
    <n v="145.654"/>
    <n v="-2.0109300122207463E-2"/>
  </r>
  <r>
    <n v="162"/>
    <x v="0"/>
    <d v="2021-07-21T00:00:00"/>
    <n v="142.119"/>
    <n v="142.70500000000001"/>
    <n v="141.24"/>
    <n v="141.99199999999999"/>
    <n v="74993500"/>
    <n v="-5.1314999999999998E-3"/>
    <n v="-5.1357505692766203E-3"/>
    <n v="138.11619999999999"/>
    <n v="129.68382000000003"/>
    <n v="1.3500464283323882E-2"/>
    <s v="Uptrend"/>
    <n v="145.654"/>
    <n v="-2.5141774341933654E-2"/>
  </r>
  <r>
    <n v="163"/>
    <x v="0"/>
    <d v="2021-07-22T00:00:00"/>
    <n v="142.52000000000001"/>
    <n v="144.727"/>
    <n v="142.393"/>
    <n v="143.35900000000001"/>
    <n v="77338200"/>
    <n v="9.6283900000000006E-3"/>
    <n v="9.6273029466449334E-3"/>
    <n v="138.75585000000001"/>
    <n v="130.09182000000001"/>
    <n v="1.3467931597398862E-2"/>
    <s v="Uptrend"/>
    <n v="145.654"/>
    <n v="-1.5756518873494607E-2"/>
  </r>
  <r>
    <n v="164"/>
    <x v="0"/>
    <d v="2021-07-23T00:00:00"/>
    <n v="144.09200000000001"/>
    <n v="145.23400000000001"/>
    <n v="143.477"/>
    <n v="145.078"/>
    <n v="71447400"/>
    <n v="1.19896E-2"/>
    <n v="1.1990876052427879E-2"/>
    <n v="139.49560000000002"/>
    <n v="130.59552000000002"/>
    <n v="1.3456144026853722E-2"/>
    <s v="Uptrend"/>
    <n v="145.654"/>
    <n v="-3.9545772858966544E-3"/>
  </r>
  <r>
    <n v="165"/>
    <x v="0"/>
    <d v="2021-07-26T00:00:00"/>
    <n v="144.79499999999999"/>
    <n v="146.31800000000001"/>
    <n v="144.238"/>
    <n v="145.49799999999999"/>
    <n v="72434100"/>
    <n v="2.89435E-3"/>
    <n v="2.8949944167964148E-3"/>
    <n v="140.27100000000002"/>
    <n v="131.06466000000003"/>
    <n v="1.3349404427737487E-2"/>
    <s v="Uptrend"/>
    <n v="145.654"/>
    <n v="-1.0710313482636957E-3"/>
  </r>
  <r>
    <n v="166"/>
    <x v="0"/>
    <d v="2021-07-27T00:00:00"/>
    <n v="145.625"/>
    <n v="145.71299999999999"/>
    <n v="142.13900000000001"/>
    <n v="143.33000000000001"/>
    <n v="104818600"/>
    <n v="-1.4900399999999999E-2"/>
    <n v="-1.4900548461147078E-2"/>
    <n v="140.85645000000002"/>
    <n v="131.44199999999998"/>
    <n v="1.4006993510338571E-2"/>
    <s v="Uptrend"/>
    <n v="145.654"/>
    <n v="-1.5955620854902652E-2"/>
  </r>
  <r>
    <n v="167"/>
    <x v="0"/>
    <d v="2021-07-28T00:00:00"/>
    <n v="141.416"/>
    <n v="143.52500000000001"/>
    <n v="139.19900000000001"/>
    <n v="141.58199999999999"/>
    <n v="118931200"/>
    <n v="-1.2196200000000001E-2"/>
    <n v="-1.219563245656885E-2"/>
    <n v="141.27879999999999"/>
    <n v="131.80742000000001"/>
    <n v="1.436896012460763E-2"/>
    <s v="Uptrend"/>
    <n v="145.654"/>
    <n v="-2.7956664423908761E-2"/>
  </r>
  <r>
    <n v="168"/>
    <x v="0"/>
    <d v="2021-07-29T00:00:00"/>
    <n v="141.29900000000001"/>
    <n v="143.11500000000001"/>
    <n v="141.191"/>
    <n v="142.227"/>
    <n v="56699500"/>
    <n v="4.5523500000000001E-3"/>
    <n v="4.5556638555750428E-3"/>
    <n v="141.70265000000001"/>
    <n v="132.21348"/>
    <n v="1.4368630952036068E-2"/>
    <s v="Uptrend"/>
    <n v="145.654"/>
    <n v="-2.3528361733972214E-2"/>
  </r>
  <r>
    <n v="169"/>
    <x v="0"/>
    <d v="2021-07-30T00:00:00"/>
    <n v="140.99600000000001"/>
    <n v="142.9"/>
    <n v="140.732"/>
    <n v="142.441"/>
    <n v="70440600"/>
    <n v="1.5108999999999999E-3"/>
    <n v="1.5046369536022564E-3"/>
    <n v="142.12205"/>
    <n v="132.62694000000002"/>
    <n v="1.4372173166432523E-2"/>
    <s v="Uptrend"/>
    <n v="145.654"/>
    <n v="-2.2059126422892539E-2"/>
  </r>
  <r>
    <n v="170"/>
    <x v="0"/>
    <d v="2021-08-02T00:00:00"/>
    <n v="142.93"/>
    <n v="143.506"/>
    <n v="141.846"/>
    <n v="142.10900000000001"/>
    <n v="62880000"/>
    <n v="-2.33111E-3"/>
    <n v="-2.3307895900758213E-3"/>
    <n v="142.39349999999996"/>
    <n v="132.98259999999999"/>
    <n v="1.3878368688285739E-2"/>
    <s v="Uptrend"/>
    <n v="145.654"/>
    <n v="-2.4338500830735743E-2"/>
  </r>
  <r>
    <n v="171"/>
    <x v="0"/>
    <d v="2021-08-03T00:00:00"/>
    <n v="142.393"/>
    <n v="144.57"/>
    <n v="141.77699999999999"/>
    <n v="143.90600000000001"/>
    <n v="64786600"/>
    <n v="1.2644300000000001E-2"/>
    <n v="1.2645223033023845E-2"/>
    <n v="142.65424999999996"/>
    <n v="133.41092"/>
    <n v="1.378638518403869E-2"/>
    <s v="Uptrend"/>
    <n v="145.654"/>
    <n v="-1.2001043569005887E-2"/>
  </r>
  <r>
    <n v="172"/>
    <x v="0"/>
    <d v="2021-08-04T00:00:00"/>
    <n v="143.81800000000001"/>
    <n v="144.32599999999999"/>
    <n v="142.852"/>
    <n v="143.506"/>
    <n v="56368300"/>
    <n v="-2.7823000000000001E-3"/>
    <n v="-2.7795922338192947E-3"/>
    <n v="142.77044999999995"/>
    <n v="133.79862000000003"/>
    <n v="1.3288738516377328E-2"/>
    <s v="Uptrend"/>
    <n v="145.654"/>
    <n v="-1.4747277795323144E-2"/>
  </r>
  <r>
    <n v="173"/>
    <x v="0"/>
    <d v="2021-08-05T00:00:00"/>
    <n v="143.535"/>
    <n v="144.375"/>
    <n v="142.744"/>
    <n v="143.613"/>
    <n v="46397700"/>
    <n v="7.4834100000000002E-4"/>
    <n v="7.4561342382906126E-4"/>
    <n v="142.95694999999995"/>
    <n v="134.19236000000001"/>
    <n v="1.3075208580070172E-2"/>
    <s v="Uptrend"/>
    <n v="145.654"/>
    <n v="-1.4012660139783306E-2"/>
  </r>
  <r>
    <n v="174"/>
    <x v="0"/>
    <d v="2021-08-06T00:00:00"/>
    <n v="143.13399999999999"/>
    <n v="143.87700000000001"/>
    <n v="142.43"/>
    <n v="142.929"/>
    <n v="54126800"/>
    <n v="-4.7668700000000003E-3"/>
    <n v="-4.7628000250673486E-3"/>
    <n v="143.01794999999998"/>
    <n v="134.57339999999999"/>
    <n v="1.2844168572518947E-2"/>
    <s v="Uptrend"/>
    <n v="145.654"/>
    <n v="-1.8708720666785639E-2"/>
  </r>
  <r>
    <n v="175"/>
    <x v="0"/>
    <d v="2021-08-09T00:00:00"/>
    <n v="142.98699999999999"/>
    <n v="143.476"/>
    <n v="142.322"/>
    <n v="142.88"/>
    <n v="48908700"/>
    <n v="-3.4215899999999997E-4"/>
    <n v="-3.4282755773851203E-4"/>
    <n v="143.10629999999998"/>
    <n v="134.98412000000002"/>
    <n v="1.2798532827384752E-2"/>
    <s v="Uptrend"/>
    <n v="145.654"/>
    <n v="-1.9045134359509497E-2"/>
  </r>
  <r>
    <n v="176"/>
    <x v="0"/>
    <d v="2021-08-10T00:00:00"/>
    <n v="143.22200000000001"/>
    <n v="144.464"/>
    <n v="142.107"/>
    <n v="142.40100000000001"/>
    <n v="69023100"/>
    <n v="-3.3541000000000001E-3"/>
    <n v="-3.3524636058229751E-3"/>
    <n v="143.11499999999998"/>
    <n v="135.39836000000003"/>
    <n v="1.2712588031234534E-2"/>
    <s v="Uptrend"/>
    <n v="145.654"/>
    <n v="-2.2333749845524276E-2"/>
  </r>
  <r>
    <n v="177"/>
    <x v="0"/>
    <d v="2021-08-11T00:00:00"/>
    <n v="142.84100000000001"/>
    <n v="143.49600000000001"/>
    <n v="142.33199999999999"/>
    <n v="142.655"/>
    <n v="48493500"/>
    <n v="1.78572E-3"/>
    <n v="1.7836953392180721E-3"/>
    <n v="142.96504999999999"/>
    <n v="135.82412000000002"/>
    <n v="1.1412008565618489E-2"/>
    <s v="Uptrend"/>
    <n v="145.654"/>
    <n v="-2.0589891111812864E-2"/>
  </r>
  <r>
    <n v="178"/>
    <x v="0"/>
    <d v="2021-08-12T00:00:00"/>
    <n v="142.97800000000001"/>
    <n v="145.77500000000001"/>
    <n v="142.63499999999999"/>
    <n v="145.61799999999999"/>
    <n v="72282600"/>
    <n v="2.0773400000000001E-2"/>
    <n v="2.0770390101994218E-2"/>
    <n v="142.99595000000002"/>
    <n v="136.29390000000001"/>
    <n v="1.2361203289232525E-2"/>
    <s v="Uptrend"/>
    <n v="145.654"/>
    <n v="-2.4716108036859641E-4"/>
  </r>
  <r>
    <n v="179"/>
    <x v="0"/>
    <d v="2021-08-13T00:00:00"/>
    <n v="145.696"/>
    <n v="146.15600000000001"/>
    <n v="145.012"/>
    <n v="145.82400000000001"/>
    <n v="59375000"/>
    <n v="1.41011E-3"/>
    <n v="1.4146602755154003E-3"/>
    <n v="143.13920000000002"/>
    <n v="136.79748000000001"/>
    <n v="1.1890342078203733E-2"/>
    <s v="Uptrend"/>
    <n v="145.82400000000001"/>
    <n v="0"/>
  </r>
  <r>
    <n v="180"/>
    <x v="0"/>
    <d v="2021-08-16T00:00:00"/>
    <n v="145.27600000000001"/>
    <n v="147.86799999999999"/>
    <n v="143.251"/>
    <n v="147.79900000000001"/>
    <n v="103296000"/>
    <n v="1.35481E-2"/>
    <n v="1.3543723941189301E-2"/>
    <n v="143.5736"/>
    <n v="137.29465999999999"/>
    <n v="1.0201994443583287E-2"/>
    <s v="Uptrend"/>
    <n v="147.79900000000001"/>
    <n v="0"/>
  </r>
  <r>
    <n v="181"/>
    <x v="0"/>
    <d v="2021-08-17T00:00:00"/>
    <n v="146.929"/>
    <n v="148.34700000000001"/>
    <n v="145.81399999999999"/>
    <n v="146.88999999999999"/>
    <n v="92229700"/>
    <n v="-6.1539300000000002E-3"/>
    <n v="-6.1502445889350943E-3"/>
    <n v="143.78184999999999"/>
    <n v="137.77348000000001"/>
    <n v="8.8464033913472351E-3"/>
    <s v="Uptrend"/>
    <n v="147.79900000000001"/>
    <n v="-6.1502445889350943E-3"/>
  </r>
  <r>
    <n v="182"/>
    <x v="0"/>
    <d v="2021-08-18T00:00:00"/>
    <n v="146.50800000000001"/>
    <n v="147.40799999999999"/>
    <n v="142.93799999999999"/>
    <n v="143.14400000000001"/>
    <n v="86326000"/>
    <n v="-2.5501099999999999E-2"/>
    <n v="-2.5502076383688399E-2"/>
    <n v="143.83945"/>
    <n v="138.16095999999999"/>
    <n v="1.0638294015903878E-2"/>
    <s v="Uptrend"/>
    <n v="147.79900000000001"/>
    <n v="-3.1495476965338054E-2"/>
  </r>
  <r>
    <n v="183"/>
    <x v="0"/>
    <d v="2021-08-19T00:00:00"/>
    <n v="141.84299999999999"/>
    <n v="144.74799999999999"/>
    <n v="141.32499999999999"/>
    <n v="143.476"/>
    <n v="86960300"/>
    <n v="2.3230799999999999E-3"/>
    <n v="2.3193427597383298E-3"/>
    <n v="143.84530000000001"/>
    <n v="138.54747999999998"/>
    <n v="1.0430246290322192E-2"/>
    <s v="Uptrend"/>
    <n v="147.79900000000001"/>
    <n v="-2.9249183012063695E-2"/>
  </r>
  <r>
    <n v="184"/>
    <x v="0"/>
    <d v="2021-08-20T00:00:00"/>
    <n v="144.19999999999999"/>
    <n v="145.23699999999999"/>
    <n v="143.55500000000001"/>
    <n v="144.934"/>
    <n v="60549600"/>
    <n v="1.01569E-2"/>
    <n v="1.0161978309961128E-2"/>
    <n v="143.8381"/>
    <n v="138.98308"/>
    <n v="1.0327956058903912E-2"/>
    <s v="Uptrend"/>
    <n v="147.79900000000001"/>
    <n v="-1.9384434265455219E-2"/>
  </r>
  <r>
    <n v="185"/>
    <x v="0"/>
    <d v="2021-08-23T00:00:00"/>
    <n v="145.05099999999999"/>
    <n v="146.88999999999999"/>
    <n v="144.63999999999999"/>
    <n v="146.41999999999999"/>
    <n v="60131800"/>
    <n v="1.02573E-2"/>
    <n v="1.0252942718754765E-2"/>
    <n v="143.88420000000002"/>
    <n v="139.42418000000001"/>
    <n v="1.0564799641014885E-2"/>
    <s v="Uptrend"/>
    <n v="147.79900000000001"/>
    <n v="-9.3302390408597224E-3"/>
  </r>
  <r>
    <n v="186"/>
    <x v="0"/>
    <d v="2021-08-24T00:00:00"/>
    <n v="146.166"/>
    <n v="147.54499999999999"/>
    <n v="145.87299999999999"/>
    <n v="146.33199999999999"/>
    <n v="48606400"/>
    <n v="-6.01305E-4"/>
    <n v="-6.0101079087548914E-4"/>
    <n v="144.03430000000003"/>
    <n v="139.80238"/>
    <n v="9.9425759886795449E-3"/>
    <s v="Uptrend"/>
    <n v="147.79900000000001"/>
    <n v="-9.9256422573902325E-3"/>
  </r>
  <r>
    <n v="187"/>
    <x v="0"/>
    <d v="2021-08-25T00:00:00"/>
    <n v="146.518"/>
    <n v="147.017"/>
    <n v="144.55199999999999"/>
    <n v="145.1"/>
    <n v="58991300"/>
    <n v="-8.4215599999999998E-3"/>
    <n v="-8.4192111089850252E-3"/>
    <n v="144.21020000000001"/>
    <n v="140.17234000000002"/>
    <n v="9.7102514469938773E-3"/>
    <s v="Uptrend"/>
    <n v="147.79900000000001"/>
    <n v="-1.826128728881804E-2"/>
  </r>
  <r>
    <n v="188"/>
    <x v="0"/>
    <d v="2021-08-26T00:00:00"/>
    <n v="145.09"/>
    <n v="145.84299999999999"/>
    <n v="144.26900000000001"/>
    <n v="144.298"/>
    <n v="48597200"/>
    <n v="-5.5269200000000003E-3"/>
    <n v="-5.5272226050998574E-3"/>
    <n v="144.31374999999997"/>
    <n v="140.5163"/>
    <n v="9.7922402801846053E-3"/>
    <s v="Uptrend"/>
    <n v="147.79900000000001"/>
    <n v="-2.3687575694016916E-2"/>
  </r>
  <r>
    <n v="189"/>
    <x v="0"/>
    <d v="2021-08-27T00:00:00"/>
    <n v="144.239"/>
    <n v="145.48099999999999"/>
    <n v="143.60400000000001"/>
    <n v="145.33500000000001"/>
    <n v="55802400"/>
    <n v="7.1844200000000004E-3"/>
    <n v="7.1865167916396189E-3"/>
    <n v="144.45845"/>
    <n v="140.84898000000004"/>
    <n v="9.8965810779407873E-3"/>
    <s v="Uptrend"/>
    <n v="147.79900000000001"/>
    <n v="-1.6671290062855615E-2"/>
  </r>
  <r>
    <n v="190"/>
    <x v="0"/>
    <d v="2021-08-30T00:00:00"/>
    <n v="145.726"/>
    <n v="150.11699999999999"/>
    <n v="145.34399999999999"/>
    <n v="149.755"/>
    <n v="90956700"/>
    <n v="3.0417300000000001E-2"/>
    <n v="3.0412495269549478E-2"/>
    <n v="144.84074999999999"/>
    <n v="141.29604"/>
    <n v="1.1827357700369173E-2"/>
    <s v="Uptrend"/>
    <n v="149.755"/>
    <n v="0"/>
  </r>
  <r>
    <n v="191"/>
    <x v="0"/>
    <d v="2021-08-31T00:00:00"/>
    <n v="149.30500000000001"/>
    <n v="149.44200000000001"/>
    <n v="147.96600000000001"/>
    <n v="148.494"/>
    <n v="86453100"/>
    <n v="-8.4246900000000003E-3"/>
    <n v="-8.4204200193649381E-3"/>
    <n v="145.07014999999998"/>
    <n v="141.68194000000003"/>
    <n v="1.1832129515434817E-2"/>
    <s v="Uptrend"/>
    <n v="149.755"/>
    <n v="-8.4204200193649381E-3"/>
  </r>
  <r>
    <n v="192"/>
    <x v="0"/>
    <d v="2021-09-01T00:00:00"/>
    <n v="149.47200000000001"/>
    <n v="151.57400000000001"/>
    <n v="148.99199999999999"/>
    <n v="149.15899999999999"/>
    <n v="80313700"/>
    <n v="4.4783599999999998E-3"/>
    <n v="4.4782954193434144E-3"/>
    <n v="145.35280000000003"/>
    <n v="142.04831999999999"/>
    <n v="1.1800811835247567E-2"/>
    <s v="Uptrend"/>
    <n v="149.755"/>
    <n v="-3.9798337284231433E-3"/>
  </r>
  <r>
    <n v="193"/>
    <x v="0"/>
    <d v="2021-09-02T00:00:00"/>
    <n v="150.489"/>
    <n v="151.32"/>
    <n v="149.05099999999999"/>
    <n v="150.274"/>
    <n v="71115500"/>
    <n v="7.4750900000000002E-3"/>
    <n v="7.4752445377082033E-3"/>
    <n v="145.68585000000002"/>
    <n v="142.44247999999999"/>
    <n v="1.1858974532483002E-2"/>
    <s v="Uptrend"/>
    <n v="150.274"/>
    <n v="0"/>
  </r>
  <r>
    <n v="194"/>
    <x v="0"/>
    <d v="2021-09-03T00:00:00"/>
    <n v="150.381"/>
    <n v="151.232"/>
    <n v="149.726"/>
    <n v="150.90899999999999"/>
    <n v="57808700"/>
    <n v="4.2304600000000001E-3"/>
    <n v="4.2256145440993098E-3"/>
    <n v="146.08485000000002"/>
    <n v="142.85499999999999"/>
    <n v="1.1745564576184597E-2"/>
    <s v="Uptrend"/>
    <n v="150.90899999999999"/>
    <n v="0"/>
  </r>
  <r>
    <n v="195"/>
    <x v="0"/>
    <d v="2021-09-07T00:00:00"/>
    <n v="151.565"/>
    <n v="153.804"/>
    <n v="150.99700000000001"/>
    <n v="153.24700000000001"/>
    <n v="82278300"/>
    <n v="1.54895E-2"/>
    <n v="1.5492780417337704E-2"/>
    <n v="146.60319999999999"/>
    <n v="143.32013999999998"/>
    <n v="1.2053299588681411E-2"/>
    <s v="Uptrend"/>
    <n v="153.24700000000001"/>
    <n v="0"/>
  </r>
  <r>
    <n v="196"/>
    <x v="0"/>
    <d v="2021-09-08T00:00:00"/>
    <n v="153.53100000000001"/>
    <n v="153.589"/>
    <n v="150.596"/>
    <n v="151.702"/>
    <n v="74420200"/>
    <n v="-1.0083699999999999E-2"/>
    <n v="-1.0081763427669199E-2"/>
    <n v="147.06824999999998"/>
    <n v="143.72175999999999"/>
    <n v="1.2347260836118821E-2"/>
    <s v="Uptrend"/>
    <n v="153.24700000000001"/>
    <n v="-1.0081763427669199E-2"/>
  </r>
  <r>
    <n v="197"/>
    <x v="0"/>
    <d v="2021-09-09T00:00:00"/>
    <n v="152.07300000000001"/>
    <n v="152.68"/>
    <n v="150.56700000000001"/>
    <n v="150.684"/>
    <n v="57305700"/>
    <n v="-6.7048400000000001E-3"/>
    <n v="-6.7105245810865632E-3"/>
    <n v="147.46969999999996"/>
    <n v="144.07274000000001"/>
    <n v="1.2544531295815656E-2"/>
    <s v="Uptrend"/>
    <n v="153.24700000000001"/>
    <n v="-1.6724634087453727E-2"/>
  </r>
  <r>
    <n v="198"/>
    <x v="0"/>
    <d v="2021-09-10T00:00:00"/>
    <n v="151.59399999999999"/>
    <n v="152.06299999999999"/>
    <n v="145.43199999999999"/>
    <n v="145.697"/>
    <n v="140893200"/>
    <n v="-3.3101999999999999E-2"/>
    <n v="-3.3095750046454819E-2"/>
    <n v="147.47364999999999"/>
    <n v="144.31168000000002"/>
    <n v="1.4164752027937428E-2"/>
    <s v="Uptrend"/>
    <n v="153.24700000000001"/>
    <n v="-4.9266869824531656E-2"/>
  </r>
  <r>
    <n v="199"/>
    <x v="0"/>
    <d v="2021-09-13T00:00:00"/>
    <n v="147.32"/>
    <n v="148.09299999999999"/>
    <n v="145.48099999999999"/>
    <n v="146.26400000000001"/>
    <n v="102404300"/>
    <n v="3.89354E-3"/>
    <n v="3.8916381256992594E-3"/>
    <n v="147.49564999999998"/>
    <n v="144.55590000000001"/>
    <n v="1.4187452615870198E-2"/>
    <s v="Uptrend"/>
    <n v="153.24700000000001"/>
    <n v="-4.5566960527775424E-2"/>
  </r>
  <r>
    <n v="200"/>
    <x v="0"/>
    <d v="2021-09-14T00:00:00"/>
    <n v="147.04599999999999"/>
    <n v="147.75"/>
    <n v="143.68199999999999"/>
    <n v="144.86500000000001"/>
    <n v="109296300"/>
    <n v="-9.5623099999999992E-3"/>
    <n v="-9.5648963518022434E-3"/>
    <n v="147.34895"/>
    <n v="144.71959999999999"/>
    <n v="1.3987108291735486E-2"/>
    <s v="Uptrend"/>
    <n v="153.24700000000001"/>
    <n v="-5.4696013625062823E-2"/>
  </r>
  <r>
    <n v="201"/>
    <x v="0"/>
    <d v="2021-09-15T00:00:00"/>
    <n v="145.29599999999999"/>
    <n v="146.15600000000001"/>
    <n v="143.154"/>
    <n v="145.755"/>
    <n v="83281300"/>
    <n v="6.1438500000000002E-3"/>
    <n v="6.1436509854000398E-3"/>
    <n v="147.29220000000001"/>
    <n v="144.86088000000001"/>
    <n v="1.4014752438262598E-2"/>
    <s v="Uptrend"/>
    <n v="153.24700000000001"/>
    <n v="-4.8888395857667799E-2"/>
  </r>
  <r>
    <n v="202"/>
    <x v="0"/>
    <d v="2021-09-16T00:00:00"/>
    <n v="145.178"/>
    <n v="145.697"/>
    <n v="143.98500000000001"/>
    <n v="145.52099999999999"/>
    <n v="68034100"/>
    <n v="-1.6102E-3"/>
    <n v="-1.6054337758567572E-3"/>
    <n v="147.41105000000005"/>
    <n v="144.94765999999998"/>
    <n v="1.2710497890554989E-2"/>
    <s v="Uptrend"/>
    <n v="153.24700000000001"/>
    <n v="-5.041534255156721E-2"/>
  </r>
  <r>
    <n v="203"/>
    <x v="0"/>
    <d v="2021-09-17T00:00:00"/>
    <n v="145.55000000000001"/>
    <n v="145.55000000000001"/>
    <n v="142.55699999999999"/>
    <n v="142.85"/>
    <n v="129868800"/>
    <n v="-1.8348199999999999E-2"/>
    <n v="-1.8354739178537804E-2"/>
    <n v="147.37975"/>
    <n v="145.00700000000001"/>
    <n v="1.3410458282767287E-2"/>
    <s v="Uptrend"/>
    <n v="153.24700000000001"/>
    <n v="-6.7844721266974384E-2"/>
  </r>
  <r>
    <n v="204"/>
    <x v="0"/>
    <d v="2021-09-20T00:00:00"/>
    <n v="140.63999999999999"/>
    <n v="141.65700000000001"/>
    <n v="138.166"/>
    <n v="139.79900000000001"/>
    <n v="123478900"/>
    <n v="-2.13612E-2"/>
    <n v="-2.1358067903395117E-2"/>
    <n v="147.12299999999999"/>
    <n v="144.96880000000002"/>
    <n v="1.3977066334417095E-2"/>
    <s v="Uptrend"/>
    <n v="153.24700000000001"/>
    <n v="-8.7753757006662436E-2"/>
  </r>
  <r>
    <n v="205"/>
    <x v="0"/>
    <d v="2021-09-21T00:00:00"/>
    <n v="140.767"/>
    <n v="141.423"/>
    <n v="139.643"/>
    <n v="140.27799999999999"/>
    <n v="75834000"/>
    <n v="3.42801E-3"/>
    <n v="3.4263478279528137E-3"/>
    <n v="146.8159"/>
    <n v="144.9521"/>
    <n v="1.3751101356346832E-2"/>
    <s v="Uptrend"/>
    <n v="153.24700000000001"/>
    <n v="-8.4628084073424037E-2"/>
  </r>
  <r>
    <n v="206"/>
    <x v="0"/>
    <d v="2021-09-22T00:00:00"/>
    <n v="141.27600000000001"/>
    <n v="143.21199999999999"/>
    <n v="140.542"/>
    <n v="142.64500000000001"/>
    <n v="76404300"/>
    <n v="1.68723E-2"/>
    <n v="1.6873636635823308E-2"/>
    <n v="146.63155"/>
    <n v="144.96046000000001"/>
    <n v="1.4388428376569973E-2"/>
    <s v="Uptrend"/>
    <n v="153.24700000000001"/>
    <n v="-6.91824309774417E-2"/>
  </r>
  <r>
    <n v="207"/>
    <x v="0"/>
    <d v="2021-09-23T00:00:00"/>
    <n v="143.428"/>
    <n v="143.84800000000001"/>
    <n v="142.44"/>
    <n v="143.60400000000001"/>
    <n v="64838200"/>
    <n v="6.7194500000000001E-3"/>
    <n v="6.7229836306916813E-3"/>
    <n v="146.55674999999999"/>
    <n v="144.91946000000004"/>
    <n v="1.438565433912933E-2"/>
    <s v="Uptrend"/>
    <n v="153.24700000000001"/>
    <n v="-6.292455969774291E-2"/>
  </r>
  <r>
    <n v="208"/>
    <x v="0"/>
    <d v="2021-09-24T00:00:00"/>
    <n v="142.459"/>
    <n v="144.22999999999999"/>
    <n v="142.36099999999999"/>
    <n v="143.69200000000001"/>
    <n v="53477900"/>
    <n v="6.12887E-4"/>
    <n v="6.127963009385784E-4"/>
    <n v="146.52644999999998"/>
    <n v="144.89330000000004"/>
    <n v="1.4336346046217079E-2"/>
    <s v="Uptrend"/>
    <n v="153.24700000000001"/>
    <n v="-6.2350323334225188E-2"/>
  </r>
  <r>
    <n v="209"/>
    <x v="0"/>
    <d v="2021-09-27T00:00:00"/>
    <n v="142.273"/>
    <n v="142.75299999999999"/>
    <n v="140.66"/>
    <n v="142.17599999999999"/>
    <n v="74150700"/>
    <n v="-1.055E-2"/>
    <n v="-1.0550343790886152E-2"/>
    <n v="146.36849999999998"/>
    <n v="144.87764000000004"/>
    <n v="1.4409480405537965E-2"/>
    <s v="Uptrend"/>
    <n v="153.24700000000001"/>
    <n v="-7.2242849778462404E-2"/>
  </r>
  <r>
    <n v="210"/>
    <x v="0"/>
    <d v="2021-09-28T00:00:00"/>
    <n v="140.102"/>
    <n v="141.56899999999999"/>
    <n v="138.57599999999999"/>
    <n v="138.792"/>
    <n v="108972300"/>
    <n v="-2.38015E-2"/>
    <n v="-2.3801485482781826E-2"/>
    <n v="145.82034999999999"/>
    <n v="144.87126000000006"/>
    <n v="1.3241298855195514E-2"/>
    <s v="Uptrend"/>
    <n v="153.24700000000001"/>
    <n v="-9.4324848121007387E-2"/>
  </r>
  <r>
    <n v="211"/>
    <x v="0"/>
    <d v="2021-09-29T00:00:00"/>
    <n v="139.339"/>
    <n v="141.27600000000001"/>
    <n v="138.90899999999999"/>
    <n v="139.691"/>
    <n v="74602000"/>
    <n v="6.4830699999999996E-3"/>
    <n v="6.4773185774396058E-3"/>
    <n v="145.38019999999997"/>
    <n v="144.81058000000004"/>
    <n v="1.3380671122522848E-2"/>
    <s v="Uptrend"/>
    <n v="153.24700000000001"/>
    <n v="-8.8458501634616105E-2"/>
  </r>
  <r>
    <n v="212"/>
    <x v="0"/>
    <d v="2021-09-30T00:00:00"/>
    <n v="140.50299999999999"/>
    <n v="141.20699999999999"/>
    <n v="138.17599999999999"/>
    <n v="138.39099999999999"/>
    <n v="89056700"/>
    <n v="-9.3117100000000008E-3"/>
    <n v="-9.3062545189025458E-3"/>
    <n v="144.84179999999998"/>
    <n v="144.73856000000004"/>
    <n v="1.3332013878324854E-2"/>
    <s v="Uptrend"/>
    <n v="153.24700000000001"/>
    <n v="-9.6941538822946094E-2"/>
  </r>
  <r>
    <n v="213"/>
    <x v="0"/>
    <d v="2021-10-01T00:00:00"/>
    <n v="138.78200000000001"/>
    <n v="139.779"/>
    <n v="136.053"/>
    <n v="139.51499999999999"/>
    <n v="94639600"/>
    <n v="8.1272900000000006E-3"/>
    <n v="8.1219154424780893E-3"/>
    <n v="144.30384999999995"/>
    <n v="144.66168000000008"/>
    <n v="1.3361178932823278E-2"/>
    <s v="Downtrend"/>
    <n v="153.24700000000001"/>
    <n v="-8.9606974361651659E-2"/>
  </r>
  <r>
    <n v="214"/>
    <x v="0"/>
    <d v="2021-10-04T00:00:00"/>
    <n v="138.64500000000001"/>
    <n v="139.08500000000001"/>
    <n v="135.232"/>
    <n v="136.083"/>
    <n v="98322000"/>
    <n v="-2.4605700000000001E-2"/>
    <n v="-2.4599505429523605E-2"/>
    <n v="143.56254999999999"/>
    <n v="144.48178000000004"/>
    <n v="1.4009067717568916E-2"/>
    <s v="Downtrend"/>
    <n v="153.24700000000001"/>
    <n v="-0.11200219253884258"/>
  </r>
  <r>
    <n v="215"/>
    <x v="0"/>
    <d v="2021-10-05T00:00:00"/>
    <n v="136.42500000000001"/>
    <n v="139.114"/>
    <n v="136.298"/>
    <n v="138.00899999999999"/>
    <n v="80861100"/>
    <n v="1.41584E-2"/>
    <n v="1.4153127135644983E-2"/>
    <n v="142.80064999999999"/>
    <n v="144.33200000000005"/>
    <n v="1.3908449769523178E-2"/>
    <s v="Downtrend"/>
    <n v="153.24700000000001"/>
    <n v="-9.9434246673670734E-2"/>
  </r>
  <r>
    <n v="216"/>
    <x v="0"/>
    <d v="2021-10-06T00:00:00"/>
    <n v="136.405"/>
    <n v="139.02600000000001"/>
    <n v="135.32900000000001"/>
    <n v="138.88"/>
    <n v="83221100"/>
    <n v="6.3072099999999997E-3"/>
    <n v="6.3111826040331831E-3"/>
    <n v="142.15955"/>
    <n v="144.24300000000005"/>
    <n v="1.4083225481195932E-2"/>
    <s v="Downtrend"/>
    <n v="153.24700000000001"/>
    <n v="-9.3750611757489666E-2"/>
  </r>
  <r>
    <n v="217"/>
    <x v="0"/>
    <d v="2021-10-07T00:00:00"/>
    <n v="139.916"/>
    <n v="141.05099999999999"/>
    <n v="139.584"/>
    <n v="140.14099999999999"/>
    <n v="61732700"/>
    <n v="9.0843199999999999E-3"/>
    <n v="9.0797811059908362E-3"/>
    <n v="141.63240000000002"/>
    <n v="144.21418000000003"/>
    <n v="1.4381062432781843E-2"/>
    <s v="Downtrend"/>
    <n v="153.24700000000001"/>
    <n v="-8.5522065684809578E-2"/>
  </r>
  <r>
    <n v="218"/>
    <x v="0"/>
    <d v="2021-10-08T00:00:00"/>
    <n v="140.86500000000001"/>
    <n v="141.012"/>
    <n v="139.42699999999999"/>
    <n v="139.76"/>
    <n v="58773200"/>
    <n v="-2.72171E-3"/>
    <n v="-2.718690461749218E-3"/>
    <n v="141.33555000000001"/>
    <n v="144.16484000000003"/>
    <n v="1.2585141873359844E-2"/>
    <s v="Downtrend"/>
    <n v="153.24700000000001"/>
    <n v="-8.8008248122312449E-2"/>
  </r>
  <r>
    <n v="219"/>
    <x v="0"/>
    <d v="2021-10-11T00:00:00"/>
    <n v="139.14400000000001"/>
    <n v="141.62799999999999"/>
    <n v="138.69399999999999"/>
    <n v="139.672"/>
    <n v="64452200"/>
    <n v="-6.2974199999999998E-4"/>
    <n v="-6.2965082999422162E-4"/>
    <n v="141.00595000000001"/>
    <n v="144.10946000000001"/>
    <n v="1.2514105966373553E-2"/>
    <s v="Downtrend"/>
    <n v="153.24700000000001"/>
    <n v="-8.8582484485830171E-2"/>
  </r>
  <r>
    <n v="220"/>
    <x v="0"/>
    <d v="2021-10-12T00:00:00"/>
    <n v="140.083"/>
    <n v="140.102"/>
    <n v="137.941"/>
    <n v="138.4"/>
    <n v="73035900"/>
    <n v="-9.1031500000000008E-3"/>
    <n v="-9.1070508047425003E-3"/>
    <n v="140.68270000000001"/>
    <n v="144.03528"/>
    <n v="1.2500389920414289E-2"/>
    <s v="Downtrend"/>
    <n v="153.24700000000001"/>
    <n v="-9.6882810103949835E-2"/>
  </r>
  <r>
    <n v="221"/>
    <x v="0"/>
    <d v="2021-10-13T00:00:00"/>
    <n v="138.136"/>
    <n v="138.29300000000001"/>
    <n v="136.14099999999999"/>
    <n v="137.81399999999999"/>
    <n v="78762700"/>
    <n v="-4.2400299999999997E-3"/>
    <n v="-4.2341040462429147E-3"/>
    <n v="140.28565"/>
    <n v="143.91344000000001"/>
    <n v="1.2350066722014472E-2"/>
    <s v="Downtrend"/>
    <n v="153.24700000000001"/>
    <n v="-0.10070670225192024"/>
  </r>
  <r>
    <n v="222"/>
    <x v="0"/>
    <d v="2021-10-14T00:00:00"/>
    <n v="138.98699999999999"/>
    <n v="140.71799999999999"/>
    <n v="138.4"/>
    <n v="140.601"/>
    <n v="69907100"/>
    <n v="2.0225900000000002E-2"/>
    <n v="2.0222909138404077E-2"/>
    <n v="140.03965000000002"/>
    <n v="143.85534000000001"/>
    <n v="1.3376054897640044E-2"/>
    <s v="Downtrend"/>
    <n v="153.24700000000001"/>
    <n v="-8.2520375602785134E-2"/>
  </r>
  <r>
    <n v="223"/>
    <x v="0"/>
    <d v="2021-10-15T00:00:00"/>
    <n v="140.61099999999999"/>
    <n v="141.71600000000001"/>
    <n v="140.35599999999999"/>
    <n v="141.65700000000001"/>
    <n v="67940300"/>
    <n v="7.5123500000000001E-3"/>
    <n v="7.5106151449848557E-3"/>
    <n v="139.98000000000002"/>
    <n v="143.81622000000002"/>
    <n v="1.2916718887995064E-2"/>
    <s v="Downtrend"/>
    <n v="153.24700000000001"/>
    <n v="-7.5629539240572474E-2"/>
  </r>
  <r>
    <n v="224"/>
    <x v="0"/>
    <d v="2021-10-18T00:00:00"/>
    <n v="140.298"/>
    <n v="143.613"/>
    <n v="140.01400000000001"/>
    <n v="143.33000000000001"/>
    <n v="85589200"/>
    <n v="1.18063E-2"/>
    <n v="1.1810217638380083E-2"/>
    <n v="140.15655000000001"/>
    <n v="143.82424000000003"/>
    <n v="1.2184606374050555E-2"/>
    <s v="Downtrend"/>
    <n v="153.24700000000001"/>
    <n v="-6.4712522920513993E-2"/>
  </r>
  <r>
    <n v="225"/>
    <x v="0"/>
    <d v="2021-10-19T00:00:00"/>
    <n v="143.78"/>
    <n v="145.892"/>
    <n v="143.33000000000001"/>
    <n v="145.49100000000001"/>
    <n v="76378900"/>
    <n v="1.5080100000000001E-2"/>
    <n v="1.5077094816158487E-2"/>
    <n v="140.41720000000001"/>
    <n v="143.87646000000001"/>
    <n v="1.2563292890073529E-2"/>
    <s v="Downtrend"/>
    <n v="153.24700000000001"/>
    <n v="-5.0611104948220853E-2"/>
  </r>
  <r>
    <n v="226"/>
    <x v="0"/>
    <d v="2021-10-20T00:00:00"/>
    <n v="145.43199999999999"/>
    <n v="146.459"/>
    <n v="144.86500000000001"/>
    <n v="145.97999999999999"/>
    <n v="58418800"/>
    <n v="3.3609099999999999E-3"/>
    <n v="3.3610326411941394E-3"/>
    <n v="140.58395000000002"/>
    <n v="143.94803999999999"/>
    <n v="1.2069363856725633E-2"/>
    <s v="Downtrend"/>
    <n v="153.24700000000001"/>
    <n v="-4.7420177882764536E-2"/>
  </r>
  <r>
    <n v="227"/>
    <x v="0"/>
    <d v="2021-10-21T00:00:00"/>
    <n v="145.54"/>
    <n v="146.352"/>
    <n v="144.62100000000001"/>
    <n v="146.19499999999999"/>
    <n v="61421000"/>
    <n v="1.4740300000000001E-3"/>
    <n v="1.4728044937661888E-3"/>
    <n v="140.71350000000001"/>
    <n v="144.01883999999998"/>
    <n v="1.2000403480288743E-2"/>
    <s v="Downtrend"/>
    <n v="153.24700000000001"/>
    <n v="-4.6017214040079191E-2"/>
  </r>
  <r>
    <n v="228"/>
    <x v="0"/>
    <d v="2021-10-22T00:00:00"/>
    <n v="146.40100000000001"/>
    <n v="146.88"/>
    <n v="145.374"/>
    <n v="145.423"/>
    <n v="58883400"/>
    <n v="-5.2848000000000001E-3"/>
    <n v="-5.2806183522007277E-3"/>
    <n v="140.80005"/>
    <n v="144.01493999999997"/>
    <n v="1.2081542440419004E-2"/>
    <s v="Downtrend"/>
    <n v="153.24700000000001"/>
    <n v="-5.105483304730285E-2"/>
  </r>
  <r>
    <n v="229"/>
    <x v="0"/>
    <d v="2021-10-25T00:00:00"/>
    <n v="145.41300000000001"/>
    <n v="146.08799999999999"/>
    <n v="144.376"/>
    <n v="145.374"/>
    <n v="50720600"/>
    <n v="-3.3639599999999998E-4"/>
    <n v="-3.369480756139076E-4"/>
    <n v="140.95995000000002"/>
    <n v="144.00593999999992"/>
    <n v="1.179482978383414E-2"/>
    <s v="Downtrend"/>
    <n v="153.24700000000001"/>
    <n v="-5.137457829517067E-2"/>
  </r>
  <r>
    <n v="230"/>
    <x v="0"/>
    <d v="2021-10-26T00:00:00"/>
    <n v="146.04900000000001"/>
    <n v="147.52500000000001"/>
    <n v="145.73599999999999"/>
    <n v="146.03899999999999"/>
    <n v="60893400"/>
    <n v="4.5746800000000002E-3"/>
    <n v="4.5744080784733132E-3"/>
    <n v="141.32229999999998"/>
    <n v="143.97073999999995"/>
    <n v="1.0235326556026332E-2"/>
    <s v="Downtrend"/>
    <n v="153.24700000000001"/>
    <n v="-4.7035178502678798E-2"/>
  </r>
  <r>
    <n v="231"/>
    <x v="0"/>
    <d v="2021-10-27T00:00:00"/>
    <n v="146.078"/>
    <n v="146.44"/>
    <n v="145.227"/>
    <n v="145.57900000000001"/>
    <n v="56094900"/>
    <n v="-3.1472800000000001E-3"/>
    <n v="-3.1498435349459619E-3"/>
    <n v="141.61669999999998"/>
    <n v="143.94451999999993"/>
    <n v="1.026960349877358E-2"/>
    <s v="Downtrend"/>
    <n v="153.24700000000001"/>
    <n v="-5.0036868584703131E-2"/>
  </r>
  <r>
    <n v="232"/>
    <x v="0"/>
    <d v="2021-10-28T00:00:00"/>
    <n v="146.52799999999999"/>
    <n v="149.804"/>
    <n v="146.43"/>
    <n v="149.21700000000001"/>
    <n v="100077900"/>
    <n v="2.49915E-2"/>
    <n v="2.4989868044154706E-2"/>
    <n v="142.15799999999999"/>
    <n v="144.06597999999994"/>
    <n v="1.1092250735019495E-2"/>
    <s v="Downtrend"/>
    <n v="153.24700000000001"/>
    <n v="-2.62974152838229E-2"/>
  </r>
  <r>
    <n v="233"/>
    <x v="0"/>
    <d v="2021-10-29T00:00:00"/>
    <n v="143.98500000000001"/>
    <n v="146.64500000000001"/>
    <n v="143.19300000000001"/>
    <n v="146.50800000000001"/>
    <n v="124953200"/>
    <n v="-1.81557E-2"/>
    <n v="-1.8154767888377332E-2"/>
    <n v="142.50764999999996"/>
    <n v="144.12661999999992"/>
    <n v="1.2070372129900545E-2"/>
    <s v="Downtrend"/>
    <n v="153.24700000000001"/>
    <n v="-4.3974759701658095E-2"/>
  </r>
  <r>
    <n v="234"/>
    <x v="0"/>
    <d v="2021-11-01T00:00:00"/>
    <n v="145.71600000000001"/>
    <n v="146.41"/>
    <n v="144.55199999999999"/>
    <n v="145.68700000000001"/>
    <n v="74588300"/>
    <n v="-5.6073099999999999E-3"/>
    <n v="-5.6037895541539706E-3"/>
    <n v="142.98784999999998"/>
    <n v="144.14167999999992"/>
    <n v="1.0464882998595753E-2"/>
    <s v="Downtrend"/>
    <n v="153.24700000000001"/>
    <n v="-4.9332123956749574E-2"/>
  </r>
  <r>
    <n v="235"/>
    <x v="0"/>
    <d v="2021-11-02T00:00:00"/>
    <n v="145.393"/>
    <n v="148.239"/>
    <n v="145.38399999999999"/>
    <n v="146.72300000000001"/>
    <n v="69122000"/>
    <n v="7.1160399999999997E-3"/>
    <n v="7.1111355165525136E-3"/>
    <n v="143.42354999999998"/>
    <n v="144.14773999999991"/>
    <n v="1.0201584013849152E-2"/>
    <s v="Downtrend"/>
    <n v="153.24700000000001"/>
    <n v="-4.257179585897275E-2"/>
  </r>
  <r>
    <n v="236"/>
    <x v="0"/>
    <d v="2021-11-03T00:00:00"/>
    <n v="147.08500000000001"/>
    <n v="148.631"/>
    <n v="146.52799999999999"/>
    <n v="148.161"/>
    <n v="54511500"/>
    <n v="9.7986900000000005E-3"/>
    <n v="9.8007810636369097E-3"/>
    <n v="143.88759999999999"/>
    <n v="144.18431999999993"/>
    <n v="1.0288591746986365E-2"/>
    <s v="Downtrend"/>
    <n v="153.24700000000001"/>
    <n v="-3.318825164603556E-2"/>
  </r>
  <r>
    <n v="237"/>
    <x v="0"/>
    <d v="2021-11-04T00:00:00"/>
    <n v="148.249"/>
    <n v="149.08000000000001"/>
    <n v="147.33000000000001"/>
    <n v="147.643"/>
    <n v="60394600"/>
    <n v="-3.4987E-3"/>
    <n v="-3.4961967049358389E-3"/>
    <n v="144.2627"/>
    <n v="144.23517999999993"/>
    <n v="1.0300394386245878E-2"/>
    <s v="Uptrend"/>
    <n v="153.24700000000001"/>
    <n v="-3.6568415694923972E-2"/>
  </r>
  <r>
    <n v="238"/>
    <x v="0"/>
    <d v="2021-11-05T00:00:00"/>
    <n v="148.76900000000001"/>
    <n v="149.07300000000001"/>
    <n v="146.977"/>
    <n v="148.172"/>
    <n v="65463900"/>
    <n v="3.5825000000000002E-3"/>
    <n v="3.5829670218026077E-3"/>
    <n v="144.68329999999997"/>
    <n v="144.31265999999994"/>
    <n v="1.0223266228644659E-2"/>
    <s v="Uptrend"/>
    <n v="153.24700000000001"/>
    <n v="-3.3116472100595873E-2"/>
  </r>
  <r>
    <n v="239"/>
    <x v="0"/>
    <d v="2021-11-08T00:00:00"/>
    <n v="148.29900000000001"/>
    <n v="148.45599999999999"/>
    <n v="147.07499999999999"/>
    <n v="147.34899999999999"/>
    <n v="55020900"/>
    <n v="-5.5526999999999998E-3"/>
    <n v="-5.5543557487245376E-3"/>
    <n v="145.06715000000003"/>
    <n v="144.35293999999993"/>
    <n v="1.0372895642052762E-2"/>
    <s v="Uptrend"/>
    <n v="153.24700000000001"/>
    <n v="-3.8486887182131002E-2"/>
  </r>
  <r>
    <n v="240"/>
    <x v="0"/>
    <d v="2021-11-09T00:00:00"/>
    <n v="147.114"/>
    <n v="148.31899999999999"/>
    <n v="146.977"/>
    <n v="147.71100000000001"/>
    <n v="56787900"/>
    <n v="2.45934E-3"/>
    <n v="2.4567523362901689E-3"/>
    <n v="145.53270000000003"/>
    <n v="144.31205999999992"/>
    <n v="9.9937337556081796E-3"/>
    <s v="Uptrend"/>
    <n v="153.24700000000001"/>
    <n v="-3.6124687595841976E-2"/>
  </r>
  <r>
    <n v="241"/>
    <x v="0"/>
    <d v="2021-11-10T00:00:00"/>
    <n v="146.93799999999999"/>
    <n v="147.04499999999999"/>
    <n v="144.81200000000001"/>
    <n v="144.881"/>
    <n v="65187100"/>
    <n v="-1.9163099999999999E-2"/>
    <n v="-1.9159033518153734E-2"/>
    <n v="145.88605000000001"/>
    <n v="144.23979999999995"/>
    <n v="1.1084284992689417E-2"/>
    <s v="Uptrend"/>
    <n v="153.24700000000001"/>
    <n v="-5.4591607013514176E-2"/>
  </r>
  <r>
    <n v="242"/>
    <x v="0"/>
    <d v="2021-11-11T00:00:00"/>
    <n v="145.899"/>
    <n v="146.36000000000001"/>
    <n v="144.64599999999999"/>
    <n v="144.83199999999999"/>
    <n v="41000000"/>
    <n v="-3.3807599999999998E-4"/>
    <n v="-3.3820859878108678E-4"/>
    <n v="146.0976"/>
    <n v="144.15325999999996"/>
    <n v="1.0284688181330345E-2"/>
    <s v="Uptrend"/>
    <n v="153.24700000000001"/>
    <n v="-5.4911352261382107E-2"/>
  </r>
  <r>
    <n v="243"/>
    <x v="0"/>
    <d v="2021-11-12T00:00:00"/>
    <n v="145.38"/>
    <n v="147.31"/>
    <n v="144.44999999999999"/>
    <n v="146.90799999999999"/>
    <n v="63804000"/>
    <n v="1.4337000000000001E-2"/>
    <n v="1.4333848873177235E-2"/>
    <n v="146.36015"/>
    <n v="144.08593999999997"/>
    <n v="1.0601672999745298E-2"/>
    <s v="Uptrend"/>
    <n v="153.24700000000001"/>
    <n v="-4.136459441294138E-2"/>
  </r>
  <r>
    <n v="244"/>
    <x v="0"/>
    <d v="2021-11-15T00:00:00"/>
    <n v="147.28"/>
    <n v="148.75899999999999"/>
    <n v="146.36000000000001"/>
    <n v="146.91800000000001"/>
    <n v="59222800"/>
    <n v="6.6578199999999999E-5"/>
    <n v="6.8069812399818019E-5"/>
    <n v="146.53955000000002"/>
    <n v="144.00611999999998"/>
    <n v="1.0344520885504457E-2"/>
    <s v="Uptrend"/>
    <n v="153.24700000000001"/>
    <n v="-4.1299340280723351E-2"/>
  </r>
  <r>
    <n v="245"/>
    <x v="0"/>
    <d v="2021-11-16T00:00:00"/>
    <n v="146.85900000000001"/>
    <n v="148.37700000000001"/>
    <n v="146.27199999999999"/>
    <n v="147.89699999999999"/>
    <n v="59256200"/>
    <n v="6.6669299999999997E-3"/>
    <n v="6.6635810452086996E-3"/>
    <n v="146.65985000000001"/>
    <n v="143.89911999999995"/>
    <n v="9.9164597448101275E-3"/>
    <s v="Uptrend"/>
    <n v="153.24700000000001"/>
    <n v="-3.4910960736588836E-2"/>
  </r>
  <r>
    <n v="246"/>
    <x v="0"/>
    <d v="2021-11-17T00:00:00"/>
    <n v="147.89699999999999"/>
    <n v="151.815"/>
    <n v="147.88800000000001"/>
    <n v="150.33600000000001"/>
    <n v="88807000"/>
    <n v="1.6489799999999999E-2"/>
    <n v="1.6491206718189266E-2"/>
    <n v="146.87764999999999"/>
    <n v="143.87179999999998"/>
    <n v="1.0507292991909728E-2"/>
    <s v="Uptrend"/>
    <n v="153.24700000000001"/>
    <n v="-1.8995477888637313E-2"/>
  </r>
  <r>
    <n v="247"/>
    <x v="0"/>
    <d v="2021-11-18T00:00:00"/>
    <n v="150.55199999999999"/>
    <n v="155.41"/>
    <n v="149.905"/>
    <n v="154.626"/>
    <n v="137827700"/>
    <n v="2.8535899999999999E-2"/>
    <n v="2.8536079182630791E-2"/>
    <n v="147.29920000000001"/>
    <n v="143.95063999999999"/>
    <n v="1.211938907890793E-2"/>
    <s v="Uptrend"/>
    <n v="154.626"/>
    <n v="0"/>
  </r>
  <r>
    <n v="248"/>
    <x v="0"/>
    <d v="2021-11-19T00:00:00"/>
    <n v="154.411"/>
    <n v="157.71199999999999"/>
    <n v="153.31399999999999"/>
    <n v="157.251"/>
    <n v="117305600"/>
    <n v="1.6976399999999999E-2"/>
    <n v="1.6976446393232703E-2"/>
    <n v="147.89060000000003"/>
    <n v="144.18172000000001"/>
    <n v="1.2350585576875444E-2"/>
    <s v="Uptrend"/>
    <n v="157.251"/>
    <n v="0"/>
  </r>
  <r>
    <n v="249"/>
    <x v="0"/>
    <d v="2021-11-22T00:00:00"/>
    <n v="158.358"/>
    <n v="162.29499999999999"/>
    <n v="157.69200000000001"/>
    <n v="157.71199999999999"/>
    <n v="117467900"/>
    <n v="2.92714E-3"/>
    <n v="2.9316188768273577E-3"/>
    <n v="148.50750000000005"/>
    <n v="144.41067999999999"/>
    <n v="1.2311886526318644E-2"/>
    <s v="Uptrend"/>
    <n v="157.71199999999999"/>
    <n v="0"/>
  </r>
  <r>
    <n v="250"/>
    <x v="0"/>
    <d v="2021-11-23T00:00:00"/>
    <n v="157.81"/>
    <n v="158.476"/>
    <n v="155.792"/>
    <n v="158.09399999999999"/>
    <n v="96041900"/>
    <n v="2.4222599999999999E-3"/>
    <n v="2.4221365527037353E-3"/>
    <n v="149.11025000000001"/>
    <n v="144.67526000000001"/>
    <n v="1.2317414413605739E-2"/>
    <s v="Uptrend"/>
    <n v="158.09399999999999"/>
    <n v="0"/>
  </r>
  <r>
    <n v="251"/>
    <x v="0"/>
    <d v="2021-11-24T00:00:00"/>
    <n v="157.447"/>
    <n v="158.809"/>
    <n v="156.36000000000001"/>
    <n v="158.613"/>
    <n v="69463600"/>
    <n v="3.28372E-3"/>
    <n v="3.2828570344225483E-3"/>
    <n v="149.76195000000001"/>
    <n v="144.93242000000001"/>
    <n v="1.2203097167206956E-2"/>
    <s v="Uptrend"/>
    <n v="158.613"/>
    <n v="0"/>
  </r>
  <r>
    <n v="252"/>
    <x v="0"/>
    <d v="2021-11-26T00:00:00"/>
    <n v="156.291"/>
    <n v="157.15299999999999"/>
    <n v="153.14699999999999"/>
    <n v="153.58799999999999"/>
    <n v="76959800"/>
    <n v="-3.1678699999999997E-2"/>
    <n v="-3.1680883660229697E-2"/>
    <n v="149.98050000000006"/>
    <n v="145.09376"/>
    <n v="1.3655479334134288E-2"/>
    <s v="Uptrend"/>
    <n v="158.613"/>
    <n v="-3.1680883660229697E-2"/>
  </r>
  <r>
    <n v="253"/>
    <x v="0"/>
    <d v="2021-11-29T00:00:00"/>
    <n v="156.095"/>
    <n v="157.87799999999999"/>
    <n v="155.52699999999999"/>
    <n v="156.94800000000001"/>
    <n v="88748200"/>
    <n v="2.1873699999999999E-2"/>
    <n v="2.1876709117899962E-2"/>
    <n v="150.5025"/>
    <n v="145.37572000000003"/>
    <n v="1.3551192467384777E-2"/>
    <s v="Uptrend"/>
    <n v="158.613"/>
    <n v="-1.0497248018762617E-2"/>
  </r>
  <r>
    <n v="254"/>
    <x v="0"/>
    <d v="2021-11-30T00:00:00"/>
    <n v="156.703"/>
    <n v="162.119"/>
    <n v="156.63399999999999"/>
    <n v="161.904"/>
    <n v="174048100"/>
    <n v="3.15777E-2"/>
    <n v="3.1577337716950815E-2"/>
    <n v="151.31335000000001"/>
    <n v="145.81782000000004"/>
    <n v="1.4730542108928083E-2"/>
    <s v="Uptrend"/>
    <n v="161.904"/>
    <n v="0"/>
  </r>
  <r>
    <n v="255"/>
    <x v="0"/>
    <d v="2021-12-01T00:00:00"/>
    <n v="164.03899999999999"/>
    <n v="166.80099999999999"/>
    <n v="161.149"/>
    <n v="161.38499999999999"/>
    <n v="152052500"/>
    <n v="-3.2063500000000002E-3"/>
    <n v="-3.20560332048625E-3"/>
    <n v="152.04644999999999"/>
    <n v="146.23996000000002"/>
    <n v="1.4847424644276781E-2"/>
    <s v="Uptrend"/>
    <n v="161.904"/>
    <n v="-3.20560332048625E-3"/>
  </r>
  <r>
    <n v="256"/>
    <x v="0"/>
    <d v="2021-12-02T00:00:00"/>
    <n v="155.47800000000001"/>
    <n v="160.82599999999999"/>
    <n v="154.55799999999999"/>
    <n v="160.39500000000001"/>
    <n v="136739200"/>
    <n v="-6.1299099999999997E-3"/>
    <n v="-6.1343991077236204E-3"/>
    <n v="152.65814999999995"/>
    <n v="146.59496000000007"/>
    <n v="1.4996186799244741E-2"/>
    <s v="Uptrend"/>
    <n v="161.904"/>
    <n v="-9.3203379780609774E-3"/>
  </r>
  <r>
    <n v="257"/>
    <x v="0"/>
    <d v="2021-12-03T00:00:00"/>
    <n v="160.65"/>
    <n v="161.571"/>
    <n v="156.43799999999999"/>
    <n v="158.51499999999999"/>
    <n v="118023100"/>
    <n v="-1.1724200000000001E-2"/>
    <n v="-1.1721063624177908E-2"/>
    <n v="153.20175"/>
    <n v="146.89318000000006"/>
    <n v="1.5324120348622971E-2"/>
    <s v="Uptrend"/>
    <n v="161.904"/>
    <n v="-2.0932157327799294E-2"/>
  </r>
  <r>
    <n v="258"/>
    <x v="0"/>
    <d v="2021-12-06T00:00:00"/>
    <n v="160.91399999999999"/>
    <n v="164.43100000000001"/>
    <n v="160.905"/>
    <n v="161.923"/>
    <n v="107497000"/>
    <n v="2.15026E-2"/>
    <n v="2.1499542630035062E-2"/>
    <n v="153.88929999999999"/>
    <n v="147.25780000000006"/>
    <n v="1.583395517517246E-2"/>
    <s v="Uptrend"/>
    <n v="161.923"/>
    <n v="0"/>
  </r>
  <r>
    <n v="259"/>
    <x v="0"/>
    <d v="2021-12-07T00:00:00"/>
    <n v="165.60599999999999"/>
    <n v="168.05500000000001"/>
    <n v="164.881"/>
    <n v="167.66300000000001"/>
    <n v="120405400"/>
    <n v="3.5446400000000003E-2"/>
    <n v="3.5448947956745025E-2"/>
    <n v="154.905"/>
    <n v="147.76754000000008"/>
    <n v="1.7061543556364116E-2"/>
    <s v="Uptrend"/>
    <n v="167.66300000000001"/>
    <n v="0"/>
  </r>
  <r>
    <n v="260"/>
    <x v="0"/>
    <d v="2021-12-08T00:00:00"/>
    <n v="168.59299999999999"/>
    <n v="172.345"/>
    <n v="167.19300000000001"/>
    <n v="171.483"/>
    <n v="116998900"/>
    <n v="2.2783100000000001E-2"/>
    <n v="2.2783798452848725E-2"/>
    <n v="156.09359999999998"/>
    <n v="148.42136000000005"/>
    <n v="1.7402746226571234E-2"/>
    <s v="Uptrend"/>
    <n v="171.483"/>
    <n v="0"/>
  </r>
  <r>
    <n v="261"/>
    <x v="0"/>
    <d v="2021-12-09T00:00:00"/>
    <n v="171.316"/>
    <n v="173.11799999999999"/>
    <n v="170.34700000000001"/>
    <n v="170.97300000000001"/>
    <n v="108923700"/>
    <n v="-2.9702000000000001E-3"/>
    <n v="-2.9740557373033605E-3"/>
    <n v="157.39820000000003"/>
    <n v="149.04700000000005"/>
    <n v="1.6441068912031172E-2"/>
    <s v="Uptrend"/>
    <n v="171.483"/>
    <n v="-2.9740557373033605E-3"/>
  </r>
  <r>
    <n v="262"/>
    <x v="0"/>
    <d v="2021-12-10T00:00:00"/>
    <n v="171.61"/>
    <n v="175.93899999999999"/>
    <n v="171.101"/>
    <n v="175.76300000000001"/>
    <n v="115402700"/>
    <n v="2.8013400000000001E-2"/>
    <n v="2.8016119504249204E-2"/>
    <n v="158.94475"/>
    <n v="149.79444000000004"/>
    <n v="1.6861241219890258E-2"/>
    <s v="Uptrend"/>
    <n v="175.76300000000001"/>
    <n v="0"/>
  </r>
  <r>
    <n v="263"/>
    <x v="0"/>
    <d v="2021-12-13T00:00:00"/>
    <n v="177.399"/>
    <n v="178.38800000000001"/>
    <n v="171.923"/>
    <n v="172.12899999999999"/>
    <n v="153237000"/>
    <n v="-2.0674100000000001E-2"/>
    <n v="-2.0675568805721412E-2"/>
    <n v="160.20580000000001"/>
    <n v="150.44672000000003"/>
    <n v="1.8141002336193916E-2"/>
    <s v="Uptrend"/>
    <n v="175.76300000000001"/>
    <n v="-2.0675568805721412E-2"/>
  </r>
  <r>
    <n v="264"/>
    <x v="0"/>
    <d v="2021-12-14T00:00:00"/>
    <n v="171.649"/>
    <n v="174.08799999999999"/>
    <n v="168.672"/>
    <n v="170.74799999999999"/>
    <n v="139380400"/>
    <n v="-8.0233800000000001E-3"/>
    <n v="-8.0230524780833257E-3"/>
    <n v="161.3973"/>
    <n v="151.14002000000005"/>
    <n v="1.8417867358908119E-2"/>
    <s v="Uptrend"/>
    <n v="175.76300000000001"/>
    <n v="-2.8532740110262189E-2"/>
  </r>
  <r>
    <n v="265"/>
    <x v="0"/>
    <d v="2021-12-15T00:00:00"/>
    <n v="171.512"/>
    <n v="175.81200000000001"/>
    <n v="168.77"/>
    <n v="175.61600000000001"/>
    <n v="131063300"/>
    <n v="2.8509300000000001E-2"/>
    <n v="2.8509850774240508E-2"/>
    <n v="162.78325000000001"/>
    <n v="151.89216000000005"/>
    <n v="1.8991758910333622E-2"/>
    <s v="Uptrend"/>
    <n v="175.76300000000001"/>
    <n v="-8.3635349874544573E-4"/>
  </r>
  <r>
    <n v="266"/>
    <x v="0"/>
    <d v="2021-12-16T00:00:00"/>
    <n v="175.596"/>
    <n v="177.41800000000001"/>
    <n v="167.24199999999999"/>
    <n v="168.721"/>
    <n v="150185800"/>
    <n v="-3.9263899999999997E-2"/>
    <n v="-3.9261798469387821E-2"/>
    <n v="163.70250000000001"/>
    <n v="152.48898000000005"/>
    <n v="2.1701403813163302E-2"/>
    <s v="Uptrend"/>
    <n v="175.76300000000001"/>
    <n v="-4.0065315225616294E-2"/>
  </r>
  <r>
    <n v="267"/>
    <x v="0"/>
    <d v="2021-12-17T00:00:00"/>
    <n v="166.43899999999999"/>
    <n v="169.90600000000001"/>
    <n v="166.203"/>
    <n v="167.624"/>
    <n v="195432700"/>
    <n v="-6.5018699999999999E-3"/>
    <n v="-6.5018580970952478E-3"/>
    <n v="164.35239999999996"/>
    <n v="153.03864000000002"/>
    <n v="2.1195524141054391E-2"/>
    <s v="Uptrend"/>
    <n v="175.76300000000001"/>
    <n v="-4.630667432849922E-2"/>
  </r>
  <r>
    <n v="268"/>
    <x v="0"/>
    <d v="2021-12-20T00:00:00"/>
    <n v="164.822"/>
    <n v="167.07499999999999"/>
    <n v="164.01900000000001"/>
    <n v="166.262"/>
    <n v="107499100"/>
    <n v="-8.1220700000000003E-3"/>
    <n v="-8.1253281153056411E-3"/>
    <n v="164.80294999999998"/>
    <n v="153.56868"/>
    <n v="2.1145865819470401E-2"/>
    <s v="Uptrend"/>
    <n v="175.76300000000001"/>
    <n v="-5.4055745520957266E-2"/>
  </r>
  <r>
    <n v="269"/>
    <x v="0"/>
    <d v="2021-12-21T00:00:00"/>
    <n v="168.035"/>
    <n v="169.64099999999999"/>
    <n v="165.64500000000001"/>
    <n v="169.43600000000001"/>
    <n v="91185900"/>
    <n v="1.9087E-2"/>
    <n v="1.9090351373133974E-2"/>
    <n v="165.38915"/>
    <n v="154.16396000000003"/>
    <n v="2.1449538668440619E-2"/>
    <s v="Uptrend"/>
    <n v="175.76300000000001"/>
    <n v="-3.5997337323555034E-2"/>
  </r>
  <r>
    <n v="270"/>
    <x v="0"/>
    <d v="2021-12-22T00:00:00"/>
    <n v="169.48500000000001"/>
    <n v="172.24700000000001"/>
    <n v="168.613"/>
    <n v="172.03100000000001"/>
    <n v="92135300"/>
    <n v="1.5318699999999999E-2"/>
    <n v="1.531551736348824E-2"/>
    <n v="166.08599999999998"/>
    <n v="154.83658000000003"/>
    <n v="2.1598860917297114E-2"/>
    <s v="Uptrend"/>
    <n v="175.76300000000001"/>
    <n v="-2.1233137804885005E-2"/>
  </r>
  <r>
    <n v="271"/>
    <x v="0"/>
    <d v="2021-12-23T00:00:00"/>
    <n v="172.23699999999999"/>
    <n v="173.21600000000001"/>
    <n v="171.66900000000001"/>
    <n v="172.65799999999999"/>
    <n v="68356600"/>
    <n v="3.64379E-3"/>
    <n v="3.6446919450563442E-3"/>
    <n v="166.78824999999998"/>
    <n v="155.53346000000002"/>
    <n v="2.1597979063222052E-2"/>
    <s v="Uptrend"/>
    <n v="175.76300000000001"/>
    <n v="-1.766583410615441E-2"/>
  </r>
  <r>
    <n v="272"/>
    <x v="0"/>
    <d v="2021-12-27T00:00:00"/>
    <n v="173.45099999999999"/>
    <n v="176.71299999999999"/>
    <n v="173.43199999999999"/>
    <n v="176.625"/>
    <n v="74919600"/>
    <n v="2.2974999999999999E-2"/>
    <n v="2.2976056713271298E-2"/>
    <n v="167.94009999999997"/>
    <n v="156.25394000000003"/>
    <n v="2.0194939582154934E-2"/>
    <s v="Uptrend"/>
    <n v="176.625"/>
    <n v="0"/>
  </r>
  <r>
    <n v="273"/>
    <x v="0"/>
    <d v="2021-12-28T00:00:00"/>
    <n v="176.458"/>
    <n v="177.60400000000001"/>
    <n v="174.86199999999999"/>
    <n v="175.60599999999999"/>
    <n v="79144300"/>
    <n v="-5.7672000000000001E-3"/>
    <n v="-5.7692852087757318E-3"/>
    <n v="168.87299999999999"/>
    <n v="156.93292"/>
    <n v="2.0083744228935715E-2"/>
    <s v="Uptrend"/>
    <n v="176.625"/>
    <n v="-5.7692852087757318E-3"/>
  </r>
  <r>
    <n v="274"/>
    <x v="0"/>
    <d v="2021-12-29T00:00:00"/>
    <n v="175.64500000000001"/>
    <n v="176.91900000000001"/>
    <n v="174.48"/>
    <n v="175.69399999999999"/>
    <n v="62348900"/>
    <n v="5.0188900000000005E-4"/>
    <n v="5.0112182955031059E-4"/>
    <n v="169.56249999999997"/>
    <n v="157.58019999999999"/>
    <n v="1.9167626876471545E-2"/>
    <s v="Uptrend"/>
    <n v="176.625"/>
    <n v="-5.2710544939844617E-3"/>
  </r>
  <r>
    <n v="275"/>
    <x v="0"/>
    <d v="2021-12-30T00:00:00"/>
    <n v="175.78299999999999"/>
    <n v="176.86"/>
    <n v="174.43100000000001"/>
    <n v="174.53899999999999"/>
    <n v="59773000"/>
    <n v="-6.5781700000000004E-3"/>
    <n v="-6.573929673181822E-3"/>
    <n v="170.22020000000003"/>
    <n v="158.16116"/>
    <n v="1.9251380456605353E-2"/>
    <s v="Uptrend"/>
    <n v="176.625"/>
    <n v="-1.1810332625619369E-2"/>
  </r>
  <r>
    <n v="276"/>
    <x v="0"/>
    <d v="2021-12-31T00:00:00"/>
    <n v="174.43100000000001"/>
    <n v="175.547"/>
    <n v="173.61799999999999"/>
    <n v="173.922"/>
    <n v="64062300"/>
    <n v="-3.5353200000000002E-3"/>
    <n v="-3.5350265556693961E-3"/>
    <n v="170.89654999999999"/>
    <n v="158.72"/>
    <n v="1.918730877011102E-2"/>
    <s v="Uptrend"/>
    <n v="176.625"/>
    <n v="-1.5303609341825952E-2"/>
  </r>
  <r>
    <n v="277"/>
    <x v="0"/>
    <d v="2022-01-03T00:00:00"/>
    <n v="174.17599999999999"/>
    <n v="179.12200000000001"/>
    <n v="174.059"/>
    <n v="178.27"/>
    <n v="104487900"/>
    <n v="2.5004200000000001E-2"/>
    <n v="2.4999712514805594E-2"/>
    <n v="171.8843"/>
    <n v="159.36149999999998"/>
    <n v="1.9336814326309657E-2"/>
    <s v="Uptrend"/>
    <n v="178.27"/>
    <n v="0"/>
  </r>
  <r>
    <n v="278"/>
    <x v="0"/>
    <d v="2022-01-04T00:00:00"/>
    <n v="178.87799999999999"/>
    <n v="179.18100000000001"/>
    <n v="175.44"/>
    <n v="176.00800000000001"/>
    <n v="99310400"/>
    <n v="-1.2691600000000001E-2"/>
    <n v="-1.2688618387838635E-2"/>
    <n v="172.58855"/>
    <n v="159.97319999999999"/>
    <n v="1.9411775543273658E-2"/>
    <s v="Uptrend"/>
    <n v="178.27"/>
    <n v="-1.2688618387838635E-2"/>
  </r>
  <r>
    <n v="279"/>
    <x v="0"/>
    <d v="2022-01-05T00:00:00"/>
    <n v="175.92"/>
    <n v="176.46799999999999"/>
    <n v="171.05199999999999"/>
    <n v="171.32599999999999"/>
    <n v="94537600"/>
    <n v="-2.6600100000000002E-2"/>
    <n v="-2.6601063588018836E-2"/>
    <n v="172.77170000000001"/>
    <n v="160.49223999999995"/>
    <n v="1.9137749057645419E-2"/>
    <s v="Uptrend"/>
    <n v="178.27"/>
    <n v="-3.8952151231278487E-2"/>
  </r>
  <r>
    <n v="280"/>
    <x v="0"/>
    <d v="2022-01-06T00:00:00"/>
    <n v="169.15199999999999"/>
    <n v="171.69800000000001"/>
    <n v="168.113"/>
    <n v="168.46600000000001"/>
    <n v="96904000"/>
    <n v="-1.6693199999999998E-2"/>
    <n v="-1.6693321504033132E-2"/>
    <n v="172.62084999999999"/>
    <n v="160.94077999999996"/>
    <n v="1.8833867052730501E-2"/>
    <s v="Uptrend"/>
    <n v="178.27"/>
    <n v="-5.4995231951534218E-2"/>
  </r>
  <r>
    <n v="281"/>
    <x v="0"/>
    <d v="2022-01-07T00:00:00"/>
    <n v="169.33799999999999"/>
    <n v="170.56200000000001"/>
    <n v="167.51599999999999"/>
    <n v="168.63300000000001"/>
    <n v="86709100"/>
    <n v="9.885339999999999E-4"/>
    <n v="9.9129794736030341E-4"/>
    <n v="172.50384999999994"/>
    <n v="161.40185999999997"/>
    <n v="1.8829743948995368E-2"/>
    <s v="Uptrend"/>
    <n v="178.27"/>
    <n v="-5.4058450664722035E-2"/>
  </r>
  <r>
    <n v="282"/>
    <x v="0"/>
    <d v="2022-01-10T00:00:00"/>
    <n v="165.60599999999999"/>
    <n v="168.95599999999999"/>
    <n v="164.715"/>
    <n v="168.65199999999999"/>
    <n v="106765600"/>
    <n v="1.1600200000000001E-4"/>
    <n v="1.1267071095200087E-4"/>
    <n v="172.14829999999995"/>
    <n v="161.79056"/>
    <n v="1.7597509382630733E-2"/>
    <s v="Uptrend"/>
    <n v="178.27"/>
    <n v="-5.395187075783936E-2"/>
  </r>
  <r>
    <n v="283"/>
    <x v="0"/>
    <d v="2022-01-11T00:00:00"/>
    <n v="168.779"/>
    <n v="171.58099999999999"/>
    <n v="167.31"/>
    <n v="171.483"/>
    <n v="76138300"/>
    <n v="1.6783800000000001E-2"/>
    <n v="1.678604463629263E-2"/>
    <n v="172.11599999999999"/>
    <n v="162.29005999999995"/>
    <n v="1.748895033453907E-2"/>
    <s v="Uptrend"/>
    <n v="178.27"/>
    <n v="-3.8071464632299379E-2"/>
  </r>
  <r>
    <n v="284"/>
    <x v="0"/>
    <d v="2022-01-12T00:00:00"/>
    <n v="172.501"/>
    <n v="173.54"/>
    <n v="171.22800000000001"/>
    <n v="171.923"/>
    <n v="74805200"/>
    <n v="2.5701399999999998E-3"/>
    <n v="2.5658520086540015E-3"/>
    <n v="172.17474999999999"/>
    <n v="162.81477999999998"/>
    <n v="1.7394657465396E-2"/>
    <s v="Uptrend"/>
    <n v="178.27"/>
    <n v="-3.5603298367644642E-2"/>
  </r>
  <r>
    <n v="285"/>
    <x v="0"/>
    <d v="2022-01-13T00:00:00"/>
    <n v="172.16800000000001"/>
    <n v="172.99100000000001"/>
    <n v="168.26"/>
    <n v="168.65199999999999"/>
    <n v="84505800"/>
    <n v="-1.9028E-2"/>
    <n v="-1.9025959295731365E-2"/>
    <n v="171.82655"/>
    <n v="163.25335999999999"/>
    <n v="1.6593300452920071E-2"/>
    <s v="Uptrend"/>
    <n v="178.27"/>
    <n v="-5.395187075783936E-2"/>
  </r>
  <r>
    <n v="286"/>
    <x v="0"/>
    <d v="2022-01-14T00:00:00"/>
    <n v="167.82"/>
    <n v="170.209"/>
    <n v="167.57499999999999"/>
    <n v="169.51400000000001"/>
    <n v="80440800"/>
    <n v="5.1107499999999998E-3"/>
    <n v="5.1111163816617289E-3"/>
    <n v="171.86619999999999"/>
    <n v="163.68041999999997"/>
    <n v="1.4114754654098397E-2"/>
    <s v="Uptrend"/>
    <n v="178.27"/>
    <n v="-4.911650866662931E-2"/>
  </r>
  <r>
    <n v="287"/>
    <x v="0"/>
    <d v="2022-01-18T00:00:00"/>
    <n v="167.98599999999999"/>
    <n v="168.995"/>
    <n v="165.929"/>
    <n v="166.31100000000001"/>
    <n v="90956700"/>
    <n v="-1.88941E-2"/>
    <n v="-1.8895194497209666E-2"/>
    <n v="171.80054999999999"/>
    <n v="164.05378000000002"/>
    <n v="1.4690722144873422E-2"/>
    <s v="Uptrend"/>
    <n v="178.27"/>
    <n v="-6.7083637179559119E-2"/>
  </r>
  <r>
    <n v="288"/>
    <x v="0"/>
    <d v="2022-01-19T00:00:00"/>
    <n v="166.50700000000001"/>
    <n v="167.565"/>
    <n v="162.53"/>
    <n v="162.815"/>
    <n v="94815000"/>
    <n v="-2.1024899999999999E-2"/>
    <n v="-2.1020858512064811E-2"/>
    <n v="171.62820000000002"/>
    <n v="164.34663999999998"/>
    <n v="1.5322108683782665E-2"/>
    <s v="Uptrend"/>
    <n v="178.27"/>
    <n v="-8.6694340045997742E-2"/>
  </r>
  <r>
    <n v="289"/>
    <x v="0"/>
    <d v="2022-01-20T00:00:00"/>
    <n v="163.54900000000001"/>
    <n v="166.19399999999999"/>
    <n v="160.80699999999999"/>
    <n v="161.13"/>
    <n v="91420500"/>
    <n v="-1.0347E-2"/>
    <n v="-1.0349169302582673E-2"/>
    <n v="171.21290000000005"/>
    <n v="164.62225999999995"/>
    <n v="1.4698415446563026E-2"/>
    <s v="Uptrend"/>
    <n v="178.27"/>
    <n v="-9.6146294945868682E-2"/>
  </r>
  <r>
    <n v="290"/>
    <x v="0"/>
    <d v="2022-01-21T00:00:00"/>
    <n v="161.042"/>
    <n v="162.91200000000001"/>
    <n v="158.965"/>
    <n v="159.07300000000001"/>
    <n v="122848900"/>
    <n v="-1.2765200000000001E-2"/>
    <n v="-1.2766089492955879E-2"/>
    <n v="170.56500000000003"/>
    <n v="164.84949999999998"/>
    <n v="1.4250753931622734E-2"/>
    <s v="Uptrend"/>
    <n v="178.27"/>
    <n v="-0.10768497223312956"/>
  </r>
  <r>
    <n v="291"/>
    <x v="0"/>
    <d v="2022-01-24T00:00:00"/>
    <n v="156.732"/>
    <n v="158.965"/>
    <n v="151.52099999999999"/>
    <n v="158.29900000000001"/>
    <n v="162294600"/>
    <n v="-4.8643599999999999E-3"/>
    <n v="-4.8656905948840645E-3"/>
    <n v="169.84705000000002"/>
    <n v="165.11786000000001"/>
    <n v="1.4143049241557362E-2"/>
    <s v="Uptrend"/>
    <n v="178.27"/>
    <n v="-0.11202670107140855"/>
  </r>
  <r>
    <n v="292"/>
    <x v="0"/>
    <d v="2022-01-25T00:00:00"/>
    <n v="155.71299999999999"/>
    <n v="159.416"/>
    <n v="153.79400000000001"/>
    <n v="156.49700000000001"/>
    <n v="115798400"/>
    <n v="-1.1384699999999999E-2"/>
    <n v="-1.1383521058250468E-2"/>
    <n v="168.84065000000001"/>
    <n v="165.35115999999999"/>
    <n v="1.2674016366469198E-2"/>
    <s v="Uptrend"/>
    <n v="178.27"/>
    <n v="-0.1221349638189263"/>
  </r>
  <r>
    <n v="293"/>
    <x v="0"/>
    <d v="2022-01-26T00:00:00"/>
    <n v="160.14099999999999"/>
    <n v="161.012"/>
    <n v="154.577"/>
    <n v="156.40899999999999"/>
    <n v="108275300"/>
    <n v="-5.6307500000000001E-4"/>
    <n v="-5.6231109861548667E-4"/>
    <n v="167.88079999999999"/>
    <n v="165.54118000000003"/>
    <n v="1.2731382806029218E-2"/>
    <s v="Uptrend"/>
    <n v="178.27"/>
    <n v="-0.12262859707185736"/>
  </r>
  <r>
    <n v="294"/>
    <x v="0"/>
    <d v="2022-01-27T00:00:00"/>
    <n v="159.11199999999999"/>
    <n v="160.47399999999999"/>
    <n v="155.02799999999999"/>
    <n v="155.94900000000001"/>
    <n v="121954600"/>
    <n v="-2.9432999999999998E-3"/>
    <n v="-2.9410072310415147E-3"/>
    <n v="166.89355"/>
    <n v="165.7218"/>
    <n v="1.2666318003881388E-2"/>
    <s v="Uptrend"/>
    <n v="178.27"/>
    <n v="-0.12520895271217813"/>
  </r>
  <r>
    <n v="295"/>
    <x v="0"/>
    <d v="2022-01-28T00:00:00"/>
    <n v="162.30500000000001"/>
    <n v="166.85"/>
    <n v="159.45500000000001"/>
    <n v="166.83"/>
    <n v="179935700"/>
    <n v="6.9777599999999995E-2"/>
    <n v="6.9772810341842462E-2"/>
    <n v="166.50810000000001"/>
    <n v="166.10046000000003"/>
    <n v="2.1123295798235631E-2"/>
    <s v="Uptrend"/>
    <n v="178.27"/>
    <n v="-6.4172322881023147E-2"/>
  </r>
  <r>
    <n v="296"/>
    <x v="0"/>
    <d v="2022-01-31T00:00:00"/>
    <n v="166.66399999999999"/>
    <n v="171.404"/>
    <n v="166.02699999999999"/>
    <n v="171.18899999999999"/>
    <n v="115541600"/>
    <n v="2.6125700000000002E-2"/>
    <n v="2.6128394173709601E-2"/>
    <n v="166.37144999999998"/>
    <n v="166.51751999999999"/>
    <n v="2.2035216935767196E-2"/>
    <s v="Downtrend"/>
    <n v="178.27"/>
    <n v="-3.9720648454591445E-2"/>
  </r>
  <r>
    <n v="297"/>
    <x v="0"/>
    <d v="2022-02-01T00:00:00"/>
    <n v="170.435"/>
    <n v="171.24799999999999"/>
    <n v="168.77"/>
    <n v="171.02199999999999"/>
    <n v="86213900"/>
    <n v="-9.7254399999999999E-4"/>
    <n v="-9.7552996979943796E-4"/>
    <n v="166.00904999999997"/>
    <n v="166.84543999999997"/>
    <n v="2.1198657575373519E-2"/>
    <s v="Downtrend"/>
    <n v="178.27"/>
    <n v="-4.0657429741403628E-2"/>
  </r>
  <r>
    <n v="298"/>
    <x v="0"/>
    <d v="2022-02-02T00:00:00"/>
    <n v="171.15899999999999"/>
    <n v="172.26599999999999"/>
    <n v="169.76900000000001"/>
    <n v="172.227"/>
    <n v="84914300"/>
    <n v="7.0440900000000002E-3"/>
    <n v="7.0458771386137098E-3"/>
    <n v="165.82"/>
    <n v="167.14496"/>
    <n v="2.1127506852663382E-2"/>
    <s v="Downtrend"/>
    <n v="178.27"/>
    <n v="-3.3898019857519501E-2"/>
  </r>
  <r>
    <n v="299"/>
    <x v="0"/>
    <d v="2022-02-03T00:00:00"/>
    <n v="170.89500000000001"/>
    <n v="172.619"/>
    <n v="168.584"/>
    <n v="169.34800000000001"/>
    <n v="89418100"/>
    <n v="-1.6719600000000001E-2"/>
    <n v="-1.6716310450742289E-2"/>
    <n v="165.72109999999998"/>
    <n v="167.37768"/>
    <n v="2.0603213365099262E-2"/>
    <s v="Downtrend"/>
    <n v="178.27"/>
    <n v="-5.004768048465813E-2"/>
  </r>
  <r>
    <n v="300"/>
    <x v="0"/>
    <d v="2022-02-04T00:00:00"/>
    <n v="168.36699999999999"/>
    <n v="170.74"/>
    <n v="167.386"/>
    <n v="169.06299999999999"/>
    <n v="82465400"/>
    <n v="-1.67935E-3"/>
    <n v="-1.682925100975674E-3"/>
    <n v="165.75095000000002"/>
    <n v="167.59705999999997"/>
    <n v="2.024817679552518E-2"/>
    <s v="Downtrend"/>
    <n v="178.27"/>
    <n v="-5.1646379087900485E-2"/>
  </r>
  <r>
    <n v="301"/>
    <x v="0"/>
    <d v="2022-02-07T00:00:00"/>
    <n v="169.524"/>
    <n v="170.59299999999999"/>
    <n v="167.65100000000001"/>
    <n v="168.34700000000001"/>
    <n v="77251200"/>
    <n v="-4.2344000000000001E-3"/>
    <n v="-4.2351076226021522E-3"/>
    <n v="165.73665"/>
    <n v="167.79173999999995"/>
    <n v="2.0273398436018022E-2"/>
    <s v="Downtrend"/>
    <n v="178.27"/>
    <n v="-5.5662758736747642E-2"/>
  </r>
  <r>
    <n v="302"/>
    <x v="0"/>
    <d v="2022-02-08T00:00:00"/>
    <n v="168.416"/>
    <n v="171.96600000000001"/>
    <n v="168.12200000000001"/>
    <n v="171.45599999999999"/>
    <n v="74829200"/>
    <n v="1.84666E-2"/>
    <n v="1.8467807564138239E-2"/>
    <n v="165.87685000000002"/>
    <n v="168.1491"/>
    <n v="2.0685037072653196E-2"/>
    <s v="Downtrend"/>
    <n v="178.27"/>
    <n v="-3.8222920289448736E-2"/>
  </r>
  <r>
    <n v="303"/>
    <x v="0"/>
    <d v="2022-02-09T00:00:00"/>
    <n v="172.65199999999999"/>
    <n v="173.24100000000001"/>
    <n v="171.52500000000001"/>
    <n v="172.87799999999999"/>
    <n v="71285000"/>
    <n v="8.2937400000000008E-3"/>
    <n v="8.2936730123179814E-3"/>
    <n v="165.94660000000002"/>
    <n v="168.46770000000001"/>
    <n v="2.0430016618313292E-2"/>
    <s v="Downtrend"/>
    <n v="178.27"/>
    <n v="-3.0246255679587275E-2"/>
  </r>
  <r>
    <n v="304"/>
    <x v="0"/>
    <d v="2022-02-10T00:00:00"/>
    <n v="170.779"/>
    <n v="172.09299999999999"/>
    <n v="168.239"/>
    <n v="168.798"/>
    <n v="90865900"/>
    <n v="-2.3598899999999999E-2"/>
    <n v="-2.3600458126539992E-2"/>
    <n v="165.79035000000005"/>
    <n v="168.60558"/>
    <n v="2.1123447274429913E-2"/>
    <s v="Downtrend"/>
    <n v="178.27"/>
    <n v="-5.3132888315476579E-2"/>
  </r>
  <r>
    <n v="305"/>
    <x v="0"/>
    <d v="2022-02-11T00:00:00"/>
    <n v="169.00399999999999"/>
    <n v="169.74"/>
    <n v="164.797"/>
    <n v="165.38499999999999"/>
    <n v="98670700"/>
    <n v="-2.0218400000000001E-2"/>
    <n v="-2.0219433879548387E-2"/>
    <n v="165.62700000000004"/>
    <n v="168.68558000000002"/>
    <n v="2.1179524424985191E-2"/>
    <s v="Downtrend"/>
    <n v="178.27"/>
    <n v="-7.2278005272900736E-2"/>
  </r>
  <r>
    <n v="306"/>
    <x v="0"/>
    <d v="2022-02-14T00:00:00"/>
    <n v="164.14"/>
    <n v="166.30699999999999"/>
    <n v="163.346"/>
    <n v="165.62100000000001"/>
    <n v="86185500"/>
    <n v="1.4232299999999999E-3"/>
    <n v="1.4269734256433519E-3"/>
    <n v="165.43235000000004"/>
    <n v="168.79009999999994"/>
    <n v="2.1141671990179325E-2"/>
    <s v="Downtrend"/>
    <n v="178.27"/>
    <n v="-7.0954170640040393E-2"/>
  </r>
  <r>
    <n v="307"/>
    <x v="0"/>
    <d v="2022-02-15T00:00:00"/>
    <n v="167.67099999999999"/>
    <n v="169.61199999999999"/>
    <n v="166.964"/>
    <n v="169.45500000000001"/>
    <n v="62527400"/>
    <n v="2.31524E-2"/>
    <n v="2.3149238321227505E-2"/>
    <n v="165.58955000000006"/>
    <n v="169.00889999999995"/>
    <n v="2.1353072511703108E-2"/>
    <s v="Downtrend"/>
    <n v="178.27"/>
    <n v="-4.9447467324844285E-2"/>
  </r>
  <r>
    <n v="308"/>
    <x v="0"/>
    <d v="2022-02-16T00:00:00"/>
    <n v="168.53399999999999"/>
    <n v="169.995"/>
    <n v="166.768"/>
    <n v="169.22"/>
    <n v="61177400"/>
    <n v="-1.3888699999999999E-3"/>
    <n v="-1.3867988551533594E-3"/>
    <n v="165.90980000000002"/>
    <n v="169.15483999999998"/>
    <n v="2.0722223032048244E-2"/>
    <s v="Downtrend"/>
    <n v="178.27"/>
    <n v="-5.0765692488921377E-2"/>
  </r>
  <r>
    <n v="309"/>
    <x v="0"/>
    <d v="2022-02-17T00:00:00"/>
    <n v="167.72900000000001"/>
    <n v="168.59200000000001"/>
    <n v="165.21899999999999"/>
    <n v="165.62100000000001"/>
    <n v="69589300"/>
    <n v="-2.1269199999999999E-2"/>
    <n v="-2.126817161092065E-2"/>
    <n v="166.13435000000001"/>
    <n v="169.11399999999995"/>
    <n v="2.1206483638627042E-2"/>
    <s v="Downtrend"/>
    <n v="178.27"/>
    <n v="-7.0954170640040393E-2"/>
  </r>
  <r>
    <n v="310"/>
    <x v="0"/>
    <d v="2022-02-18T00:00:00"/>
    <n v="166.54300000000001"/>
    <n v="167.249"/>
    <n v="162.983"/>
    <n v="164.071"/>
    <n v="82772700"/>
    <n v="-9.3558900000000004E-3"/>
    <n v="-9.3587165878723511E-3"/>
    <n v="166.38425000000001"/>
    <n v="168.96575999999996"/>
    <n v="2.1098541983655648E-2"/>
    <s v="Downtrend"/>
    <n v="178.27"/>
    <n v="-7.96488472541651E-2"/>
  </r>
  <r>
    <n v="311"/>
    <x v="0"/>
    <d v="2022-02-22T00:00:00"/>
    <n v="161.79599999999999"/>
    <n v="163.47300000000001"/>
    <n v="159.02099999999999"/>
    <n v="161.149"/>
    <n v="91162800"/>
    <n v="-1.7812399999999999E-2"/>
    <n v="-1.7809363019668289E-2"/>
    <n v="166.52674999999999"/>
    <n v="168.76927999999995"/>
    <n v="2.1506865879193249E-2"/>
    <s v="Downtrend"/>
    <n v="178.27"/>
    <n v="-9.6039715038985896E-2"/>
  </r>
  <r>
    <n v="312"/>
    <x v="0"/>
    <d v="2022-02-23T00:00:00"/>
    <n v="162.345"/>
    <n v="162.94300000000001"/>
    <n v="156.667"/>
    <n v="156.98099999999999"/>
    <n v="90009200"/>
    <n v="-2.58642E-2"/>
    <n v="-2.5864262266597993E-2"/>
    <n v="166.55094999999997"/>
    <n v="168.39363999999998"/>
    <n v="2.2182637841857863E-2"/>
    <s v="Downtrend"/>
    <n v="178.27"/>
    <n v="-0.11941998092780626"/>
  </r>
  <r>
    <n v="313"/>
    <x v="0"/>
    <d v="2022-02-24T00:00:00"/>
    <n v="149.63499999999999"/>
    <n v="159.70699999999999"/>
    <n v="149.06700000000001"/>
    <n v="159.59899999999999"/>
    <n v="141147500"/>
    <n v="1.6680400000000001E-2"/>
    <n v="1.6677177492817608E-2"/>
    <n v="166.71044999999998"/>
    <n v="168.14304000000001"/>
    <n v="2.2476956705254188E-2"/>
    <s v="Downtrend"/>
    <n v="178.27"/>
    <n v="-0.1047343916531106"/>
  </r>
  <r>
    <n v="314"/>
    <x v="0"/>
    <d v="2022-02-25T00:00:00"/>
    <n v="160.678"/>
    <n v="161.93299999999999"/>
    <n v="157.76499999999999"/>
    <n v="161.66900000000001"/>
    <n v="91974200"/>
    <n v="1.29655E-2"/>
    <n v="1.2970006077732465E-2"/>
    <n v="166.99645000000001"/>
    <n v="167.96146000000002"/>
    <n v="2.2602220446623154E-2"/>
    <s v="Downtrend"/>
    <n v="178.27"/>
    <n v="-9.3122791271666561E-2"/>
  </r>
  <r>
    <n v="315"/>
    <x v="0"/>
    <d v="2022-02-28T00:00:00"/>
    <n v="159.91300000000001"/>
    <n v="162.22800000000001"/>
    <n v="159.29499999999999"/>
    <n v="161.93299999999999"/>
    <n v="95056600"/>
    <n v="1.63755E-3"/>
    <n v="1.6329661221383684E-3"/>
    <n v="166.7516"/>
    <n v="167.68779999999998"/>
    <n v="1.6037338942830846E-2"/>
    <s v="Downtrend"/>
    <n v="178.27"/>
    <n v="-9.164189151287383E-2"/>
  </r>
  <r>
    <n v="316"/>
    <x v="0"/>
    <d v="2022-03-01T00:00:00"/>
    <n v="161.52199999999999"/>
    <n v="163.38499999999999"/>
    <n v="158.84399999999999"/>
    <n v="160.05000000000001"/>
    <n v="83474400"/>
    <n v="-1.16276E-2"/>
    <n v="-1.1628266011251442E-2"/>
    <n v="166.19465"/>
    <n v="167.51437999999999"/>
    <n v="1.4805411434674275E-2"/>
    <s v="Downtrend"/>
    <n v="178.27"/>
    <n v="-0.10220452123183932"/>
  </r>
  <r>
    <n v="317"/>
    <x v="0"/>
    <d v="2022-03-02T00:00:00"/>
    <n v="161.21700000000001"/>
    <n v="164.13"/>
    <n v="159.80500000000001"/>
    <n v="163.346"/>
    <n v="79724800"/>
    <n v="2.0588100000000002E-2"/>
    <n v="2.0593564511090179E-2"/>
    <n v="165.81085000000002"/>
    <n v="167.42881999999997"/>
    <n v="1.5736416141206029E-2"/>
    <s v="Downtrend"/>
    <n v="178.27"/>
    <n v="-8.371571212206208E-2"/>
  </r>
  <r>
    <n v="318"/>
    <x v="0"/>
    <d v="2022-03-03T00:00:00"/>
    <n v="165.21899999999999"/>
    <n v="165.65"/>
    <n v="162.35499999999999"/>
    <n v="163.02199999999999"/>
    <n v="76678400"/>
    <n v="-1.98131E-3"/>
    <n v="-1.9835196454153214E-3"/>
    <n v="165.35060000000001"/>
    <n v="167.36402000000001"/>
    <n v="1.5586744270133552E-2"/>
    <s v="Downtrend"/>
    <n v="178.27"/>
    <n v="-8.5533180007853371E-2"/>
  </r>
  <r>
    <n v="319"/>
    <x v="0"/>
    <d v="2022-03-04T00:00:00"/>
    <n v="161.316"/>
    <n v="162.35499999999999"/>
    <n v="158.97200000000001"/>
    <n v="160.02099999999999"/>
    <n v="83737200"/>
    <n v="-1.84081E-2"/>
    <n v="-1.8408558354087168E-2"/>
    <n v="164.88425000000001"/>
    <n v="167.17572000000004"/>
    <n v="1.5671614879723503E-2"/>
    <s v="Downtrend"/>
    <n v="178.27"/>
    <n v="-0.1023671958265554"/>
  </r>
  <r>
    <n v="320"/>
    <x v="0"/>
    <d v="2022-03-07T00:00:00"/>
    <n v="160.20699999999999"/>
    <n v="161.83500000000001"/>
    <n v="155.971"/>
    <n v="156.226"/>
    <n v="96418800"/>
    <n v="-2.3717700000000001E-2"/>
    <n v="-2.3715637322601291E-2"/>
    <n v="164.24240000000003"/>
    <n v="166.85962000000004"/>
    <n v="1.6354985311272972E-2"/>
    <s v="Downtrend"/>
    <n v="178.27"/>
    <n v="-0.12365512985920235"/>
  </r>
  <r>
    <n v="321"/>
    <x v="0"/>
    <d v="2022-03-08T00:00:00"/>
    <n v="155.755"/>
    <n v="159.73699999999999"/>
    <n v="152.79300000000001"/>
    <n v="154.40199999999999"/>
    <n v="131148300"/>
    <n v="-1.1675899999999999E-2"/>
    <n v="-1.1675393340417117E-2"/>
    <n v="163.54515000000001"/>
    <n v="166.49449999999996"/>
    <n v="1.6449430295311464E-2"/>
    <s v="Downtrend"/>
    <n v="178.27"/>
    <n v="-0.13388680091995298"/>
  </r>
  <r>
    <n v="322"/>
    <x v="0"/>
    <d v="2022-03-09T00:00:00"/>
    <n v="158.364"/>
    <n v="160.256"/>
    <n v="156.334"/>
    <n v="159.80500000000001"/>
    <n v="91454900"/>
    <n v="3.4997399999999998E-2"/>
    <n v="3.4993070037953045E-2"/>
    <n v="162.96260000000001"/>
    <n v="166.15809999999999"/>
    <n v="1.799008572412834E-2"/>
    <s v="Downtrend"/>
    <n v="178.27"/>
    <n v="-0.10357884108374937"/>
  </r>
  <r>
    <n v="323"/>
    <x v="0"/>
    <d v="2022-03-10T00:00:00"/>
    <n v="157.108"/>
    <n v="157.29499999999999"/>
    <n v="152.97"/>
    <n v="155.46100000000001"/>
    <n v="105342000"/>
    <n v="-2.7186399999999999E-2"/>
    <n v="-2.7183129439003695E-2"/>
    <n v="162.09174999999999"/>
    <n v="165.7552"/>
    <n v="1.8521804939778581E-2"/>
    <s v="Downtrend"/>
    <n v="178.27"/>
    <n v="-0.12794637347843152"/>
  </r>
  <r>
    <n v="324"/>
    <x v="0"/>
    <d v="2022-03-11T00:00:00"/>
    <n v="155.863"/>
    <n v="156.20599999999999"/>
    <n v="151.518"/>
    <n v="151.744"/>
    <n v="96970100"/>
    <n v="-2.3908700000000001E-2"/>
    <n v="-2.3909533580769526E-2"/>
    <n v="161.23905000000002"/>
    <n v="165.27620000000002"/>
    <n v="1.8538146125139873E-2"/>
    <s v="Downtrend"/>
    <n v="178.27"/>
    <n v="-0.14879676894598082"/>
  </r>
  <r>
    <n v="325"/>
    <x v="0"/>
    <d v="2022-03-14T00:00:00"/>
    <n v="148.52699999999999"/>
    <n v="151.14599999999999"/>
    <n v="147.203"/>
    <n v="147.71299999999999"/>
    <n v="108732100"/>
    <n v="-2.65623E-2"/>
    <n v="-2.6564477013918175E-2"/>
    <n v="160.35545000000002"/>
    <n v="164.73968000000002"/>
    <n v="1.8861118209016176E-2"/>
    <s v="Downtrend"/>
    <n v="178.27"/>
    <n v="-0.17140853761148822"/>
  </r>
  <r>
    <n v="326"/>
    <x v="0"/>
    <d v="2022-03-15T00:00:00"/>
    <n v="147.988"/>
    <n v="152.56800000000001"/>
    <n v="147.47800000000001"/>
    <n v="152.09700000000001"/>
    <n v="92964300"/>
    <n v="2.96773E-2"/>
    <n v="2.9679175157230731E-2"/>
    <n v="159.67925000000002"/>
    <n v="164.30318"/>
    <n v="2.0399734875741468E-2"/>
    <s v="Downtrend"/>
    <n v="178.27"/>
    <n v="-0.14681662646547378"/>
  </r>
  <r>
    <n v="327"/>
    <x v="0"/>
    <d v="2022-03-16T00:00:00"/>
    <n v="154.01900000000001"/>
    <n v="156.91200000000001"/>
    <n v="151.47900000000001"/>
    <n v="156.51"/>
    <n v="102300200"/>
    <n v="2.9015599999999999E-2"/>
    <n v="2.9014378981833788E-2"/>
    <n v="159.03200000000001"/>
    <n v="163.86797999999996"/>
    <n v="2.084858273034236E-2"/>
    <s v="Downtrend"/>
    <n v="178.27"/>
    <n v="-0.12206204072474347"/>
  </r>
  <r>
    <n v="328"/>
    <x v="0"/>
    <d v="2022-03-17T00:00:00"/>
    <n v="155.54900000000001"/>
    <n v="157.893"/>
    <n v="154.58799999999999"/>
    <n v="157.52000000000001"/>
    <n v="75615400"/>
    <n v="6.4539999999999997E-3"/>
    <n v="6.4532617724109009E-3"/>
    <n v="158.447"/>
    <n v="163.49822000000003"/>
    <n v="2.09689073120027E-2"/>
    <s v="Downtrend"/>
    <n v="178.27"/>
    <n v="-0.11639647725360402"/>
  </r>
  <r>
    <n v="329"/>
    <x v="0"/>
    <d v="2022-03-18T00:00:00"/>
    <n v="157.41200000000001"/>
    <n v="161.30600000000001"/>
    <n v="156.67699999999999"/>
    <n v="160.815"/>
    <n v="123511700"/>
    <n v="2.09191E-2"/>
    <n v="2.091797866937517E-2"/>
    <n v="158.20670000000001"/>
    <n v="163.28799999999998"/>
    <n v="2.1194085779368217E-2"/>
    <s v="Downtrend"/>
    <n v="178.27"/>
    <n v="-9.791327761261015E-2"/>
  </r>
  <r>
    <n v="330"/>
    <x v="0"/>
    <d v="2022-03-21T00:00:00"/>
    <n v="160.35400000000001"/>
    <n v="163.13999999999999"/>
    <n v="159.864"/>
    <n v="162.18799999999999"/>
    <n v="95811400"/>
    <n v="8.5375599999999996E-3"/>
    <n v="8.5377607810215306E-3"/>
    <n v="158.11255000000006"/>
    <n v="163.16244000000003"/>
    <n v="2.1211880853219945E-2"/>
    <s v="Downtrend"/>
    <n v="178.27"/>
    <n v="-9.0211476973130811E-2"/>
  </r>
  <r>
    <n v="331"/>
    <x v="0"/>
    <d v="2022-03-22T00:00:00"/>
    <n v="162.316"/>
    <n v="166.15"/>
    <n v="161.727"/>
    <n v="165.56200000000001"/>
    <n v="81532000"/>
    <n v="2.0800599999999999E-2"/>
    <n v="2.0803018719017574E-2"/>
    <n v="158.33320000000003"/>
    <n v="163.10102000000003"/>
    <n v="2.1297469935319384E-2"/>
    <s v="Downtrend"/>
    <n v="178.27"/>
    <n v="-7.1285129298255479E-2"/>
  </r>
  <r>
    <n v="332"/>
    <x v="0"/>
    <d v="2022-03-23T00:00:00"/>
    <n v="164.74799999999999"/>
    <n v="169.30799999999999"/>
    <n v="164.41499999999999"/>
    <n v="166.92500000000001"/>
    <n v="98062700"/>
    <n v="8.2336200000000005E-3"/>
    <n v="8.2325654437611639E-3"/>
    <n v="158.8304"/>
    <n v="163.06648000000004"/>
    <n v="2.0328732123058212E-2"/>
    <s v="Downtrend"/>
    <n v="178.27"/>
    <n v="-6.3639423346609103E-2"/>
  </r>
  <r>
    <n v="333"/>
    <x v="0"/>
    <d v="2022-03-24T00:00:00"/>
    <n v="167.75899999999999"/>
    <n v="170.779"/>
    <n v="166.92500000000001"/>
    <n v="170.71100000000001"/>
    <n v="90131400"/>
    <n v="2.2677800000000001E-2"/>
    <n v="2.2680844690729396E-2"/>
    <n v="159.38600000000002"/>
    <n v="163.05104000000003"/>
    <n v="2.057987528527935E-2"/>
    <s v="Downtrend"/>
    <n v="178.27"/>
    <n v="-4.2401974533011755E-2"/>
  </r>
  <r>
    <n v="334"/>
    <x v="0"/>
    <d v="2022-03-25T00:00:00"/>
    <n v="170.524"/>
    <n v="171.89699999999999"/>
    <n v="169.416"/>
    <n v="171.34800000000001"/>
    <n v="80546200"/>
    <n v="3.7341000000000002E-3"/>
    <n v="3.7314525718905589E-3"/>
    <n v="159.86995000000002"/>
    <n v="163.03954000000002"/>
    <n v="2.0461169259930839E-2"/>
    <s v="Downtrend"/>
    <n v="178.27"/>
    <n v="-3.8828742918045611E-2"/>
  </r>
  <r>
    <n v="335"/>
    <x v="0"/>
    <d v="2022-03-28T00:00:00"/>
    <n v="168.84700000000001"/>
    <n v="172.339"/>
    <n v="168.68100000000001"/>
    <n v="172.21100000000001"/>
    <n v="90371900"/>
    <n v="5.0367500000000004E-3"/>
    <n v="5.0365338375704116E-3"/>
    <n v="160.38385000000002"/>
    <n v="163.11072000000001"/>
    <n v="2.0462391270713799E-2"/>
    <s v="Downtrend"/>
    <n v="178.27"/>
    <n v="-3.3987771358052421E-2"/>
  </r>
  <r>
    <n v="336"/>
    <x v="0"/>
    <d v="2022-03-29T00:00:00"/>
    <n v="173.28"/>
    <n v="175.55500000000001"/>
    <n v="172.93700000000001"/>
    <n v="175.506"/>
    <n v="100589400"/>
    <n v="1.9134499999999999E-2"/>
    <n v="1.9133504828379166E-2"/>
    <n v="161.15665000000001"/>
    <n v="163.23056"/>
    <n v="2.0438903703277882E-2"/>
    <s v="Downtrend"/>
    <n v="178.27"/>
    <n v="-1.5504571717058435E-2"/>
  </r>
  <r>
    <n v="337"/>
    <x v="0"/>
    <d v="2022-03-30T00:00:00"/>
    <n v="175.10400000000001"/>
    <n v="176.14400000000001"/>
    <n v="173.29"/>
    <n v="174.339"/>
    <n v="92633200"/>
    <n v="-6.6496400000000001E-3"/>
    <n v="-6.6493453215275E-3"/>
    <n v="161.7063"/>
    <n v="163.39112"/>
    <n v="2.023905599747787E-2"/>
    <s v="Downtrend"/>
    <n v="178.27"/>
    <n v="-2.2050821787176766E-2"/>
  </r>
  <r>
    <n v="338"/>
    <x v="0"/>
    <d v="2022-03-31T00:00:00"/>
    <n v="174.40799999999999"/>
    <n v="174.59399999999999"/>
    <n v="171.03399999999999"/>
    <n v="171.24"/>
    <n v="103049300"/>
    <n v="-1.7775699999999998E-2"/>
    <n v="-1.7775712835337965E-2"/>
    <n v="162.1172"/>
    <n v="163.55962"/>
    <n v="2.0763710997817729E-2"/>
    <s v="Downtrend"/>
    <n v="178.27"/>
    <n v="-3.9434565546642708E-2"/>
  </r>
  <r>
    <n v="339"/>
    <x v="0"/>
    <d v="2022-04-01T00:00:00"/>
    <n v="170.67099999999999"/>
    <n v="171.505"/>
    <n v="168.62200000000001"/>
    <n v="170.946"/>
    <n v="78751300"/>
    <n v="-1.7182600000000001E-3"/>
    <n v="-1.7168885774352383E-3"/>
    <n v="162.66345000000001"/>
    <n v="163.75594000000001"/>
    <n v="2.0199823706297193E-2"/>
    <s v="Downtrend"/>
    <n v="178.27"/>
    <n v="-4.1083749368934774E-2"/>
  </r>
  <r>
    <n v="340"/>
    <x v="0"/>
    <d v="2022-04-04T00:00:00"/>
    <n v="171.20099999999999"/>
    <n v="175.04499999999999"/>
    <n v="171.07400000000001"/>
    <n v="174.99600000000001"/>
    <n v="76468400"/>
    <n v="2.3693700000000002E-2"/>
    <n v="2.3691692113299023E-2"/>
    <n v="163.60194999999999"/>
    <n v="164.0744"/>
    <n v="1.9610891687339024E-2"/>
    <s v="Downtrend"/>
    <n v="178.27"/>
    <n v="-1.8365400796544584E-2"/>
  </r>
  <r>
    <n v="341"/>
    <x v="0"/>
    <d v="2022-04-05T00:00:00"/>
    <n v="174.07400000000001"/>
    <n v="174.85900000000001"/>
    <n v="171.054"/>
    <n v="171.68199999999999"/>
    <n v="73401800"/>
    <n v="-1.89421E-2"/>
    <n v="-1.8937575716016508E-2"/>
    <n v="164.46594999999996"/>
    <n v="164.34205999999998"/>
    <n v="2.001593410014554E-2"/>
    <s v="Uptrend"/>
    <n v="178.27"/>
    <n v="-3.6955180344421468E-2"/>
  </r>
  <r>
    <n v="342"/>
    <x v="0"/>
    <d v="2022-04-06T00:00:00"/>
    <n v="169.03399999999999"/>
    <n v="170.279"/>
    <n v="166.84700000000001"/>
    <n v="168.51400000000001"/>
    <n v="89058800"/>
    <n v="-1.84507E-2"/>
    <n v="-1.8452720727857197E-2"/>
    <n v="164.90139999999997"/>
    <n v="164.58239999999998"/>
    <n v="1.9431505515882477E-2"/>
    <s v="Uptrend"/>
    <n v="178.27"/>
    <n v="-5.4725977449935459E-2"/>
  </r>
  <r>
    <n v="343"/>
    <x v="0"/>
    <d v="2022-04-07T00:00:00"/>
    <n v="167.857"/>
    <n v="170.01400000000001"/>
    <n v="166.572"/>
    <n v="168.81800000000001"/>
    <n v="77594700"/>
    <n v="1.80401E-3"/>
    <n v="1.8040044150633427E-3"/>
    <n v="165.56925000000001"/>
    <n v="164.83058"/>
    <n v="1.8110742437008481E-2"/>
    <s v="Uptrend"/>
    <n v="178.27"/>
    <n v="-5.3020698939810429E-2"/>
  </r>
  <r>
    <n v="344"/>
    <x v="0"/>
    <d v="2022-04-08T00:00:00"/>
    <n v="168.465"/>
    <n v="168.465"/>
    <n v="165.935"/>
    <n v="166.80699999999999"/>
    <n v="76575500"/>
    <n v="-1.1909100000000001E-2"/>
    <n v="-1.1912236846781887E-2"/>
    <n v="166.32240000000002"/>
    <n v="165.04774"/>
    <n v="1.7308639374284601E-2"/>
    <s v="Uptrend"/>
    <n v="178.27"/>
    <n v="-6.4301340663039386E-2"/>
  </r>
  <r>
    <n v="345"/>
    <x v="0"/>
    <d v="2022-04-11T00:00:00"/>
    <n v="165.45400000000001"/>
    <n v="165.768"/>
    <n v="162.30600000000001"/>
    <n v="162.55099999999999"/>
    <n v="72246700"/>
    <n v="-2.5515800000000002E-2"/>
    <n v="-2.5514516776873886E-2"/>
    <n v="167.06429999999997"/>
    <n v="164.96216000000001"/>
    <n v="1.7209538481601717E-2"/>
    <s v="Uptrend"/>
    <n v="178.27"/>
    <n v="-8.8175239804790584E-2"/>
  </r>
  <r>
    <n v="346"/>
    <x v="0"/>
    <d v="2022-04-12T00:00:00"/>
    <n v="164.77699999999999"/>
    <n v="166.59200000000001"/>
    <n v="163.42400000000001"/>
    <n v="164.42400000000001"/>
    <n v="79265200"/>
    <n v="1.1523500000000001E-2"/>
    <n v="1.1522537542063782E-2"/>
    <n v="167.68064999999999"/>
    <n v="164.82686000000001"/>
    <n v="1.6290032734497126E-2"/>
    <s v="Uptrend"/>
    <n v="178.27"/>
    <n v="-7.7668704773657948E-2"/>
  </r>
  <r>
    <n v="347"/>
    <x v="0"/>
    <d v="2022-04-13T00:00:00"/>
    <n v="164.16"/>
    <n v="167.739"/>
    <n v="163.55199999999999"/>
    <n v="167.11099999999999"/>
    <n v="70618900"/>
    <n v="1.6342499999999999E-2"/>
    <n v="1.6341896560112756E-2"/>
    <n v="168.21069999999997"/>
    <n v="164.74864000000002"/>
    <n v="1.5494095408148098E-2"/>
    <s v="Uptrend"/>
    <n v="178.27"/>
    <n v="-6.2596062152914245E-2"/>
  </r>
  <r>
    <n v="348"/>
    <x v="0"/>
    <d v="2022-04-14T00:00:00"/>
    <n v="167.327"/>
    <n v="167.965"/>
    <n v="161.85499999999999"/>
    <n v="162.1"/>
    <n v="75329400"/>
    <n v="-2.9988399999999998E-2"/>
    <n v="-2.9986057171580538E-2"/>
    <n v="168.43969999999999"/>
    <n v="164.5461"/>
    <n v="1.7167787926379439E-2"/>
    <s v="Uptrend"/>
    <n v="178.27"/>
    <n v="-9.0705110226061647E-2"/>
  </r>
  <r>
    <n v="349"/>
    <x v="0"/>
    <d v="2022-04-18T00:00:00"/>
    <n v="160.75700000000001"/>
    <n v="163.38499999999999"/>
    <n v="160.41300000000001"/>
    <n v="161.88399999999999"/>
    <n v="69023900"/>
    <n v="-1.3309299999999999E-3"/>
    <n v="-1.3325107958050975E-3"/>
    <n v="168.49314999999999"/>
    <n v="164.39682000000005"/>
    <n v="1.6558428323047669E-2"/>
    <s v="Uptrend"/>
    <n v="178.27"/>
    <n v="-9.1916755483255841E-2"/>
  </r>
  <r>
    <n v="350"/>
    <x v="0"/>
    <d v="2022-04-19T00:00:00"/>
    <n v="161.83500000000001"/>
    <n v="164.58099999999999"/>
    <n v="160.74700000000001"/>
    <n v="164.16900000000001"/>
    <n v="67723800"/>
    <n v="1.4115300000000001E-2"/>
    <n v="1.4115045341108523E-2"/>
    <n v="168.59219999999999"/>
    <n v="164.29894000000004"/>
    <n v="1.6747478725637633E-2"/>
    <s v="Uptrend"/>
    <n v="178.27"/>
    <n v="-7.9099119313400967E-2"/>
  </r>
  <r>
    <n v="351"/>
    <x v="0"/>
    <d v="2022-04-20T00:00:00"/>
    <n v="165.50299999999999"/>
    <n v="165.62100000000001"/>
    <n v="162.89500000000001"/>
    <n v="164.00299999999999"/>
    <n v="67929800"/>
    <n v="-1.01552E-3"/>
    <n v="-1.0111531409707775E-3"/>
    <n v="168.51425"/>
    <n v="164.21206000000001"/>
    <n v="1.606871039659934E-2"/>
    <s v="Uptrend"/>
    <n v="178.27"/>
    <n v="-8.0030291131430009E-2"/>
  </r>
  <r>
    <n v="352"/>
    <x v="0"/>
    <d v="2022-04-21T00:00:00"/>
    <n v="165.65"/>
    <n v="168.22"/>
    <n v="162.708"/>
    <n v="163.208"/>
    <n v="87227800"/>
    <n v="-4.8435600000000002E-3"/>
    <n v="-4.8474723023358424E-3"/>
    <n v="168.32839999999999"/>
    <n v="164.04710000000003"/>
    <n v="1.5966873369363036E-2"/>
    <s v="Uptrend"/>
    <n v="178.27"/>
    <n v="-8.4489818814158402E-2"/>
  </r>
  <r>
    <n v="353"/>
    <x v="0"/>
    <d v="2022-04-22T00:00:00"/>
    <n v="163.24799999999999"/>
    <n v="164.63"/>
    <n v="158.38300000000001"/>
    <n v="158.66800000000001"/>
    <n v="84882400"/>
    <n v="-2.78213E-2"/>
    <n v="-2.7817263859614694E-2"/>
    <n v="167.72624999999999"/>
    <n v="163.7629"/>
    <n v="1.6017035068570148E-2"/>
    <s v="Uptrend"/>
    <n v="178.27"/>
    <n v="-0.10995680709036859"/>
  </r>
  <r>
    <n v="354"/>
    <x v="0"/>
    <d v="2022-04-25T00:00:00"/>
    <n v="158.011"/>
    <n v="160.02099999999999"/>
    <n v="155.40199999999999"/>
    <n v="159.73699999999999"/>
    <n v="96046400"/>
    <n v="6.7372600000000001E-3"/>
    <n v="6.7373383416944321E-3"/>
    <n v="167.14570000000001"/>
    <n v="163.58168000000001"/>
    <n v="1.6102620959384133E-2"/>
    <s v="Uptrend"/>
    <n v="178.27"/>
    <n v="-0.10396028496101428"/>
  </r>
  <r>
    <n v="355"/>
    <x v="0"/>
    <d v="2022-04-26T00:00:00"/>
    <n v="159.119"/>
    <n v="159.20699999999999"/>
    <n v="153.69499999999999"/>
    <n v="153.774"/>
    <n v="95623200"/>
    <n v="-3.7328399999999998E-2"/>
    <n v="-3.73301113705653E-2"/>
    <n v="166.22385"/>
    <n v="163.34946000000002"/>
    <n v="1.7649723875435286E-2"/>
    <s v="Uptrend"/>
    <n v="178.27"/>
    <n v="-0.13740954731586918"/>
  </r>
  <r>
    <n v="356"/>
    <x v="0"/>
    <d v="2022-04-27T00:00:00"/>
    <n v="152.90100000000001"/>
    <n v="156.70599999999999"/>
    <n v="152.381"/>
    <n v="153.548"/>
    <n v="88063200"/>
    <n v="-1.4664999999999999E-3"/>
    <n v="-1.469689284274267E-3"/>
    <n v="165.12595000000002"/>
    <n v="163.108"/>
    <n v="1.6712869675830848E-2"/>
    <s v="Uptrend"/>
    <n v="178.27"/>
    <n v="-0.13867728726089645"/>
  </r>
  <r>
    <n v="357"/>
    <x v="0"/>
    <d v="2022-04-28T00:00:00"/>
    <n v="156.17699999999999"/>
    <n v="161.345"/>
    <n v="155.863"/>
    <n v="160.482"/>
    <n v="130216800"/>
    <n v="4.5155399999999998E-2"/>
    <n v="4.5158517206345783E-2"/>
    <n v="164.43310000000002"/>
    <n v="162.92854"/>
    <n v="2.031885184887491E-2"/>
    <s v="Uptrend"/>
    <n v="178.27"/>
    <n v="-9.9781230717451153E-2"/>
  </r>
  <r>
    <n v="358"/>
    <x v="0"/>
    <d v="2022-04-29T00:00:00"/>
    <n v="158.71700000000001"/>
    <n v="162.99299999999999"/>
    <n v="154.215"/>
    <n v="154.608"/>
    <n v="131747600"/>
    <n v="-3.66048E-2"/>
    <n v="-3.6602235764758628E-2"/>
    <n v="163.60150000000004"/>
    <n v="162.63630000000001"/>
    <n v="2.1401006166074037E-2"/>
    <s v="Uptrend"/>
    <n v="178.27"/>
    <n v="-0.13273125035059186"/>
  </r>
  <r>
    <n v="359"/>
    <x v="0"/>
    <d v="2022-05-02T00:00:00"/>
    <n v="153.68600000000001"/>
    <n v="155.17599999999999"/>
    <n v="150.31200000000001"/>
    <n v="154.91200000000001"/>
    <n v="123055300"/>
    <n v="1.96627E-3"/>
    <n v="1.9662630653005664E-3"/>
    <n v="162.79979999999998"/>
    <n v="162.42212000000001"/>
    <n v="2.1445440006011809E-2"/>
    <s v="Uptrend"/>
    <n v="178.27"/>
    <n v="-0.13102597184046672"/>
  </r>
  <r>
    <n v="360"/>
    <x v="0"/>
    <d v="2022-05-03T00:00:00"/>
    <n v="155.09800000000001"/>
    <n v="157.608"/>
    <n v="153.303"/>
    <n v="156.40199999999999"/>
    <n v="88966500"/>
    <n v="9.6225600000000005E-3"/>
    <n v="9.6183639743854243E-3"/>
    <n v="161.87010000000004"/>
    <n v="162.26874000000004"/>
    <n v="2.0682346451654805E-2"/>
    <s v="Downtrend"/>
    <n v="178.27"/>
    <n v="-0.12266786335334057"/>
  </r>
  <r>
    <n v="361"/>
    <x v="0"/>
    <d v="2022-05-04T00:00:00"/>
    <n v="156.589"/>
    <n v="163.267"/>
    <n v="156.18600000000001"/>
    <n v="162.816"/>
    <n v="108256500"/>
    <n v="4.10084E-2"/>
    <n v="4.100970575823859E-2"/>
    <n v="161.42679999999999"/>
    <n v="162.30208000000002"/>
    <n v="2.2847363517551993E-2"/>
    <s v="Downtrend"/>
    <n v="178.27"/>
    <n v="-8.6688730577214379E-2"/>
  </r>
  <r>
    <n v="362"/>
    <x v="0"/>
    <d v="2022-05-05T00:00:00"/>
    <n v="160.68799999999999"/>
    <n v="160.91300000000001"/>
    <n v="151.96"/>
    <n v="153.745"/>
    <n v="130525300"/>
    <n v="-5.57162E-2"/>
    <n v="-5.5713197720125729E-2"/>
    <n v="160.68834999999996"/>
    <n v="162.23736"/>
    <n v="2.5580852081458424E-2"/>
    <s v="Downtrend"/>
    <n v="178.27"/>
    <n v="-0.13757222191058505"/>
  </r>
  <r>
    <n v="363"/>
    <x v="0"/>
    <d v="2022-05-06T00:00:00"/>
    <n v="153.22399999999999"/>
    <n v="156.59299999999999"/>
    <n v="151.42699999999999"/>
    <n v="154.471"/>
    <n v="116124600"/>
    <n v="4.7272700000000004E-3"/>
    <n v="4.7221047838954533E-3"/>
    <n v="159.971"/>
    <n v="162.13479999999998"/>
    <n v="2.5625561334146684E-2"/>
    <s v="Downtrend"/>
    <n v="178.27"/>
    <n v="-0.13349974757390481"/>
  </r>
  <r>
    <n v="364"/>
    <x v="0"/>
    <d v="2022-05-09T00:00:00"/>
    <n v="152.16300000000001"/>
    <n v="153.047"/>
    <n v="148.785"/>
    <n v="149.345"/>
    <n v="131577900"/>
    <n v="-3.3189299999999998E-2"/>
    <n v="-3.3184222281204878E-2"/>
    <n v="159.09789999999998"/>
    <n v="161.88831999999999"/>
    <n v="2.6395993880942506E-2"/>
    <s v="Downtrend"/>
    <n v="178.27"/>
    <n v="-0.16225388455713252"/>
  </r>
  <r>
    <n v="365"/>
    <x v="0"/>
    <d v="2022-05-10T00:00:00"/>
    <n v="152.74299999999999"/>
    <n v="153.941"/>
    <n v="150.19900000000001"/>
    <n v="151.751"/>
    <n v="115366700"/>
    <n v="1.61122E-2"/>
    <n v="1.6110348521878981E-2"/>
    <n v="158.55789999999996"/>
    <n v="161.68468000000001"/>
    <n v="2.634931897814926E-2"/>
    <s v="Downtrend"/>
    <n v="178.27"/>
    <n v="-0.14875750266449772"/>
  </r>
  <r>
    <n v="366"/>
    <x v="0"/>
    <d v="2022-05-11T00:00:00"/>
    <n v="150.75899999999999"/>
    <n v="152.67400000000001"/>
    <n v="143.20599999999999"/>
    <n v="143.88399999999999"/>
    <n v="142689800"/>
    <n v="-5.1841199999999997E-2"/>
    <n v="-5.1841503515627663E-2"/>
    <n v="157.53089999999997"/>
    <n v="161.36135999999999"/>
    <n v="2.8240194463040741E-2"/>
    <s v="Downtrend"/>
    <n v="178.27"/>
    <n v="-0.19288719358276785"/>
  </r>
  <r>
    <n v="367"/>
    <x v="0"/>
    <d v="2022-05-12T00:00:00"/>
    <n v="140.22"/>
    <n v="143.589"/>
    <n v="136.321"/>
    <n v="140.01400000000001"/>
    <n v="182602000"/>
    <n v="-2.68942E-2"/>
    <n v="-2.6896666759333776E-2"/>
    <n v="156.17604999999998"/>
    <n v="160.89472000000001"/>
    <n v="2.8072778441880112E-2"/>
    <s v="Downtrend"/>
    <n v="178.27"/>
    <n v="-0.2145958377741628"/>
  </r>
  <r>
    <n v="368"/>
    <x v="0"/>
    <d v="2022-05-13T00:00:00"/>
    <n v="142.00800000000001"/>
    <n v="145.45500000000001"/>
    <n v="140.554"/>
    <n v="144.483"/>
    <n v="113990900"/>
    <n v="3.1916399999999998E-2"/>
    <n v="3.1918236747753737E-2"/>
    <n v="155.29519999999999"/>
    <n v="160.52394000000001"/>
    <n v="2.8969322923192386E-2"/>
    <s v="Downtrend"/>
    <n v="178.27"/>
    <n v="-0.18952712178156728"/>
  </r>
  <r>
    <n v="369"/>
    <x v="0"/>
    <d v="2022-05-16T00:00:00"/>
    <n v="142.95099999999999"/>
    <n v="144.886"/>
    <n v="141.60499999999999"/>
    <n v="142.941"/>
    <n v="86643800"/>
    <n v="-1.06727E-2"/>
    <n v="-1.067253586927186E-2"/>
    <n v="154.34805"/>
    <n v="160.18234000000001"/>
    <n v="2.8976695310846994E-2"/>
    <s v="Downtrend"/>
    <n v="178.27"/>
    <n v="-0.19817692264542552"/>
  </r>
  <r>
    <n v="370"/>
    <x v="0"/>
    <d v="2022-05-17T00:00:00"/>
    <n v="146.202"/>
    <n v="147.095"/>
    <n v="144.06100000000001"/>
    <n v="146.57499999999999"/>
    <n v="78336300"/>
    <n v="2.5423000000000001E-2"/>
    <n v="2.5423076654004007E-2"/>
    <n v="153.46835000000002"/>
    <n v="159.98932000000002"/>
    <n v="2.9491515753010449E-2"/>
    <s v="Downtrend"/>
    <n v="178.27"/>
    <n v="-0.1777921130868908"/>
  </r>
  <r>
    <n v="371"/>
    <x v="0"/>
    <d v="2022-05-18T00:00:00"/>
    <n v="144.22800000000001"/>
    <n v="144.72800000000001"/>
    <n v="137.40199999999999"/>
    <n v="138.30500000000001"/>
    <n v="109742900"/>
    <n v="-5.6419400000000001E-2"/>
    <n v="-5.6421627153334319E-2"/>
    <n v="152.18344999999999"/>
    <n v="159.66738000000001"/>
    <n v="3.1600992633332166E-2"/>
    <s v="Downtrend"/>
    <n v="178.27"/>
    <n v="-0.22418241992483312"/>
  </r>
  <r>
    <n v="372"/>
    <x v="0"/>
    <d v="2022-05-19T00:00:00"/>
    <n v="137.38200000000001"/>
    <n v="139.13"/>
    <n v="134.161"/>
    <n v="134.89699999999999"/>
    <n v="136095600"/>
    <n v="-2.4641300000000001E-2"/>
    <n v="-2.4641191569357734E-2"/>
    <n v="150.7679"/>
    <n v="159.16922"/>
    <n v="3.1806132167518653E-2"/>
    <s v="Downtrend"/>
    <n v="178.27"/>
    <n v="-0.2432994895383408"/>
  </r>
  <r>
    <n v="373"/>
    <x v="0"/>
    <d v="2022-05-20T00:00:00"/>
    <n v="136.60599999999999"/>
    <n v="138.18700000000001"/>
    <n v="130.24199999999999"/>
    <n v="135.13300000000001"/>
    <n v="137426100"/>
    <n v="1.74727E-3"/>
    <n v="1.7494829388349231E-3"/>
    <n v="149.59114999999997"/>
    <n v="158.76265999999998"/>
    <n v="3.1571560510221169E-2"/>
    <s v="Downtrend"/>
    <n v="178.27"/>
    <n v="-0.24197565490548045"/>
  </r>
  <r>
    <n v="374"/>
    <x v="0"/>
    <d v="2022-05-23T00:00:00"/>
    <n v="135.32900000000001"/>
    <n v="140.702"/>
    <n v="135.19200000000001"/>
    <n v="140.554"/>
    <n v="117726300"/>
    <n v="4.0119299999999997E-2"/>
    <n v="4.0116033833334397E-2"/>
    <n v="148.63200000000001"/>
    <n v="158.53886"/>
    <n v="3.320477402732093E-2"/>
    <s v="Downtrend"/>
    <n v="178.27"/>
    <n v="-0.21156672463117743"/>
  </r>
  <r>
    <n v="375"/>
    <x v="0"/>
    <d v="2022-05-24T00:00:00"/>
    <n v="138.29499999999999"/>
    <n v="139.435"/>
    <n v="134.87799999999999"/>
    <n v="137.85400000000001"/>
    <n v="104132700"/>
    <n v="-1.9215800000000002E-2"/>
    <n v="-1.9209698763464456E-2"/>
    <n v="147.83599999999996"/>
    <n v="158.34167999999997"/>
    <n v="3.254116042380515E-2"/>
    <s v="Downtrend"/>
    <n v="178.27"/>
    <n v="-0.22671229034610418"/>
  </r>
  <r>
    <n v="376"/>
    <x v="0"/>
    <d v="2022-05-25T00:00:00"/>
    <n v="135.958"/>
    <n v="139.25800000000001"/>
    <n v="135.87"/>
    <n v="138.011"/>
    <n v="92482700"/>
    <n v="1.1398700000000001E-3"/>
    <n v="1.1388860678687163E-3"/>
    <n v="147.05914999999999"/>
    <n v="158.05995999999999"/>
    <n v="3.2561036324432434E-2"/>
    <s v="Downtrend"/>
    <n v="178.27"/>
    <n v="-0.22583160374712519"/>
  </r>
  <r>
    <n v="377"/>
    <x v="0"/>
    <d v="2022-05-26T00:00:00"/>
    <n v="134.93700000000001"/>
    <n v="141.762"/>
    <n v="134.691"/>
    <n v="141.21199999999999"/>
    <n v="90601500"/>
    <n v="2.3199399999999998E-2"/>
    <n v="2.3193803392483225E-2"/>
    <n v="146.09564999999998"/>
    <n v="157.75400000000002"/>
    <n v="3.1125657545565299E-2"/>
    <s v="Downtrend"/>
    <n v="178.27"/>
    <n v="-0.20787569417176199"/>
  </r>
  <r>
    <n v="378"/>
    <x v="0"/>
    <d v="2022-05-27T00:00:00"/>
    <n v="142.79400000000001"/>
    <n v="147.00700000000001"/>
    <n v="142.666"/>
    <n v="146.96799999999999"/>
    <n v="90978500"/>
    <n v="4.0756599999999997E-2"/>
    <n v="4.0761408378891417E-2"/>
    <n v="145.71364999999997"/>
    <n v="157.54295999999999"/>
    <n v="3.190809430978836E-2"/>
    <s v="Downtrend"/>
    <n v="178.27"/>
    <n v="-0.17558759185505146"/>
  </r>
  <r>
    <n v="379"/>
    <x v="0"/>
    <d v="2022-05-31T00:00:00"/>
    <n v="146.40799999999999"/>
    <n v="147.97"/>
    <n v="144.21799999999999"/>
    <n v="146.18199999999999"/>
    <n v="103718400"/>
    <n v="-5.3462099999999997E-3"/>
    <n v="-5.3481029884056008E-3"/>
    <n v="145.27714999999995"/>
    <n v="157.25030000000004"/>
    <n v="3.1901643957536502E-2"/>
    <s v="Downtrend"/>
    <n v="178.27"/>
    <n v="-0.17999663431873014"/>
  </r>
  <r>
    <n v="380"/>
    <x v="0"/>
    <d v="2022-06-01T00:00:00"/>
    <n v="147.22300000000001"/>
    <n v="149.03"/>
    <n v="145.04300000000001"/>
    <n v="146.054"/>
    <n v="74286600"/>
    <n v="-8.7326099999999996E-4"/>
    <n v="-8.7562080146652566E-4"/>
    <n v="144.75975"/>
    <n v="156.92762000000002"/>
    <n v="3.1779490051269871E-2"/>
    <s v="Downtrend"/>
    <n v="178.27"/>
    <n v="-0.18071464632299328"/>
  </r>
  <r>
    <n v="381"/>
    <x v="0"/>
    <d v="2022-06-02T00:00:00"/>
    <n v="145.19"/>
    <n v="148.56899999999999"/>
    <n v="144.23699999999999"/>
    <n v="148.51"/>
    <n v="72348100"/>
    <n v="1.6811300000000001E-2"/>
    <n v="1.6815698303367155E-2"/>
    <n v="144.04445000000001"/>
    <n v="156.58658000000003"/>
    <n v="3.0451482435849532E-2"/>
    <s v="Downtrend"/>
    <n v="178.27"/>
    <n v="-0.16693779099119321"/>
  </r>
  <r>
    <n v="382"/>
    <x v="0"/>
    <d v="2022-06-03T00:00:00"/>
    <n v="144.27699999999999"/>
    <n v="145.328"/>
    <n v="141.88"/>
    <n v="142.78399999999999"/>
    <n v="88570300"/>
    <n v="-3.8555800000000001E-2"/>
    <n v="-3.8556326173321609E-2"/>
    <n v="143.49640000000002"/>
    <n v="156.10375999999999"/>
    <n v="2.9135462744122483E-2"/>
    <s v="Downtrend"/>
    <n v="178.27"/>
    <n v="-0.19905760924440463"/>
  </r>
  <r>
    <n v="383"/>
    <x v="0"/>
    <d v="2022-06-06T00:00:00"/>
    <n v="144.404"/>
    <n v="145.917"/>
    <n v="142.31200000000001"/>
    <n v="143.53"/>
    <n v="71598400"/>
    <n v="5.2276900000000001E-3"/>
    <n v="5.2246750336173431E-3"/>
    <n v="142.94935000000001"/>
    <n v="155.56014000000002"/>
    <n v="2.9142947806945905E-2"/>
    <s v="Downtrend"/>
    <n v="178.27"/>
    <n v="-0.19487294553205814"/>
  </r>
  <r>
    <n v="384"/>
    <x v="0"/>
    <d v="2022-06-07T00:00:00"/>
    <n v="141.77199999999999"/>
    <n v="146.339"/>
    <n v="141.52699999999999"/>
    <n v="146.054"/>
    <n v="67808200"/>
    <n v="1.7585900000000002E-2"/>
    <n v="1.7585173831254686E-2"/>
    <n v="142.78480000000005"/>
    <n v="155.05426"/>
    <n v="2.8605374223566165E-2"/>
    <s v="Downtrend"/>
    <n v="178.27"/>
    <n v="-0.18071464632299328"/>
  </r>
  <r>
    <n v="385"/>
    <x v="0"/>
    <d v="2022-06-08T00:00:00"/>
    <n v="145.92699999999999"/>
    <n v="147.19399999999999"/>
    <n v="144.827"/>
    <n v="145.31800000000001"/>
    <n v="53950200"/>
    <n v="-5.04324E-3"/>
    <n v="-5.0392320648526834E-3"/>
    <n v="142.46315000000004"/>
    <n v="154.5164"/>
    <n v="2.8340091753035347E-2"/>
    <s v="Downtrend"/>
    <n v="178.27"/>
    <n v="-0.18484321534750658"/>
  </r>
  <r>
    <n v="386"/>
    <x v="0"/>
    <d v="2022-06-09T00:00:00"/>
    <n v="144.453"/>
    <n v="145.30799999999999"/>
    <n v="139.98500000000001"/>
    <n v="140.09299999999999"/>
    <n v="69473000"/>
    <n v="-3.59557E-2"/>
    <n v="-3.5955628346110102E-2"/>
    <n v="142.27360000000004"/>
    <n v="153.80814000000001"/>
    <n v="2.7056683696372041E-2"/>
    <s v="Downtrend"/>
    <n v="178.27"/>
    <n v="-0.21415268974028168"/>
  </r>
  <r>
    <n v="387"/>
    <x v="0"/>
    <d v="2022-06-10T00:00:00"/>
    <n v="137.77500000000001"/>
    <n v="138.24600000000001"/>
    <n v="134.61199999999999"/>
    <n v="134.68100000000001"/>
    <n v="91437900"/>
    <n v="-3.8628700000000002E-2"/>
    <n v="-3.8631480516513883E-2"/>
    <n v="142.00695000000002"/>
    <n v="153.01498000000001"/>
    <n v="2.776611698983035E-2"/>
    <s v="Downtrend"/>
    <n v="178.27"/>
    <n v="-0.24451113479553488"/>
  </r>
  <r>
    <n v="388"/>
    <x v="0"/>
    <d v="2022-06-13T00:00:00"/>
    <n v="130.49700000000001"/>
    <n v="132.786"/>
    <n v="129.09299999999999"/>
    <n v="129.52500000000001"/>
    <n v="122207100"/>
    <n v="-3.8284899999999997E-2"/>
    <n v="-3.8283054031377883E-2"/>
    <n v="141.25905000000003"/>
    <n v="152.18068"/>
    <n v="2.7746965495151425E-2"/>
    <s v="Downtrend"/>
    <n v="178.27"/>
    <n v="-0.2734335558422617"/>
  </r>
  <r>
    <n v="389"/>
    <x v="0"/>
    <d v="2022-06-14T00:00:00"/>
    <n v="130.75299999999999"/>
    <n v="131.499"/>
    <n v="129.13200000000001"/>
    <n v="130.38900000000001"/>
    <n v="84784300"/>
    <n v="6.6727599999999998E-3"/>
    <n v="6.67052692530401E-3"/>
    <n v="140.63145000000003"/>
    <n v="151.36953999999997"/>
    <n v="2.7833898932987756E-2"/>
    <s v="Downtrend"/>
    <n v="178.27"/>
    <n v="-0.26858697481348515"/>
  </r>
  <r>
    <n v="390"/>
    <x v="0"/>
    <d v="2022-06-15T00:00:00"/>
    <n v="131.892"/>
    <n v="134.887"/>
    <n v="129.80000000000001"/>
    <n v="133.012"/>
    <n v="91533000"/>
    <n v="2.0111299999999999E-2"/>
    <n v="2.01167276380676E-2"/>
    <n v="139.95330000000001"/>
    <n v="150.52985999999999"/>
    <n v="2.7560470450654333E-2"/>
    <s v="Downtrend"/>
    <n v="178.27"/>
    <n v="-0.25387333819487301"/>
  </r>
  <r>
    <n v="391"/>
    <x v="0"/>
    <d v="2022-06-16T00:00:00"/>
    <n v="129.721"/>
    <n v="130.02600000000001"/>
    <n v="126.736"/>
    <n v="127.73699999999999"/>
    <n v="108123900"/>
    <n v="-3.9651499999999999E-2"/>
    <n v="-3.9658075963071027E-2"/>
    <n v="139.42490000000004"/>
    <n v="149.65095999999997"/>
    <n v="2.6114633060656003E-2"/>
    <s v="Downtrend"/>
    <n v="178.27"/>
    <n v="-0.28346328602681337"/>
  </r>
  <r>
    <n v="392"/>
    <x v="0"/>
    <d v="2022-06-17T00:00:00"/>
    <n v="127.747"/>
    <n v="130.703"/>
    <n v="127.492"/>
    <n v="129.21100000000001"/>
    <n v="134520300"/>
    <n v="1.15333E-2"/>
    <n v="1.153933472682156E-2"/>
    <n v="139.14060000000003"/>
    <n v="148.86489999999998"/>
    <n v="2.583501481572879E-2"/>
    <s v="Downtrend"/>
    <n v="178.27"/>
    <n v="-0.27519492904021992"/>
  </r>
  <r>
    <n v="393"/>
    <x v="0"/>
    <d v="2022-06-21T00:00:00"/>
    <n v="131.03700000000001"/>
    <n v="134.61199999999999"/>
    <n v="130.93899999999999"/>
    <n v="133.44399999999999"/>
    <n v="81000500"/>
    <n v="3.2760699999999997E-2"/>
    <n v="3.2760368699259246E-2"/>
    <n v="139.05615"/>
    <n v="148.15742"/>
    <n v="2.696708517999662E-2"/>
    <s v="Downtrend"/>
    <n v="178.27"/>
    <n v="-0.25145004768048473"/>
  </r>
  <r>
    <n v="394"/>
    <x v="0"/>
    <d v="2022-06-22T00:00:00"/>
    <n v="132.38300000000001"/>
    <n v="135.30000000000001"/>
    <n v="131.51900000000001"/>
    <n v="132.93299999999999"/>
    <n v="73409200"/>
    <n v="-3.8273999999999999E-3"/>
    <n v="-3.8293216630196358E-3"/>
    <n v="138.67509999999999"/>
    <n v="147.47994"/>
    <n v="2.5237082599861925E-2"/>
    <s v="Downtrend"/>
    <n v="178.27"/>
    <n v="-0.25431648622875425"/>
  </r>
  <r>
    <n v="395"/>
    <x v="0"/>
    <d v="2022-06-23T00:00:00"/>
    <n v="134.37700000000001"/>
    <n v="136.11500000000001"/>
    <n v="133.208"/>
    <n v="135.80099999999999"/>
    <n v="72433800"/>
    <n v="2.1573800000000001E-2"/>
    <n v="2.1574778271761019E-2"/>
    <n v="138.57245000000003"/>
    <n v="146.94494"/>
    <n v="2.5460801102658748E-2"/>
    <s v="Downtrend"/>
    <n v="178.27"/>
    <n v="-0.23822852975823205"/>
  </r>
  <r>
    <n v="396"/>
    <x v="0"/>
    <d v="2022-06-24T00:00:00"/>
    <n v="137.40199999999999"/>
    <n v="139.376"/>
    <n v="137.274"/>
    <n v="139.13"/>
    <n v="89116800"/>
    <n v="2.4517299999999999E-2"/>
    <n v="2.4513810649406276E-2"/>
    <n v="138.6284"/>
    <n v="146.43905999999998"/>
    <n v="2.6066378105784025E-2"/>
    <s v="Downtrend"/>
    <n v="178.27"/>
    <n v="-0.2195546081786055"/>
  </r>
  <r>
    <n v="397"/>
    <x v="0"/>
    <d v="2022-06-27T00:00:00"/>
    <n v="140.15199999999999"/>
    <n v="140.928"/>
    <n v="138.453"/>
    <n v="139.13"/>
    <n v="70207900"/>
    <n v="0"/>
    <n v="0"/>
    <n v="138.52430000000001"/>
    <n v="145.87943999999999"/>
    <n v="2.5524632542806142E-2"/>
    <s v="Downtrend"/>
    <n v="178.27"/>
    <n v="-0.2195546081786055"/>
  </r>
  <r>
    <n v="398"/>
    <x v="0"/>
    <d v="2022-06-28T00:00:00"/>
    <n v="139.59200000000001"/>
    <n v="140.85900000000001"/>
    <n v="134.86799999999999"/>
    <n v="134.98599999999999"/>
    <n v="67083400"/>
    <n v="-2.9789599999999999E-2"/>
    <n v="-2.9785093078415925E-2"/>
    <n v="137.92519999999999"/>
    <n v="145.33715999999995"/>
    <n v="2.4381483720829173E-2"/>
    <s v="Downtrend"/>
    <n v="178.27"/>
    <n v="-0.2428002468166266"/>
  </r>
  <r>
    <n v="399"/>
    <x v="0"/>
    <d v="2022-06-29T00:00:00"/>
    <n v="135.005"/>
    <n v="138.15799999999999"/>
    <n v="134.22900000000001"/>
    <n v="136.744"/>
    <n v="66242400"/>
    <n v="1.30239E-2"/>
    <n v="1.3023572814958584E-2"/>
    <n v="137.45330000000001"/>
    <n v="144.83435999999998"/>
    <n v="2.4670721269912359E-2"/>
    <s v="Downtrend"/>
    <n v="178.27"/>
    <n v="-0.23293880069557416"/>
  </r>
  <r>
    <n v="400"/>
    <x v="0"/>
    <d v="2022-06-30T00:00:00"/>
    <n v="134.79900000000001"/>
    <n v="135.899"/>
    <n v="131.381"/>
    <n v="134.279"/>
    <n v="98964500"/>
    <n v="-1.8027399999999999E-2"/>
    <n v="-1.8026385069911721E-2"/>
    <n v="136.86455000000001"/>
    <n v="144.23656"/>
    <n v="2.4888661144291509E-2"/>
    <s v="Downtrend"/>
    <n v="178.27"/>
    <n v="-0.24676614124642404"/>
  </r>
  <r>
    <n v="401"/>
    <x v="0"/>
    <d v="2022-07-01T00:00:00"/>
    <n v="133.61099999999999"/>
    <n v="136.55699999999999"/>
    <n v="133.23699999999999"/>
    <n v="136.44900000000001"/>
    <n v="71051600"/>
    <n v="1.61642E-2"/>
    <n v="1.6160382487209635E-2"/>
    <n v="136.26150000000001"/>
    <n v="143.68547999999998"/>
    <n v="2.4860373109184378E-2"/>
    <s v="Downtrend"/>
    <n v="178.27"/>
    <n v="-0.23459359398664947"/>
  </r>
  <r>
    <n v="402"/>
    <x v="0"/>
    <d v="2022-07-05T00:00:00"/>
    <n v="135.31"/>
    <n v="139.08099999999999"/>
    <n v="134.48500000000001"/>
    <n v="139.03200000000001"/>
    <n v="73353800"/>
    <n v="1.8930200000000001E-2"/>
    <n v="1.8930149726271273E-2"/>
    <n v="136.07390000000004"/>
    <n v="143.20195999999996"/>
    <n v="2.3952877837267135E-2"/>
    <s v="Downtrend"/>
    <n v="178.27"/>
    <n v="-0.22010433611936953"/>
  </r>
  <r>
    <n v="403"/>
    <x v="0"/>
    <d v="2022-07-06T00:00:00"/>
    <n v="138.82599999999999"/>
    <n v="141.54599999999999"/>
    <n v="138.56100000000001"/>
    <n v="140.36799999999999"/>
    <n v="74064300"/>
    <n v="9.6071999999999998E-3"/>
    <n v="9.6092985787443741E-3"/>
    <n v="135.91580000000002"/>
    <n v="142.83595999999997"/>
    <n v="2.4033312759589646E-2"/>
    <s v="Downtrend"/>
    <n v="178.27"/>
    <n v="-0.21261008582487251"/>
  </r>
  <r>
    <n v="404"/>
    <x v="0"/>
    <d v="2022-07-07T00:00:00"/>
    <n v="140.73099999999999"/>
    <n v="143.93299999999999"/>
    <n v="140.721"/>
    <n v="143.73699999999999"/>
    <n v="66253700"/>
    <n v="2.3999699999999999E-2"/>
    <n v="2.4001196853983719E-2"/>
    <n v="135.79995"/>
    <n v="142.51596000000001"/>
    <n v="2.4333097902159307E-2"/>
    <s v="Downtrend"/>
    <n v="178.27"/>
    <n v="-0.19371178549391377"/>
  </r>
  <r>
    <n v="405"/>
    <x v="0"/>
    <d v="2022-07-08T00:00:00"/>
    <n v="142.666"/>
    <n v="144.91499999999999"/>
    <n v="142.411"/>
    <n v="144.41399999999999"/>
    <n v="64547800"/>
    <n v="4.7143699999999998E-3"/>
    <n v="4.7099911644183923E-3"/>
    <n v="135.75475"/>
    <n v="142.32875999999999"/>
    <n v="2.4335355291021453E-2"/>
    <s v="Downtrend"/>
    <n v="178.27"/>
    <n v="-0.18991417512761555"/>
  </r>
  <r>
    <n v="406"/>
    <x v="0"/>
    <d v="2022-07-11T00:00:00"/>
    <n v="143.06899999999999"/>
    <n v="144.02099999999999"/>
    <n v="141.21199999999999"/>
    <n v="142.28299999999999"/>
    <n v="63141600"/>
    <n v="-1.4757599999999999E-2"/>
    <n v="-1.4756187073275417E-2"/>
    <n v="135.86424999999997"/>
    <n v="142.10345999999998"/>
    <n v="2.3119407083980768E-2"/>
    <s v="Downtrend"/>
    <n v="178.27"/>
    <n v="-0.20186795310484107"/>
  </r>
  <r>
    <n v="407"/>
    <x v="0"/>
    <d v="2022-07-12T00:00:00"/>
    <n v="143.15700000000001"/>
    <n v="145.79900000000001"/>
    <n v="142.46"/>
    <n v="143.255"/>
    <n v="77588800"/>
    <n v="6.8337099999999998E-3"/>
    <n v="6.8314556201374277E-3"/>
    <n v="136.29294999999999"/>
    <n v="141.75891999999999"/>
    <n v="2.1166915973674379E-2"/>
    <s v="Downtrend"/>
    <n v="178.27"/>
    <n v="-0.19641554944746742"/>
  </r>
  <r>
    <n v="408"/>
    <x v="0"/>
    <d v="2022-07-13T00:00:00"/>
    <n v="140.43700000000001"/>
    <n v="143.83500000000001"/>
    <n v="139.58199999999999"/>
    <n v="142.892"/>
    <n v="71185600"/>
    <n v="-2.5366500000000001E-3"/>
    <n v="-2.5339429688318038E-3"/>
    <n v="136.96129999999999"/>
    <n v="141.52459999999999"/>
    <n v="1.885309264554207E-2"/>
    <s v="Downtrend"/>
    <n v="178.27"/>
    <n v="-0.19845178661580753"/>
  </r>
  <r>
    <n v="409"/>
    <x v="0"/>
    <d v="2022-07-14T00:00:00"/>
    <n v="141.50700000000001"/>
    <n v="146.29"/>
    <n v="140.69200000000001"/>
    <n v="145.81899999999999"/>
    <n v="78140700"/>
    <n v="2.0482299999999998E-2"/>
    <n v="2.0484001903535498E-2"/>
    <n v="137.7328"/>
    <n v="141.34274000000002"/>
    <n v="1.9164395339233923E-2"/>
    <s v="Downtrend"/>
    <n v="178.27"/>
    <n v="-0.18203287148707026"/>
  </r>
  <r>
    <n v="410"/>
    <x v="0"/>
    <d v="2022-07-15T00:00:00"/>
    <n v="147.10499999999999"/>
    <n v="148.166"/>
    <n v="145.553"/>
    <n v="147.488"/>
    <n v="76259900"/>
    <n v="1.14501E-2"/>
    <n v="1.1445696377015313E-2"/>
    <n v="138.45659999999998"/>
    <n v="141.16446000000005"/>
    <n v="1.8919584988037707E-2"/>
    <s v="Downtrend"/>
    <n v="178.27"/>
    <n v="-0.17267066808773213"/>
  </r>
  <r>
    <n v="411"/>
    <x v="0"/>
    <d v="2022-07-18T00:00:00"/>
    <n v="148.048"/>
    <n v="148.863"/>
    <n v="144.08000000000001"/>
    <n v="144.44399999999999"/>
    <n v="81420900"/>
    <n v="-2.0642899999999999E-2"/>
    <n v="-2.0638967238012618E-2"/>
    <n v="139.29194999999999"/>
    <n v="140.79702000000006"/>
    <n v="1.6909489497449907E-2"/>
    <s v="Downtrend"/>
    <n v="178.27"/>
    <n v="-0.18974589106411632"/>
  </r>
  <r>
    <n v="412"/>
    <x v="0"/>
    <d v="2022-07-19T00:00:00"/>
    <n v="145.27799999999999"/>
    <n v="148.529"/>
    <n v="144.28700000000001"/>
    <n v="148.303"/>
    <n v="82982400"/>
    <n v="2.6721700000000001E-2"/>
    <n v="2.6716236049957098E-2"/>
    <n v="140.24654999999998"/>
    <n v="140.68818000000005"/>
    <n v="1.748761901020698E-2"/>
    <s v="Downtrend"/>
    <n v="178.27"/>
    <n v="-0.16809895102933758"/>
  </r>
  <r>
    <n v="413"/>
    <x v="0"/>
    <d v="2022-07-20T00:00:00"/>
    <n v="148.42099999999999"/>
    <n v="150.97499999999999"/>
    <n v="147.685"/>
    <n v="150.30699999999999"/>
    <n v="64823400"/>
    <n v="1.3509699999999999E-2"/>
    <n v="1.3512875666709334E-2"/>
    <n v="141.08969999999994"/>
    <n v="140.60490000000004"/>
    <n v="1.6500573620436335E-2"/>
    <s v="Uptrend"/>
    <n v="178.27"/>
    <n v="-0.15685757558759195"/>
  </r>
  <r>
    <n v="414"/>
    <x v="0"/>
    <d v="2022-07-21T00:00:00"/>
    <n v="151.74100000000001"/>
    <n v="152.792"/>
    <n v="149.227"/>
    <n v="152.57599999999999"/>
    <n v="65086600"/>
    <n v="1.50943E-2"/>
    <n v="1.5095770656057272E-2"/>
    <n v="142.07184999999998"/>
    <n v="140.66952000000003"/>
    <n v="1.6443909455144651E-2"/>
    <s v="Uptrend"/>
    <n v="178.27"/>
    <n v="-0.1441296909182701"/>
  </r>
  <r>
    <n v="415"/>
    <x v="0"/>
    <d v="2022-07-22T00:00:00"/>
    <n v="152.61500000000001"/>
    <n v="153.489"/>
    <n v="150.66999999999999"/>
    <n v="151.33799999999999"/>
    <n v="66675400"/>
    <n v="-8.11074E-3"/>
    <n v="-8.1139890939597725E-3"/>
    <n v="142.84870000000001"/>
    <n v="140.66126000000003"/>
    <n v="1.6403076177652829E-2"/>
    <s v="Uptrend"/>
    <n v="178.27"/>
    <n v="-0.15107421327200321"/>
  </r>
  <r>
    <n v="416"/>
    <x v="0"/>
    <d v="2022-07-25T00:00:00"/>
    <n v="151.26"/>
    <n v="152.27099999999999"/>
    <n v="149.56100000000001"/>
    <n v="150.21899999999999"/>
    <n v="53623900"/>
    <n v="-7.3983900000000003E-3"/>
    <n v="-7.3940451175514843E-3"/>
    <n v="143.40315000000001"/>
    <n v="140.78796000000003"/>
    <n v="1.6009450859828408E-2"/>
    <s v="Uptrend"/>
    <n v="178.27"/>
    <n v="-0.15735120884052289"/>
  </r>
  <r>
    <n v="417"/>
    <x v="0"/>
    <d v="2022-07-26T00:00:00"/>
    <n v="149.541"/>
    <n v="150.35599999999999"/>
    <n v="148.107"/>
    <n v="148.893"/>
    <n v="55138700"/>
    <n v="-8.8263500000000002E-3"/>
    <n v="-8.827112415872751E-3"/>
    <n v="143.8913"/>
    <n v="140.96554000000003"/>
    <n v="1.6244422750455567E-2"/>
    <s v="Uptrend"/>
    <n v="178.27"/>
    <n v="-0.16478936444718695"/>
  </r>
  <r>
    <n v="418"/>
    <x v="0"/>
    <d v="2022-07-27T00:00:00"/>
    <n v="149.85499999999999"/>
    <n v="154.52000000000001"/>
    <n v="149.44300000000001"/>
    <n v="153.99"/>
    <n v="78620700"/>
    <n v="3.4234800000000003E-2"/>
    <n v="3.4232636860026977E-2"/>
    <n v="144.8415"/>
    <n v="141.15568000000002"/>
    <n v="1.5631580741379679E-2"/>
    <s v="Uptrend"/>
    <n v="178.27"/>
    <n v="-0.13619790205867499"/>
  </r>
  <r>
    <n v="419"/>
    <x v="0"/>
    <d v="2022-07-28T00:00:00"/>
    <n v="154.17699999999999"/>
    <n v="154.82499999999999"/>
    <n v="151.65299999999999"/>
    <n v="154.54"/>
    <n v="81378700"/>
    <n v="3.5717800000000001E-3"/>
    <n v="3.5716604974347366E-3"/>
    <n v="145.7313"/>
    <n v="141.38766000000001"/>
    <n v="1.5573846658099195E-2"/>
    <s v="Uptrend"/>
    <n v="178.27"/>
    <n v="-0.13311269422785676"/>
  </r>
  <r>
    <n v="420"/>
    <x v="0"/>
    <d v="2022-07-29T00:00:00"/>
    <n v="158.36099999999999"/>
    <n v="160.708"/>
    <n v="156.65199999999999"/>
    <n v="159.608"/>
    <n v="101786900"/>
    <n v="3.2793000000000003E-2"/>
    <n v="3.2794098615245293E-2"/>
    <n v="146.99775"/>
    <n v="141.64832000000001"/>
    <n v="1.5550266572161138E-2"/>
    <s v="Uptrend"/>
    <n v="178.27"/>
    <n v="-0.10468390643406067"/>
  </r>
  <r>
    <n v="421"/>
    <x v="0"/>
    <d v="2022-08-01T00:00:00"/>
    <n v="158.13499999999999"/>
    <n v="160.66900000000001"/>
    <n v="158.017"/>
    <n v="158.626"/>
    <n v="67829400"/>
    <n v="-6.1533999999999998E-3"/>
    <n v="-6.1525738058242352E-3"/>
    <n v="148.10660000000001"/>
    <n v="142.05474000000004"/>
    <n v="1.5792301962505046E-2"/>
    <s v="Uptrend"/>
    <n v="178.27"/>
    <n v="-0.11019240477926739"/>
  </r>
  <r>
    <n v="422"/>
    <x v="0"/>
    <d v="2022-08-02T00:00:00"/>
    <n v="157.24100000000001"/>
    <n v="159.51"/>
    <n v="156.779"/>
    <n v="157.15299999999999"/>
    <n v="59907000"/>
    <n v="-9.2874900000000007E-3"/>
    <n v="-9.2859934689143442E-3"/>
    <n v="149.01265000000001"/>
    <n v="142.49986000000004"/>
    <n v="1.599305784979731E-2"/>
    <s v="Uptrend"/>
    <n v="178.27"/>
    <n v="-0.11845515229707759"/>
  </r>
  <r>
    <n v="423"/>
    <x v="0"/>
    <d v="2022-08-03T00:00:00"/>
    <n v="157.96799999999999"/>
    <n v="163.61500000000001"/>
    <n v="157.87899999999999"/>
    <n v="163.16300000000001"/>
    <n v="82507500"/>
    <n v="3.8247799999999998E-2"/>
    <n v="3.8242986134531476E-2"/>
    <n v="150.1524"/>
    <n v="143.06046000000003"/>
    <n v="1.7517189924885903E-2"/>
    <s v="Uptrend"/>
    <n v="178.27"/>
    <n v="-8.4742244909407072E-2"/>
  </r>
  <r>
    <n v="424"/>
    <x v="0"/>
    <d v="2022-08-04T00:00:00"/>
    <n v="163.04499999999999"/>
    <n v="164.20400000000001"/>
    <n v="161.494"/>
    <n v="162.84899999999999"/>
    <n v="55474100"/>
    <n v="-1.92629E-3"/>
    <n v="-1.9244559121861515E-3"/>
    <n v="151.10800000000003"/>
    <n v="143.50636000000003"/>
    <n v="1.7203602160288458E-2"/>
    <s v="Uptrend"/>
    <n v="178.27"/>
    <n v="-8.6503618107365399E-2"/>
  </r>
  <r>
    <n v="425"/>
    <x v="0"/>
    <d v="2022-08-05T00:00:00"/>
    <n v="160.518"/>
    <n v="163.11500000000001"/>
    <n v="160.31200000000001"/>
    <n v="162.62299999999999"/>
    <n v="56697000"/>
    <n v="-1.3890899999999999E-3"/>
    <n v="-1.3877886876799694E-3"/>
    <n v="152.01845000000003"/>
    <n v="144.00174000000004"/>
    <n v="1.728896085271367E-2"/>
    <s v="Uptrend"/>
    <n v="178.27"/>
    <n v="-8.7771358052392556E-2"/>
  </r>
  <r>
    <n v="426"/>
    <x v="0"/>
    <d v="2022-08-08T00:00:00"/>
    <n v="163.626"/>
    <n v="165.042"/>
    <n v="161.49199999999999"/>
    <n v="162.15100000000001"/>
    <n v="60276900"/>
    <n v="-2.9029899999999998E-3"/>
    <n v="-2.9024184770910511E-3"/>
    <n v="153.01185000000001"/>
    <n v="144.48454000000001"/>
    <n v="1.6730678519947764E-2"/>
    <s v="Uptrend"/>
    <n v="178.27"/>
    <n v="-9.0419027318113021E-2"/>
  </r>
  <r>
    <n v="427"/>
    <x v="0"/>
    <d v="2022-08-09T00:00:00"/>
    <n v="161.315"/>
    <n v="163.08500000000001"/>
    <n v="160.55699999999999"/>
    <n v="162.19999999999999"/>
    <n v="63135500"/>
    <n v="3.0329199999999998E-4"/>
    <n v="3.0218746723709167E-4"/>
    <n v="153.95909999999998"/>
    <n v="144.90430000000003"/>
    <n v="1.6791330672479482E-2"/>
    <s v="Uptrend"/>
    <n v="178.27"/>
    <n v="-9.0144163347731121E-2"/>
  </r>
  <r>
    <n v="428"/>
    <x v="0"/>
    <d v="2022-08-10T00:00:00"/>
    <n v="164.91399999999999"/>
    <n v="166.547"/>
    <n v="164.14699999999999"/>
    <n v="166.44900000000001"/>
    <n v="70170500"/>
    <n v="2.6194700000000001E-2"/>
    <n v="2.6196054254007617E-2"/>
    <n v="155.13695000000001"/>
    <n v="145.29391999999999"/>
    <n v="1.7213851845172476E-2"/>
    <s v="Uptrend"/>
    <n v="178.27"/>
    <n v="-6.6309530487462798E-2"/>
  </r>
  <r>
    <n v="429"/>
    <x v="0"/>
    <d v="2022-08-11T00:00:00"/>
    <n v="167.255"/>
    <n v="168.17"/>
    <n v="165.416"/>
    <n v="165.71100000000001"/>
    <n v="57149200"/>
    <n v="-4.43173E-3"/>
    <n v="-4.4337905304326908E-3"/>
    <n v="156.13155"/>
    <n v="145.68449999999999"/>
    <n v="1.7148993437030927E-2"/>
    <s v="Uptrend"/>
    <n v="178.27"/>
    <n v="-7.044931844954283E-2"/>
  </r>
  <r>
    <n v="430"/>
    <x v="0"/>
    <d v="2022-08-12T00:00:00"/>
    <n v="167.01900000000001"/>
    <n v="169.33"/>
    <n v="166.60599999999999"/>
    <n v="169.261"/>
    <n v="68039400"/>
    <n v="2.14256E-2"/>
    <n v="2.1422838556281576E-2"/>
    <n v="157.22020000000001"/>
    <n v="146.14864"/>
    <n v="1.7441449272672525E-2"/>
    <s v="Uptrend"/>
    <n v="178.27"/>
    <n v="-5.0535704268805826E-2"/>
  </r>
  <r>
    <n v="431"/>
    <x v="0"/>
    <d v="2022-08-15T00:00:00"/>
    <n v="168.691"/>
    <n v="170.53"/>
    <n v="168.524"/>
    <n v="170.334"/>
    <n v="54091700"/>
    <n v="6.3336099999999999E-3"/>
    <n v="6.3393221120044974E-3"/>
    <n v="158.51469999999998"/>
    <n v="146.58511999999999"/>
    <n v="1.6185183190530826E-2"/>
    <s v="Uptrend"/>
    <n v="178.27"/>
    <n v="-4.4516744264318175E-2"/>
  </r>
  <r>
    <n v="432"/>
    <x v="0"/>
    <d v="2022-08-16T00:00:00"/>
    <n v="169.93"/>
    <n v="170.845"/>
    <n v="168.82900000000001"/>
    <n v="170.17599999999999"/>
    <n v="56377100"/>
    <n v="-9.2394700000000005E-4"/>
    <n v="-9.2758932450376363E-4"/>
    <n v="159.60834999999997"/>
    <n v="147.13296"/>
    <n v="1.5712157121434266E-2"/>
    <s v="Uptrend"/>
    <n v="178.27"/>
    <n v="-4.5403040332080646E-2"/>
  </r>
  <r>
    <n v="433"/>
    <x v="0"/>
    <d v="2022-08-17T00:00:00"/>
    <n v="169.92"/>
    <n v="173.245"/>
    <n v="169.72399999999999"/>
    <n v="171.67099999999999"/>
    <n v="79542000"/>
    <n v="8.7844499999999992E-3"/>
    <n v="8.7850225648740121E-3"/>
    <n v="160.67654999999996"/>
    <n v="147.69577999999998"/>
    <n v="1.5644718958444766E-2"/>
    <s v="Uptrend"/>
    <n v="178.27"/>
    <n v="-3.7016884501037906E-2"/>
  </r>
  <r>
    <n v="434"/>
    <x v="0"/>
    <d v="2022-08-18T00:00:00"/>
    <n v="170.88399999999999"/>
    <n v="172.01499999999999"/>
    <n v="170.26499999999999"/>
    <n v="171.27799999999999"/>
    <n v="62290100"/>
    <n v="-2.2916E-3"/>
    <n v="-2.2892626011382644E-3"/>
    <n v="161.61164999999997"/>
    <n v="148.20025999999999"/>
    <n v="1.5641429412330963E-2"/>
    <s v="Uptrend"/>
    <n v="178.27"/>
    <n v="-3.9221405732877246E-2"/>
  </r>
  <r>
    <n v="435"/>
    <x v="0"/>
    <d v="2022-08-19T00:00:00"/>
    <n v="170.17599999999999"/>
    <n v="170.874"/>
    <n v="168.48400000000001"/>
    <n v="168.691"/>
    <n v="70346300"/>
    <n v="-1.51018E-2"/>
    <n v="-1.5104099767629164E-2"/>
    <n v="162.47929999999997"/>
    <n v="148.66772"/>
    <n v="1.6044251975826391E-2"/>
    <s v="Uptrend"/>
    <n v="178.27"/>
    <n v="-5.3733101475290312E-2"/>
  </r>
  <r>
    <n v="436"/>
    <x v="0"/>
    <d v="2022-08-22T00:00:00"/>
    <n v="166.89099999999999"/>
    <n v="167.05799999999999"/>
    <n v="164.38300000000001"/>
    <n v="164.80600000000001"/>
    <n v="69026800"/>
    <n v="-2.30292E-2"/>
    <n v="-2.3030274288491914E-2"/>
    <n v="163.20864999999998"/>
    <n v="149.16197999999997"/>
    <n v="1.7057803444491048E-2"/>
    <s v="Uptrend"/>
    <n v="178.27"/>
    <n v="-7.5525887698434935E-2"/>
  </r>
  <r>
    <n v="437"/>
    <x v="0"/>
    <d v="2022-08-23T00:00:00"/>
    <n v="164.32400000000001"/>
    <n v="165.92699999999999"/>
    <n v="163.90100000000001"/>
    <n v="164.47200000000001"/>
    <n v="54147100"/>
    <n v="-2.0291200000000001E-3"/>
    <n v="-2.0266252442265875E-3"/>
    <n v="163.98759999999999"/>
    <n v="149.75779999999997"/>
    <n v="1.6838637010035372E-2"/>
    <s v="Uptrend"/>
    <n v="178.27"/>
    <n v="-7.7399450272059189E-2"/>
  </r>
  <r>
    <n v="438"/>
    <x v="0"/>
    <d v="2022-08-24T00:00:00"/>
    <n v="164.56"/>
    <n v="165.33699999999999"/>
    <n v="163.50800000000001"/>
    <n v="164.767"/>
    <n v="53841500"/>
    <n v="1.79379E-3"/>
    <n v="1.7936183666520389E-3"/>
    <n v="164.52644999999998"/>
    <n v="150.46264000000002"/>
    <n v="1.5386648483226979E-2"/>
    <s v="Uptrend"/>
    <n v="178.27"/>
    <n v="-7.5744656980983982E-2"/>
  </r>
  <r>
    <n v="439"/>
    <x v="0"/>
    <d v="2022-08-25T00:00:00"/>
    <n v="165.99600000000001"/>
    <n v="167.334"/>
    <n v="165.57300000000001"/>
    <n v="167.226"/>
    <n v="51218200"/>
    <n v="1.4922599999999999E-2"/>
    <n v="1.4924104948199624E-2"/>
    <n v="165.16075000000001"/>
    <n v="151.19937999999999"/>
    <n v="1.5597419847805037E-2"/>
    <s v="Uptrend"/>
    <n v="178.27"/>
    <n v="-6.195097324283394E-2"/>
  </r>
  <r>
    <n v="440"/>
    <x v="0"/>
    <d v="2022-08-26T00:00:00"/>
    <n v="167.75700000000001"/>
    <n v="168.22900000000001"/>
    <n v="160.86199999999999"/>
    <n v="160.92099999999999"/>
    <n v="78961000"/>
    <n v="-3.7699099999999999E-2"/>
    <n v="-3.7703467164197035E-2"/>
    <n v="165.22639999999998"/>
    <n v="151.75755999999998"/>
    <n v="1.669117053231951E-2"/>
    <s v="Uptrend"/>
    <n v="178.27"/>
    <n v="-9.7318673921579668E-2"/>
  </r>
  <r>
    <n v="441"/>
    <x v="0"/>
    <d v="2022-08-29T00:00:00"/>
    <n v="158.49199999999999"/>
    <n v="160.21299999999999"/>
    <n v="157.184"/>
    <n v="158.71799999999999"/>
    <n v="73314000"/>
    <n v="-1.3690300000000001E-2"/>
    <n v="-1.3689947241192879E-2"/>
    <n v="165.23099999999999"/>
    <n v="152.37717999999998"/>
    <n v="1.6933611924012278E-2"/>
    <s v="Uptrend"/>
    <n v="178.27"/>
    <n v="-0.10967633365120333"/>
  </r>
  <r>
    <n v="442"/>
    <x v="0"/>
    <d v="2022-08-30T00:00:00"/>
    <n v="159.45599999999999"/>
    <n v="159.87899999999999"/>
    <n v="155.119"/>
    <n v="156.28899999999999"/>
    <n v="77906200"/>
    <n v="-1.53054E-2"/>
    <n v="-1.5303872276616448E-2"/>
    <n v="165.18780000000001"/>
    <n v="152.91873999999999"/>
    <n v="1.7162307668310398E-2"/>
    <s v="Uptrend"/>
    <n v="178.27"/>
    <n v="-0.12330173332585415"/>
  </r>
  <r>
    <n v="443"/>
    <x v="0"/>
    <d v="2022-08-31T00:00:00"/>
    <n v="157.666"/>
    <n v="157.93100000000001"/>
    <n v="154.548"/>
    <n v="154.62700000000001"/>
    <n v="87991100"/>
    <n v="-1.0635E-2"/>
    <n v="-1.0634145717228871E-2"/>
    <n v="164.761"/>
    <n v="153.34239999999997"/>
    <n v="1.4715154201537012E-2"/>
    <s v="Uptrend"/>
    <n v="178.27"/>
    <n v="-0.13262467044370896"/>
  </r>
  <r>
    <n v="444"/>
    <x v="0"/>
    <d v="2022-09-01T00:00:00"/>
    <n v="154.05600000000001"/>
    <n v="155.80699999999999"/>
    <n v="152.119"/>
    <n v="155.35499999999999"/>
    <n v="74229900"/>
    <n v="4.7067999999999997E-3"/>
    <n v="4.7081040180563249E-3"/>
    <n v="164.38629999999998"/>
    <n v="153.79083999999997"/>
    <n v="1.4805161068443028E-2"/>
    <s v="Uptrend"/>
    <n v="178.27"/>
    <n v="-0.12854097716946211"/>
  </r>
  <r>
    <n v="445"/>
    <x v="0"/>
    <d v="2022-09-02T00:00:00"/>
    <n v="157.11500000000001"/>
    <n v="157.715"/>
    <n v="152.41399999999999"/>
    <n v="153.24"/>
    <n v="76957800"/>
    <n v="-1.3611E-2"/>
    <n v="-1.3613980882494769E-2"/>
    <n v="163.91714999999999"/>
    <n v="154.13961999999998"/>
    <n v="1.5018641362957401E-2"/>
    <s v="Uptrend"/>
    <n v="178.27"/>
    <n v="-0.14040500364615471"/>
  </r>
  <r>
    <n v="446"/>
    <x v="0"/>
    <d v="2022-09-06T00:00:00"/>
    <n v="153.88900000000001"/>
    <n v="154.499"/>
    <n v="151.155"/>
    <n v="151.98099999999999"/>
    <n v="73714800"/>
    <n v="-8.2152800000000002E-3"/>
    <n v="-8.2158705298878143E-3"/>
    <n v="163.40864999999994"/>
    <n v="154.39663999999996"/>
    <n v="1.506636258473173E-2"/>
    <s v="Uptrend"/>
    <n v="178.27"/>
    <n v="-0.14746732484433733"/>
  </r>
  <r>
    <n v="447"/>
    <x v="0"/>
    <d v="2022-09-07T00:00:00"/>
    <n v="152.26599999999999"/>
    <n v="154.08600000000001"/>
    <n v="151.07599999999999"/>
    <n v="153.38800000000001"/>
    <n v="87449600"/>
    <n v="9.2538900000000007E-3"/>
    <n v="9.2577361643890743E-3"/>
    <n v="162.96804999999995"/>
    <n v="154.68179999999995"/>
    <n v="1.5304777884923649E-2"/>
    <s v="Uptrend"/>
    <n v="178.27"/>
    <n v="-0.13957480226622543"/>
  </r>
  <r>
    <n v="448"/>
    <x v="0"/>
    <d v="2022-09-08T00:00:00"/>
    <n v="152.089"/>
    <n v="153.78100000000001"/>
    <n v="150.16200000000001"/>
    <n v="151.91200000000001"/>
    <n v="84923800"/>
    <n v="-9.6176899999999999E-3"/>
    <n v="-9.6226562703731755E-3"/>
    <n v="162.24119999999996"/>
    <n v="155.02032"/>
    <n v="1.3766676464051143E-2"/>
    <s v="Uptrend"/>
    <n v="178.27"/>
    <n v="-0.14785437819038538"/>
  </r>
  <r>
    <n v="449"/>
    <x v="0"/>
    <d v="2022-09-09T00:00:00"/>
    <n v="152.90600000000001"/>
    <n v="155.21700000000001"/>
    <n v="152.19800000000001"/>
    <n v="154.774"/>
    <n v="68028800"/>
    <n v="1.8839600000000001E-2"/>
    <n v="1.8839854652693555E-2"/>
    <n v="161.69434999999999"/>
    <n v="155.38092"/>
    <n v="1.4720356974589932E-2"/>
    <s v="Uptrend"/>
    <n v="178.27"/>
    <n v="-0.13180007853256304"/>
  </r>
  <r>
    <n v="450"/>
    <x v="0"/>
    <d v="2022-09-12T00:00:00"/>
    <n v="156.958"/>
    <n v="161.55099999999999"/>
    <n v="156.673"/>
    <n v="160.73400000000001"/>
    <n v="104956000"/>
    <n v="3.8508199999999999E-2"/>
    <n v="3.8507759701241762E-2"/>
    <n v="161.268"/>
    <n v="155.91002"/>
    <n v="1.6605833431953078E-2"/>
    <s v="Uptrend"/>
    <n v="178.27"/>
    <n v="-9.8367644584057889E-2"/>
  </r>
  <r>
    <n v="451"/>
    <x v="0"/>
    <d v="2022-09-13T00:00:00"/>
    <n v="157.26300000000001"/>
    <n v="157.892"/>
    <n v="150.84"/>
    <n v="151.303"/>
    <n v="122656600"/>
    <n v="-5.8679700000000001E-2"/>
    <n v="-5.8674580362586659E-2"/>
    <n v="160.31644999999997"/>
    <n v="156.2071"/>
    <n v="2.0662565308780721E-2"/>
    <s v="Uptrend"/>
    <n v="178.27"/>
    <n v="-0.15127054467941892"/>
  </r>
  <r>
    <n v="452"/>
    <x v="0"/>
    <d v="2022-09-14T00:00:00"/>
    <n v="152.23699999999999"/>
    <n v="154.50899999999999"/>
    <n v="151.07599999999999"/>
    <n v="152.74799999999999"/>
    <n v="87965400"/>
    <n v="9.5555899999999992E-3"/>
    <n v="9.5503724314784932E-3"/>
    <n v="159.44504999999998"/>
    <n v="156.48141999999999"/>
    <n v="2.0921180660720299E-2"/>
    <s v="Uptrend"/>
    <n v="178.27"/>
    <n v="-0.14316486228754144"/>
  </r>
  <r>
    <n v="453"/>
    <x v="0"/>
    <d v="2022-09-15T00:00:00"/>
    <n v="152.09899999999999"/>
    <n v="152.68"/>
    <n v="148.88300000000001"/>
    <n v="149.857"/>
    <n v="90481100"/>
    <n v="-1.8929999999999999E-2"/>
    <n v="-1.892659805693031E-2"/>
    <n v="158.35434999999998"/>
    <n v="156.6712"/>
    <n v="2.0865396635532628E-2"/>
    <s v="Uptrend"/>
    <n v="178.27"/>
    <n v="-0.15938183654007976"/>
  </r>
  <r>
    <n v="454"/>
    <x v="0"/>
    <d v="2022-09-16T00:00:00"/>
    <n v="148.71600000000001"/>
    <n v="148.85400000000001"/>
    <n v="145.923"/>
    <n v="148.214"/>
    <n v="162278800"/>
    <n v="-1.09604E-2"/>
    <n v="-1.0963785475486598E-2"/>
    <n v="157.20114999999998"/>
    <n v="156.76074"/>
    <n v="2.086204791957225E-2"/>
    <s v="Uptrend"/>
    <n v="178.27"/>
    <n v="-0.16859819375105178"/>
  </r>
  <r>
    <n v="455"/>
    <x v="0"/>
    <d v="2022-09-19T00:00:00"/>
    <n v="146.84700000000001"/>
    <n v="152.011"/>
    <n v="146.64099999999999"/>
    <n v="151.93199999999999"/>
    <n v="81474200"/>
    <n v="2.5083399999999999E-2"/>
    <n v="2.5085349562119497E-2"/>
    <n v="156.36319999999995"/>
    <n v="156.91109999999998"/>
    <n v="2.1947331105951613E-2"/>
    <s v="Downtrend"/>
    <n v="178.27"/>
    <n v="-0.14774218881471934"/>
  </r>
  <r>
    <n v="456"/>
    <x v="0"/>
    <d v="2022-09-20T00:00:00"/>
    <n v="150.87"/>
    <n v="155.47300000000001"/>
    <n v="150.55500000000001"/>
    <n v="154.31200000000001"/>
    <n v="107689800"/>
    <n v="1.5664999999999998E-2"/>
    <n v="1.566490271963783E-2"/>
    <n v="155.83849999999998"/>
    <n v="157.15167999999997"/>
    <n v="2.1978569431955058E-2"/>
    <s v="Downtrend"/>
    <n v="178.27"/>
    <n v="-0.13439165311045043"/>
  </r>
  <r>
    <n v="457"/>
    <x v="0"/>
    <d v="2022-09-21T00:00:00"/>
    <n v="154.745"/>
    <n v="156.12200000000001"/>
    <n v="151.06700000000001"/>
    <n v="151.185"/>
    <n v="101696800"/>
    <n v="-2.0267400000000001E-2"/>
    <n v="-2.0264140183524404E-2"/>
    <n v="155.17414999999997"/>
    <n v="157.31027999999995"/>
    <n v="2.23096179441723E-2"/>
    <s v="Downtrend"/>
    <n v="178.27"/>
    <n v="-0.15193246199584898"/>
  </r>
  <r>
    <n v="458"/>
    <x v="0"/>
    <d v="2022-09-22T00:00:00"/>
    <n v="149.86699999999999"/>
    <n v="151.922"/>
    <n v="148.42099999999999"/>
    <n v="150.221"/>
    <n v="86652500"/>
    <n v="-6.3753300000000002E-3"/>
    <n v="-6.3762939445051181E-3"/>
    <n v="154.44684999999998"/>
    <n v="157.45685999999995"/>
    <n v="2.2273411820718066E-2"/>
    <s v="Downtrend"/>
    <n v="178.27"/>
    <n v="-0.15733998990295617"/>
  </r>
  <r>
    <n v="459"/>
    <x v="0"/>
    <d v="2022-09-23T00:00:00"/>
    <n v="148.696"/>
    <n v="148.97200000000001"/>
    <n v="146.11000000000001"/>
    <n v="147.94900000000001"/>
    <n v="96029900"/>
    <n v="-1.51238E-2"/>
    <n v="-1.5124383408444797E-2"/>
    <n v="153.48299999999998"/>
    <n v="157.49945999999994"/>
    <n v="2.1913811545917757E-2"/>
    <s v="Downtrend"/>
    <n v="178.27"/>
    <n v="-0.17008470297862788"/>
  </r>
  <r>
    <n v="460"/>
    <x v="0"/>
    <d v="2022-09-26T00:00:00"/>
    <n v="147.19200000000001"/>
    <n v="151.23400000000001"/>
    <n v="147.172"/>
    <n v="148.28299999999999"/>
    <n v="93339400"/>
    <n v="2.2603200000000001E-3"/>
    <n v="2.2575346910083116E-3"/>
    <n v="152.85109999999997"/>
    <n v="157.51535999999996"/>
    <n v="2.0644011338062467E-2"/>
    <s v="Downtrend"/>
    <n v="178.27"/>
    <n v="-0.16821114040500373"/>
  </r>
  <r>
    <n v="461"/>
    <x v="0"/>
    <d v="2022-09-27T00:00:00"/>
    <n v="150.221"/>
    <n v="152.16800000000001"/>
    <n v="147.477"/>
    <n v="149.25700000000001"/>
    <n v="84442700"/>
    <n v="6.5661399999999998E-3"/>
    <n v="6.568521003756489E-3"/>
    <n v="152.37804999999997"/>
    <n v="157.61161999999996"/>
    <n v="2.0634183215915054E-2"/>
    <s v="Downtrend"/>
    <n v="178.27"/>
    <n v="-0.16274751781006336"/>
  </r>
  <r>
    <n v="462"/>
    <x v="0"/>
    <d v="2022-09-28T00:00:00"/>
    <n v="145.20500000000001"/>
    <n v="148.155"/>
    <n v="142.45099999999999"/>
    <n v="147.369"/>
    <n v="146691400"/>
    <n v="-1.2651600000000001E-2"/>
    <n v="-1.2649322979826794E-2"/>
    <n v="151.93205"/>
    <n v="157.59293999999997"/>
    <n v="2.0558351690576678E-2"/>
    <s v="Downtrend"/>
    <n v="178.27"/>
    <n v="-0.17333819487294555"/>
  </r>
  <r>
    <n v="463"/>
    <x v="0"/>
    <d v="2022-09-29T00:00:00"/>
    <n v="143.69"/>
    <n v="144.30000000000001"/>
    <n v="138.36000000000001"/>
    <n v="140.13"/>
    <n v="128138200"/>
    <n v="-4.9119000000000003E-2"/>
    <n v="-4.9121592736599995E-2"/>
    <n v="151.2072"/>
    <n v="157.38939999999994"/>
    <n v="2.2994063562006114E-2"/>
    <s v="Downtrend"/>
    <n v="178.27"/>
    <n v="-0.21394513939529936"/>
  </r>
  <r>
    <n v="464"/>
    <x v="0"/>
    <d v="2022-09-30T00:00:00"/>
    <n v="138.94999999999999"/>
    <n v="140.74"/>
    <n v="135.72399999999999"/>
    <n v="135.92099999999999"/>
    <n v="124925300"/>
    <n v="-3.0039199999999999E-2"/>
    <n v="-3.0036394776279174E-2"/>
    <n v="150.2355"/>
    <n v="157.05629999999996"/>
    <n v="2.3555036656873096E-2"/>
    <s v="Downtrend"/>
    <n v="178.27"/>
    <n v="-0.23755539350423527"/>
  </r>
  <r>
    <n v="465"/>
    <x v="0"/>
    <d v="2022-10-03T00:00:00"/>
    <n v="135.93"/>
    <n v="140.71"/>
    <n v="135.41900000000001"/>
    <n v="140.101"/>
    <n v="114311700"/>
    <n v="3.0752600000000001E-2"/>
    <n v="3.075315808447554E-2"/>
    <n v="149.57855000000001"/>
    <n v="156.83155999999997"/>
    <n v="2.4890514832259143E-2"/>
    <s v="Downtrend"/>
    <n v="178.27"/>
    <n v="-0.21410781399001522"/>
  </r>
  <r>
    <n v="466"/>
    <x v="0"/>
    <d v="2022-10-04T00:00:00"/>
    <n v="142.63800000000001"/>
    <n v="143.80799999999999"/>
    <n v="141.881"/>
    <n v="143.69"/>
    <n v="87830100"/>
    <n v="2.5623E-2"/>
    <n v="2.5617233281703955E-2"/>
    <n v="149.16400000000002"/>
    <n v="156.70097999999996"/>
    <n v="2.5736722737457026E-2"/>
    <s v="Downtrend"/>
    <n v="178.27"/>
    <n v="-0.19397543052672916"/>
  </r>
  <r>
    <n v="467"/>
    <x v="0"/>
    <d v="2022-10-05T00:00:00"/>
    <n v="141.69399999999999"/>
    <n v="144.94900000000001"/>
    <n v="140.65100000000001"/>
    <n v="143.98500000000001"/>
    <n v="79471000"/>
    <n v="2.0531199999999999E-3"/>
    <n v="2.0530308302597611E-3"/>
    <n v="148.69385000000003"/>
    <n v="156.60281999999998"/>
    <n v="2.5613869881377364E-2"/>
    <s v="Downtrend"/>
    <n v="178.27"/>
    <n v="-0.19232063723565374"/>
  </r>
  <r>
    <n v="468"/>
    <x v="0"/>
    <d v="2022-10-06T00:00:00"/>
    <n v="143.405"/>
    <n v="145.107"/>
    <n v="142.82499999999999"/>
    <n v="143.03100000000001"/>
    <n v="68402200"/>
    <n v="-6.6255300000000001E-3"/>
    <n v="-6.6256901760600728E-3"/>
    <n v="148.24979999999999"/>
    <n v="156.38363999999993"/>
    <n v="2.558086538183961E-2"/>
    <s v="Downtrend"/>
    <n v="178.27"/>
    <n v="-0.19767207045492796"/>
  </r>
  <r>
    <n v="469"/>
    <x v="0"/>
    <d v="2022-10-07T00:00:00"/>
    <n v="140.18899999999999"/>
    <n v="140.74"/>
    <n v="137.15"/>
    <n v="137.779"/>
    <n v="85925600"/>
    <n v="-3.6718899999999999E-2"/>
    <n v="-3.671931259657002E-2"/>
    <n v="147.40004999999999"/>
    <n v="156.04841999999996"/>
    <n v="2.6130230249191685E-2"/>
    <s v="Downtrend"/>
    <n v="178.27"/>
    <n v="-0.2271330005048523"/>
  </r>
  <r>
    <n v="470"/>
    <x v="0"/>
    <d v="2022-10-10T00:00:00"/>
    <n v="138.10400000000001"/>
    <n v="139.55000000000001"/>
    <n v="136.285"/>
    <n v="138.10400000000001"/>
    <n v="74899000"/>
    <n v="2.3559399999999999E-3"/>
    <n v="2.3588500424593928E-3"/>
    <n v="146.26855"/>
    <n v="155.61833999999996"/>
    <n v="2.4099369382838187E-2"/>
    <s v="Downtrend"/>
    <n v="178.27"/>
    <n v="-0.22530992315027765"/>
  </r>
  <r>
    <n v="471"/>
    <x v="0"/>
    <d v="2022-10-11T00:00:00"/>
    <n v="137.59299999999999"/>
    <n v="139.01900000000001"/>
    <n v="135.94"/>
    <n v="136.68799999999999"/>
    <n v="77033700"/>
    <n v="-1.02551E-2"/>
    <n v="-1.0253142559230932E-2"/>
    <n v="145.5378"/>
    <n v="155.17957999999996"/>
    <n v="2.0881731303483864E-2"/>
    <s v="Downtrend"/>
    <n v="178.27"/>
    <n v="-0.23325293094743937"/>
  </r>
  <r>
    <n v="472"/>
    <x v="0"/>
    <d v="2022-10-12T00:00:00"/>
    <n v="136.83500000000001"/>
    <n v="138.04499999999999"/>
    <n v="135.881"/>
    <n v="136.05799999999999"/>
    <n v="70433700"/>
    <n v="-4.6048399999999998E-3"/>
    <n v="-4.6090366381832393E-3"/>
    <n v="144.70329999999998"/>
    <n v="154.75767999999999"/>
    <n v="2.0605741959150665E-2"/>
    <s v="Downtrend"/>
    <n v="178.27"/>
    <n v="-0.23678689628092231"/>
  </r>
  <r>
    <n v="473"/>
    <x v="0"/>
    <d v="2022-10-13T00:00:00"/>
    <n v="132.76400000000001"/>
    <n v="141.22200000000001"/>
    <n v="132.154"/>
    <n v="140.63200000000001"/>
    <n v="113224000"/>
    <n v="3.3612999999999997E-2"/>
    <n v="3.3618015846183402E-2"/>
    <n v="144.24205000000001"/>
    <n v="154.30705999999995"/>
    <n v="2.2107540309517497E-2"/>
    <s v="Downtrend"/>
    <n v="178.27"/>
    <n v="-0.21112918606607955"/>
  </r>
  <r>
    <n v="474"/>
    <x v="0"/>
    <d v="2022-10-14T00:00:00"/>
    <n v="141.93"/>
    <n v="142.136"/>
    <n v="135.911"/>
    <n v="136.09800000000001"/>
    <n v="88598000"/>
    <n v="-3.2240499999999998E-2"/>
    <n v="-3.224017293361392E-2"/>
    <n v="143.63624999999999"/>
    <n v="153.77203999999995"/>
    <n v="2.3007641152644316E-2"/>
    <s v="Downtrend"/>
    <n v="178.27"/>
    <n v="-0.2365625175295899"/>
  </r>
  <r>
    <n v="475"/>
    <x v="0"/>
    <d v="2022-10-17T00:00:00"/>
    <n v="138.74299999999999"/>
    <n v="140.54300000000001"/>
    <n v="137.95599999999999"/>
    <n v="140.06100000000001"/>
    <n v="85250900"/>
    <n v="2.91229E-2"/>
    <n v="2.9118723272935521E-2"/>
    <n v="143.04270000000002"/>
    <n v="153.32079999999993"/>
    <n v="2.3291940826174341E-2"/>
    <s v="Downtrend"/>
    <n v="178.27"/>
    <n v="-0.2143321927413474"/>
  </r>
  <r>
    <n v="476"/>
    <x v="0"/>
    <d v="2022-10-18T00:00:00"/>
    <n v="143.09"/>
    <n v="144.28"/>
    <n v="138.291"/>
    <n v="141.37899999999999"/>
    <n v="99136600"/>
    <n v="9.4094699999999996E-3"/>
    <n v="9.4101855620050134E-3"/>
    <n v="142.39605"/>
    <n v="152.90535999999994"/>
    <n v="2.3057639653815513E-2"/>
    <s v="Downtrend"/>
    <n v="178.27"/>
    <n v="-0.20693891288494992"/>
  </r>
  <r>
    <n v="477"/>
    <x v="0"/>
    <d v="2022-10-19T00:00:00"/>
    <n v="139.35300000000001"/>
    <n v="142.559"/>
    <n v="139.166"/>
    <n v="141.48699999999999"/>
    <n v="61758300"/>
    <n v="7.6521100000000002E-4"/>
    <n v="7.6390411588711515E-4"/>
    <n v="141.91115000000002"/>
    <n v="152.49109999999993"/>
    <n v="2.2759919768387451E-2"/>
    <s v="Downtrend"/>
    <n v="178.27"/>
    <n v="-0.20633309025635282"/>
  </r>
  <r>
    <n v="478"/>
    <x v="0"/>
    <d v="2022-10-20T00:00:00"/>
    <n v="140.661"/>
    <n v="143.48400000000001"/>
    <n v="140.297"/>
    <n v="141.02500000000001"/>
    <n v="64522000"/>
    <n v="-3.2669700000000001E-3"/>
    <n v="-3.2653176616932456E-3"/>
    <n v="141.45134999999999"/>
    <n v="151.98261999999994"/>
    <n v="2.2746702141460386E-2"/>
    <s v="Downtrend"/>
    <n v="178.27"/>
    <n v="-0.20892466483424021"/>
  </r>
  <r>
    <n v="479"/>
    <x v="0"/>
    <d v="2022-10-21T00:00:00"/>
    <n v="140.51400000000001"/>
    <n v="145.411"/>
    <n v="140.297"/>
    <n v="144.84100000000001"/>
    <n v="86548600"/>
    <n v="2.7059E-2"/>
    <n v="2.7059032086509394E-2"/>
    <n v="141.29595"/>
    <n v="151.56521999999998"/>
    <n v="2.3497481289511523E-2"/>
    <s v="Downtrend"/>
    <n v="178.27"/>
    <n v="-0.18751893195714364"/>
  </r>
  <r>
    <n v="480"/>
    <x v="0"/>
    <d v="2022-10-24T00:00:00"/>
    <n v="144.762"/>
    <n v="147.75200000000001"/>
    <n v="143.59200000000001"/>
    <n v="146.98500000000001"/>
    <n v="75981900"/>
    <n v="1.4802600000000001E-2"/>
    <n v="1.48024385360499E-2"/>
    <n v="141.23105000000001"/>
    <n v="151.11969999999997"/>
    <n v="2.3749400804367365E-2"/>
    <s v="Downtrend"/>
    <n v="178.27"/>
    <n v="-0.17549223088573507"/>
  </r>
  <r>
    <n v="481"/>
    <x v="0"/>
    <d v="2022-10-25T00:00:00"/>
    <n v="147.614"/>
    <n v="149.97499999999999"/>
    <n v="146.89699999999999"/>
    <n v="149.827"/>
    <n v="74732300"/>
    <n v="1.93376E-2"/>
    <n v="1.9335306323774448E-2"/>
    <n v="141.25955000000005"/>
    <n v="150.70955999999995"/>
    <n v="2.4108900444151517E-2"/>
    <s v="Downtrend"/>
    <n v="178.27"/>
    <n v="-0.15955012060357887"/>
  </r>
  <r>
    <n v="482"/>
    <x v="0"/>
    <d v="2022-10-26T00:00:00"/>
    <n v="148.47"/>
    <n v="149.483"/>
    <n v="145.59800000000001"/>
    <n v="146.887"/>
    <n v="88194300"/>
    <n v="-1.9627100000000001E-2"/>
    <n v="-1.96226314349216E-2"/>
    <n v="141.23545000000001"/>
    <n v="150.24377999999996"/>
    <n v="2.4357736682608232E-2"/>
    <s v="Downtrend"/>
    <n v="178.27"/>
    <n v="-0.1760419588264992"/>
  </r>
  <r>
    <n v="483"/>
    <x v="0"/>
    <d v="2022-10-27T00:00:00"/>
    <n v="145.62799999999999"/>
    <n v="146.59200000000001"/>
    <n v="141.75299999999999"/>
    <n v="142.41200000000001"/>
    <n v="109180200"/>
    <n v="-3.0465200000000001E-2"/>
    <n v="-3.0465596002369089E-2"/>
    <n v="141.34954999999999"/>
    <n v="149.65859999999995"/>
    <n v="2.2671609506679704E-2"/>
    <s v="Downtrend"/>
    <n v="178.27"/>
    <n v="-0.20114433163179446"/>
  </r>
  <r>
    <n v="484"/>
    <x v="0"/>
    <d v="2022-10-28T00:00:00"/>
    <n v="145.756"/>
    <n v="154.90199999999999"/>
    <n v="145.38200000000001"/>
    <n v="153.17099999999999"/>
    <n v="164762400"/>
    <n v="7.5552499999999995E-2"/>
    <n v="7.5548408841951353E-2"/>
    <n v="142.21205000000003"/>
    <n v="149.29645999999994"/>
    <n v="2.6942162143303649E-2"/>
    <s v="Downtrend"/>
    <n v="178.27"/>
    <n v="-0.14079205699220299"/>
  </r>
  <r>
    <n v="485"/>
    <x v="0"/>
    <d v="2022-10-31T00:00:00"/>
    <n v="150.63399999999999"/>
    <n v="151.696"/>
    <n v="149.41399999999999"/>
    <n v="150.81100000000001"/>
    <n v="97943200"/>
    <n v="-1.54106E-2"/>
    <n v="-1.5407616324238815E-2"/>
    <n v="142.74754999999999"/>
    <n v="148.93885999999998"/>
    <n v="2.6716234918873909E-2"/>
    <s v="Downtrend"/>
    <n v="178.27"/>
    <n v="-0.15403040332080553"/>
  </r>
  <r>
    <n v="486"/>
    <x v="0"/>
    <d v="2022-11-01T00:00:00"/>
    <n v="152.52199999999999"/>
    <n v="152.886"/>
    <n v="146.66999999999999"/>
    <n v="148.16499999999999"/>
    <n v="80379300"/>
    <n v="-1.7542599999999998E-2"/>
    <n v="-1.7545139280291333E-2"/>
    <n v="142.97130000000001"/>
    <n v="148.60603999999995"/>
    <n v="2.6623281126047196E-2"/>
    <s v="Downtrend"/>
    <n v="178.27"/>
    <n v="-0.16887305772143391"/>
  </r>
  <r>
    <n v="487"/>
    <x v="0"/>
    <d v="2022-11-02T00:00:00"/>
    <n v="146.49299999999999"/>
    <n v="149.66"/>
    <n v="142.608"/>
    <n v="142.63800000000001"/>
    <n v="93604600"/>
    <n v="-3.7304999999999998E-2"/>
    <n v="-3.7303006782978376E-2"/>
    <n v="142.90394999999998"/>
    <n v="148.16935999999995"/>
    <n v="2.802620147924776E-2"/>
    <s v="Downtrend"/>
    <n v="178.27"/>
    <n v="-0.1998765916867673"/>
  </r>
  <r>
    <n v="488"/>
    <x v="0"/>
    <d v="2022-11-03T00:00:00"/>
    <n v="139.71700000000001"/>
    <n v="140.44499999999999"/>
    <n v="136.46199999999999"/>
    <n v="136.589"/>
    <n v="97918500"/>
    <n v="-4.2404999999999998E-2"/>
    <n v="-4.2408053954766656E-2"/>
    <n v="142.58184999999997"/>
    <n v="147.60579999999996"/>
    <n v="2.9564478841984126E-2"/>
    <s v="Downtrend"/>
    <n v="178.27"/>
    <n v="-0.23380826835698665"/>
  </r>
  <r>
    <n v="489"/>
    <x v="0"/>
    <d v="2022-11-04T00:00:00"/>
    <n v="139.97800000000001"/>
    <n v="140.55000000000001"/>
    <n v="132.38300000000001"/>
    <n v="136.32300000000001"/>
    <n v="140814800"/>
    <n v="-1.9476000000000001E-3"/>
    <n v="-1.9474481839678592E-3"/>
    <n v="142.50905"/>
    <n v="146.98774"/>
    <n v="2.8408358615727096E-2"/>
    <s v="Downtrend"/>
    <n v="178.27"/>
    <n v="-0.23530038705334611"/>
  </r>
  <r>
    <n v="490"/>
    <x v="0"/>
    <d v="2022-11-07T00:00:00"/>
    <n v="135.072"/>
    <n v="137.08199999999999"/>
    <n v="133.654"/>
    <n v="136.85499999999999"/>
    <n v="83374600"/>
    <n v="3.9025800000000001E-3"/>
    <n v="3.9024962772238325E-3"/>
    <n v="142.44660000000002"/>
    <n v="146.50641999999999"/>
    <n v="2.841763654913726E-2"/>
    <s v="Downtrend"/>
    <n v="178.27"/>
    <n v="-0.23231614966062719"/>
  </r>
  <r>
    <n v="491"/>
    <x v="0"/>
    <d v="2022-11-08T00:00:00"/>
    <n v="138.32300000000001"/>
    <n v="139.328"/>
    <n v="135.447"/>
    <n v="137.42699999999999"/>
    <n v="89908500"/>
    <n v="4.1749600000000001E-3"/>
    <n v="4.1796061524972394E-3"/>
    <n v="142.48355000000001"/>
    <n v="146.08059999999995"/>
    <n v="2.8328694431008845E-2"/>
    <s v="Downtrend"/>
    <n v="178.27"/>
    <n v="-0.22910753351657609"/>
  </r>
  <r>
    <n v="492"/>
    <x v="0"/>
    <d v="2022-11-09T00:00:00"/>
    <n v="136.44200000000001"/>
    <n v="136.49100000000001"/>
    <n v="132.59"/>
    <n v="132.86600000000001"/>
    <n v="74917800"/>
    <n v="-3.31901E-2"/>
    <n v="-3.3188529182765936E-2"/>
    <n v="142.32395"/>
    <n v="145.61213999999998"/>
    <n v="2.9311499388595754E-2"/>
    <s v="Downtrend"/>
    <n v="178.27"/>
    <n v="-0.25469232063723557"/>
  </r>
  <r>
    <n v="493"/>
    <x v="0"/>
    <d v="2022-11-10T00:00:00"/>
    <n v="139.14099999999999"/>
    <n v="144.68700000000001"/>
    <n v="137.42699999999999"/>
    <n v="144.68700000000001"/>
    <n v="118854000"/>
    <n v="8.8974800000000007E-2"/>
    <n v="8.8969337528035819E-2"/>
    <n v="142.52669999999998"/>
    <n v="145.41333999999998"/>
    <n v="3.4825092436382439E-2"/>
    <s v="Downtrend"/>
    <n v="178.27"/>
    <n v="-0.18838279014977277"/>
  </r>
  <r>
    <n v="494"/>
    <x v="0"/>
    <d v="2022-11-11T00:00:00"/>
    <n v="143.65299999999999"/>
    <n v="147.78100000000001"/>
    <n v="142.22399999999999"/>
    <n v="147.47499999999999"/>
    <n v="93979700"/>
    <n v="1.92687E-2"/>
    <n v="1.9269181059804907E-2"/>
    <n v="143.09554999999997"/>
    <n v="145.25573999999997"/>
    <n v="3.4056991674151098E-2"/>
    <s v="Downtrend"/>
    <n v="178.27"/>
    <n v="-0.17274359118191518"/>
  </r>
  <r>
    <n v="495"/>
    <x v="0"/>
    <d v="2022-11-14T00:00:00"/>
    <n v="146.756"/>
    <n v="148.047"/>
    <n v="145.239"/>
    <n v="146.07599999999999"/>
    <n v="73374100"/>
    <n v="-9.4857399999999994E-3"/>
    <n v="-9.4863536192575371E-3"/>
    <n v="143.3963"/>
    <n v="145.11246"/>
    <n v="3.3683798156119459E-2"/>
    <s v="Downtrend"/>
    <n v="178.27"/>
    <n v="-0.18059123800976051"/>
  </r>
  <r>
    <n v="496"/>
    <x v="0"/>
    <d v="2022-11-15T00:00:00"/>
    <n v="149.958"/>
    <n v="151.30699999999999"/>
    <n v="146.352"/>
    <n v="147.81"/>
    <n v="89868300"/>
    <n v="1.18695E-2"/>
    <n v="1.1870533147128937E-2"/>
    <n v="143.71784999999997"/>
    <n v="145.02904000000001"/>
    <n v="3.3714342354156955E-2"/>
    <s v="Downtrend"/>
    <n v="178.27"/>
    <n v="-0.17086441913950756"/>
  </r>
  <r>
    <n v="497"/>
    <x v="0"/>
    <d v="2022-11-16T00:00:00"/>
    <n v="146.91399999999999"/>
    <n v="147.643"/>
    <n v="145.101"/>
    <n v="146.57900000000001"/>
    <n v="64218300"/>
    <n v="-8.3311600000000006E-3"/>
    <n v="-8.3282592517420762E-3"/>
    <n v="143.97245000000001"/>
    <n v="144.89286000000001"/>
    <n v="3.3803756923787127E-2"/>
    <s v="Downtrend"/>
    <n v="178.27"/>
    <n v="-0.17776967521175746"/>
  </r>
  <r>
    <n v="498"/>
    <x v="0"/>
    <d v="2022-11-17T00:00:00"/>
    <n v="144.25399999999999"/>
    <n v="149.22900000000001"/>
    <n v="143.97800000000001"/>
    <n v="148.47999999999999"/>
    <n v="80389400"/>
    <n v="1.29712E-2"/>
    <n v="1.2969115630478978E-2"/>
    <n v="144.34520000000001"/>
    <n v="144.82422"/>
    <n v="3.3857997894750795E-2"/>
    <s v="Downtrend"/>
    <n v="178.27"/>
    <n v="-0.16710607505469244"/>
  </r>
  <r>
    <n v="499"/>
    <x v="0"/>
    <d v="2022-11-18T00:00:00"/>
    <n v="150.04599999999999"/>
    <n v="150.43100000000001"/>
    <n v="147.74100000000001"/>
    <n v="149.042"/>
    <n v="74829600"/>
    <n v="3.78181E-3"/>
    <n v="3.7850215517241104E-3"/>
    <n v="144.55525"/>
    <n v="144.70957999999999"/>
    <n v="3.3388257084907828E-2"/>
    <s v="Downtrend"/>
    <n v="178.27"/>
    <n v="-0.1639535535984743"/>
  </r>
  <r>
    <n v="500"/>
    <x v="0"/>
    <d v="2022-11-21T00:00:00"/>
    <n v="147.928"/>
    <n v="148.13499999999999"/>
    <n v="145.52500000000001"/>
    <n v="145.81"/>
    <n v="58724100"/>
    <n v="-2.16803E-2"/>
    <n v="-2.1685162571624117E-2"/>
    <n v="144.4965"/>
    <n v="144.4111"/>
    <n v="3.3644697120642414E-2"/>
    <s v="Uptrend"/>
    <n v="178.27"/>
    <n v="-0.18208335670611997"/>
  </r>
  <r>
    <n v="501"/>
    <x v="0"/>
    <d v="2022-11-22T00:00:00"/>
    <n v="145.929"/>
    <n v="148.184"/>
    <n v="144.74600000000001"/>
    <n v="147.94800000000001"/>
    <n v="51804100"/>
    <n v="1.4661499999999999E-2"/>
    <n v="1.4662917495370742E-2"/>
    <n v="144.40254999999999"/>
    <n v="144.34400000000002"/>
    <n v="3.3520255768263868E-2"/>
    <s v="Uptrend"/>
    <n v="178.27"/>
    <n v="-0.17009031244741124"/>
  </r>
  <r>
    <n v="502"/>
    <x v="0"/>
    <d v="2022-11-23T00:00:00"/>
    <n v="147.22900000000001"/>
    <n v="149.57400000000001"/>
    <n v="147.12100000000001"/>
    <n v="148.82499999999999"/>
    <n v="58301400"/>
    <n v="5.9262000000000004E-3"/>
    <n v="5.9277584016004248E-3"/>
    <n v="144.49944999999997"/>
    <n v="144.26553999999999"/>
    <n v="3.3223084612252429E-2"/>
    <s v="Uptrend"/>
    <n v="178.27"/>
    <n v="-0.16517080832445175"/>
  </r>
  <r>
    <n v="503"/>
    <x v="0"/>
    <d v="2022-11-25T00:00:00"/>
    <n v="146.10599999999999"/>
    <n v="146.667"/>
    <n v="144.93299999999999"/>
    <n v="145.90899999999999"/>
    <n v="35195900"/>
    <n v="-1.9593800000000001E-2"/>
    <n v="-1.9593482277843077E-2"/>
    <n v="144.67429999999996"/>
    <n v="144.18657999999999"/>
    <n v="3.2764054939693428E-2"/>
    <s v="Uptrend"/>
    <n v="178.27"/>
    <n v="-0.1815280192965727"/>
  </r>
  <r>
    <n v="504"/>
    <x v="0"/>
    <d v="2022-11-28T00:00:00"/>
    <n v="142.983"/>
    <n v="144.46100000000001"/>
    <n v="141.249"/>
    <n v="142.077"/>
    <n v="69246000"/>
    <n v="-2.6264200000000001E-2"/>
    <n v="-2.6262944712114988E-2"/>
    <n v="144.11959999999999"/>
    <n v="144.06384"/>
    <n v="2.8291891837188245E-2"/>
    <s v="Uptrend"/>
    <n v="178.27"/>
    <n v="-0.20302350367420208"/>
  </r>
  <r>
    <n v="505"/>
    <x v="0"/>
    <d v="2022-11-29T00:00:00"/>
    <n v="142.14599999999999"/>
    <n v="142.65799999999999"/>
    <n v="138.26400000000001"/>
    <n v="139.072"/>
    <n v="83763800"/>
    <n v="-2.11481E-2"/>
    <n v="-2.1150502896316703E-2"/>
    <n v="143.53265000000002"/>
    <n v="143.80664000000002"/>
    <n v="2.8449085092941549E-2"/>
    <s v="Downtrend"/>
    <n v="178.27"/>
    <n v="-0.21987995736803723"/>
  </r>
  <r>
    <n v="506"/>
    <x v="0"/>
    <d v="2022-11-30T00:00:00"/>
    <n v="139.298"/>
    <n v="146.51"/>
    <n v="138.46100000000001"/>
    <n v="145.83000000000001"/>
    <n v="111380900"/>
    <n v="4.8593699999999997E-2"/>
    <n v="4.8593534284399498E-2"/>
    <n v="143.41589999999997"/>
    <n v="143.637"/>
    <n v="3.0519755859308176E-2"/>
    <s v="Downtrend"/>
    <n v="178.27"/>
    <n v="-0.18197116733045382"/>
  </r>
  <r>
    <n v="507"/>
    <x v="0"/>
    <d v="2022-12-01T00:00:00"/>
    <n v="146.00700000000001"/>
    <n v="146.91399999999999"/>
    <n v="144.43100000000001"/>
    <n v="146.10599999999999"/>
    <n v="71250400"/>
    <n v="1.89168E-3"/>
    <n v="1.8926146883355699E-3"/>
    <n v="143.58930000000001"/>
    <n v="143.53542000000002"/>
    <n v="2.9254979926787619E-2"/>
    <s v="Uptrend"/>
    <n v="178.27"/>
    <n v="-0.1804229539462614"/>
  </r>
  <r>
    <n v="508"/>
    <x v="0"/>
    <d v="2022-12-02T00:00:00"/>
    <n v="143.791"/>
    <n v="145.80000000000001"/>
    <n v="143.48500000000001"/>
    <n v="145.613"/>
    <n v="65447400"/>
    <n v="-3.3713200000000001E-3"/>
    <n v="-3.3742625217307864E-3"/>
    <n v="144.04050000000001"/>
    <n v="143.44326000000001"/>
    <n v="2.740840008319588E-2"/>
    <s v="Uptrend"/>
    <n v="178.27"/>
    <n v="-0.18318842205643127"/>
  </r>
  <r>
    <n v="509"/>
    <x v="0"/>
    <d v="2022-12-05T00:00:00"/>
    <n v="145.57400000000001"/>
    <n v="148.67699999999999"/>
    <n v="143.60400000000001"/>
    <n v="144.45099999999999"/>
    <n v="68826400"/>
    <n v="-7.9833100000000004E-3"/>
    <n v="-7.9800567257044541E-3"/>
    <n v="144.44689999999997"/>
    <n v="143.3733"/>
    <n v="2.7505110797835738E-2"/>
    <s v="Uptrend"/>
    <n v="178.27"/>
    <n v="-0.18970662478263312"/>
  </r>
  <r>
    <n v="510"/>
    <x v="0"/>
    <d v="2022-12-06T00:00:00"/>
    <n v="144.88399999999999"/>
    <n v="145.11099999999999"/>
    <n v="139.81100000000001"/>
    <n v="140.786"/>
    <n v="64727200"/>
    <n v="-2.5369800000000001E-2"/>
    <n v="-2.5371925427999709E-2"/>
    <n v="144.64345"/>
    <n v="143.22336000000001"/>
    <n v="2.8237666365586788E-2"/>
    <s v="Uptrend"/>
    <n v="178.27"/>
    <n v="-0.21026532787345042"/>
  </r>
  <r>
    <n v="511"/>
    <x v="0"/>
    <d v="2022-12-07T00:00:00"/>
    <n v="140.077"/>
    <n v="141.239"/>
    <n v="137.91900000000001"/>
    <n v="138.845"/>
    <n v="69721100"/>
    <n v="-1.3784899999999999E-2"/>
    <n v="-1.3786882218402408E-2"/>
    <n v="144.71434999999997"/>
    <n v="143.01512000000002"/>
    <n v="2.8442515003973146E-2"/>
    <s v="Uptrend"/>
    <n v="178.27"/>
    <n v="-0.22115330678184786"/>
  </r>
  <r>
    <n v="512"/>
    <x v="0"/>
    <d v="2022-12-08T00:00:00"/>
    <n v="140.244"/>
    <n v="141.387"/>
    <n v="139.00299999999999"/>
    <n v="140.53"/>
    <n v="62128300"/>
    <n v="1.21326E-2"/>
    <n v="1.2135834923835853E-2"/>
    <n v="145.09754999999998"/>
    <n v="142.87834000000001"/>
    <n v="2.7370050929032559E-2"/>
    <s v="Uptrend"/>
    <n v="178.27"/>
    <n v="-0.21170135188197681"/>
  </r>
  <r>
    <n v="513"/>
    <x v="0"/>
    <d v="2022-12-09T00:00:00"/>
    <n v="140.22499999999999"/>
    <n v="143.40700000000001"/>
    <n v="138.80600000000001"/>
    <n v="140.047"/>
    <n v="76097000"/>
    <n v="-3.43494E-3"/>
    <n v="-3.4369885433715996E-3"/>
    <n v="144.86555000000001"/>
    <n v="142.87668000000002"/>
    <n v="1.8475125477108327E-2"/>
    <s v="Uptrend"/>
    <n v="178.27"/>
    <n v="-0.21441072530431371"/>
  </r>
  <r>
    <n v="514"/>
    <x v="0"/>
    <d v="2022-12-12T00:00:00"/>
    <n v="140.57900000000001"/>
    <n v="142.352"/>
    <n v="138.964"/>
    <n v="142.34299999999999"/>
    <n v="70462700"/>
    <n v="1.6389899999999999E-2"/>
    <n v="1.6394496133440795E-2"/>
    <n v="144.60894999999999"/>
    <n v="143.00512000000003"/>
    <n v="1.8315800845073137E-2"/>
    <s v="Uptrend"/>
    <n v="178.27"/>
    <n v="-0.20153138497784273"/>
  </r>
  <r>
    <n v="515"/>
    <x v="0"/>
    <d v="2022-12-13T00:00:00"/>
    <n v="147.27799999999999"/>
    <n v="147.74100000000001"/>
    <n v="142.096"/>
    <n v="143.30799999999999"/>
    <n v="93886200"/>
    <n v="6.7825000000000003E-3"/>
    <n v="6.7793990572069251E-3"/>
    <n v="144.47054999999997"/>
    <n v="143.06925999999999"/>
    <n v="1.8308841179636035E-2"/>
    <s v="Uptrend"/>
    <n v="178.27"/>
    <n v="-0.19611824760195218"/>
  </r>
  <r>
    <n v="516"/>
    <x v="0"/>
    <d v="2022-12-14T00:00:00"/>
    <n v="143.19"/>
    <n v="144.47999999999999"/>
    <n v="139.06200000000001"/>
    <n v="141.08199999999999"/>
    <n v="82291200"/>
    <n v="-1.5535800000000001E-2"/>
    <n v="-1.5532977921679181E-2"/>
    <n v="144.13414999999998"/>
    <n v="143.0171"/>
    <n v="1.8336248167628057E-2"/>
    <s v="Uptrend"/>
    <n v="178.27"/>
    <n v="-0.20860492511359185"/>
  </r>
  <r>
    <n v="517"/>
    <x v="0"/>
    <d v="2022-12-15T00:00:00"/>
    <n v="139.01300000000001"/>
    <n v="139.69300000000001"/>
    <n v="134.00800000000001"/>
    <n v="134.471"/>
    <n v="98931900"/>
    <n v="-4.6854399999999997E-2"/>
    <n v="-4.6859273330403517E-2"/>
    <n v="143.52875"/>
    <n v="142.82682"/>
    <n v="2.0867073659070732E-2"/>
    <s v="Uptrend"/>
    <n v="178.27"/>
    <n v="-0.24568912324002923"/>
  </r>
  <r>
    <n v="518"/>
    <x v="0"/>
    <d v="2022-12-16T00:00:00"/>
    <n v="134.65899999999999"/>
    <n v="135.60400000000001"/>
    <n v="131.74199999999999"/>
    <n v="132.511"/>
    <n v="160156900"/>
    <n v="-1.45787E-2"/>
    <n v="-1.4575633407946764E-2"/>
    <n v="142.7303"/>
    <n v="142.61642000000001"/>
    <n v="2.0588706206463719E-2"/>
    <s v="Uptrend"/>
    <n v="178.27"/>
    <n v="-0.25668368205530945"/>
  </r>
  <r>
    <n v="519"/>
    <x v="0"/>
    <d v="2022-12-19T00:00:00"/>
    <n v="133.102"/>
    <n v="133.191"/>
    <n v="129.36799999999999"/>
    <n v="130.40299999999999"/>
    <n v="79592600"/>
    <n v="-1.5909599999999999E-2"/>
    <n v="-1.5908113288708114E-2"/>
    <n v="141.79834999999997"/>
    <n v="142.46890000000002"/>
    <n v="2.0593603502138232E-2"/>
    <s v="Downtrend"/>
    <n v="178.27"/>
    <n v="-0.26850844225051895"/>
  </r>
  <r>
    <n v="520"/>
    <x v="0"/>
    <d v="2022-12-20T00:00:00"/>
    <n v="129.43700000000001"/>
    <n v="131.27000000000001"/>
    <n v="127.96"/>
    <n v="130.334"/>
    <n v="77432800"/>
    <n v="-5.2866399999999998E-4"/>
    <n v="-5.2912893108281178E-4"/>
    <n v="141.02455"/>
    <n v="142.31350000000003"/>
    <n v="2.031162457873871E-2"/>
    <s v="Downtrend"/>
    <n v="178.27"/>
    <n v="-0.268895495596567"/>
  </r>
  <r>
    <n v="521"/>
    <x v="0"/>
    <d v="2022-12-21T00:00:00"/>
    <n v="131.00399999999999"/>
    <n v="134.77699999999999"/>
    <n v="130.77699999999999"/>
    <n v="133.43700000000001"/>
    <n v="85928000"/>
    <n v="2.3809400000000001E-2"/>
    <n v="2.3808062362852489E-2"/>
    <n v="140.29899999999998"/>
    <n v="142.24848"/>
    <n v="2.0881956494785716E-2"/>
    <s v="Downtrend"/>
    <n v="178.27"/>
    <n v="-0.25148931396196783"/>
  </r>
  <r>
    <n v="522"/>
    <x v="0"/>
    <d v="2022-12-22T00:00:00"/>
    <n v="132.35300000000001"/>
    <n v="132.56"/>
    <n v="128.363"/>
    <n v="130.26499999999999"/>
    <n v="77852100"/>
    <n v="-2.3772399999999999E-2"/>
    <n v="-2.3771517645031159E-2"/>
    <n v="139.37099999999998"/>
    <n v="142.13261999999997"/>
    <n v="2.112293723037504E-2"/>
    <s v="Downtrend"/>
    <n v="178.27"/>
    <n v="-0.26928254894261527"/>
  </r>
  <r>
    <n v="523"/>
    <x v="0"/>
    <d v="2022-12-23T00:00:00"/>
    <n v="128.97399999999999"/>
    <n v="130.452"/>
    <n v="127.71299999999999"/>
    <n v="129.9"/>
    <n v="63814900"/>
    <n v="-2.7981600000000001E-3"/>
    <n v="-2.8019805780522544E-3"/>
    <n v="138.57054999999997"/>
    <n v="141.91798"/>
    <n v="2.0904621293816903E-2"/>
    <s v="Downtrend"/>
    <n v="178.27"/>
    <n v="-0.27133000504852189"/>
  </r>
  <r>
    <n v="524"/>
    <x v="0"/>
    <d v="2022-12-27T00:00:00"/>
    <n v="129.42699999999999"/>
    <n v="129.45699999999999"/>
    <n v="126.807"/>
    <n v="128.09700000000001"/>
    <n v="69007800"/>
    <n v="-1.3878400000000001E-2"/>
    <n v="-1.3879907621247134E-2"/>
    <n v="137.87155000000001"/>
    <n v="141.75796"/>
    <n v="2.0438185511306231E-2"/>
    <s v="Downtrend"/>
    <n v="178.27"/>
    <n v="-0.28144387726482301"/>
  </r>
  <r>
    <n v="525"/>
    <x v="0"/>
    <d v="2022-12-28T00:00:00"/>
    <n v="127.74299999999999"/>
    <n v="129.083"/>
    <n v="123.999"/>
    <n v="124.167"/>
    <n v="85438400"/>
    <n v="-3.0685199999999999E-2"/>
    <n v="-3.06798754069183E-2"/>
    <n v="137.12630000000001"/>
    <n v="141.44007999999999"/>
    <n v="2.0940216114816824E-2"/>
    <s v="Downtrend"/>
    <n v="178.27"/>
    <n v="-0.30348908958321652"/>
  </r>
  <r>
    <n v="526"/>
    <x v="0"/>
    <d v="2022-12-29T00:00:00"/>
    <n v="126.08799999999999"/>
    <n v="128.541"/>
    <n v="125.83199999999999"/>
    <n v="127.684"/>
    <n v="75703700"/>
    <n v="2.83244E-2"/>
    <n v="2.8324756175151178E-2"/>
    <n v="136.21899999999999"/>
    <n v="141.16618"/>
    <n v="1.8540260167016886E-2"/>
    <s v="Downtrend"/>
    <n v="178.27"/>
    <n v="-0.2837605878723285"/>
  </r>
  <r>
    <n v="527"/>
    <x v="0"/>
    <d v="2022-12-30T00:00:00"/>
    <n v="126.502"/>
    <n v="128.01900000000001"/>
    <n v="125.536"/>
    <n v="127.999"/>
    <n v="77034200"/>
    <n v="2.4689E-3"/>
    <n v="2.4670279753140623E-3"/>
    <n v="135.31365"/>
    <n v="140.89642000000001"/>
    <n v="1.8554315959694506E-2"/>
    <s v="Downtrend"/>
    <n v="178.27"/>
    <n v="-0.28199360520558714"/>
  </r>
  <r>
    <n v="528"/>
    <x v="0"/>
    <d v="2023-01-03T00:00:00"/>
    <n v="128.34399999999999"/>
    <n v="128.95500000000001"/>
    <n v="122.325"/>
    <n v="123.211"/>
    <n v="112117500"/>
    <n v="-3.7404800000000002E-2"/>
    <n v="-3.7406542238611173E-2"/>
    <n v="134.19354999999999"/>
    <n v="140.54014000000001"/>
    <n v="1.9779522447351469E-2"/>
    <s v="Downtrend"/>
    <n v="178.27"/>
    <n v="-0.30885174174005725"/>
  </r>
  <r>
    <n v="529"/>
    <x v="0"/>
    <d v="2023-01-04T00:00:00"/>
    <n v="125.004"/>
    <n v="126.748"/>
    <n v="123.221"/>
    <n v="124.482"/>
    <n v="89113600"/>
    <n v="1.03144E-2"/>
    <n v="1.0315637402504629E-2"/>
    <n v="133.19509999999997"/>
    <n v="140.13296"/>
    <n v="2.0205345347504827E-2"/>
    <s v="Downtrend"/>
    <n v="178.27"/>
    <n v="-0.30172210691647505"/>
  </r>
  <r>
    <n v="530"/>
    <x v="0"/>
    <d v="2023-01-05T00:00:00"/>
    <n v="125.241"/>
    <n v="125.871"/>
    <n v="122.90600000000001"/>
    <n v="123.16200000000001"/>
    <n v="80962700"/>
    <n v="-1.06047E-2"/>
    <n v="-1.0603942738709127E-2"/>
    <n v="132.31389999999996"/>
    <n v="139.65649999999999"/>
    <n v="1.9772113398063382E-2"/>
    <s v="Downtrend"/>
    <n v="178.27"/>
    <n v="-0.30912660571043926"/>
  </r>
  <r>
    <n v="531"/>
    <x v="0"/>
    <d v="2023-01-06T00:00:00"/>
    <n v="124.137"/>
    <n v="128.35400000000001"/>
    <n v="123.03400000000001"/>
    <n v="127.694"/>
    <n v="87754700"/>
    <n v="3.6794100000000003E-2"/>
    <n v="3.6797064029489679E-2"/>
    <n v="131.75634999999994"/>
    <n v="139.21384"/>
    <n v="2.190782670169919E-2"/>
    <s v="Downtrend"/>
    <n v="178.27"/>
    <n v="-0.28370449318449542"/>
  </r>
  <r>
    <n v="532"/>
    <x v="0"/>
    <d v="2023-01-09T00:00:00"/>
    <n v="128.53100000000001"/>
    <n v="131.42699999999999"/>
    <n v="127.96"/>
    <n v="128.21600000000001"/>
    <n v="70790800"/>
    <n v="4.0887099999999997E-3"/>
    <n v="4.0878976302725079E-3"/>
    <n v="131.14064999999999"/>
    <n v="138.84042000000002"/>
    <n v="2.1669465644477644E-2"/>
    <s v="Downtrend"/>
    <n v="178.27"/>
    <n v="-0.28077635047960958"/>
  </r>
  <r>
    <n v="533"/>
    <x v="0"/>
    <d v="2023-01-10T00:00:00"/>
    <n v="128.32400000000001"/>
    <n v="129.309"/>
    <n v="126.21599999999999"/>
    <n v="128.78700000000001"/>
    <n v="63896200"/>
    <n v="4.4564000000000001E-3"/>
    <n v="4.4534223497847414E-3"/>
    <n v="130.57764999999998"/>
    <n v="138.56792000000002"/>
    <n v="2.1758618277054997E-2"/>
    <s v="Downtrend"/>
    <n v="178.27"/>
    <n v="-0.27757334380434173"/>
  </r>
  <r>
    <n v="534"/>
    <x v="0"/>
    <d v="2023-01-11T00:00:00"/>
    <n v="129.29900000000001"/>
    <n v="131.52600000000001"/>
    <n v="128.52099999999999"/>
    <n v="131.506"/>
    <n v="69458900"/>
    <n v="2.1112599999999999E-2"/>
    <n v="2.1112379355059163E-2"/>
    <n v="130.03579999999997"/>
    <n v="138.13462000000004"/>
    <n v="2.2014923741849799E-2"/>
    <s v="Downtrend"/>
    <n v="178.27"/>
    <n v="-0.26232119818253219"/>
  </r>
  <r>
    <n v="535"/>
    <x v="0"/>
    <d v="2023-01-12T00:00:00"/>
    <n v="131.88999999999999"/>
    <n v="132.26499999999999"/>
    <n v="129.48699999999999"/>
    <n v="131.42699999999999"/>
    <n v="71379600"/>
    <n v="-5.9929999999999998E-4"/>
    <n v="-6.0073304640095859E-4"/>
    <n v="129.44174999999998"/>
    <n v="137.74694000000005"/>
    <n v="2.1891174876434459E-2"/>
    <s v="Downtrend"/>
    <n v="178.27"/>
    <n v="-0.26276434621641342"/>
  </r>
  <r>
    <n v="536"/>
    <x v="0"/>
    <d v="2023-01-13T00:00:00"/>
    <n v="130.06800000000001"/>
    <n v="132.91499999999999"/>
    <n v="129.703"/>
    <n v="132.75700000000001"/>
    <n v="57809700"/>
    <n v="1.0119100000000001E-2"/>
    <n v="1.0119686213639678E-2"/>
    <n v="129.02549999999999"/>
    <n v="137.43878000000004"/>
    <n v="2.1936841223023605E-2"/>
    <s v="Downtrend"/>
    <n v="178.27"/>
    <n v="-0.25530375273461603"/>
  </r>
  <r>
    <n v="537"/>
    <x v="0"/>
    <d v="2023-01-17T00:00:00"/>
    <n v="132.82599999999999"/>
    <n v="135.25"/>
    <n v="132.137"/>
    <n v="133.91999999999999"/>
    <n v="63646600"/>
    <n v="8.7563999999999993E-3"/>
    <n v="8.7603666849958017E-3"/>
    <n v="128.99795"/>
    <n v="137.26442000000006"/>
    <n v="1.9441880159279678E-2"/>
    <s v="Downtrend"/>
    <n v="178.27"/>
    <n v="-0.24877994053963104"/>
  </r>
  <r>
    <n v="538"/>
    <x v="0"/>
    <d v="2023-01-18T00:00:00"/>
    <n v="134.78700000000001"/>
    <n v="136.55000000000001"/>
    <n v="133.023"/>
    <n v="133.20099999999999"/>
    <n v="69672800"/>
    <n v="-5.3702100000000003E-3"/>
    <n v="-5.3688769414574899E-3"/>
    <n v="129.03245000000001"/>
    <n v="137.19666000000004"/>
    <n v="1.918655703270794E-2"/>
    <s v="Downtrend"/>
    <n v="178.27"/>
    <n v="-0.25281314859482817"/>
  </r>
  <r>
    <n v="539"/>
    <x v="0"/>
    <d v="2023-01-19T00:00:00"/>
    <n v="132.08699999999999"/>
    <n v="134.22499999999999"/>
    <n v="131.78200000000001"/>
    <n v="133.26"/>
    <n v="58280400"/>
    <n v="4.43786E-4"/>
    <n v="4.4293961757047029E-4"/>
    <n v="129.17530000000002"/>
    <n v="137.13540000000003"/>
    <n v="1.8797952533994144E-2"/>
    <s v="Downtrend"/>
    <n v="178.27"/>
    <n v="-0.25248218993661309"/>
  </r>
  <r>
    <n v="540"/>
    <x v="0"/>
    <d v="2023-01-20T00:00:00"/>
    <n v="133.26900000000001"/>
    <n v="135.96899999999999"/>
    <n v="132.22499999999999"/>
    <n v="135.821"/>
    <n v="80223600"/>
    <n v="1.9220899999999999E-2"/>
    <n v="1.9218069938466309E-2"/>
    <n v="129.44964999999996"/>
    <n v="137.11472000000001"/>
    <n v="1.9213473516060946E-2"/>
    <s v="Downtrend"/>
    <n v="178.27"/>
    <n v="-0.23811634038256579"/>
  </r>
  <r>
    <n v="541"/>
    <x v="0"/>
    <d v="2023-01-23T00:00:00"/>
    <n v="136.06700000000001"/>
    <n v="141.19"/>
    <n v="135.851"/>
    <n v="139.01300000000001"/>
    <n v="81760300"/>
    <n v="2.3500400000000001E-2"/>
    <n v="2.3501520383445884E-2"/>
    <n v="129.72844999999998"/>
    <n v="137.14644000000001"/>
    <n v="1.9195476135168362E-2"/>
    <s v="Downtrend"/>
    <n v="178.27"/>
    <n v="-0.22021091602625231"/>
  </r>
  <r>
    <n v="542"/>
    <x v="0"/>
    <d v="2023-01-24T00:00:00"/>
    <n v="138.22499999999999"/>
    <n v="141.03200000000001"/>
    <n v="138.215"/>
    <n v="140.41200000000001"/>
    <n v="66435100"/>
    <n v="1.0063300000000001E-2"/>
    <n v="1.006380698208087E-2"/>
    <n v="130.23579999999998"/>
    <n v="137.29736"/>
    <n v="1.8251588169972816E-2"/>
    <s v="Downtrend"/>
    <n v="178.27"/>
    <n v="-0.21236326919840687"/>
  </r>
  <r>
    <n v="543"/>
    <x v="0"/>
    <d v="2023-01-25T00:00:00"/>
    <n v="138.79599999999999"/>
    <n v="140.31299999999999"/>
    <n v="136.74700000000001"/>
    <n v="139.75200000000001"/>
    <n v="65799300"/>
    <n v="-4.7010300000000001E-3"/>
    <n v="-4.7004529527390204E-3"/>
    <n v="130.72839999999999"/>
    <n v="137.19866000000002"/>
    <n v="1.8293256232295625E-2"/>
    <s v="Downtrend"/>
    <n v="178.27"/>
    <n v="-0.21606551859538903"/>
  </r>
  <r>
    <n v="544"/>
    <x v="0"/>
    <d v="2023-01-26T00:00:00"/>
    <n v="141.042"/>
    <n v="142.10599999999999"/>
    <n v="139.791"/>
    <n v="141.82"/>
    <n v="54105100"/>
    <n v="1.48034E-2"/>
    <n v="1.4797641536435924E-2"/>
    <n v="131.41455000000002"/>
    <n v="137.08556000000002"/>
    <n v="1.7953527018084135E-2"/>
    <s v="Downtrend"/>
    <n v="178.27"/>
    <n v="-0.20446513715151182"/>
  </r>
  <r>
    <n v="545"/>
    <x v="0"/>
    <d v="2023-01-27T00:00:00"/>
    <n v="141.03200000000001"/>
    <n v="145.042"/>
    <n v="140.95400000000001"/>
    <n v="143.761"/>
    <n v="70555800"/>
    <n v="1.36843E-2"/>
    <n v="1.3686362995346313E-2"/>
    <n v="132.39425"/>
    <n v="137.03926000000004"/>
    <n v="1.5903657336237484E-2"/>
    <s v="Downtrend"/>
    <n v="178.27"/>
    <n v="-0.1935771582431145"/>
  </r>
  <r>
    <n v="546"/>
    <x v="0"/>
    <d v="2023-01-30T00:00:00"/>
    <n v="142.80600000000001"/>
    <n v="143.387"/>
    <n v="140.727"/>
    <n v="140.875"/>
    <n v="64015300"/>
    <n v="-2.00784E-2"/>
    <n v="-2.0074985566321812E-2"/>
    <n v="133.0538"/>
    <n v="136.90056000000001"/>
    <n v="1.6242581969005711E-2"/>
    <s v="Downtrend"/>
    <n v="178.27"/>
    <n v="-0.20976608515173623"/>
  </r>
  <r>
    <n v="547"/>
    <x v="0"/>
    <d v="2023-01-31T00:00:00"/>
    <n v="140.57900000000001"/>
    <n v="142.19499999999999"/>
    <n v="140.16499999999999"/>
    <n v="142.14599999999999"/>
    <n v="65874500"/>
    <n v="9.0208700000000003E-3"/>
    <n v="9.0221827861578507E-3"/>
    <n v="133.76115000000001"/>
    <n v="136.81190000000004"/>
    <n v="1.6253778727223778E-2"/>
    <s v="Downtrend"/>
    <n v="178.27"/>
    <n v="-0.20263645032815403"/>
  </r>
  <r>
    <n v="548"/>
    <x v="0"/>
    <d v="2023-02-01T00:00:00"/>
    <n v="141.83000000000001"/>
    <n v="144.43100000000001"/>
    <n v="139.22"/>
    <n v="143.26900000000001"/>
    <n v="77663600"/>
    <n v="7.90101E-3"/>
    <n v="7.9003278319476067E-3"/>
    <n v="134.76405"/>
    <n v="136.70768000000001"/>
    <n v="1.275774924029837E-2"/>
    <s v="Downtrend"/>
    <n v="178.27"/>
    <n v="-0.196337016884501"/>
  </r>
  <r>
    <n v="549"/>
    <x v="0"/>
    <d v="2023-02-02T00:00:00"/>
    <n v="146.68700000000001"/>
    <n v="148.93299999999999"/>
    <n v="145.96799999999999"/>
    <n v="148.57900000000001"/>
    <n v="118339000"/>
    <n v="3.7062699999999997E-2"/>
    <n v="3.70631469473508E-2"/>
    <n v="135.96890000000002"/>
    <n v="136.69842000000003"/>
    <n v="1.4354323879127238E-2"/>
    <s v="Downtrend"/>
    <n v="178.27"/>
    <n v="-0.16655073764514505"/>
  </r>
  <r>
    <n v="550"/>
    <x v="0"/>
    <d v="2023-02-03T00:00:00"/>
    <n v="145.83000000000001"/>
    <n v="155.041"/>
    <n v="145.63300000000001"/>
    <n v="152.20400000000001"/>
    <n v="154357300"/>
    <n v="2.4399799999999999E-2"/>
    <n v="2.4397795112364395E-2"/>
    <n v="137.42099999999999"/>
    <n v="136.8263"/>
    <n v="1.3969016050875445E-2"/>
    <s v="Uptrend"/>
    <n v="178.27"/>
    <n v="-0.14621641330565993"/>
  </r>
  <r>
    <n v="551"/>
    <x v="0"/>
    <d v="2023-02-06T00:00:00"/>
    <n v="150.303"/>
    <n v="150.82499999999999"/>
    <n v="148.53899999999999"/>
    <n v="149.47499999999999"/>
    <n v="69858300"/>
    <n v="-1.7928900000000001E-2"/>
    <n v="-1.7929883577304184E-2"/>
    <n v="138.51005000000004"/>
    <n v="136.85684000000001"/>
    <n v="1.3955031835217582E-2"/>
    <s v="Uptrend"/>
    <n v="178.27"/>
    <n v="-0.16152465361530266"/>
  </r>
  <r>
    <n v="552"/>
    <x v="0"/>
    <d v="2023-02-07T00:00:00"/>
    <n v="148.40100000000001"/>
    <n v="152.923"/>
    <n v="148.40100000000001"/>
    <n v="152.352"/>
    <n v="83322600"/>
    <n v="1.92447E-2"/>
    <n v="1.9247365780230785E-2"/>
    <n v="139.71684999999999"/>
    <n v="136.92738"/>
    <n v="1.4141940999550616E-2"/>
    <s v="Uptrend"/>
    <n v="178.27"/>
    <n v="-0.14538621192573065"/>
  </r>
  <r>
    <n v="553"/>
    <x v="0"/>
    <d v="2023-02-08T00:00:00"/>
    <n v="151.59299999999999"/>
    <n v="152.28299999999999"/>
    <n v="148.923"/>
    <n v="149.66200000000001"/>
    <n v="64120100"/>
    <n v="-1.76527E-2"/>
    <n v="-1.7656479731148922E-2"/>
    <n v="140.76059999999998"/>
    <n v="137.00243999999998"/>
    <n v="1.5311747169726879E-2"/>
    <s v="Uptrend"/>
    <n v="178.27"/>
    <n v="-0.16047568295282433"/>
  </r>
  <r>
    <n v="554"/>
    <x v="0"/>
    <d v="2023-02-09T00:00:00"/>
    <n v="151.495"/>
    <n v="152.036"/>
    <n v="148.184"/>
    <n v="148.62799999999999"/>
    <n v="56007100"/>
    <n v="-6.91152E-3"/>
    <n v="-6.9089013911348696E-3"/>
    <n v="141.61669999999998"/>
    <n v="137.13345999999999"/>
    <n v="1.5297084137536799E-2"/>
    <s v="Uptrend"/>
    <n v="178.27"/>
    <n v="-0.16627587367476315"/>
  </r>
  <r>
    <n v="555"/>
    <x v="0"/>
    <d v="2023-02-10T00:00:00"/>
    <n v="147.464"/>
    <n v="149.31800000000001"/>
    <n v="147.227"/>
    <n v="148.99299999999999"/>
    <n v="57450700"/>
    <n v="2.4561399999999999E-3"/>
    <n v="2.4557956777997436E-3"/>
    <n v="142.49499999999998"/>
    <n v="137.33188000000001"/>
    <n v="1.5240211771513898E-2"/>
    <s v="Uptrend"/>
    <n v="178.27"/>
    <n v="-0.16422841756885631"/>
  </r>
  <r>
    <n v="556"/>
    <x v="0"/>
    <d v="2023-02-13T00:00:00"/>
    <n v="148.934"/>
    <n v="152.19900000000001"/>
    <n v="148.904"/>
    <n v="151.79499999999999"/>
    <n v="62199000"/>
    <n v="1.8806900000000001E-2"/>
    <n v="1.8806252642741494E-2"/>
    <n v="143.44689999999997"/>
    <n v="137.45117999999999"/>
    <n v="1.5473731130526953E-2"/>
    <s v="Uptrend"/>
    <n v="178.27"/>
    <n v="-0.1485106860380323"/>
  </r>
  <r>
    <n v="557"/>
    <x v="0"/>
    <d v="2023-02-14T00:00:00"/>
    <n v="150.08799999999999"/>
    <n v="151.71600000000001"/>
    <n v="148.845"/>
    <n v="151.154"/>
    <n v="61707600"/>
    <n v="-4.2250600000000001E-3"/>
    <n v="-4.2228004874995673E-3"/>
    <n v="144.30859999999998"/>
    <n v="137.55214000000001"/>
    <n v="1.5659975268766287E-2"/>
    <s v="Uptrend"/>
    <n v="178.27"/>
    <n v="-0.15210635552813156"/>
  </r>
  <r>
    <n v="558"/>
    <x v="0"/>
    <d v="2023-02-15T00:00:00"/>
    <n v="151.065"/>
    <n v="153.423"/>
    <n v="150.83799999999999"/>
    <n v="153.255"/>
    <n v="65573800"/>
    <n v="1.3903499999999999E-2"/>
    <n v="1.3899731399764415E-2"/>
    <n v="145.31130000000002"/>
    <n v="137.70498000000001"/>
    <n v="1.5503554870276241E-2"/>
    <s v="Uptrend"/>
    <n v="178.27"/>
    <n v="-0.14032086161440516"/>
  </r>
  <r>
    <n v="559"/>
    <x v="0"/>
    <d v="2023-02-16T00:00:00"/>
    <n v="151.459"/>
    <n v="154.24199999999999"/>
    <n v="151.30199999999999"/>
    <n v="151.65700000000001"/>
    <n v="68167900"/>
    <n v="-1.0429300000000001E-2"/>
    <n v="-1.0427066001109209E-2"/>
    <n v="146.23115000000001"/>
    <n v="137.84909999999999"/>
    <n v="1.5935585888656678E-2"/>
    <s v="Uptrend"/>
    <n v="178.27"/>
    <n v="-0.1492847927301284"/>
  </r>
  <r>
    <n v="560"/>
    <x v="0"/>
    <d v="2023-02-17T00:00:00"/>
    <n v="150.315"/>
    <n v="150.95599999999999"/>
    <n v="148.83500000000001"/>
    <n v="150.512"/>
    <n v="59144100"/>
    <n v="-7.5467499999999996E-3"/>
    <n v="-7.5499317538920696E-3"/>
    <n v="146.96570000000003"/>
    <n v="138.04362"/>
    <n v="1.5944751430927183E-2"/>
    <s v="Uptrend"/>
    <n v="178.27"/>
    <n v="-0.15570763448701408"/>
  </r>
  <r>
    <n v="561"/>
    <x v="0"/>
    <d v="2023-02-21T00:00:00"/>
    <n v="148.19399999999999"/>
    <n v="149.279"/>
    <n v="146.428"/>
    <n v="146.49700000000001"/>
    <n v="58867200"/>
    <n v="-2.66798E-2"/>
    <n v="-2.6675613904539097E-2"/>
    <n v="147.3399"/>
    <n v="138.19666000000001"/>
    <n v="1.6846942834705038E-2"/>
    <s v="Uptrend"/>
    <n v="178.27"/>
    <n v="-0.17822965165198856"/>
  </r>
  <r>
    <n v="562"/>
    <x v="0"/>
    <d v="2023-02-22T00:00:00"/>
    <n v="146.881"/>
    <n v="147.947"/>
    <n v="145.19399999999999"/>
    <n v="146.92099999999999"/>
    <n v="51011300"/>
    <n v="2.8958999999999999E-3"/>
    <n v="2.8942572202841355E-3"/>
    <n v="147.66534999999999"/>
    <n v="138.32447999999999"/>
    <n v="1.6759393894187322E-2"/>
    <s v="Uptrend"/>
    <n v="178.27"/>
    <n v="-0.17585123688786686"/>
  </r>
  <r>
    <n v="563"/>
    <x v="0"/>
    <d v="2023-02-23T00:00:00"/>
    <n v="148.08500000000001"/>
    <n v="148.33199999999999"/>
    <n v="145.273"/>
    <n v="147.404"/>
    <n v="48394200"/>
    <n v="3.29051E-3"/>
    <n v="3.2874810272187638E-3"/>
    <n v="148.04794999999999"/>
    <n v="138.47162"/>
    <n v="1.667621921762465E-2"/>
    <s v="Uptrend"/>
    <n v="178.27"/>
    <n v="-0.17314186346552984"/>
  </r>
  <r>
    <n v="564"/>
    <x v="0"/>
    <d v="2023-02-24T00:00:00"/>
    <n v="145.14500000000001"/>
    <n v="145.22399999999999"/>
    <n v="143.773"/>
    <n v="144.75"/>
    <n v="55469600"/>
    <n v="-1.8005299999999998E-2"/>
    <n v="-1.8004938807630655E-2"/>
    <n v="148.19444999999999"/>
    <n v="138.51976000000002"/>
    <n v="1.7043246326980094E-2"/>
    <s v="Uptrend"/>
    <n v="178.27"/>
    <n v="-0.18802939361642457"/>
  </r>
  <r>
    <n v="565"/>
    <x v="0"/>
    <d v="2023-02-27T00:00:00"/>
    <n v="145.73699999999999"/>
    <n v="147.17699999999999"/>
    <n v="145.47999999999999"/>
    <n v="145.94399999999999"/>
    <n v="44998500"/>
    <n v="8.24743E-3"/>
    <n v="8.2487046632122585E-3"/>
    <n v="148.30359999999999"/>
    <n v="138.57248000000001"/>
    <n v="1.6875456657276883E-2"/>
    <s v="Uptrend"/>
    <n v="178.27"/>
    <n v="-0.18133168788915699"/>
  </r>
  <r>
    <n v="566"/>
    <x v="0"/>
    <d v="2023-02-28T00:00:00"/>
    <n v="145.08600000000001"/>
    <n v="147.089"/>
    <n v="144.869"/>
    <n v="145.441"/>
    <n v="50547000"/>
    <n v="-3.44772E-3"/>
    <n v="-3.4465274351804798E-3"/>
    <n v="148.53189999999995"/>
    <n v="138.65966"/>
    <n v="1.6183707057114256E-2"/>
    <s v="Uptrend"/>
    <n v="178.27"/>
    <n v="-0.18415325068715993"/>
  </r>
  <r>
    <n v="567"/>
    <x v="0"/>
    <d v="2023-03-01T00:00:00"/>
    <n v="144.869"/>
    <n v="145.26300000000001"/>
    <n v="143.07300000000001"/>
    <n v="143.369"/>
    <n v="55479000"/>
    <n v="-1.4245900000000001E-2"/>
    <n v="-1.4246326689172917E-2"/>
    <n v="148.59304999999998"/>
    <n v="138.83762000000002"/>
    <n v="1.6465063068994496E-2"/>
    <s v="Uptrend"/>
    <n v="178.27"/>
    <n v="-0.19577607000617048"/>
  </r>
  <r>
    <n v="568"/>
    <x v="0"/>
    <d v="2023-03-02T00:00:00"/>
    <n v="142.45099999999999"/>
    <n v="144.75"/>
    <n v="141.97800000000001"/>
    <n v="143.96100000000001"/>
    <n v="52238100"/>
    <n v="4.1290700000000003E-3"/>
    <n v="4.1292050582761863E-3"/>
    <n v="148.62764999999999"/>
    <n v="139.06662000000003"/>
    <n v="1.6397994071892547E-2"/>
    <s v="Uptrend"/>
    <n v="178.27"/>
    <n v="-0.19245526448645311"/>
  </r>
  <r>
    <n v="569"/>
    <x v="0"/>
    <d v="2023-03-03T00:00:00"/>
    <n v="146.06200000000001"/>
    <n v="149.09100000000001"/>
    <n v="145.36199999999999"/>
    <n v="149.01300000000001"/>
    <n v="70732300"/>
    <n v="3.5090000000000003E-2"/>
    <n v="3.5092837643528441E-2"/>
    <n v="148.64935"/>
    <n v="139.43882000000002"/>
    <n v="1.6170272701197499E-2"/>
    <s v="Uptrend"/>
    <n v="178.27"/>
    <n v="-0.16411622819319016"/>
  </r>
  <r>
    <n v="570"/>
    <x v="0"/>
    <d v="2023-03-06T00:00:00"/>
    <n v="151.73599999999999"/>
    <n v="154.21199999999999"/>
    <n v="151.41"/>
    <n v="151.77500000000001"/>
    <n v="87558000"/>
    <n v="1.85395E-2"/>
    <n v="1.8535295578238076E-2"/>
    <n v="148.62789999999998"/>
    <n v="139.86764000000002"/>
    <n v="1.5757744034609104E-2"/>
    <s v="Uptrend"/>
    <n v="178.27"/>
    <n v="-0.14862287541369834"/>
  </r>
  <r>
    <n v="571"/>
    <x v="0"/>
    <d v="2023-03-07T00:00:00"/>
    <n v="151.64699999999999"/>
    <n v="151.97200000000001"/>
    <n v="149.11099999999999"/>
    <n v="149.57499999999999"/>
    <n v="56182000"/>
    <n v="-1.4496500000000001E-2"/>
    <n v="-1.4495140833470699E-2"/>
    <n v="148.63290000000001"/>
    <n v="140.19040000000001"/>
    <n v="1.5569916872416645E-2"/>
    <s v="Uptrend"/>
    <n v="178.27"/>
    <n v="-0.16096370673697213"/>
  </r>
  <r>
    <n v="572"/>
    <x v="0"/>
    <d v="2023-03-08T00:00:00"/>
    <n v="150.76900000000001"/>
    <n v="151.41999999999999"/>
    <n v="149.80199999999999"/>
    <n v="150.828"/>
    <n v="47204800"/>
    <n v="8.3772099999999995E-3"/>
    <n v="8.377068360354345E-3"/>
    <n v="148.55670000000001"/>
    <n v="140.60166000000004"/>
    <n v="1.5049131850392793E-2"/>
    <s v="Uptrend"/>
    <n v="178.27"/>
    <n v="-0.15393504235148936"/>
  </r>
  <r>
    <n v="573"/>
    <x v="0"/>
    <d v="2023-03-09T00:00:00"/>
    <n v="151.50899999999999"/>
    <n v="152.476"/>
    <n v="148.22300000000001"/>
    <n v="148.578"/>
    <n v="53833600"/>
    <n v="-1.4914500000000001E-2"/>
    <n v="-1.4917654546901082E-2"/>
    <n v="148.5025"/>
    <n v="140.97522000000004"/>
    <n v="1.4895472144816716E-2"/>
    <s v="Uptrend"/>
    <n v="178.27"/>
    <n v="-0.1665563471139283"/>
  </r>
  <r>
    <n v="574"/>
    <x v="0"/>
    <d v="2023-03-10T00:00:00"/>
    <n v="148.203"/>
    <n v="148.92400000000001"/>
    <n v="145.63800000000001"/>
    <n v="146.51599999999999"/>
    <n v="68572400"/>
    <n v="-1.3879000000000001E-2"/>
    <n v="-1.3878232308955685E-2"/>
    <n v="148.39690000000002"/>
    <n v="141.34360000000004"/>
    <n v="1.5138776653370848E-2"/>
    <s v="Uptrend"/>
    <n v="178.27"/>
    <n v="-0.17812307174510589"/>
  </r>
  <r>
    <n v="575"/>
    <x v="0"/>
    <d v="2023-03-13T00:00:00"/>
    <n v="145.83600000000001"/>
    <n v="151.09399999999999"/>
    <n v="145.727"/>
    <n v="148.46"/>
    <n v="84457100"/>
    <n v="1.3266200000000001E-2"/>
    <n v="1.3268175489366429E-2"/>
    <n v="148.37025"/>
    <n v="141.82946000000001"/>
    <n v="1.5443888965336878E-2"/>
    <s v="Uptrend"/>
    <n v="178.27"/>
    <n v="-0.16721826443035848"/>
  </r>
  <r>
    <n v="576"/>
    <x v="0"/>
    <d v="2023-03-14T00:00:00"/>
    <n v="149.25899999999999"/>
    <n v="151.351"/>
    <n v="148.095"/>
    <n v="150.55199999999999"/>
    <n v="73695900"/>
    <n v="1.40892E-2"/>
    <n v="1.4091337734069675E-2"/>
    <n v="148.3081"/>
    <n v="142.28682000000003"/>
    <n v="1.517427658719896E-2"/>
    <s v="Uptrend"/>
    <n v="178.27"/>
    <n v="-0.15548325573568189"/>
  </r>
  <r>
    <n v="577"/>
    <x v="0"/>
    <d v="2023-03-15T00:00:00"/>
    <n v="149.16999999999999"/>
    <n v="151.203"/>
    <n v="147.917"/>
    <n v="150.946"/>
    <n v="77167900"/>
    <n v="2.6214799999999998E-3"/>
    <n v="2.6170359742814231E-3"/>
    <n v="148.29770000000002"/>
    <n v="142.74576000000002"/>
    <n v="1.5158328872903172E-2"/>
    <s v="Uptrend"/>
    <n v="178.27"/>
    <n v="-0.15327312503505919"/>
  </r>
  <r>
    <n v="578"/>
    <x v="0"/>
    <d v="2023-03-16T00:00:00"/>
    <n v="150.12700000000001"/>
    <n v="154.37"/>
    <n v="149.614"/>
    <n v="153.768"/>
    <n v="76161100"/>
    <n v="1.8693899999999999E-2"/>
    <n v="1.8695427503875539E-2"/>
    <n v="148.32335"/>
    <n v="143.3569"/>
    <n v="1.5424701278142609E-2"/>
    <s v="Uptrend"/>
    <n v="178.27"/>
    <n v="-0.13744320412856903"/>
  </r>
  <r>
    <n v="579"/>
    <x v="0"/>
    <d v="2023-03-17T00:00:00"/>
    <n v="153.995"/>
    <n v="154.64599999999999"/>
    <n v="152.21899999999999"/>
    <n v="152.93"/>
    <n v="98944600"/>
    <n v="-5.4541099999999999E-3"/>
    <n v="-5.4497684823889836E-3"/>
    <n v="148.387"/>
    <n v="143.92586"/>
    <n v="1.5282358910325628E-2"/>
    <s v="Uptrend"/>
    <n v="178.27"/>
    <n v="-0.1421439389689797"/>
  </r>
  <r>
    <n v="580"/>
    <x v="0"/>
    <d v="2023-03-20T00:00:00"/>
    <n v="152.999"/>
    <n v="155.71199999999999"/>
    <n v="152.09100000000001"/>
    <n v="155.297"/>
    <n v="73641400"/>
    <n v="1.5484E-2"/>
    <n v="1.5477669522003357E-2"/>
    <n v="148.62625"/>
    <n v="144.56855999999999"/>
    <n v="1.5507479136699471E-2"/>
    <s v="Uptrend"/>
    <n v="178.27"/>
    <n v="-0.12886632635889383"/>
  </r>
  <r>
    <n v="581"/>
    <x v="0"/>
    <d v="2023-03-21T00:00:00"/>
    <n v="155.21899999999999"/>
    <n v="157.27099999999999"/>
    <n v="154.44900000000001"/>
    <n v="157.15199999999999"/>
    <n v="73938300"/>
    <n v="1.1944099999999999E-2"/>
    <n v="1.1944854053845155E-2"/>
    <n v="149.15900000000002"/>
    <n v="145.15772000000001"/>
    <n v="1.4134512642590819E-2"/>
    <s v="Uptrend"/>
    <n v="178.27"/>
    <n v="-0.11846076176586084"/>
  </r>
  <r>
    <n v="582"/>
    <x v="0"/>
    <d v="2023-03-22T00:00:00"/>
    <n v="157.172"/>
    <n v="159.97399999999999"/>
    <n v="155.702"/>
    <n v="155.72200000000001"/>
    <n v="75701800"/>
    <n v="-9.10358E-3"/>
    <n v="-9.0994705762572625E-3"/>
    <n v="149.59905000000001"/>
    <n v="145.70784"/>
    <n v="1.4418108650974971E-2"/>
    <s v="Uptrend"/>
    <n v="178.27"/>
    <n v="-0.12648230212598865"/>
  </r>
  <r>
    <n v="583"/>
    <x v="0"/>
    <d v="2023-03-23T00:00:00"/>
    <n v="156.708"/>
    <n v="159.392"/>
    <n v="155.57400000000001"/>
    <n v="156.80699999999999"/>
    <n v="67622100"/>
    <n v="6.9696599999999999E-3"/>
    <n v="6.9675447271417834E-3"/>
    <n v="150.0692"/>
    <n v="146.26823999999999"/>
    <n v="1.4445274873357715E-2"/>
    <s v="Uptrend"/>
    <n v="178.27"/>
    <n v="-0.12039602849610154"/>
  </r>
  <r>
    <n v="584"/>
    <x v="0"/>
    <d v="2023-03-24T00:00:00"/>
    <n v="156.738"/>
    <n v="158.19800000000001"/>
    <n v="155.74100000000001"/>
    <n v="158.10900000000001"/>
    <n v="59196500"/>
    <n v="8.3054500000000007E-3"/>
    <n v="8.3032007499665994E-3"/>
    <n v="150.73714999999999"/>
    <n v="146.80029999999999"/>
    <n v="1.3585373493824179E-2"/>
    <s v="Uptrend"/>
    <n v="178.27"/>
    <n v="-0.11309250014023675"/>
  </r>
  <r>
    <n v="585"/>
    <x v="0"/>
    <d v="2023-03-27T00:00:00"/>
    <n v="157.804"/>
    <n v="158.62200000000001"/>
    <n v="155.761"/>
    <n v="156.166"/>
    <n v="52390300"/>
    <n v="-1.22933E-2"/>
    <n v="-1.2288990506549302E-2"/>
    <n v="151.24825000000001"/>
    <n v="147.29507999999998"/>
    <n v="1.4056005836272929E-2"/>
    <s v="Uptrend"/>
    <n v="178.27"/>
    <n v="-0.1239916979862008"/>
  </r>
  <r>
    <n v="586"/>
    <x v="0"/>
    <d v="2023-03-28T00:00:00"/>
    <n v="155.86000000000001"/>
    <n v="156.37299999999999"/>
    <n v="153.89599999999999"/>
    <n v="155.54400000000001"/>
    <n v="45992200"/>
    <n v="-3.9804699999999998E-3"/>
    <n v="-3.9829412292047284E-3"/>
    <n v="151.7534"/>
    <n v="147.75081999999998"/>
    <n v="1.4070430328991048E-2"/>
    <s v="Uptrend"/>
    <n v="178.27"/>
    <n v="-0.12748078756941716"/>
  </r>
  <r>
    <n v="587"/>
    <x v="0"/>
    <d v="2023-03-29T00:00:00"/>
    <n v="157.24100000000001"/>
    <n v="158.899"/>
    <n v="157.221"/>
    <n v="158.62200000000001"/>
    <n v="51305700"/>
    <n v="1.9790800000000001E-2"/>
    <n v="1.9788612868384625E-2"/>
    <n v="152.51605000000001"/>
    <n v="148.24485999999999"/>
    <n v="1.3873401841024475E-2"/>
    <s v="Uptrend"/>
    <n v="178.27"/>
    <n v="-0.11021484265440062"/>
  </r>
  <r>
    <n v="588"/>
    <x v="0"/>
    <d v="2023-03-30T00:00:00"/>
    <n v="159.37200000000001"/>
    <n v="160.30000000000001"/>
    <n v="159.11600000000001"/>
    <n v="160.191"/>
    <n v="49501700"/>
    <n v="9.8899699999999997E-3"/>
    <n v="9.8914400272345215E-3"/>
    <n v="153.32754999999997"/>
    <n v="148.78465999999997"/>
    <n v="1.3910677277430856E-2"/>
    <s v="Uptrend"/>
    <n v="178.27"/>
    <n v="-0.10141358613339324"/>
  </r>
  <r>
    <n v="589"/>
    <x v="0"/>
    <d v="2023-03-31T00:00:00"/>
    <n v="160.27000000000001"/>
    <n v="162.79599999999999"/>
    <n v="159.74700000000001"/>
    <n v="162.697"/>
    <n v="68749800"/>
    <n v="1.5644399999999999E-2"/>
    <n v="1.564382518368701E-2"/>
    <n v="154.01174999999998"/>
    <n v="149.37339999999998"/>
    <n v="1.2317755586412918E-2"/>
    <s v="Uptrend"/>
    <n v="178.27"/>
    <n v="-8.7356257362427803E-2"/>
  </r>
  <r>
    <n v="590"/>
    <x v="0"/>
    <d v="2023-04-03T00:00:00"/>
    <n v="162.07599999999999"/>
    <n v="164.06899999999999"/>
    <n v="162.02600000000001"/>
    <n v="163.95"/>
    <n v="56976200"/>
    <n v="7.7015499999999997E-3"/>
    <n v="7.7014327246351932E-3"/>
    <n v="154.62049999999999"/>
    <n v="149.93597999999997"/>
    <n v="1.1897927007345842E-2"/>
    <s v="Uptrend"/>
    <n v="178.27"/>
    <n v="-8.032759297694525E-2"/>
  </r>
  <r>
    <n v="591"/>
    <x v="0"/>
    <d v="2023-04-04T00:00:00"/>
    <n v="164.375"/>
    <n v="164.61099999999999"/>
    <n v="162.904"/>
    <n v="163.41800000000001"/>
    <n v="46278300"/>
    <n v="-3.2496199999999999E-3"/>
    <n v="-3.2448917352850826E-3"/>
    <n v="155.31264999999999"/>
    <n v="150.42407999999998"/>
    <n v="1.1227914390603177E-2"/>
    <s v="Uptrend"/>
    <n v="178.27"/>
    <n v="-8.3311830369664053E-2"/>
  </r>
  <r>
    <n v="592"/>
    <x v="0"/>
    <d v="2023-04-05T00:00:00"/>
    <n v="162.53899999999999"/>
    <n v="162.845"/>
    <n v="159.63900000000001"/>
    <n v="161.57300000000001"/>
    <n v="51511700"/>
    <n v="-1.12903E-2"/>
    <n v="-1.1290065965805507E-2"/>
    <n v="155.84989999999999"/>
    <n v="150.84729999999999"/>
    <n v="1.1720482242636866E-2"/>
    <s v="Uptrend"/>
    <n v="178.27"/>
    <n v="-9.3661300274863968E-2"/>
  </r>
  <r>
    <n v="593"/>
    <x v="0"/>
    <d v="2023-04-06T00:00:00"/>
    <n v="160.26"/>
    <n v="162.756"/>
    <n v="159.83600000000001"/>
    <n v="162.46"/>
    <n v="45390100"/>
    <n v="5.4958899999999998E-3"/>
    <n v="5.4897786140011284E-3"/>
    <n v="156.54399999999998"/>
    <n v="151.30146000000002"/>
    <n v="1.0890516463849543E-2"/>
    <s v="Uptrend"/>
    <n v="178.27"/>
    <n v="-8.8685701464071398E-2"/>
  </r>
  <r>
    <n v="594"/>
    <x v="0"/>
    <d v="2023-04-10T00:00:00"/>
    <n v="159.26400000000001"/>
    <n v="159.86600000000001"/>
    <n v="157.94200000000001"/>
    <n v="159.86600000000001"/>
    <n v="47716900"/>
    <n v="-1.5972400000000001E-2"/>
    <n v="-1.5967007263326338E-2"/>
    <n v="157.2115"/>
    <n v="151.66237999999998"/>
    <n v="1.1084648873010925E-2"/>
    <s v="Uptrend"/>
    <n v="178.27"/>
    <n v="-0.10323666348796767"/>
  </r>
  <r>
    <n v="595"/>
    <x v="0"/>
    <d v="2023-04-11T00:00:00"/>
    <n v="160.18100000000001"/>
    <n v="160.191"/>
    <n v="158.36600000000001"/>
    <n v="158.65199999999999"/>
    <n v="47644200"/>
    <n v="-7.5910400000000003E-3"/>
    <n v="-7.5938598576309468E-3"/>
    <n v="157.72110000000001"/>
    <n v="151.96019999999999"/>
    <n v="1.1190053655251095E-2"/>
    <s v="Uptrend"/>
    <n v="178.27"/>
    <n v="-0.11004655859090162"/>
  </r>
  <r>
    <n v="596"/>
    <x v="0"/>
    <d v="2023-04-12T00:00:00"/>
    <n v="159.066"/>
    <n v="159.89500000000001"/>
    <n v="157.64599999999999"/>
    <n v="157.96100000000001"/>
    <n v="50133100"/>
    <n v="-4.3532900000000001E-3"/>
    <n v="-4.3554446209311815E-3"/>
    <n v="158.09155000000001"/>
    <n v="152.30191999999997"/>
    <n v="1.1020064048172653E-2"/>
    <s v="Uptrend"/>
    <n v="178.27"/>
    <n v="-0.11392270152016604"/>
  </r>
  <r>
    <n v="597"/>
    <x v="0"/>
    <d v="2023-04-13T00:00:00"/>
    <n v="159.471"/>
    <n v="163.58500000000001"/>
    <n v="159.26400000000001"/>
    <n v="163.34800000000001"/>
    <n v="68445600"/>
    <n v="3.4103700000000001E-2"/>
    <n v="3.4103354625508731E-2"/>
    <n v="158.71165000000002"/>
    <n v="152.72595999999999"/>
    <n v="1.3096704895426341E-2"/>
    <s v="Uptrend"/>
    <n v="178.27"/>
    <n v="-8.3704493184495354E-2"/>
  </r>
  <r>
    <n v="598"/>
    <x v="0"/>
    <d v="2023-04-14T00:00:00"/>
    <n v="162.39099999999999"/>
    <n v="164.09800000000001"/>
    <n v="161.63200000000001"/>
    <n v="163.00299999999999"/>
    <n v="49386500"/>
    <n v="-2.1138300000000001E-3"/>
    <n v="-2.1120552440190288E-3"/>
    <n v="159.17340000000002"/>
    <n v="153.12063999999998"/>
    <n v="1.2691133856319751E-2"/>
    <s v="Uptrend"/>
    <n v="178.27"/>
    <n v="-8.5639759914736158E-2"/>
  </r>
  <r>
    <n v="599"/>
    <x v="0"/>
    <d v="2023-04-17T00:00:00"/>
    <n v="162.88499999999999"/>
    <n v="163.18100000000001"/>
    <n v="161.839"/>
    <n v="163.023"/>
    <n v="41516200"/>
    <n v="1.20664E-4"/>
    <n v="1.2269712827372992E-4"/>
    <n v="159.67805000000001"/>
    <n v="153.40952000000001"/>
    <n v="1.2556401001535336E-2"/>
    <s v="Uptrend"/>
    <n v="178.27"/>
    <n v="-8.5527570539070008E-2"/>
  </r>
  <r>
    <n v="600"/>
    <x v="0"/>
    <d v="2023-04-18T00:00:00"/>
    <n v="163.881"/>
    <n v="165.17400000000001"/>
    <n v="163.43700000000001"/>
    <n v="164.24600000000001"/>
    <n v="49923000"/>
    <n v="7.5049599999999998E-3"/>
    <n v="7.5020089189870021E-3"/>
    <n v="160.12550000000005"/>
    <n v="153.65035999999998"/>
    <n v="1.2271881780598201E-2"/>
    <s v="Uptrend"/>
    <n v="178.27"/>
    <n v="-7.8667190217086458E-2"/>
  </r>
  <r>
    <n v="601"/>
    <x v="0"/>
    <d v="2023-04-19T00:00:00"/>
    <n v="163.58500000000001"/>
    <n v="165.91399999999999"/>
    <n v="163.32900000000001"/>
    <n v="165.39099999999999"/>
    <n v="47720200"/>
    <n v="6.9680100000000002E-3"/>
    <n v="6.9712504414110033E-3"/>
    <n v="160.53745000000004"/>
    <n v="153.96867999999998"/>
    <n v="1.2127990011537021E-2"/>
    <s v="Uptrend"/>
    <n v="178.27"/>
    <n v="-7.2244348460200891E-2"/>
  </r>
  <r>
    <n v="602"/>
    <x v="0"/>
    <d v="2023-04-20T00:00:00"/>
    <n v="163.87100000000001"/>
    <n v="165.62799999999999"/>
    <n v="163.34800000000001"/>
    <n v="164.42400000000001"/>
    <n v="52456400"/>
    <n v="-5.84608E-3"/>
    <n v="-5.8467510324019534E-3"/>
    <n v="160.97255000000001"/>
    <n v="154.21011999999999"/>
    <n v="1.1983402203022823E-2"/>
    <s v="Uptrend"/>
    <n v="178.27"/>
    <n v="-7.7668704773657948E-2"/>
  </r>
  <r>
    <n v="603"/>
    <x v="0"/>
    <d v="2023-04-21T00:00:00"/>
    <n v="162.845"/>
    <n v="164.227"/>
    <n v="162.29300000000001"/>
    <n v="162.816"/>
    <n v="58337300"/>
    <n v="-9.7809999999999998E-3"/>
    <n v="-9.7795942198219965E-3"/>
    <n v="161.27300000000002"/>
    <n v="154.47319999999999"/>
    <n v="1.2258104474327913E-2"/>
    <s v="Uptrend"/>
    <n v="178.27"/>
    <n v="-8.6688730577214379E-2"/>
  </r>
  <r>
    <n v="604"/>
    <x v="0"/>
    <d v="2023-04-24T00:00:00"/>
    <n v="162.79599999999999"/>
    <n v="163.38800000000001"/>
    <n v="161.70099999999999"/>
    <n v="163.12200000000001"/>
    <n v="41949600"/>
    <n v="1.8785799999999999E-3"/>
    <n v="1.8794221698112956E-3"/>
    <n v="161.52365000000003"/>
    <n v="154.76308"/>
    <n v="1.2166770813579617E-2"/>
    <s v="Uptrend"/>
    <n v="178.27"/>
    <n v="-8.4972233129522623E-2"/>
  </r>
  <r>
    <n v="605"/>
    <x v="0"/>
    <d v="2023-04-25T00:00:00"/>
    <n v="162.983"/>
    <n v="164.08799999999999"/>
    <n v="161.54300000000001"/>
    <n v="161.58199999999999"/>
    <n v="48714100"/>
    <n v="-9.4357199999999999E-3"/>
    <n v="-9.4407866504825355E-3"/>
    <n v="161.79445000000001"/>
    <n v="155.01486000000003"/>
    <n v="1.2010927389687951E-2"/>
    <s v="Uptrend"/>
    <n v="178.27"/>
    <n v="-9.3610815055814256E-2"/>
  </r>
  <r>
    <n v="606"/>
    <x v="0"/>
    <d v="2023-04-26T00:00:00"/>
    <n v="160.88200000000001"/>
    <n v="163.072"/>
    <n v="160.625"/>
    <n v="161.57300000000001"/>
    <n v="45498800"/>
    <n v="-6.1098499999999998E-5"/>
    <n v="-5.5699273433851282E-5"/>
    <n v="162.09589999999997"/>
    <n v="155.21042"/>
    <n v="1.1943770138335832E-2"/>
    <s v="Uptrend"/>
    <n v="178.27"/>
    <n v="-9.3661300274863968E-2"/>
  </r>
  <r>
    <n v="607"/>
    <x v="0"/>
    <d v="2023-04-27T00:00:00"/>
    <n v="162.983"/>
    <n v="166.30799999999999"/>
    <n v="162.983"/>
    <n v="166.16"/>
    <n v="64902300"/>
    <n v="2.8395299999999998E-2"/>
    <n v="2.8389644309383399E-2"/>
    <n v="162.47279999999995"/>
    <n v="155.51053999999999"/>
    <n v="1.2746946831025891E-2"/>
    <s v="Uptrend"/>
    <n v="178.27"/>
    <n v="-6.7930666965838382E-2"/>
  </r>
  <r>
    <n v="608"/>
    <x v="0"/>
    <d v="2023-04-28T00:00:00"/>
    <n v="166.239"/>
    <n v="167.58099999999999"/>
    <n v="165.63800000000001"/>
    <n v="167.41300000000001"/>
    <n v="55275900"/>
    <n v="7.5411300000000001E-3"/>
    <n v="7.5409244102071504E-3"/>
    <n v="162.83389999999994"/>
    <n v="155.79370000000003"/>
    <n v="1.2684930232818092E-2"/>
    <s v="Uptrend"/>
    <n v="178.27"/>
    <n v="-6.0902002580355608E-2"/>
  </r>
  <r>
    <n v="609"/>
    <x v="0"/>
    <d v="2023-05-01T00:00:00"/>
    <n v="167.01900000000001"/>
    <n v="168.173"/>
    <n v="166.387"/>
    <n v="167.32499999999999"/>
    <n v="52472900"/>
    <n v="-5.3045999999999996E-4"/>
    <n v="-5.2564615651129465E-4"/>
    <n v="163.06529999999995"/>
    <n v="156.10705999999999"/>
    <n v="1.2297930848963603E-2"/>
    <s v="Uptrend"/>
    <n v="178.27"/>
    <n v="-6.1395635833286666E-2"/>
  </r>
  <r>
    <n v="610"/>
    <x v="0"/>
    <d v="2023-05-02T00:00:00"/>
    <n v="167.81800000000001"/>
    <n v="168.07400000000001"/>
    <n v="165.30199999999999"/>
    <n v="166.28899999999999"/>
    <n v="48425700"/>
    <n v="-6.1915299999999998E-3"/>
    <n v="-6.191543403555988E-3"/>
    <n v="163.18224999999998"/>
    <n v="156.42259999999999"/>
    <n v="1.2320039219047688E-2"/>
    <s v="Uptrend"/>
    <n v="178.27"/>
    <n v="-6.7207045492791995E-2"/>
  </r>
  <r>
    <n v="611"/>
    <x v="0"/>
    <d v="2023-05-03T00:00:00"/>
    <n v="167.23599999999999"/>
    <n v="168.637"/>
    <n v="164.92699999999999"/>
    <n v="165.21299999999999"/>
    <n v="65136000"/>
    <n v="-6.4671199999999998E-3"/>
    <n v="-6.4706625212731517E-3"/>
    <n v="163.27199999999996"/>
    <n v="156.79692"/>
    <n v="1.2396380326421466E-2"/>
    <s v="Uptrend"/>
    <n v="178.27"/>
    <n v="-7.3242833903629401E-2"/>
  </r>
  <r>
    <n v="612"/>
    <x v="0"/>
    <d v="2023-05-04T00:00:00"/>
    <n v="162.68700000000001"/>
    <n v="164.809"/>
    <n v="162.11500000000001"/>
    <n v="163.57499999999999"/>
    <n v="81235400"/>
    <n v="-9.9136299999999997E-3"/>
    <n v="-9.914474042599597E-3"/>
    <n v="163.37209999999999"/>
    <n v="157.13"/>
    <n v="1.2330470708152703E-2"/>
    <s v="Uptrend"/>
    <n v="178.27"/>
    <n v="-8.2431143770685056E-2"/>
  </r>
  <r>
    <n v="613"/>
    <x v="0"/>
    <d v="2023-05-05T00:00:00"/>
    <n v="168.696"/>
    <n v="171.97200000000001"/>
    <n v="168.47900000000001"/>
    <n v="171.251"/>
    <n v="113453200"/>
    <n v="4.6926900000000001E-2"/>
    <n v="4.6926486321259508E-2"/>
    <n v="163.81164999999999"/>
    <n v="157.60693999999998"/>
    <n v="1.6088439788534664E-2"/>
    <s v="Uptrend"/>
    <n v="178.27"/>
    <n v="-3.9372861390026381E-2"/>
  </r>
  <r>
    <n v="614"/>
    <x v="0"/>
    <d v="2023-05-08T00:00:00"/>
    <n v="170.17599999999999"/>
    <n v="171.52799999999999"/>
    <n v="169.81100000000001"/>
    <n v="171.18199999999999"/>
    <n v="55962800"/>
    <n v="-4.0318500000000002E-4"/>
    <n v="-4.0291735522723915E-4"/>
    <n v="164.37745000000001"/>
    <n v="158.13557999999998"/>
    <n v="1.5500660098997037E-2"/>
    <s v="Uptrend"/>
    <n v="178.27"/>
    <n v="-3.9759914736074653E-2"/>
  </r>
  <r>
    <n v="615"/>
    <x v="0"/>
    <d v="2023-05-09T00:00:00"/>
    <n v="170.738"/>
    <n v="171.22200000000001"/>
    <n v="169.30799999999999"/>
    <n v="169.476"/>
    <n v="45326900"/>
    <n v="-9.9712900000000007E-3"/>
    <n v="-9.9660010982461911E-3"/>
    <n v="164.91865000000001"/>
    <n v="158.60621999999998"/>
    <n v="1.5599078850367796E-2"/>
    <s v="Uptrend"/>
    <n v="178.27"/>
    <n v="-4.9329668480394995E-2"/>
  </r>
  <r>
    <n v="616"/>
    <x v="0"/>
    <d v="2023-05-10T00:00:00"/>
    <n v="170.709"/>
    <n v="171.70500000000001"/>
    <n v="169.60400000000001"/>
    <n v="171.24199999999999"/>
    <n v="53724500"/>
    <n v="1.0421E-2"/>
    <n v="1.042035450447254E-2"/>
    <n v="165.58270000000002"/>
    <n v="159.12223999999998"/>
    <n v="1.5561361179726984E-2"/>
    <s v="Uptrend"/>
    <n v="178.27"/>
    <n v="-3.9423346609076204E-2"/>
  </r>
  <r>
    <n v="617"/>
    <x v="0"/>
    <d v="2023-05-11T00:00:00"/>
    <n v="171.52799999999999"/>
    <n v="172.25800000000001"/>
    <n v="169.87"/>
    <n v="171.429"/>
    <n v="49514700"/>
    <n v="1.0947699999999999E-3"/>
    <n v="1.0920218170775708E-3"/>
    <n v="165.98675000000003"/>
    <n v="159.68343999999999"/>
    <n v="1.3877507085319837E-2"/>
    <s v="Uptrend"/>
    <n v="178.27"/>
    <n v="-3.8374375946597872E-2"/>
  </r>
  <r>
    <n v="618"/>
    <x v="0"/>
    <d v="2023-05-12T00:00:00"/>
    <n v="171.53800000000001"/>
    <n v="171.97200000000001"/>
    <n v="168.94900000000001"/>
    <n v="170.5"/>
    <n v="45533100"/>
    <n v="-5.4177299999999999E-3"/>
    <n v="-5.419153118783937E-3"/>
    <n v="166.36160000000001"/>
    <n v="160.21421999999995"/>
    <n v="1.3954927078193881E-2"/>
    <s v="Uptrend"/>
    <n v="178.27"/>
    <n v="-4.3585572446289356E-2"/>
  </r>
  <r>
    <n v="619"/>
    <x v="0"/>
    <d v="2023-05-15T00:00:00"/>
    <n v="171.083"/>
    <n v="171.13300000000001"/>
    <n v="169.41399999999999"/>
    <n v="170.006"/>
    <n v="37266700"/>
    <n v="-2.8971999999999999E-3"/>
    <n v="-2.8973607038123017E-3"/>
    <n v="166.71075000000002"/>
    <n v="160.63407999999998"/>
    <n v="1.3996478543467888E-2"/>
    <s v="Uptrend"/>
    <n v="178.27"/>
    <n v="-4.6356650025242696E-2"/>
  </r>
  <r>
    <n v="620"/>
    <x v="0"/>
    <d v="2023-05-16T00:00:00"/>
    <n v="169.92699999999999"/>
    <n v="171.06399999999999"/>
    <n v="169.74"/>
    <n v="170.006"/>
    <n v="42110300"/>
    <n v="0"/>
    <n v="0"/>
    <n v="166.99875"/>
    <n v="160.99870000000001"/>
    <n v="1.3947080660186548E-2"/>
    <s v="Uptrend"/>
    <n v="178.27"/>
    <n v="-4.6356650025242696E-2"/>
  </r>
  <r>
    <n v="621"/>
    <x v="0"/>
    <d v="2023-05-17T00:00:00"/>
    <n v="169.65100000000001"/>
    <n v="170.85599999999999"/>
    <n v="168.376"/>
    <n v="170.619"/>
    <n v="57951600"/>
    <n v="3.60327E-3"/>
    <n v="3.6057550909966984E-3"/>
    <n v="167.26015000000001"/>
    <n v="161.41958"/>
    <n v="1.390183039669878E-2"/>
    <s v="Uptrend"/>
    <n v="178.27"/>
    <n v="-4.2918045661075932E-2"/>
  </r>
  <r>
    <n v="622"/>
    <x v="0"/>
    <d v="2023-05-18T00:00:00"/>
    <n v="170.92500000000001"/>
    <n v="173.13800000000001"/>
    <n v="170.51"/>
    <n v="172.95099999999999"/>
    <n v="65496700"/>
    <n v="1.3665999999999999E-2"/>
    <n v="1.3667879896142932E-2"/>
    <n v="167.6865"/>
    <n v="161.86204000000001"/>
    <n v="1.4032393433726618E-2"/>
    <s v="Uptrend"/>
    <n v="178.27"/>
    <n v="-2.9836764458405884E-2"/>
  </r>
  <r>
    <n v="623"/>
    <x v="0"/>
    <d v="2023-05-19T00:00:00"/>
    <n v="174.27500000000001"/>
    <n v="174.27500000000001"/>
    <n v="172.84200000000001"/>
    <n v="173.059"/>
    <n v="55809500"/>
    <n v="6.2834800000000004E-4"/>
    <n v="6.2445432521363031E-4"/>
    <n v="168.19865000000001"/>
    <n v="162.35165999999998"/>
    <n v="1.3738176311204739E-2"/>
    <s v="Uptrend"/>
    <n v="178.27"/>
    <n v="-2.9230941829808788E-2"/>
  </r>
  <r>
    <n v="624"/>
    <x v="0"/>
    <d v="2023-05-22T00:00:00"/>
    <n v="171.893"/>
    <n v="172.61500000000001"/>
    <n v="171.37"/>
    <n v="172.11099999999999"/>
    <n v="43570900"/>
    <n v="-5.4808799999999996E-3"/>
    <n v="-5.4779006003733421E-3"/>
    <n v="168.64809999999997"/>
    <n v="162.86355999999998"/>
    <n v="1.3871650477630278E-2"/>
    <s v="Uptrend"/>
    <n v="178.27"/>
    <n v="-3.4548718236383169E-2"/>
  </r>
  <r>
    <n v="625"/>
    <x v="0"/>
    <d v="2023-05-23T00:00:00"/>
    <n v="171.054"/>
    <n v="171.30099999999999"/>
    <n v="169.226"/>
    <n v="169.50200000000001"/>
    <n v="50747300"/>
    <n v="-1.51548E-2"/>
    <n v="-1.5158821923061172E-2"/>
    <n v="169.04409999999999"/>
    <n v="163.28440000000001"/>
    <n v="1.4191909955062386E-2"/>
    <s v="Uptrend"/>
    <n v="178.27"/>
    <n v="-4.9183822292029E-2"/>
  </r>
  <r>
    <n v="626"/>
    <x v="0"/>
    <d v="2023-05-24T00:00:00"/>
    <n v="169.03800000000001"/>
    <n v="170.352"/>
    <n v="168.47499999999999"/>
    <n v="169.779"/>
    <n v="45143500"/>
    <n v="1.6318999999999999E-3"/>
    <n v="1.6341990065014134E-3"/>
    <n v="169.45440000000002"/>
    <n v="163.66893999999999"/>
    <n v="1.4180986190466314E-2"/>
    <s v="Uptrend"/>
    <n v="178.27"/>
    <n v="-4.7629999439053217E-2"/>
  </r>
  <r>
    <n v="627"/>
    <x v="0"/>
    <d v="2023-05-25T00:00:00"/>
    <n v="170.34200000000001"/>
    <n v="171.81399999999999"/>
    <n v="169.631"/>
    <n v="170.91499999999999"/>
    <n v="56058300"/>
    <n v="6.6924100000000002E-3"/>
    <n v="6.6910513078766165E-3"/>
    <n v="169.69215000000003"/>
    <n v="164.06832000000003"/>
    <n v="1.2871556155242216E-2"/>
    <s v="Uptrend"/>
    <n v="178.27"/>
    <n v="-4.1257642901217362E-2"/>
  </r>
  <r>
    <n v="628"/>
    <x v="0"/>
    <d v="2023-05-26T00:00:00"/>
    <n v="171.24100000000001"/>
    <n v="173.66200000000001"/>
    <n v="171.03399999999999"/>
    <n v="173.32599999999999"/>
    <n v="54835000"/>
    <n v="1.4104800000000001E-2"/>
    <n v="1.4106427171401092E-2"/>
    <n v="169.98780000000002"/>
    <n v="164.45948000000001"/>
    <n v="1.3115441835878608E-2"/>
    <s v="Uptrend"/>
    <n v="178.27"/>
    <n v="-2.7733213664666079E-2"/>
  </r>
  <r>
    <n v="629"/>
    <x v="0"/>
    <d v="2023-05-30T00:00:00"/>
    <n v="174.83799999999999"/>
    <n v="176.84299999999999"/>
    <n v="174.452"/>
    <n v="175.17400000000001"/>
    <n v="55964400"/>
    <n v="1.0659500000000001E-2"/>
    <n v="1.0661989545711625E-2"/>
    <n v="170.38024999999999"/>
    <n v="164.90436000000003"/>
    <n v="1.3248166754338786E-2"/>
    <s v="Uptrend"/>
    <n v="178.27"/>
    <n v="-1.7366915353116075E-2"/>
  </r>
  <r>
    <n v="630"/>
    <x v="0"/>
    <d v="2023-05-31T00:00:00"/>
    <n v="175.203"/>
    <n v="177.19900000000001"/>
    <n v="174.64"/>
    <n v="175.124"/>
    <n v="99625300"/>
    <n v="-2.8179000000000002E-4"/>
    <n v="-2.8543048625939704E-4"/>
    <n v="170.82199999999997"/>
    <n v="165.30090000000001"/>
    <n v="1.3112255955369094E-2"/>
    <s v="Uptrend"/>
    <n v="178.27"/>
    <n v="-1.7647388792281449E-2"/>
  </r>
  <r>
    <n v="631"/>
    <x v="0"/>
    <d v="2023-06-01T00:00:00"/>
    <n v="175.56899999999999"/>
    <n v="177.96"/>
    <n v="174.80799999999999"/>
    <n v="177.93"/>
    <n v="68901800"/>
    <n v="1.6022399999999999E-2"/>
    <n v="1.602293232224028E-2"/>
    <n v="171.45784999999998"/>
    <n v="165.71645999999998"/>
    <n v="1.3250739054033869E-2"/>
    <s v="Uptrend"/>
    <n v="178.27"/>
    <n v="-1.9072193863240994E-3"/>
  </r>
  <r>
    <n v="632"/>
    <x v="0"/>
    <d v="2023-06-02T00:00:00"/>
    <n v="178.85900000000001"/>
    <n v="179.6"/>
    <n v="177.11"/>
    <n v="178.78"/>
    <n v="61996900"/>
    <n v="4.77539E-3"/>
    <n v="4.7771595571290959E-3"/>
    <n v="172.21809999999999"/>
    <n v="166.17761999999999"/>
    <n v="1.2851860629577203E-2"/>
    <s v="Uptrend"/>
    <n v="178.78"/>
    <n v="0"/>
  </r>
  <r>
    <n v="633"/>
    <x v="0"/>
    <d v="2023-06-05T00:00:00"/>
    <n v="180.44"/>
    <n v="182.732"/>
    <n v="175.905"/>
    <n v="177.42599999999999"/>
    <n v="121946500"/>
    <n v="-7.5710200000000004E-3"/>
    <n v="-7.5735540888243191E-3"/>
    <n v="172.52684999999997"/>
    <n v="166.59"/>
    <n v="8.3944950466068469E-3"/>
    <s v="Uptrend"/>
    <n v="178.78"/>
    <n v="-7.5735540888243191E-3"/>
  </r>
  <r>
    <n v="634"/>
    <x v="0"/>
    <d v="2023-06-06T00:00:00"/>
    <n v="177.81200000000001"/>
    <n v="177.96"/>
    <n v="175.30199999999999"/>
    <n v="177.06100000000001"/>
    <n v="64848400"/>
    <n v="-2.06032E-3"/>
    <n v="-2.0571956759436461E-3"/>
    <n v="172.82079999999999"/>
    <n v="166.96904000000004"/>
    <n v="8.4255002604747171E-3"/>
    <s v="Uptrend"/>
    <n v="178.78"/>
    <n v="-9.615169482044883E-3"/>
  </r>
  <r>
    <n v="635"/>
    <x v="0"/>
    <d v="2023-06-07T00:00:00"/>
    <n v="176.3"/>
    <n v="179.03700000000001"/>
    <n v="175.19300000000001"/>
    <n v="175.68700000000001"/>
    <n v="61944600"/>
    <n v="-7.7562999999999998E-3"/>
    <n v="-7.7600375012001344E-3"/>
    <n v="173.13134999999997"/>
    <n v="167.35946000000001"/>
    <n v="8.2775601388452389E-3"/>
    <s v="Uptrend"/>
    <n v="178.78"/>
    <n v="-1.730059290748398E-2"/>
  </r>
  <r>
    <n v="636"/>
    <x v="0"/>
    <d v="2023-06-08T00:00:00"/>
    <n v="175.76599999999999"/>
    <n v="178.67099999999999"/>
    <n v="175.33199999999999"/>
    <n v="178.404"/>
    <n v="50214900"/>
    <n v="1.5465E-2"/>
    <n v="1.5465003102107744E-2"/>
    <n v="173.48944999999998"/>
    <n v="167.81666000000004"/>
    <n v="8.6226476921543414E-3"/>
    <s v="Uptrend"/>
    <n v="178.78"/>
    <n v="-2.1031435283589417E-3"/>
  </r>
  <r>
    <n v="637"/>
    <x v="0"/>
    <d v="2023-06-09T00:00:00"/>
    <n v="179.32300000000001"/>
    <n v="180.04400000000001"/>
    <n v="178.464"/>
    <n v="178.79"/>
    <n v="48900000"/>
    <n v="2.1598699999999999E-3"/>
    <n v="2.1636286181923037E-3"/>
    <n v="173.85749999999999"/>
    <n v="168.22002000000001"/>
    <n v="8.6194751641736744E-3"/>
    <s v="Uptrend"/>
    <n v="178.79"/>
    <n v="0"/>
  </r>
  <r>
    <n v="638"/>
    <x v="0"/>
    <d v="2023-06-12T00:00:00"/>
    <n v="179.096"/>
    <n v="181.685"/>
    <n v="178.8"/>
    <n v="181.58600000000001"/>
    <n v="54274900"/>
    <n v="1.5638699999999998E-2"/>
    <n v="1.5638458526763266E-2"/>
    <n v="174.4118"/>
    <n v="168.64791999999997"/>
    <n v="8.9281548272030341E-3"/>
    <s v="Uptrend"/>
    <n v="181.58600000000001"/>
    <n v="0"/>
  </r>
  <r>
    <n v="639"/>
    <x v="0"/>
    <d v="2023-06-13T00:00:00"/>
    <n v="180.608"/>
    <n v="181.941"/>
    <n v="180.25200000000001"/>
    <n v="181.11199999999999"/>
    <n v="54929100"/>
    <n v="-2.6116799999999999E-3"/>
    <n v="-2.6103333957464558E-3"/>
    <n v="174.96710000000002"/>
    <n v="169.01622"/>
    <n v="8.9180757177784922E-3"/>
    <s v="Uptrend"/>
    <n v="181.58600000000001"/>
    <n v="-2.6103333957464558E-3"/>
  </r>
  <r>
    <n v="640"/>
    <x v="0"/>
    <d v="2023-06-14T00:00:00"/>
    <n v="181.17099999999999"/>
    <n v="182.179"/>
    <n v="179.83699999999999"/>
    <n v="181.744"/>
    <n v="57462900"/>
    <n v="3.4913499999999998E-3"/>
    <n v="3.4895534255046101E-3"/>
    <n v="175.55400000000003"/>
    <n v="169.37209999999999"/>
    <n v="8.886112958540731E-3"/>
    <s v="Uptrend"/>
    <n v="181.744"/>
    <n v="0"/>
  </r>
  <r>
    <n v="641"/>
    <x v="0"/>
    <d v="2023-06-15T00:00:00"/>
    <n v="181.75399999999999"/>
    <n v="184.28299999999999"/>
    <n v="181.57599999999999"/>
    <n v="183.779"/>
    <n v="65433200"/>
    <n v="1.11988E-2"/>
    <n v="1.1197068403908883E-2"/>
    <n v="176.21200000000005"/>
    <n v="169.77932000000001"/>
    <n v="9.0566989279592409E-3"/>
    <s v="Uptrend"/>
    <n v="183.779"/>
    <n v="0"/>
  </r>
  <r>
    <n v="642"/>
    <x v="0"/>
    <d v="2023-06-16T00:00:00"/>
    <n v="184.49100000000001"/>
    <n v="184.74700000000001"/>
    <n v="182.06"/>
    <n v="182.702"/>
    <n v="101256200"/>
    <n v="-5.8598599999999997E-3"/>
    <n v="-5.8602995989748274E-3"/>
    <n v="176.69954999999999"/>
    <n v="170.20189999999999"/>
    <n v="8.9847853492298502E-3"/>
    <s v="Uptrend"/>
    <n v="183.779"/>
    <n v="-5.8602995989748274E-3"/>
  </r>
  <r>
    <n v="643"/>
    <x v="0"/>
    <d v="2023-06-20T00:00:00"/>
    <n v="182.19800000000001"/>
    <n v="183.86799999999999"/>
    <n v="182.19800000000001"/>
    <n v="182.791"/>
    <n v="49799100"/>
    <n v="4.86572E-4"/>
    <n v="4.8713205109951474E-4"/>
    <n v="177.18615000000005"/>
    <n v="170.60852"/>
    <n v="8.986575146288648E-3"/>
    <s v="Uptrend"/>
    <n v="183.779"/>
    <n v="-5.376022287639004E-3"/>
  </r>
  <r>
    <n v="644"/>
    <x v="0"/>
    <d v="2023-06-21T00:00:00"/>
    <n v="182.68199999999999"/>
    <n v="183.18600000000001"/>
    <n v="180.4"/>
    <n v="181.75399999999999"/>
    <n v="49515700"/>
    <n v="-5.6751600000000003E-3"/>
    <n v="-5.6731458332194284E-3"/>
    <n v="177.66829999999999"/>
    <n v="171.04628000000005"/>
    <n v="8.9961161629675424E-3"/>
    <s v="Uptrend"/>
    <n v="183.779"/>
    <n v="-1.1018669162417893E-2"/>
  </r>
  <r>
    <n v="645"/>
    <x v="0"/>
    <d v="2023-06-22T00:00:00"/>
    <n v="181.536"/>
    <n v="184.80699999999999"/>
    <n v="181.46700000000001"/>
    <n v="184.75700000000001"/>
    <n v="51245300"/>
    <n v="1.65252E-2"/>
    <n v="1.6522332383331451E-2"/>
    <n v="178.43105000000003"/>
    <n v="171.56838000000005"/>
    <n v="8.4458376779219333E-3"/>
    <s v="Uptrend"/>
    <n v="184.75700000000001"/>
    <n v="0"/>
  </r>
  <r>
    <n v="646"/>
    <x v="0"/>
    <d v="2023-06-23T00:00:00"/>
    <n v="183.32499999999999"/>
    <n v="185.31100000000001"/>
    <n v="182.791"/>
    <n v="184.441"/>
    <n v="53117000"/>
    <n v="-1.71115E-3"/>
    <n v="-1.7103546820959048E-3"/>
    <n v="179.16415000000001"/>
    <n v="172.09798000000004"/>
    <n v="8.5351184242884043E-3"/>
    <s v="Uptrend"/>
    <n v="184.75700000000001"/>
    <n v="-1.7103546820959048E-3"/>
  </r>
  <r>
    <n v="647"/>
    <x v="0"/>
    <d v="2023-06-26T00:00:00"/>
    <n v="184.589"/>
    <n v="185.79499999999999"/>
    <n v="183.00800000000001"/>
    <n v="183.048"/>
    <n v="48088700"/>
    <n v="-7.5529899999999999E-3"/>
    <n v="-7.5525506801633613E-3"/>
    <n v="179.77080000000001"/>
    <n v="172.49198000000004"/>
    <n v="8.9013648582762298E-3"/>
    <s v="Uptrend"/>
    <n v="184.75700000000001"/>
    <n v="-9.2499878218417209E-3"/>
  </r>
  <r>
    <n v="648"/>
    <x v="0"/>
    <d v="2023-06-27T00:00:00"/>
    <n v="183.661"/>
    <n v="186.131"/>
    <n v="183.44300000000001"/>
    <n v="185.80500000000001"/>
    <n v="50730800"/>
    <n v="1.5058999999999999E-2"/>
    <n v="1.5061623180805173E-2"/>
    <n v="180.39474999999999"/>
    <n v="172.94802000000004"/>
    <n v="8.9637676986061843E-3"/>
    <s v="Uptrend"/>
    <n v="185.80500000000001"/>
    <n v="0"/>
  </r>
  <r>
    <n v="649"/>
    <x v="0"/>
    <d v="2023-06-28T00:00:00"/>
    <n v="185.67599999999999"/>
    <n v="187.62200000000001"/>
    <n v="185.35"/>
    <n v="186.98"/>
    <n v="51216800"/>
    <n v="6.3277300000000002E-3"/>
    <n v="6.3238341271762977E-3"/>
    <n v="180.98505"/>
    <n v="173.42716000000001"/>
    <n v="8.8333927245142271E-3"/>
    <s v="Uptrend"/>
    <n v="186.98"/>
    <n v="0"/>
  </r>
  <r>
    <n v="650"/>
    <x v="0"/>
    <d v="2023-06-29T00:00:00"/>
    <n v="186.81200000000001"/>
    <n v="187.79"/>
    <n v="186.67400000000001"/>
    <n v="187.316"/>
    <n v="46347300"/>
    <n v="1.79648E-3"/>
    <n v="1.7969836346134471E-3"/>
    <n v="181.59465"/>
    <n v="173.88855999999998"/>
    <n v="8.8010792706795914E-3"/>
    <s v="Uptrend"/>
    <n v="187.316"/>
    <n v="0"/>
  </r>
  <r>
    <n v="651"/>
    <x v="0"/>
    <d v="2023-06-30T00:00:00"/>
    <n v="189.33199999999999"/>
    <n v="192.148"/>
    <n v="188.96600000000001"/>
    <n v="191.64400000000001"/>
    <n v="85213200"/>
    <n v="2.31027E-2"/>
    <n v="2.310534070768111E-2"/>
    <n v="182.28035"/>
    <n v="174.41362000000001"/>
    <n v="9.4536819579960508E-3"/>
    <s v="Uptrend"/>
    <n v="191.64400000000001"/>
    <n v="0"/>
  </r>
  <r>
    <n v="652"/>
    <x v="0"/>
    <d v="2023-07-03T00:00:00"/>
    <n v="191.45599999999999"/>
    <n v="191.55500000000001"/>
    <n v="189.46"/>
    <n v="190.15199999999999"/>
    <n v="31458200"/>
    <n v="-7.78475E-3"/>
    <n v="-7.7852685187118631E-3"/>
    <n v="182.84894999999997"/>
    <n v="174.92818"/>
    <n v="9.7938657748202849E-3"/>
    <s v="Uptrend"/>
    <n v="191.64400000000001"/>
    <n v="-7.7852685187118631E-3"/>
  </r>
  <r>
    <n v="653"/>
    <x v="0"/>
    <d v="2023-07-05T00:00:00"/>
    <n v="189.27199999999999"/>
    <n v="190.666"/>
    <n v="188.334"/>
    <n v="189.035"/>
    <n v="46920300"/>
    <n v="-5.8713100000000002E-3"/>
    <n v="-5.8742479700449879E-3"/>
    <n v="183.42939999999999"/>
    <n v="175.45255999999998"/>
    <n v="9.703040127061623E-3"/>
    <s v="Uptrend"/>
    <n v="191.64400000000001"/>
    <n v="-1.361378389096457E-2"/>
  </r>
  <r>
    <n v="654"/>
    <x v="0"/>
    <d v="2023-07-06T00:00:00"/>
    <n v="187.56299999999999"/>
    <n v="189.71700000000001"/>
    <n v="186.93100000000001"/>
    <n v="189.51"/>
    <n v="45094300"/>
    <n v="2.5085900000000002E-3"/>
    <n v="2.5127621868965555E-3"/>
    <n v="184.05184999999997"/>
    <n v="175.98032000000001"/>
    <n v="9.6257679750334293E-3"/>
    <s v="Uptrend"/>
    <n v="191.64400000000001"/>
    <n v="-1.1135229905449795E-2"/>
  </r>
  <r>
    <n v="655"/>
    <x v="0"/>
    <d v="2023-07-07T00:00:00"/>
    <n v="189.114"/>
    <n v="190.35900000000001"/>
    <n v="187.958"/>
    <n v="188.393"/>
    <n v="46815000"/>
    <n v="-5.8912900000000004E-3"/>
    <n v="-5.8941480660650303E-3"/>
    <n v="184.68714999999997"/>
    <n v="176.51653999999999"/>
    <n v="9.519891981208466E-3"/>
    <s v="Uptrend"/>
    <n v="191.64400000000001"/>
    <n v="-1.6963745277702391E-2"/>
  </r>
  <r>
    <n v="656"/>
    <x v="0"/>
    <d v="2023-07-10T00:00:00"/>
    <n v="186.99"/>
    <n v="187.71100000000001"/>
    <n v="184.797"/>
    <n v="186.34800000000001"/>
    <n v="59922200"/>
    <n v="-1.0855699999999999E-2"/>
    <n v="-1.0854968072062099E-2"/>
    <n v="185.08435"/>
    <n v="177.01203999999998"/>
    <n v="9.6035074734871582E-3"/>
    <s v="Uptrend"/>
    <n v="191.64400000000001"/>
    <n v="-2.7634572436392446E-2"/>
  </r>
  <r>
    <n v="657"/>
    <x v="0"/>
    <d v="2023-07-11T00:00:00"/>
    <n v="186.89099999999999"/>
    <n v="187.03"/>
    <n v="184.36199999999999"/>
    <n v="185.82400000000001"/>
    <n v="46638100"/>
    <n v="-2.81007E-3"/>
    <n v="-2.8119432459698945E-3"/>
    <n v="185.43604999999999"/>
    <n v="177.40531999999999"/>
    <n v="9.6693784590027379E-3"/>
    <s v="Uptrend"/>
    <n v="191.64400000000001"/>
    <n v="-3.0368808833044603E-2"/>
  </r>
  <r>
    <n v="658"/>
    <x v="0"/>
    <d v="2023-07-12T00:00:00"/>
    <n v="187.405"/>
    <n v="189.40100000000001"/>
    <n v="186.21"/>
    <n v="187.494"/>
    <n v="60750200"/>
    <n v="8.98558E-3"/>
    <n v="8.9869984501462774E-3"/>
    <n v="185.73145"/>
    <n v="177.80694000000003"/>
    <n v="9.2813107352424356E-3"/>
    <s v="Uptrend"/>
    <n v="191.64400000000001"/>
    <n v="-2.1654734820813593E-2"/>
  </r>
  <r>
    <n v="659"/>
    <x v="0"/>
    <d v="2023-07-13T00:00:00"/>
    <n v="188.215"/>
    <n v="188.89699999999999"/>
    <n v="187.50399999999999"/>
    <n v="188.255"/>
    <n v="41342300"/>
    <n v="4.05742E-3"/>
    <n v="4.0587965481562183E-3"/>
    <n v="186.08860000000004"/>
    <n v="178.22554"/>
    <n v="9.240174398835916E-3"/>
    <s v="Uptrend"/>
    <n v="191.64400000000001"/>
    <n v="-1.7683830435599401E-2"/>
  </r>
  <r>
    <n v="660"/>
    <x v="0"/>
    <d v="2023-07-14T00:00:00"/>
    <n v="187.94900000000001"/>
    <n v="188.887"/>
    <n v="187.35599999999999"/>
    <n v="188.40299999999999"/>
    <n v="41616200"/>
    <n v="7.8743900000000002E-4"/>
    <n v="7.8616769806916231E-4"/>
    <n v="186.42155"/>
    <n v="178.66782000000001"/>
    <n v="9.2366448800152001E-3"/>
    <s v="Uptrend"/>
    <n v="191.64400000000001"/>
    <n v="-1.6911565193796885E-2"/>
  </r>
  <r>
    <n v="661"/>
    <x v="0"/>
    <d v="2023-07-17T00:00:00"/>
    <n v="189.59800000000001"/>
    <n v="191.989"/>
    <n v="189.51"/>
    <n v="191.66300000000001"/>
    <n v="50520200"/>
    <n v="1.7305399999999999E-2"/>
    <n v="1.7303333811032884E-2"/>
    <n v="186.81575000000004"/>
    <n v="179.19682"/>
    <n v="9.6536840557628258E-3"/>
    <s v="Uptrend"/>
    <n v="191.66300000000001"/>
    <n v="0"/>
  </r>
  <r>
    <n v="662"/>
    <x v="0"/>
    <d v="2023-07-18T00:00:00"/>
    <n v="191.03100000000001"/>
    <n v="191.999"/>
    <n v="190.11199999999999"/>
    <n v="191.40700000000001"/>
    <n v="48288200"/>
    <n v="-1.3404300000000001E-3"/>
    <n v="-1.3356777260086217E-3"/>
    <n v="187.25100000000003"/>
    <n v="179.75345999999993"/>
    <n v="9.508092250695906E-3"/>
    <s v="Uptrend"/>
    <n v="191.66300000000001"/>
    <n v="-1.3356777260086217E-3"/>
  </r>
  <r>
    <n v="663"/>
    <x v="0"/>
    <d v="2023-07-19T00:00:00"/>
    <n v="190.78399999999999"/>
    <n v="195.85300000000001"/>
    <n v="190.339"/>
    <n v="192.76"/>
    <n v="80507300"/>
    <n v="7.0718200000000004E-3"/>
    <n v="7.0687069960868598E-3"/>
    <n v="187.74945000000002"/>
    <n v="180.18363999999994"/>
    <n v="9.5531875739937547E-3"/>
    <s v="Uptrend"/>
    <n v="192.76"/>
    <n v="0"/>
  </r>
  <r>
    <n v="664"/>
    <x v="0"/>
    <d v="2023-07-20T00:00:00"/>
    <n v="192.75"/>
    <n v="194.114"/>
    <n v="190.191"/>
    <n v="190.81399999999999"/>
    <n v="59581200"/>
    <n v="-1.00973E-2"/>
    <n v="-1.0095455488690619E-2"/>
    <n v="188.20245000000003"/>
    <n v="180.57627999999997"/>
    <n v="9.8050900386189022E-3"/>
    <s v="Uptrend"/>
    <n v="192.76"/>
    <n v="-1.0095455488690619E-2"/>
  </r>
  <r>
    <n v="665"/>
    <x v="0"/>
    <d v="2023-07-21T00:00:00"/>
    <n v="191.77199999999999"/>
    <n v="192.63200000000001"/>
    <n v="188.93700000000001"/>
    <n v="189.63800000000001"/>
    <n v="71951700"/>
    <n v="-6.1616099999999997E-3"/>
    <n v="-6.1630697957172353E-3"/>
    <n v="188.44650000000004"/>
    <n v="180.97951999999998"/>
    <n v="9.3989585930380672E-3"/>
    <s v="Uptrend"/>
    <n v="192.76"/>
    <n v="-1.6196306287611484E-2"/>
  </r>
  <r>
    <n v="666"/>
    <x v="0"/>
    <d v="2023-07-24T00:00:00"/>
    <n v="191.09"/>
    <n v="192.572"/>
    <n v="189.94399999999999"/>
    <n v="190.43799999999999"/>
    <n v="45377800"/>
    <n v="4.2200299999999996E-3"/>
    <n v="4.2185637899576633E-3"/>
    <n v="188.74635000000001"/>
    <n v="181.36343999999997"/>
    <n v="9.3909718011734953E-3"/>
    <s v="Uptrend"/>
    <n v="192.76"/>
    <n v="-1.2046067648889824E-2"/>
  </r>
  <r>
    <n v="667"/>
    <x v="0"/>
    <d v="2023-07-25T00:00:00"/>
    <n v="191.011"/>
    <n v="192.108"/>
    <n v="190.60599999999999"/>
    <n v="191.298"/>
    <n v="37283200"/>
    <n v="4.5136600000000001E-3"/>
    <n v="4.5159054390406794E-3"/>
    <n v="189.15885000000003"/>
    <n v="181.76082000000002"/>
    <n v="9.1537591321258407E-3"/>
    <s v="Uptrend"/>
    <n v="192.76"/>
    <n v="-7.5845611122639101E-3"/>
  </r>
  <r>
    <n v="668"/>
    <x v="0"/>
    <d v="2023-07-26T00:00:00"/>
    <n v="191.34700000000001"/>
    <n v="193.29400000000001"/>
    <n v="191.001"/>
    <n v="192.167"/>
    <n v="47471900"/>
    <n v="4.5449000000000002E-3"/>
    <n v="4.542650733410758E-3"/>
    <n v="189.47695000000002"/>
    <n v="182.19416000000001"/>
    <n v="8.6679726408642136E-3"/>
    <s v="Uptrend"/>
    <n v="192.76"/>
    <n v="-3.0763643909523797E-3"/>
  </r>
  <r>
    <n v="669"/>
    <x v="0"/>
    <d v="2023-07-27T00:00:00"/>
    <n v="193.66900000000001"/>
    <n v="194.83500000000001"/>
    <n v="190.24100000000001"/>
    <n v="190.90299999999999"/>
    <n v="47460200"/>
    <n v="-6.5808200000000002E-3"/>
    <n v="-6.5776121810717791E-3"/>
    <n v="189.67309999999998"/>
    <n v="182.61210000000003"/>
    <n v="8.7865949055998451E-3"/>
    <s v="Uptrend"/>
    <n v="192.76"/>
    <n v="-9.6337414401328481E-3"/>
  </r>
  <r>
    <n v="670"/>
    <x v="0"/>
    <d v="2023-07-28T00:00:00"/>
    <n v="192.33500000000001"/>
    <n v="194.27199999999999"/>
    <n v="191.81200000000001"/>
    <n v="193.48099999999999"/>
    <n v="48291400"/>
    <n v="1.3507999999999999E-2"/>
    <n v="1.350424037338338E-2"/>
    <n v="189.98135000000002"/>
    <n v="183.08160000000001"/>
    <n v="9.2166555260177439E-3"/>
    <s v="Uptrend"/>
    <n v="193.48099999999999"/>
    <n v="0"/>
  </r>
  <r>
    <n v="671"/>
    <x v="0"/>
    <d v="2023-07-31T00:00:00"/>
    <n v="193.709"/>
    <n v="194.13300000000001"/>
    <n v="192.91800000000001"/>
    <n v="194.09399999999999"/>
    <n v="38824100"/>
    <n v="3.16585E-3"/>
    <n v="3.1682697525854397E-3"/>
    <n v="190.10384999999997"/>
    <n v="183.55110000000002"/>
    <n v="7.7340941153805493E-3"/>
    <s v="Uptrend"/>
    <n v="194.09399999999999"/>
    <n v="0"/>
  </r>
  <r>
    <n v="672"/>
    <x v="0"/>
    <d v="2023-08-01T00:00:00"/>
    <n v="193.886"/>
    <n v="194.37100000000001"/>
    <n v="192.93799999999999"/>
    <n v="193.26400000000001"/>
    <n v="35175100"/>
    <n v="-4.2759E-3"/>
    <n v="-4.2762785042298468E-3"/>
    <n v="190.25944999999996"/>
    <n v="183.95735999999997"/>
    <n v="7.5704087712668679E-3"/>
    <s v="Uptrend"/>
    <n v="194.09399999999999"/>
    <n v="-4.2762785042298468E-3"/>
  </r>
  <r>
    <n v="673"/>
    <x v="0"/>
    <d v="2023-08-02T00:00:00"/>
    <n v="192.70099999999999"/>
    <n v="192.839"/>
    <n v="189.54900000000001"/>
    <n v="190.27"/>
    <n v="50389300"/>
    <n v="-1.54901E-2"/>
    <n v="-1.5491762563126121E-2"/>
    <n v="190.32119999999998"/>
    <n v="184.30158"/>
    <n v="8.2904982033676113E-3"/>
    <s v="Uptrend"/>
    <n v="194.09399999999999"/>
    <n v="-1.9701793976114601E-2"/>
  </r>
  <r>
    <n v="674"/>
    <x v="0"/>
    <d v="2023-08-03T00:00:00"/>
    <n v="189.27199999999999"/>
    <n v="190.06299999999999"/>
    <n v="188.40299999999999"/>
    <n v="188.87700000000001"/>
    <n v="61235200"/>
    <n v="-7.3215099999999998E-3"/>
    <n v="-7.3211751721238283E-3"/>
    <n v="190.28955000000002"/>
    <n v="184.6369"/>
    <n v="8.4461503311616497E-3"/>
    <s v="Uptrend"/>
    <n v="194.09399999999999"/>
    <n v="-2.68787288633342E-2"/>
  </r>
  <r>
    <n v="675"/>
    <x v="0"/>
    <d v="2023-08-04T00:00:00"/>
    <n v="183.29499999999999"/>
    <n v="185.13300000000001"/>
    <n v="179.738"/>
    <n v="179.80699999999999"/>
    <n v="115956800"/>
    <n v="-4.802E-2"/>
    <n v="-4.8020669536259164E-2"/>
    <n v="189.86024999999995"/>
    <n v="184.84300000000002"/>
    <n v="1.3624053615788102E-2"/>
    <s v="Uptrend"/>
    <n v="194.09399999999999"/>
    <n v="-7.3608663843292454E-2"/>
  </r>
  <r>
    <n v="676"/>
    <x v="0"/>
    <d v="2023-08-07T00:00:00"/>
    <n v="179.946"/>
    <n v="180.934"/>
    <n v="175.22300000000001"/>
    <n v="176.70500000000001"/>
    <n v="97576100"/>
    <n v="-1.7253899999999999E-2"/>
    <n v="-1.7251831130044804E-2"/>
    <n v="189.37809999999996"/>
    <n v="184.98152000000002"/>
    <n v="1.3909058993857939E-2"/>
    <s v="Uptrend"/>
    <n v="194.09399999999999"/>
    <n v="-8.9590610735004628E-2"/>
  </r>
  <r>
    <n v="677"/>
    <x v="0"/>
    <d v="2023-08-08T00:00:00"/>
    <n v="177.535"/>
    <n v="178.108"/>
    <n v="175.45"/>
    <n v="177.64400000000001"/>
    <n v="67823000"/>
    <n v="5.3117599999999996E-3"/>
    <n v="5.313941314620374E-3"/>
    <n v="188.96909999999997"/>
    <n v="185.11610000000005"/>
    <n v="1.4019542501228747E-2"/>
    <s v="Uptrend"/>
    <n v="194.09399999999999"/>
    <n v="-8.4752748668171063E-2"/>
  </r>
  <r>
    <n v="678"/>
    <x v="0"/>
    <d v="2023-08-09T00:00:00"/>
    <n v="178.70099999999999"/>
    <n v="178.76"/>
    <n v="174.887"/>
    <n v="176.053"/>
    <n v="60378500"/>
    <n v="-8.9541800000000008E-3"/>
    <n v="-8.9561144761433065E-3"/>
    <n v="188.39704999999998"/>
    <n v="185.17064000000005"/>
    <n v="1.3842113874748707E-2"/>
    <s v="Uptrend"/>
    <n v="194.09399999999999"/>
    <n v="-9.2949807825074449E-2"/>
  </r>
  <r>
    <n v="679"/>
    <x v="0"/>
    <d v="2023-08-10T00:00:00"/>
    <n v="177.327"/>
    <n v="178.58199999999999"/>
    <n v="175.47"/>
    <n v="175.83600000000001"/>
    <n v="54686900"/>
    <n v="-1.23481E-3"/>
    <n v="-1.2325833697806043E-3"/>
    <n v="187.77609999999999"/>
    <n v="185.18388000000002"/>
    <n v="1.3749337772259762E-2"/>
    <s v="Uptrend"/>
    <n v="194.09399999999999"/>
    <n v="-9.4067822807505586E-2"/>
  </r>
  <r>
    <n v="680"/>
    <x v="0"/>
    <d v="2023-08-11T00:00:00"/>
    <n v="175.43"/>
    <n v="176.71600000000001"/>
    <n v="174.66800000000001"/>
    <n v="175.89500000000001"/>
    <n v="52036700"/>
    <n v="3.3765599999999998E-4"/>
    <n v="3.3553993493939949E-4"/>
    <n v="187.15069999999997"/>
    <n v="185.19930000000005"/>
    <n v="1.3742630917423808E-2"/>
    <s v="Uptrend"/>
    <n v="194.09399999999999"/>
    <n v="-9.3763846383710936E-2"/>
  </r>
  <r>
    <n v="681"/>
    <x v="0"/>
    <d v="2023-08-14T00:00:00"/>
    <n v="176.07300000000001"/>
    <n v="177.77500000000001"/>
    <n v="175.42"/>
    <n v="177.547"/>
    <n v="43675600"/>
    <n v="9.39306E-3"/>
    <n v="9.3919667983739519E-3"/>
    <n v="186.44490000000002"/>
    <n v="185.19164000000004"/>
    <n v="1.3221201377827395E-2"/>
    <s v="Uptrend"/>
    <n v="194.09399999999999"/>
    <n v="-8.5252506517460636E-2"/>
  </r>
  <r>
    <n v="682"/>
    <x v="0"/>
    <d v="2023-08-15T00:00:00"/>
    <n v="176.97300000000001"/>
    <n v="177.56700000000001"/>
    <n v="175.16300000000001"/>
    <n v="175.559"/>
    <n v="43622600"/>
    <n v="-1.1200099999999999E-2"/>
    <n v="-1.1197035151255696E-2"/>
    <n v="185.6525"/>
    <n v="185.12722000000002"/>
    <n v="1.331066665421562E-2"/>
    <s v="Uptrend"/>
    <n v="194.09399999999999"/>
    <n v="-9.5494966356507671E-2"/>
  </r>
  <r>
    <n v="683"/>
    <x v="0"/>
    <d v="2023-08-16T00:00:00"/>
    <n v="175.24199999999999"/>
    <n v="176.637"/>
    <n v="174.619"/>
    <n v="174.68799999999999"/>
    <n v="46964900"/>
    <n v="-4.9591499999999998E-3"/>
    <n v="-4.9612950631982011E-3"/>
    <n v="184.74889999999999"/>
    <n v="185.07245999999998"/>
    <n v="1.3042506862578525E-2"/>
    <s v="Downtrend"/>
    <n v="194.09399999999999"/>
    <n v="-9.9982482714561005E-2"/>
  </r>
  <r>
    <n v="684"/>
    <x v="0"/>
    <d v="2023-08-17T00:00:00"/>
    <n v="175.25200000000001"/>
    <n v="175.61799999999999"/>
    <n v="171.631"/>
    <n v="172.14500000000001"/>
    <n v="66062900"/>
    <n v="-1.45553E-2"/>
    <n v="-1.455738230445125E-2"/>
    <n v="183.81545000000003"/>
    <n v="184.97414000000003"/>
    <n v="1.3174846124301063E-2"/>
    <s v="Downtrend"/>
    <n v="194.09399999999999"/>
    <n v="-0.11308438179438818"/>
  </r>
  <r>
    <n v="685"/>
    <x v="0"/>
    <d v="2023-08-18T00:00:00"/>
    <n v="170.46299999999999"/>
    <n v="173.23400000000001"/>
    <n v="170.12700000000001"/>
    <n v="172.63"/>
    <n v="61172200"/>
    <n v="2.8161499999999999E-3"/>
    <n v="2.8173923146184165E-3"/>
    <n v="182.96505000000005"/>
    <n v="184.91300000000004"/>
    <n v="1.3287496036187228E-2"/>
    <s v="Downtrend"/>
    <n v="194.09399999999999"/>
    <n v="-0.11058559254794065"/>
  </r>
  <r>
    <n v="686"/>
    <x v="0"/>
    <d v="2023-08-21T00:00:00"/>
    <n v="173.20400000000001"/>
    <n v="174.25299999999999"/>
    <n v="171.88800000000001"/>
    <n v="173.96600000000001"/>
    <n v="46311900"/>
    <n v="7.7366900000000001E-3"/>
    <n v="7.7390951746509895E-3"/>
    <n v="182.14144999999999"/>
    <n v="184.82424000000006"/>
    <n v="1.3433015845168775E-2"/>
    <s v="Downtrend"/>
    <n v="194.09399999999999"/>
    <n v="-0.10370232979896332"/>
  </r>
  <r>
    <n v="687"/>
    <x v="0"/>
    <d v="2023-08-22T00:00:00"/>
    <n v="175.173"/>
    <n v="175.786"/>
    <n v="174.37100000000001"/>
    <n v="175.34100000000001"/>
    <n v="42038900"/>
    <n v="7.9049099999999994E-3"/>
    <n v="7.9038432797213787E-3"/>
    <n v="181.34359999999998"/>
    <n v="184.75526000000005"/>
    <n v="1.3572348151670103E-2"/>
    <s v="Downtrend"/>
    <n v="194.09399999999999"/>
    <n v="-9.6618133481714996E-2"/>
  </r>
  <r>
    <n v="688"/>
    <x v="0"/>
    <d v="2023-08-23T00:00:00"/>
    <n v="176.61699999999999"/>
    <n v="179.61500000000001"/>
    <n v="176.429"/>
    <n v="179.18899999999999"/>
    <n v="52722800"/>
    <n v="2.1949E-2"/>
    <n v="2.1945808453242455E-2"/>
    <n v="180.69470000000001"/>
    <n v="184.70732000000004"/>
    <n v="1.4678933890317365E-2"/>
    <s v="Downtrend"/>
    <n v="194.09399999999999"/>
    <n v="-7.6792688078972104E-2"/>
  </r>
  <r>
    <n v="689"/>
    <x v="0"/>
    <d v="2023-08-24T00:00:00"/>
    <n v="178.744"/>
    <n v="179.17"/>
    <n v="174.13399999999999"/>
    <n v="174.5"/>
    <n v="54945800"/>
    <n v="-2.61704E-2"/>
    <n v="-2.6167900931418742E-2"/>
    <n v="179.87454999999997"/>
    <n v="184.57508000000004"/>
    <n v="1.5531942331423052E-2"/>
    <s v="Downtrend"/>
    <n v="194.09399999999999"/>
    <n v="-0.10095108555648291"/>
  </r>
  <r>
    <n v="690"/>
    <x v="0"/>
    <d v="2023-08-25T00:00:00"/>
    <n v="175.489"/>
    <n v="177.24"/>
    <n v="173.946"/>
    <n v="176.70599999999999"/>
    <n v="51449600"/>
    <n v="1.2643E-2"/>
    <n v="1.2641833810888237E-2"/>
    <n v="179.03579999999999"/>
    <n v="184.47432000000009"/>
    <n v="1.5480833098825272E-2"/>
    <s v="Downtrend"/>
    <n v="194.09399999999999"/>
    <n v="-8.9585458592228551E-2"/>
  </r>
  <r>
    <n v="691"/>
    <x v="0"/>
    <d v="2023-08-28T00:00:00"/>
    <n v="178.17"/>
    <n v="178.66499999999999"/>
    <n v="176.64699999999999"/>
    <n v="178.26900000000001"/>
    <n v="43820700"/>
    <n v="8.8461600000000005E-3"/>
    <n v="8.845200502529682E-3"/>
    <n v="178.24454999999998"/>
    <n v="184.36412000000007"/>
    <n v="1.5677864101488723E-2"/>
    <s v="Downtrend"/>
    <n v="194.09399999999999"/>
    <n v="-8.1532659433058208E-2"/>
  </r>
  <r>
    <n v="692"/>
    <x v="0"/>
    <d v="2023-08-29T00:00:00"/>
    <n v="177.785"/>
    <n v="182.929"/>
    <n v="177.58699999999999"/>
    <n v="182.15700000000001"/>
    <n v="53003900"/>
    <n v="2.1810099999999999E-2"/>
    <n v="2.1809736970533233E-2"/>
    <n v="177.68920000000003"/>
    <n v="184.35322000000008"/>
    <n v="1.6715380832904532E-2"/>
    <s v="Downtrend"/>
    <n v="194.09399999999999"/>
    <n v="-6.1501128319267906E-2"/>
  </r>
  <r>
    <n v="693"/>
    <x v="0"/>
    <d v="2023-08-30T00:00:00"/>
    <n v="182.96899999999999"/>
    <n v="185.84800000000001"/>
    <n v="182.77099999999999"/>
    <n v="185.65"/>
    <n v="60813900"/>
    <n v="1.91723E-2"/>
    <n v="1.9175765960133262E-2"/>
    <n v="177.45820000000001"/>
    <n v="184.41040000000004"/>
    <n v="1.7124727999681344E-2"/>
    <s v="Downtrend"/>
    <n v="194.09399999999999"/>
    <n v="-4.3504693602068989E-2"/>
  </r>
  <r>
    <n v="694"/>
    <x v="0"/>
    <d v="2023-08-31T00:00:00"/>
    <n v="185.83799999999999"/>
    <n v="187.10400000000001"/>
    <n v="185.482"/>
    <n v="185.86699999999999"/>
    <n v="60794500"/>
    <n v="1.17238E-3"/>
    <n v="1.1688661459734462E-3"/>
    <n v="177.30770000000001"/>
    <n v="184.49266000000006"/>
    <n v="1.7067196608668511E-2"/>
    <s v="Downtrend"/>
    <n v="194.09399999999999"/>
    <n v="-4.2386678619637963E-2"/>
  </r>
  <r>
    <n v="695"/>
    <x v="0"/>
    <d v="2023-09-01T00:00:00"/>
    <n v="187.47"/>
    <n v="187.89599999999999"/>
    <n v="186.273"/>
    <n v="187.441"/>
    <n v="45766500"/>
    <n v="8.4634199999999993E-3"/>
    <n v="8.4684209676813005E-3"/>
    <n v="177.68940000000001"/>
    <n v="184.5463400000001"/>
    <n v="1.3009215992603955E-2"/>
    <s v="Downtrend"/>
    <n v="194.09399999999999"/>
    <n v="-3.4277205889929552E-2"/>
  </r>
  <r>
    <n v="696"/>
    <x v="0"/>
    <d v="2023-09-05T00:00:00"/>
    <n v="186.273"/>
    <n v="187.95500000000001"/>
    <n v="185.61"/>
    <n v="187.678"/>
    <n v="45280000"/>
    <n v="1.26676E-3"/>
    <n v="1.264397863861122E-3"/>
    <n v="178.23804999999999"/>
    <n v="184.61108000000007"/>
    <n v="1.2187856533287154E-2"/>
    <s v="Downtrend"/>
    <n v="194.09399999999999"/>
    <n v="-3.3056148051974765E-2"/>
  </r>
  <r>
    <n v="697"/>
    <x v="0"/>
    <d v="2023-09-06T00:00:00"/>
    <n v="186.392"/>
    <n v="186.83699999999999"/>
    <n v="179.536"/>
    <n v="180.96"/>
    <n v="81755800"/>
    <n v="-3.5793400000000003E-2"/>
    <n v="-3.5795351612868842E-2"/>
    <n v="178.40385000000003"/>
    <n v="184.56932000000003"/>
    <n v="1.4946838141493517E-2"/>
    <s v="Downtrend"/>
    <n v="194.09399999999999"/>
    <n v="-6.7668243222356095E-2"/>
  </r>
  <r>
    <n v="698"/>
    <x v="0"/>
    <d v="2023-09-07T00:00:00"/>
    <n v="173.31299999999999"/>
    <n v="176.31"/>
    <n v="171.69"/>
    <n v="175.667"/>
    <n v="112488800"/>
    <n v="-2.9249299999999999E-2"/>
    <n v="-2.9249557913351043E-2"/>
    <n v="178.38454999999999"/>
    <n v="184.36656000000005"/>
    <n v="1.6289116452462411E-2"/>
    <s v="Downtrend"/>
    <n v="194.09399999999999"/>
    <n v="-9.4938534936680141E-2"/>
  </r>
  <r>
    <n v="699"/>
    <x v="0"/>
    <d v="2023-09-08T00:00:00"/>
    <n v="176.44900000000001"/>
    <n v="178.31899999999999"/>
    <n v="175.89500000000001"/>
    <n v="176.28100000000001"/>
    <n v="65551300"/>
    <n v="3.4916700000000001E-3"/>
    <n v="3.4952495346309842E-3"/>
    <n v="178.40679999999998"/>
    <n v="184.15258000000006"/>
    <n v="1.6304321231184873E-2"/>
    <s v="Downtrend"/>
    <n v="194.09399999999999"/>
    <n v="-9.1775119272105243E-2"/>
  </r>
  <r>
    <n v="700"/>
    <x v="0"/>
    <d v="2023-09-11T00:00:00"/>
    <n v="178.15100000000001"/>
    <n v="178.37799999999999"/>
    <n v="175.45"/>
    <n v="177.44800000000001"/>
    <n v="58953100"/>
    <n v="6.6226699999999998E-3"/>
    <n v="6.6201122072147012E-3"/>
    <n v="178.48444999999998"/>
    <n v="183.95522000000008"/>
    <n v="1.6366423050358708E-2"/>
    <s v="Downtrend"/>
    <n v="194.09399999999999"/>
    <n v="-8.5762568652302473E-2"/>
  </r>
  <r>
    <n v="701"/>
    <x v="0"/>
    <d v="2023-09-12T00:00:00"/>
    <n v="177.577"/>
    <n v="178.21"/>
    <n v="172.95699999999999"/>
    <n v="174.42099999999999"/>
    <n v="90370200"/>
    <n v="-1.7060599999999999E-2"/>
    <n v="-1.705851855191387E-2"/>
    <n v="178.32814999999997"/>
    <n v="183.61076000000006"/>
    <n v="1.6681512647454093E-2"/>
    <s v="Downtrend"/>
    <n v="194.09399999999999"/>
    <n v="-0.10135810483580121"/>
  </r>
  <r>
    <n v="702"/>
    <x v="0"/>
    <d v="2023-09-13T00:00:00"/>
    <n v="174.62899999999999"/>
    <n v="175.41"/>
    <n v="172.126"/>
    <n v="172.35300000000001"/>
    <n v="84267900"/>
    <n v="-1.18548E-2"/>
    <n v="-1.1856370505844982E-2"/>
    <n v="178.16784999999999"/>
    <n v="183.25478000000004"/>
    <n v="1.6703872203460229E-2"/>
    <s v="Downtrend"/>
    <n v="194.09399999999999"/>
    <n v="-0.11201273609694262"/>
  </r>
  <r>
    <n v="703"/>
    <x v="0"/>
    <d v="2023-09-14T00:00:00"/>
    <n v="172.14500000000001"/>
    <n v="174.22300000000001"/>
    <n v="171.73"/>
    <n v="173.86699999999999"/>
    <n v="60895800"/>
    <n v="8.7822999999999998E-3"/>
    <n v="8.7842973432430416E-3"/>
    <n v="178.12679999999997"/>
    <n v="182.95142000000004"/>
    <n v="1.6805575762333651E-2"/>
    <s v="Downtrend"/>
    <n v="194.09399999999999"/>
    <n v="-0.10421239193380527"/>
  </r>
  <r>
    <n v="704"/>
    <x v="0"/>
    <d v="2023-09-15T00:00:00"/>
    <n v="174.59899999999999"/>
    <n v="174.619"/>
    <n v="171.96700000000001"/>
    <n v="173.14500000000001"/>
    <n v="109259500"/>
    <n v="-4.1537500000000003E-3"/>
    <n v="-4.152599400691237E-3"/>
    <n v="178.17679999999999"/>
    <n v="182.62412000000006"/>
    <n v="1.6492614147538606E-2"/>
    <s v="Downtrend"/>
    <n v="194.09399999999999"/>
    <n v="-0.10793223901820759"/>
  </r>
  <r>
    <n v="705"/>
    <x v="0"/>
    <d v="2023-09-18T00:00:00"/>
    <n v="174.59899999999999"/>
    <n v="177.46799999999999"/>
    <n v="174.292"/>
    <n v="176.07300000000001"/>
    <n v="67257600"/>
    <n v="1.6913299999999999E-2"/>
    <n v="1.6910681798492533E-2"/>
    <n v="178.34895"/>
    <n v="182.37772000000004"/>
    <n v="1.6896565448504684E-2"/>
    <s v="Downtrend"/>
    <n v="194.09399999999999"/>
    <n v="-9.2846764969550799E-2"/>
  </r>
  <r>
    <n v="706"/>
    <x v="0"/>
    <d v="2023-09-19T00:00:00"/>
    <n v="175.62799999999999"/>
    <n v="177.715"/>
    <n v="175.24199999999999"/>
    <n v="177.161"/>
    <n v="51826900"/>
    <n v="6.1807099999999998E-3"/>
    <n v="6.1792551952883912E-3"/>
    <n v="178.5087"/>
    <n v="182.19398000000004"/>
    <n v="1.6868003111717111E-2"/>
    <s v="Downtrend"/>
    <n v="194.09399999999999"/>
    <n v="-8.7241233629066328E-2"/>
  </r>
  <r>
    <n v="707"/>
    <x v="0"/>
    <d v="2023-09-20T00:00:00"/>
    <n v="177.34899999999999"/>
    <n v="177.785"/>
    <n v="173.53"/>
    <n v="173.619"/>
    <n v="58436200"/>
    <n v="-1.9992200000000002E-2"/>
    <n v="-1.9993113608525626E-2"/>
    <n v="178.42259999999999"/>
    <n v="181.94988000000009"/>
    <n v="1.7415661540198642E-2"/>
    <s v="Downtrend"/>
    <n v="194.09399999999999"/>
    <n v="-0.10549012334229801"/>
  </r>
  <r>
    <n v="708"/>
    <x v="0"/>
    <d v="2023-09-21T00:00:00"/>
    <n v="172.68899999999999"/>
    <n v="174.42099999999999"/>
    <n v="172.00700000000001"/>
    <n v="172.07599999999999"/>
    <n v="63149100"/>
    <n v="-8.8893600000000007E-3"/>
    <n v="-8.8872761621712204E-3"/>
    <n v="178.06694999999999"/>
    <n v="181.64152000000004"/>
    <n v="1.6687782774661944E-2"/>
    <s v="Downtrend"/>
    <n v="194.09399999999999"/>
    <n v="-0.11343987964594471"/>
  </r>
  <r>
    <n v="709"/>
    <x v="0"/>
    <d v="2023-09-22T00:00:00"/>
    <n v="172.80799999999999"/>
    <n v="175.19200000000001"/>
    <n v="172.19499999999999"/>
    <n v="172.92699999999999"/>
    <n v="56725400"/>
    <n v="4.9444099999999998E-3"/>
    <n v="4.9454892024454189E-3"/>
    <n v="177.98830000000004"/>
    <n v="181.33496000000005"/>
    <n v="1.5728042897259195E-2"/>
    <s v="Downtrend"/>
    <n v="194.09399999999999"/>
    <n v="-0.10905540614341502"/>
  </r>
  <r>
    <n v="710"/>
    <x v="0"/>
    <d v="2023-09-25T00:00:00"/>
    <n v="172.34299999999999"/>
    <n v="175.084"/>
    <n v="172.29400000000001"/>
    <n v="174.203"/>
    <n v="46172700"/>
    <n v="7.3805199999999998E-3"/>
    <n v="7.3788361562971971E-3"/>
    <n v="177.86315000000002"/>
    <n v="181.05096000000006"/>
    <n v="1.5542444642429829E-2"/>
    <s v="Downtrend"/>
    <n v="194.09399999999999"/>
    <n v="-0.10248127196100854"/>
  </r>
  <r>
    <n v="711"/>
    <x v="0"/>
    <d v="2023-09-26T00:00:00"/>
    <n v="172.95699999999999"/>
    <n v="173.333"/>
    <n v="169.83"/>
    <n v="170.12700000000001"/>
    <n v="64588900"/>
    <n v="-2.33984E-2"/>
    <n v="-2.3397989701669841E-2"/>
    <n v="177.45605"/>
    <n v="180.62024000000005"/>
    <n v="1.6170981242037918E-2"/>
    <s v="Downtrend"/>
    <n v="194.09399999999999"/>
    <n v="-0.12348140591672074"/>
  </r>
  <r>
    <n v="712"/>
    <x v="0"/>
    <d v="2023-09-27T00:00:00"/>
    <n v="170.78"/>
    <n v="171.196"/>
    <n v="167.24799999999999"/>
    <n v="168.613"/>
    <n v="66921800"/>
    <n v="-8.8976599999999999E-3"/>
    <n v="-8.8992341015829979E-3"/>
    <n v="176.77885000000001"/>
    <n v="180.16436000000002"/>
    <n v="1.519901282106069E-2"/>
    <s v="Downtrend"/>
    <n v="194.09399999999999"/>
    <n v="-0.13128175007985821"/>
  </r>
  <r>
    <n v="713"/>
    <x v="0"/>
    <d v="2023-09-28T00:00:00"/>
    <n v="167.535"/>
    <n v="170.196"/>
    <n v="165.833"/>
    <n v="168.87100000000001"/>
    <n v="56294400"/>
    <n v="1.5255799999999999E-3"/>
    <n v="1.5301311286792796E-3"/>
    <n v="175.93990000000002"/>
    <n v="179.68658000000002"/>
    <n v="1.4283021389053869E-2"/>
    <s v="Downtrend"/>
    <n v="194.09399999999999"/>
    <n v="-0.12995249724360358"/>
  </r>
  <r>
    <n v="714"/>
    <x v="0"/>
    <d v="2023-09-29T00:00:00"/>
    <n v="170.18600000000001"/>
    <n v="171.22499999999999"/>
    <n v="168.524"/>
    <n v="169.38499999999999"/>
    <n v="51861100"/>
    <n v="3.0464200000000002E-3"/>
    <n v="3.0437434491414894E-3"/>
    <n v="175.11580000000004"/>
    <n v="179.25800000000004"/>
    <n v="1.4329143258195646E-2"/>
    <s v="Downtrend"/>
    <n v="194.09399999999999"/>
    <n v="-0.12730429585664682"/>
  </r>
  <r>
    <n v="715"/>
    <x v="0"/>
    <d v="2023-10-02T00:00:00"/>
    <n v="169.39500000000001"/>
    <n v="172.44200000000001"/>
    <n v="169.108"/>
    <n v="171.898"/>
    <n v="52164500"/>
    <n v="1.48357E-2"/>
    <n v="1.4836024441361451E-2"/>
    <n v="174.33865"/>
    <n v="178.9032"/>
    <n v="1.4699200495889216E-2"/>
    <s v="Downtrend"/>
    <n v="194.09399999999999"/>
    <n v="-0.11435696106010484"/>
  </r>
  <r>
    <n v="716"/>
    <x v="0"/>
    <d v="2023-10-03T00:00:00"/>
    <n v="170.42400000000001"/>
    <n v="171.779"/>
    <n v="168.999"/>
    <n v="170.56200000000001"/>
    <n v="49594600"/>
    <n v="-7.7697299999999999E-3"/>
    <n v="-7.7720508673747579E-3"/>
    <n v="173.48285000000001"/>
    <n v="178.50567999999998"/>
    <n v="1.4660738346340553E-2"/>
    <s v="Downtrend"/>
    <n v="194.09399999999999"/>
    <n v="-0.12124022380908206"/>
  </r>
  <r>
    <n v="717"/>
    <x v="0"/>
    <d v="2023-10-04T00:00:00"/>
    <n v="169.26599999999999"/>
    <n v="172.35300000000001"/>
    <n v="169.148"/>
    <n v="171.809"/>
    <n v="53020300"/>
    <n v="7.3085700000000003E-3"/>
    <n v="7.3111244005110709E-3"/>
    <n v="173.02530000000002"/>
    <n v="178.11590000000001"/>
    <n v="1.2907347818386268E-2"/>
    <s v="Downtrend"/>
    <n v="194.09399999999999"/>
    <n v="-0.11481550176718491"/>
  </r>
  <r>
    <n v="718"/>
    <x v="0"/>
    <d v="2023-10-05T00:00:00"/>
    <n v="171.93799999999999"/>
    <n v="173.58"/>
    <n v="170.839"/>
    <n v="173.04599999999999"/>
    <n v="48527900"/>
    <n v="7.1980799999999999E-3"/>
    <n v="7.1998556536618796E-3"/>
    <n v="172.89425"/>
    <n v="177.73348000000001"/>
    <n v="1.1421028765953146E-2"/>
    <s v="Downtrend"/>
    <n v="194.09399999999999"/>
    <n v="-0.10844230115304954"/>
  </r>
  <r>
    <n v="719"/>
    <x v="0"/>
    <d v="2023-10-06T00:00:00"/>
    <n v="171.947"/>
    <n v="176.09299999999999"/>
    <n v="171.334"/>
    <n v="175.59800000000001"/>
    <n v="57266700"/>
    <n v="1.47504E-2"/>
    <n v="1.4747523779804261E-2"/>
    <n v="172.86009999999999"/>
    <n v="177.42738000000006"/>
    <n v="1.190490466993868E-2"/>
    <s v="Downtrend"/>
    <n v="194.09399999999999"/>
    <n v="-9.529403278823656E-2"/>
  </r>
  <r>
    <n v="720"/>
    <x v="0"/>
    <d v="2023-10-09T00:00:00"/>
    <n v="174.92500000000001"/>
    <n v="177.14099999999999"/>
    <n v="173.92599999999999"/>
    <n v="177.08199999999999"/>
    <n v="42390800"/>
    <n v="8.4510799999999997E-3"/>
    <n v="8.4511213111766459E-3"/>
    <n v="172.84179999999998"/>
    <n v="177.09940000000006"/>
    <n v="1.1966399327592839E-2"/>
    <s v="Downtrend"/>
    <n v="194.09399999999999"/>
    <n v="-8.7648252908384627E-2"/>
  </r>
  <r>
    <n v="721"/>
    <x v="0"/>
    <d v="2023-10-10T00:00:00"/>
    <n v="176.202"/>
    <n v="177.804"/>
    <n v="176.053"/>
    <n v="176.489"/>
    <n v="43698000"/>
    <n v="-3.3520999999999998E-3"/>
    <n v="-3.3487310963281613E-3"/>
    <n v="172.9452"/>
    <n v="176.74730000000002"/>
    <n v="1.1314827217885853E-2"/>
    <s v="Downtrend"/>
    <n v="194.09399999999999"/>
    <n v="-9.0703473574659688E-2"/>
  </r>
  <r>
    <n v="722"/>
    <x v="0"/>
    <d v="2023-10-11T00:00:00"/>
    <n v="176.30099999999999"/>
    <n v="177.93299999999999"/>
    <n v="175.70699999999999"/>
    <n v="177.88399999999999"/>
    <n v="47551100"/>
    <n v="7.9040499999999993E-3"/>
    <n v="7.904175331040264E-3"/>
    <n v="173.22174999999999"/>
    <n v="176.43970000000007"/>
    <n v="1.1024254604667513E-2"/>
    <s v="Downtrend"/>
    <n v="194.09399999999999"/>
    <n v="-8.3516234401887823E-2"/>
  </r>
  <r>
    <n v="723"/>
    <x v="0"/>
    <d v="2023-10-12T00:00:00"/>
    <n v="178.15100000000001"/>
    <n v="180.39599999999999"/>
    <n v="177.13200000000001"/>
    <n v="178.78399999999999"/>
    <n v="56743100"/>
    <n v="5.0613400000000001E-3"/>
    <n v="5.0594769625149638E-3"/>
    <n v="173.4676"/>
    <n v="176.20998000000006"/>
    <n v="1.0928227627420238E-2"/>
    <s v="Downtrend"/>
    <n v="194.09399999999999"/>
    <n v="-7.8879305903325259E-2"/>
  </r>
  <r>
    <n v="724"/>
    <x v="0"/>
    <d v="2023-10-13T00:00:00"/>
    <n v="179.48599999999999"/>
    <n v="179.99100000000001"/>
    <n v="176.24100000000001"/>
    <n v="176.94399999999999"/>
    <n v="51427100"/>
    <n v="-1.02928E-2"/>
    <n v="-1.0291748702344727E-2"/>
    <n v="173.65755000000001"/>
    <n v="175.97132000000005"/>
    <n v="1.1177328133514819E-2"/>
    <s v="Downtrend"/>
    <n v="194.09399999999999"/>
    <n v="-8.8359248611497576E-2"/>
  </r>
  <r>
    <n v="725"/>
    <x v="0"/>
    <d v="2023-10-16T00:00:00"/>
    <n v="174.86600000000001"/>
    <n v="177.17099999999999"/>
    <n v="174.62899999999999"/>
    <n v="176.815"/>
    <n v="52517000"/>
    <n v="-7.2696399999999997E-4"/>
    <n v="-7.2904421737940428E-4"/>
    <n v="173.69465"/>
    <n v="175.91148000000004"/>
    <n v="1.0545966576860598E-2"/>
    <s v="Downtrend"/>
    <n v="194.09399999999999"/>
    <n v="-8.9023875029624833E-2"/>
  </r>
  <r>
    <n v="726"/>
    <x v="0"/>
    <d v="2023-10-17T00:00:00"/>
    <n v="174.767"/>
    <n v="176.518"/>
    <n v="172.93700000000001"/>
    <n v="175.262"/>
    <n v="57549400"/>
    <n v="-8.7847099999999994E-3"/>
    <n v="-8.7831914713117909E-3"/>
    <n v="173.59970000000001"/>
    <n v="175.88262000000006"/>
    <n v="1.0634551182625244E-2"/>
    <s v="Downtrend"/>
    <n v="194.09399999999999"/>
    <n v="-9.7025152761033295E-2"/>
  </r>
  <r>
    <n v="727"/>
    <x v="0"/>
    <d v="2023-10-18T00:00:00"/>
    <n v="173.708"/>
    <n v="175.68700000000001"/>
    <n v="173.24299999999999"/>
    <n v="173.96600000000001"/>
    <n v="54764400"/>
    <n v="-7.3948599999999996E-3"/>
    <n v="-7.3946434480948176E-3"/>
    <n v="173.61705000000001"/>
    <n v="175.8090600000001"/>
    <n v="9.7549287109642332E-3"/>
    <s v="Downtrend"/>
    <n v="194.09399999999999"/>
    <n v="-0.10370232979896332"/>
  </r>
  <r>
    <n v="728"/>
    <x v="0"/>
    <d v="2023-10-19T00:00:00"/>
    <n v="174.16399999999999"/>
    <n v="175.94399999999999"/>
    <n v="173.32300000000001"/>
    <n v="173.59"/>
    <n v="59302900"/>
    <n v="-2.1610399999999999E-3"/>
    <n v="-2.1613418714001575E-3"/>
    <n v="173.69275000000002"/>
    <n v="175.75980000000007"/>
    <n v="9.5407351684338431E-3"/>
    <s v="Downtrend"/>
    <n v="194.09399999999999"/>
    <n v="-0.10563953548280725"/>
  </r>
  <r>
    <n v="729"/>
    <x v="0"/>
    <d v="2023-10-20T00:00:00"/>
    <n v="173.441"/>
    <n v="173.55"/>
    <n v="170.8"/>
    <n v="171.03700000000001"/>
    <n v="64244000"/>
    <n v="-1.4704200000000001E-2"/>
    <n v="-1.4707068379514965E-2"/>
    <n v="173.59825000000001"/>
    <n v="175.66382000000004"/>
    <n v="1.0054954922846266E-2"/>
    <s v="Downtrend"/>
    <n v="194.09399999999999"/>
    <n v="-0.1187929559903963"/>
  </r>
  <r>
    <n v="730"/>
    <x v="0"/>
    <d v="2023-10-23T00:00:00"/>
    <n v="169.08799999999999"/>
    <n v="172.155"/>
    <n v="168.119"/>
    <n v="171.15600000000001"/>
    <n v="55980100"/>
    <n v="6.94168E-4"/>
    <n v="6.9575588907655472E-4"/>
    <n v="173.44589999999999"/>
    <n v="175.56904000000003"/>
    <n v="9.8889769957316333E-3"/>
    <s v="Downtrend"/>
    <n v="194.09399999999999"/>
    <n v="-0.11817985100003081"/>
  </r>
  <r>
    <n v="731"/>
    <x v="0"/>
    <d v="2023-10-24T00:00:00"/>
    <n v="171.20500000000001"/>
    <n v="171.81899999999999"/>
    <n v="169.62299999999999"/>
    <n v="171.59100000000001"/>
    <n v="43816600"/>
    <n v="2.5434899999999998E-3"/>
    <n v="2.5415410502700464E-3"/>
    <n v="173.51910000000001"/>
    <n v="175.44992000000002"/>
    <n v="8.3563114180564869E-3"/>
    <s v="Downtrend"/>
    <n v="194.09399999999999"/>
    <n v="-0.11593866889239224"/>
  </r>
  <r>
    <n v="732"/>
    <x v="0"/>
    <d v="2023-10-25T00:00:00"/>
    <n v="170.048"/>
    <n v="171.215"/>
    <n v="168.83099999999999"/>
    <n v="169.27600000000001"/>
    <n v="57157000"/>
    <n v="-1.3491700000000001E-2"/>
    <n v="-1.3491383580723881E-2"/>
    <n v="173.55224999999999"/>
    <n v="175.32426000000004"/>
    <n v="8.6837345392558451E-3"/>
    <s v="Downtrend"/>
    <n v="194.09399999999999"/>
    <n v="-0.12786587941925043"/>
  </r>
  <r>
    <n v="733"/>
    <x v="0"/>
    <d v="2023-10-26T00:00:00"/>
    <n v="168.554"/>
    <n v="169.553"/>
    <n v="163.904"/>
    <n v="165.11099999999999"/>
    <n v="70625300"/>
    <n v="-2.4605599999999998E-2"/>
    <n v="-2.4604787447718657E-2"/>
    <n v="173.36425"/>
    <n v="175.13272000000003"/>
    <n v="1.0295042628622264E-2"/>
    <s v="Downtrend"/>
    <n v="194.09399999999999"/>
    <n v="-0.1493245540820427"/>
  </r>
  <r>
    <n v="734"/>
    <x v="0"/>
    <d v="2023-10-27T00:00:00"/>
    <n v="165.131"/>
    <n v="167.15899999999999"/>
    <n v="165.05199999999999"/>
    <n v="166.42699999999999"/>
    <n v="58499100"/>
    <n v="7.9693400000000001E-3"/>
    <n v="7.9703956732137815E-3"/>
    <n v="173.21634999999998"/>
    <n v="175.01836000000003"/>
    <n v="1.0456447426669849E-2"/>
    <s v="Downtrend"/>
    <n v="194.09399999999999"/>
    <n v="-0.14254433418858903"/>
  </r>
  <r>
    <n v="735"/>
    <x v="0"/>
    <d v="2023-10-30T00:00:00"/>
    <n v="167.21799999999999"/>
    <n v="169.345"/>
    <n v="167.07"/>
    <n v="168.47499999999999"/>
    <n v="51131000"/>
    <n v="1.23053E-2"/>
    <n v="1.2305695590258736E-2"/>
    <n v="173.04519999999997"/>
    <n v="174.93526000000006"/>
    <n v="1.0270599230541346E-2"/>
    <s v="Downtrend"/>
    <n v="194.09399999999999"/>
    <n v="-0.13199274578297115"/>
  </r>
  <r>
    <n v="736"/>
    <x v="0"/>
    <d v="2023-10-31T00:00:00"/>
    <n v="167.54499999999999"/>
    <n v="169.078"/>
    <n v="166.11"/>
    <n v="168.95"/>
    <n v="44846000"/>
    <n v="2.8188100000000002E-3"/>
    <n v="2.8194094079239118E-3"/>
    <n v="172.96459999999996"/>
    <n v="174.83494000000007"/>
    <n v="1.0173187571922178E-2"/>
    <s v="Downtrend"/>
    <n v="194.09399999999999"/>
    <n v="-0.12954547796428539"/>
  </r>
  <r>
    <n v="737"/>
    <x v="0"/>
    <d v="2023-11-01T00:00:00"/>
    <n v="169.17699999999999"/>
    <n v="172.37299999999999"/>
    <n v="168.30699999999999"/>
    <n v="172.11600000000001"/>
    <n v="56934900"/>
    <n v="1.87387E-2"/>
    <n v="1.8739271973956972E-2"/>
    <n v="172.97994999999997"/>
    <n v="174.77044000000006"/>
    <n v="1.0923849901158678E-2"/>
    <s v="Downtrend"/>
    <n v="194.09399999999999"/>
    <n v="-0.11323379393489741"/>
  </r>
  <r>
    <n v="738"/>
    <x v="0"/>
    <d v="2023-11-02T00:00:00"/>
    <n v="173.649"/>
    <n v="175.88499999999999"/>
    <n v="173.59"/>
    <n v="175.67699999999999"/>
    <n v="77334800"/>
    <n v="2.0693199999999998E-2"/>
    <n v="2.068953496479109E-2"/>
    <n v="173.11149999999998"/>
    <n v="174.7002"/>
    <n v="1.1766271453817694E-2"/>
    <s v="Downtrend"/>
    <n v="194.09399999999999"/>
    <n v="-9.4887013508918372E-2"/>
  </r>
  <r>
    <n v="739"/>
    <x v="0"/>
    <d v="2023-11-03T00:00:00"/>
    <n v="172.38300000000001"/>
    <n v="174.935"/>
    <n v="171.50200000000001"/>
    <n v="174.767"/>
    <n v="79829200"/>
    <n v="-5.1811000000000001E-3"/>
    <n v="-5.1799609510635447E-3"/>
    <n v="173.06994999999998"/>
    <n v="174.70554000000001"/>
    <n v="1.1361638946967198E-2"/>
    <s v="Downtrend"/>
    <n v="194.09399999999999"/>
    <n v="-9.9575463435242706E-2"/>
  </r>
  <r>
    <n v="740"/>
    <x v="0"/>
    <d v="2023-11-06T00:00:00"/>
    <n v="174.5"/>
    <n v="177.517"/>
    <n v="174.33199999999999"/>
    <n v="177.32"/>
    <n v="63841300"/>
    <n v="1.4605099999999999E-2"/>
    <n v="1.4608020965056312E-2"/>
    <n v="173.08184999999997"/>
    <n v="174.71781999999999"/>
    <n v="1.1686456124701447E-2"/>
    <s v="Downtrend"/>
    <n v="194.09399999999999"/>
    <n v="-8.6422042927653653E-2"/>
  </r>
  <r>
    <n v="741"/>
    <x v="0"/>
    <d v="2023-11-07T00:00:00"/>
    <n v="177.27"/>
    <n v="180.495"/>
    <n v="177.06200000000001"/>
    <n v="179.88200000000001"/>
    <n v="70530000"/>
    <n v="1.44507E-2"/>
    <n v="1.4448454771035513E-2"/>
    <n v="173.25149999999999"/>
    <n v="174.75007999999997"/>
    <n v="1.2078466758107394E-2"/>
    <s v="Downtrend"/>
    <n v="194.09399999999999"/>
    <n v="-7.3222253135078796E-2"/>
  </r>
  <r>
    <n v="742"/>
    <x v="0"/>
    <d v="2023-11-08T00:00:00"/>
    <n v="180.40600000000001"/>
    <n v="181.495"/>
    <n v="179.654"/>
    <n v="180.941"/>
    <n v="49340300"/>
    <n v="5.8850200000000004E-3"/>
    <n v="5.8871927152244208E-3"/>
    <n v="173.40434999999999"/>
    <n v="174.72576000000001"/>
    <n v="1.2026286750924001E-2"/>
    <s v="Downtrend"/>
    <n v="194.09399999999999"/>
    <n v="-6.7766133935103556E-2"/>
  </r>
  <r>
    <n v="743"/>
    <x v="0"/>
    <d v="2023-11-09T00:00:00"/>
    <n v="181.01"/>
    <n v="182.15700000000001"/>
    <n v="179.87200000000001"/>
    <n v="180.46600000000001"/>
    <n v="53763500"/>
    <n v="-2.62445E-3"/>
    <n v="-2.6251651090686279E-3"/>
    <n v="173.48845"/>
    <n v="174.62208000000001"/>
    <n v="1.2009857158992046E-2"/>
    <s v="Downtrend"/>
    <n v="194.09399999999999"/>
    <n v="-7.0213401753789317E-2"/>
  </r>
  <r>
    <n v="744"/>
    <x v="0"/>
    <d v="2023-11-10T00:00:00"/>
    <n v="182.249"/>
    <n v="184.82499999999999"/>
    <n v="181.81299999999999"/>
    <n v="184.65600000000001"/>
    <n v="66133400"/>
    <n v="2.3219799999999999E-2"/>
    <n v="2.3217669810379871E-2"/>
    <n v="173.87404999999998"/>
    <n v="174.59786000000003"/>
    <n v="1.2735185200901902E-2"/>
    <s v="Downtrend"/>
    <n v="194.09399999999999"/>
    <n v="-4.8625923521592562E-2"/>
  </r>
  <r>
    <n v="745"/>
    <x v="0"/>
    <d v="2023-11-13T00:00:00"/>
    <n v="184.08199999999999"/>
    <n v="184.29"/>
    <n v="182.48699999999999"/>
    <n v="183.071"/>
    <n v="43627500"/>
    <n v="-8.5835600000000005E-3"/>
    <n v="-8.5835282904428434E-3"/>
    <n v="174.18684999999999"/>
    <n v="174.51045999999999"/>
    <n v="1.2949960244758625E-2"/>
    <s v="Downtrend"/>
    <n v="194.09399999999999"/>
    <n v="-5.6792069821838931E-2"/>
  </r>
  <r>
    <n v="746"/>
    <x v="0"/>
    <d v="2023-11-14T00:00:00"/>
    <n v="185.94399999999999"/>
    <n v="186.35"/>
    <n v="184.55699999999999"/>
    <n v="185.68600000000001"/>
    <n v="60108400"/>
    <n v="1.42858E-2"/>
    <n v="1.42840755772351E-2"/>
    <n v="174.70804999999999"/>
    <n v="174.47061999999997"/>
    <n v="1.2983121137825702E-2"/>
    <s v="Uptrend"/>
    <n v="194.09399999999999"/>
    <n v="-4.3319216462126553E-2"/>
  </r>
  <r>
    <n v="747"/>
    <x v="0"/>
    <d v="2023-11-15T00:00:00"/>
    <n v="186.09299999999999"/>
    <n v="187.727"/>
    <n v="186.023"/>
    <n v="186.251"/>
    <n v="53790500"/>
    <n v="3.04097E-3"/>
    <n v="3.0427711297567051E-3"/>
    <n v="175.32229999999998"/>
    <n v="174.57643999999996"/>
    <n v="1.2752168050214514E-2"/>
    <s v="Uptrend"/>
    <n v="194.09399999999999"/>
    <n v="-4.0408255793584535E-2"/>
  </r>
  <r>
    <n v="748"/>
    <x v="0"/>
    <d v="2023-11-16T00:00:00"/>
    <n v="187.79599999999999"/>
    <n v="189.173"/>
    <n v="186.88499999999999"/>
    <n v="187.935"/>
    <n v="54412900"/>
    <n v="9.0419999999999997E-3"/>
    <n v="9.0415621929547108E-3"/>
    <n v="176.03954999999999"/>
    <n v="174.82179999999997"/>
    <n v="1.2736678832791011E-2"/>
    <s v="Uptrend"/>
    <n v="194.09399999999999"/>
    <n v="-3.1732047358496329E-2"/>
  </r>
  <r>
    <n v="749"/>
    <x v="0"/>
    <d v="2023-11-17T00:00:00"/>
    <n v="188.47"/>
    <n v="188.59899999999999"/>
    <n v="186.80600000000001"/>
    <n v="187.91499999999999"/>
    <n v="50922700"/>
    <n v="-1.05468E-4"/>
    <n v="-1.0641977279379766E-4"/>
    <n v="176.88344999999998"/>
    <n v="175.05447999999996"/>
    <n v="1.2001931456817978E-2"/>
    <s v="Uptrend"/>
    <n v="194.09399999999999"/>
    <n v="-3.1835090214019979E-2"/>
  </r>
  <r>
    <n v="750"/>
    <x v="0"/>
    <d v="2023-11-20T00:00:00"/>
    <n v="188.113"/>
    <n v="190.11500000000001"/>
    <n v="188.10400000000001"/>
    <n v="189.65899999999999"/>
    <n v="46505100"/>
    <n v="9.2783599999999994E-3"/>
    <n v="9.280791847377845E-3"/>
    <n v="177.80860000000001"/>
    <n v="175.29869999999994"/>
    <n v="1.2001503871825444E-2"/>
    <s v="Uptrend"/>
    <n v="194.09399999999999"/>
    <n v="-2.2849753212361046E-2"/>
  </r>
  <r>
    <n v="751"/>
    <x v="0"/>
    <d v="2023-11-21T00:00:00"/>
    <n v="189.619"/>
    <n v="189.72800000000001"/>
    <n v="187.965"/>
    <n v="188.85599999999999"/>
    <n v="38134500"/>
    <n v="-4.2308299999999997E-3"/>
    <n v="-4.2339145519062482E-3"/>
    <n v="178.67185000000001"/>
    <n v="175.58739999999997"/>
    <n v="1.2175287752839964E-2"/>
    <s v="Uptrend"/>
    <n v="194.09399999999999"/>
    <n v="-2.6986923861634038E-2"/>
  </r>
  <r>
    <n v="752"/>
    <x v="0"/>
    <d v="2023-11-22T00:00:00"/>
    <n v="189.69900000000001"/>
    <n v="191.125"/>
    <n v="189.04499999999999"/>
    <n v="189.52"/>
    <n v="39617700"/>
    <n v="3.5143700000000002E-3"/>
    <n v="3.5159062989791323E-3"/>
    <n v="179.68405000000001"/>
    <n v="175.93074000000001"/>
    <n v="1.1393810011553122E-2"/>
    <s v="Uptrend"/>
    <n v="194.09399999999999"/>
    <n v="-2.3565901058250072E-2"/>
  </r>
  <r>
    <n v="753"/>
    <x v="0"/>
    <d v="2023-11-24T00:00:00"/>
    <n v="189.084"/>
    <n v="189.114"/>
    <n v="187.47900000000001"/>
    <n v="188.19300000000001"/>
    <n v="24048300"/>
    <n v="-7.0043700000000002E-3"/>
    <n v="-7.0018995356690983E-3"/>
    <n v="180.83815000000001"/>
    <n v="176.21725999999998"/>
    <n v="9.4398768473534494E-3"/>
    <s v="Uptrend"/>
    <n v="194.09399999999999"/>
    <n v="-3.0402794522241705E-2"/>
  </r>
  <r>
    <n v="754"/>
    <x v="0"/>
    <d v="2023-11-27T00:00:00"/>
    <n v="188.143"/>
    <n v="188.886"/>
    <n v="187.13300000000001"/>
    <n v="188.01400000000001"/>
    <n v="40552600"/>
    <n v="-9.4750900000000002E-4"/>
    <n v="-9.5115121178790396E-4"/>
    <n v="181.91750000000005"/>
    <n v="176.51463999999996"/>
    <n v="9.5817352598641849E-3"/>
    <s v="Uptrend"/>
    <n v="194.09399999999999"/>
    <n v="-3.132502807917803E-2"/>
  </r>
  <r>
    <n v="755"/>
    <x v="0"/>
    <d v="2023-11-28T00:00:00"/>
    <n v="188.005"/>
    <n v="189.292"/>
    <n v="187.62799999999999"/>
    <n v="188.619"/>
    <n v="38415400"/>
    <n v="3.2140799999999998E-3"/>
    <n v="3.2178454795919187E-3"/>
    <n v="182.92470000000003"/>
    <n v="176.76555999999997"/>
    <n v="9.4899921813137601E-3"/>
    <s v="Uptrend"/>
    <n v="194.09399999999999"/>
    <n v="-2.8207981699588824E-2"/>
  </r>
  <r>
    <n v="756"/>
    <x v="0"/>
    <d v="2023-11-29T00:00:00"/>
    <n v="189.114"/>
    <n v="190.29300000000001"/>
    <n v="187.202"/>
    <n v="187.59800000000001"/>
    <n v="43014200"/>
    <n v="-5.4096200000000004E-3"/>
    <n v="-5.4130283799616041E-3"/>
    <n v="183.8571"/>
    <n v="176.97429999999997"/>
    <n v="9.7953881960121496E-3"/>
    <s v="Uptrend"/>
    <n v="194.09399999999999"/>
    <n v="-3.3468319474069141E-2"/>
  </r>
  <r>
    <n v="757"/>
    <x v="0"/>
    <d v="2023-11-30T00:00:00"/>
    <n v="188.06399999999999"/>
    <n v="188.53899999999999"/>
    <n v="186.429"/>
    <n v="188.173"/>
    <n v="48794400"/>
    <n v="3.0627699999999998E-3"/>
    <n v="3.0650646595378195E-3"/>
    <n v="184.65994999999998"/>
    <n v="177.26537999999999"/>
    <n v="9.2763101100937096E-3"/>
    <s v="Uptrend"/>
    <n v="194.09399999999999"/>
    <n v="-3.0505837377765355E-2"/>
  </r>
  <r>
    <n v="758"/>
    <x v="0"/>
    <d v="2023-12-01T00:00:00"/>
    <n v="188.54900000000001"/>
    <n v="189.768"/>
    <n v="187.46"/>
    <n v="189.45099999999999"/>
    <n v="45704800"/>
    <n v="6.7913000000000001E-3"/>
    <n v="6.7916226026050186E-3"/>
    <n v="185.34864999999999"/>
    <n v="177.61287999999996"/>
    <n v="8.4875289943390705E-3"/>
    <s v="Uptrend"/>
    <n v="194.09399999999999"/>
    <n v="-2.3921398909806602E-2"/>
  </r>
  <r>
    <n v="759"/>
    <x v="0"/>
    <d v="2023-12-04T00:00:00"/>
    <n v="188.203"/>
    <n v="188.27199999999999"/>
    <n v="185.696"/>
    <n v="187.65799999999999"/>
    <n v="43389500"/>
    <n v="-9.4646799999999996E-3"/>
    <n v="-9.4641886292498034E-3"/>
    <n v="185.9932"/>
    <n v="177.90749999999997"/>
    <n v="8.7756755626881861E-3"/>
    <s v="Uptrend"/>
    <n v="194.09399999999999"/>
    <n v="-3.3159190907498415E-2"/>
  </r>
  <r>
    <n v="760"/>
    <x v="0"/>
    <d v="2023-12-05T00:00:00"/>
    <n v="188.43"/>
    <n v="192.58099999999999"/>
    <n v="188.40100000000001"/>
    <n v="191.61"/>
    <n v="66628400"/>
    <n v="2.10633E-2"/>
    <n v="2.1059587121252665E-2"/>
    <n v="186.70770000000002"/>
    <n v="178.25563999999994"/>
    <n v="9.3042228188151589E-3"/>
    <s v="Uptrend"/>
    <n v="194.09399999999999"/>
    <n v="-1.2797922656032523E-2"/>
  </r>
  <r>
    <n v="761"/>
    <x v="0"/>
    <d v="2023-12-06T00:00:00"/>
    <n v="192.631"/>
    <n v="192.93799999999999"/>
    <n v="190.31299999999999"/>
    <n v="190.52099999999999"/>
    <n v="41089700"/>
    <n v="-5.6871700000000001E-3"/>
    <n v="-5.6834194457493492E-3"/>
    <n v="187.23965000000001"/>
    <n v="178.66351999999998"/>
    <n v="9.1939992832974701E-3"/>
    <s v="Uptrend"/>
    <n v="194.09399999999999"/>
    <n v="-1.8408606139293404E-2"/>
  </r>
  <r>
    <n v="762"/>
    <x v="0"/>
    <d v="2023-12-07T00:00:00"/>
    <n v="191.81800000000001"/>
    <n v="193.17599999999999"/>
    <n v="191.779"/>
    <n v="192.452"/>
    <n v="47477700"/>
    <n v="1.01394E-2"/>
    <n v="1.0135365655229656E-2"/>
    <n v="187.8152"/>
    <n v="179.14029999999994"/>
    <n v="9.3145123300599798E-3"/>
    <s v="Uptrend"/>
    <n v="194.09399999999999"/>
    <n v="-8.4598184384885311E-3"/>
  </r>
  <r>
    <n v="763"/>
    <x v="0"/>
    <d v="2023-12-08T00:00:00"/>
    <n v="192.38300000000001"/>
    <n v="194.15600000000001"/>
    <n v="191.858"/>
    <n v="193.87899999999999"/>
    <n v="53406400"/>
    <n v="7.4125299999999996E-3"/>
    <n v="7.4148359071353198E-3"/>
    <n v="188.48584999999997"/>
    <n v="179.64045999999999"/>
    <n v="9.2584270735570611E-3"/>
    <s v="Uptrend"/>
    <n v="194.09399999999999"/>
    <n v="-1.1077106968788719E-3"/>
  </r>
  <r>
    <n v="764"/>
    <x v="0"/>
    <d v="2023-12-11T00:00:00"/>
    <n v="191.303"/>
    <n v="191.68"/>
    <n v="189.62899999999999"/>
    <n v="191.37299999999999"/>
    <n v="60943700"/>
    <n v="-1.29275E-2"/>
    <n v="-1.2925587608766276E-2"/>
    <n v="188.82169999999999"/>
    <n v="180.08021999999997"/>
    <n v="8.7474859036442264E-3"/>
    <s v="Uptrend"/>
    <n v="194.09399999999999"/>
    <n v="-1.4018980493987421E-2"/>
  </r>
  <r>
    <n v="765"/>
    <x v="0"/>
    <d v="2023-12-12T00:00:00"/>
    <n v="191.274"/>
    <n v="192.898"/>
    <n v="189.92599999999999"/>
    <n v="192.88800000000001"/>
    <n v="52696900"/>
    <n v="7.9203199999999998E-3"/>
    <n v="7.9164772460065258E-3"/>
    <n v="189.31254999999999"/>
    <n v="180.50002000000001"/>
    <n v="8.4884764846167981E-3"/>
    <s v="Uptrend"/>
    <n v="194.09399999999999"/>
    <n v="-6.2134841880737701E-3"/>
  </r>
  <r>
    <n v="766"/>
    <x v="0"/>
    <d v="2023-12-13T00:00:00"/>
    <n v="193.26499999999999"/>
    <n v="196.148"/>
    <n v="193.02699999999999"/>
    <n v="196.108"/>
    <n v="70404200"/>
    <n v="1.6691299999999999E-2"/>
    <n v="1.6693625316245742E-2"/>
    <n v="189.83365000000001"/>
    <n v="181.01094000000001"/>
    <n v="8.6772998785511653E-3"/>
    <s v="Uptrend"/>
    <n v="196.108"/>
    <n v="0"/>
  </r>
  <r>
    <n v="767"/>
    <x v="0"/>
    <d v="2023-12-14T00:00:00"/>
    <n v="196.167"/>
    <n v="197.75200000000001"/>
    <n v="194.32499999999999"/>
    <n v="196.25700000000001"/>
    <n v="66831600"/>
    <n v="7.5785100000000003E-4"/>
    <n v="7.5978542435795049E-4"/>
    <n v="190.33395000000002"/>
    <n v="181.49989999999997"/>
    <n v="8.6885288547877068E-3"/>
    <s v="Uptrend"/>
    <n v="196.25700000000001"/>
    <n v="0"/>
  </r>
  <r>
    <n v="768"/>
    <x v="0"/>
    <d v="2023-12-15T00:00:00"/>
    <n v="195.68199999999999"/>
    <n v="196.54400000000001"/>
    <n v="195.15700000000001"/>
    <n v="195.72200000000001"/>
    <n v="128538400"/>
    <n v="-2.72581E-3"/>
    <n v="-2.7260174159392525E-3"/>
    <n v="190.72330000000005"/>
    <n v="181.95341999999999"/>
    <n v="8.631578036715307E-3"/>
    <s v="Uptrend"/>
    <n v="196.25700000000001"/>
    <n v="-2.7260174159392525E-3"/>
  </r>
  <r>
    <n v="769"/>
    <x v="0"/>
    <d v="2023-12-18T00:00:00"/>
    <n v="194.255"/>
    <n v="194.79"/>
    <n v="192.571"/>
    <n v="194.05699999999999"/>
    <n v="55751900"/>
    <n v="-8.5032800000000002E-3"/>
    <n v="-8.5069639590849011E-3"/>
    <n v="191.03039999999999"/>
    <n v="182.32259999999999"/>
    <n v="8.9417400525348741E-3"/>
    <s v="Uptrend"/>
    <n v="196.25700000000001"/>
    <n v="-1.1209791243114942E-2"/>
  </r>
  <r>
    <n v="770"/>
    <x v="0"/>
    <d v="2023-12-19T00:00:00"/>
    <n v="194.32499999999999"/>
    <n v="195.107"/>
    <n v="194.05699999999999"/>
    <n v="195.09800000000001"/>
    <n v="40714100"/>
    <n v="5.3602299999999997E-3"/>
    <n v="5.3644032423465493E-3"/>
    <n v="191.30234999999999"/>
    <n v="182.68291999999997"/>
    <n v="8.8076487310140179E-3"/>
    <s v="Uptrend"/>
    <n v="196.25700000000001"/>
    <n v="-5.9055218412591426E-3"/>
  </r>
  <r>
    <n v="771"/>
    <x v="0"/>
    <d v="2023-12-20T00:00:00"/>
    <n v="195.05799999999999"/>
    <n v="195.83099999999999"/>
    <n v="193.00700000000001"/>
    <n v="193.00700000000001"/>
    <n v="52242800"/>
    <n v="-1.07139E-2"/>
    <n v="-1.0717690596520724E-2"/>
    <n v="191.50990000000002"/>
    <n v="183.01327999999998"/>
    <n v="9.1409462535255708E-3"/>
    <s v="Uptrend"/>
    <n v="196.25700000000001"/>
    <n v="-1.6559918881874247E-2"/>
  </r>
  <r>
    <n v="772"/>
    <x v="0"/>
    <d v="2023-12-21T00:00:00"/>
    <n v="194.26499999999999"/>
    <n v="195.23599999999999"/>
    <n v="191.69"/>
    <n v="192.85900000000001"/>
    <n v="46482500"/>
    <n v="-7.7018400000000004E-4"/>
    <n v="-7.6681156641988935E-4"/>
    <n v="191.67685"/>
    <n v="183.31277999999998"/>
    <n v="9.1322032657333539E-3"/>
    <s v="Uptrend"/>
    <n v="196.25700000000001"/>
    <n v="-1.7314032110956501E-2"/>
  </r>
  <r>
    <n v="773"/>
    <x v="0"/>
    <d v="2023-12-22T00:00:00"/>
    <n v="193.35400000000001"/>
    <n v="193.58199999999999"/>
    <n v="191.16499999999999"/>
    <n v="191.78899999999999"/>
    <n v="37149600"/>
    <n v="-5.5473500000000004E-3"/>
    <n v="-5.548094722050978E-3"/>
    <n v="191.85665"/>
    <n v="183.57288"/>
    <n v="9.0714698994407914E-3"/>
    <s v="Uptrend"/>
    <n v="196.25700000000001"/>
    <n v="-2.2766066942835228E-2"/>
  </r>
  <r>
    <n v="774"/>
    <x v="0"/>
    <d v="2023-12-26T00:00:00"/>
    <n v="191.79900000000001"/>
    <n v="192.07599999999999"/>
    <n v="191.02600000000001"/>
    <n v="191.244"/>
    <n v="28919300"/>
    <n v="-2.8410200000000001E-3"/>
    <n v="-2.8416645375907157E-3"/>
    <n v="192.01814999999999"/>
    <n v="183.85888"/>
    <n v="9.1025117843680139E-3"/>
    <s v="Uptrend"/>
    <n v="196.25700000000001"/>
    <n v="-2.554303795533408E-2"/>
  </r>
  <r>
    <n v="775"/>
    <x v="0"/>
    <d v="2023-12-27T00:00:00"/>
    <n v="190.68899999999999"/>
    <n v="191.69"/>
    <n v="189.30199999999999"/>
    <n v="191.34299999999999"/>
    <n v="48087700"/>
    <n v="5.1805700000000004E-4"/>
    <n v="5.1766329924074483E-4"/>
    <n v="192.15434999999999"/>
    <n v="184.14944000000003"/>
    <n v="9.0861974722228362E-3"/>
    <s v="Uptrend"/>
    <n v="196.25700000000001"/>
    <n v="-2.5038597349393954E-2"/>
  </r>
  <r>
    <n v="776"/>
    <x v="0"/>
    <d v="2023-12-28T00:00:00"/>
    <n v="192.32400000000001"/>
    <n v="192.839"/>
    <n v="191.363"/>
    <n v="191.76900000000001"/>
    <n v="34049900"/>
    <n v="2.2262599999999999E-3"/>
    <n v="2.2263683542120827E-3"/>
    <n v="192.3629"/>
    <n v="184.47958000000003"/>
    <n v="8.9730707250578936E-3"/>
    <s v="Uptrend"/>
    <n v="196.25700000000001"/>
    <n v="-2.2867974135954428E-2"/>
  </r>
  <r>
    <n v="777"/>
    <x v="0"/>
    <d v="2023-12-29T00:00:00"/>
    <n v="192.08600000000001"/>
    <n v="192.58099999999999"/>
    <n v="189.93600000000001"/>
    <n v="190.72900000000001"/>
    <n v="42672100"/>
    <n v="-5.4241899999999997E-3"/>
    <n v="-5.4231914438724882E-3"/>
    <n v="192.49069999999995"/>
    <n v="184.81484"/>
    <n v="9.0772729444481958E-3"/>
    <s v="Uptrend"/>
    <n v="196.25700000000001"/>
    <n v="-2.8167148178154133E-2"/>
  </r>
  <r>
    <n v="778"/>
    <x v="0"/>
    <d v="2024-01-02T00:00:00"/>
    <n v="185.399"/>
    <n v="186.67699999999999"/>
    <n v="182.17"/>
    <n v="183.90299999999999"/>
    <n v="82488700"/>
    <n v="-3.5786600000000002E-2"/>
    <n v="-3.5788999051009629E-2"/>
    <n v="192.21329999999995"/>
    <n v="185.02110000000002"/>
    <n v="1.207520335641398E-2"/>
    <s v="Uptrend"/>
    <n v="196.25700000000001"/>
    <n v="-6.2948073189746157E-2"/>
  </r>
  <r>
    <n v="779"/>
    <x v="0"/>
    <d v="2024-01-03T00:00:00"/>
    <n v="182.49700000000001"/>
    <n v="184.14099999999999"/>
    <n v="181.714"/>
    <n v="182.52600000000001"/>
    <n v="58414500"/>
    <n v="-7.4876300000000003E-3"/>
    <n v="-7.4876429422031654E-3"/>
    <n v="191.95669999999996"/>
    <n v="185.25088"/>
    <n v="1.2013793162410937E-2"/>
    <s v="Uptrend"/>
    <n v="196.25700000000001"/>
    <n v="-6.9964383436004751E-2"/>
  </r>
  <r>
    <n v="780"/>
    <x v="0"/>
    <d v="2024-01-04T00:00:00"/>
    <n v="180.446"/>
    <n v="181.37700000000001"/>
    <n v="179.18799999999999"/>
    <n v="180.208"/>
    <n v="71983600"/>
    <n v="-1.2699999999999999E-2"/>
    <n v="-1.2699560610543226E-2"/>
    <n v="191.38659999999999"/>
    <n v="185.43191999999996"/>
    <n v="1.1036305959377594E-2"/>
    <s v="Uptrend"/>
    <n v="196.25700000000001"/>
    <n v="-8.1775427118523147E-2"/>
  </r>
  <r>
    <n v="781"/>
    <x v="0"/>
    <d v="2024-01-05T00:00:00"/>
    <n v="180.28700000000001"/>
    <n v="181.05"/>
    <n v="178.48400000000001"/>
    <n v="179.48500000000001"/>
    <n v="62379700"/>
    <n v="-4.0132500000000003E-3"/>
    <n v="-4.0120305424841129E-3"/>
    <n v="190.8348"/>
    <n v="185.58979999999997"/>
    <n v="1.1021269592674221E-2"/>
    <s v="Uptrend"/>
    <n v="196.25700000000001"/>
    <n v="-8.5459372149783164E-2"/>
  </r>
  <r>
    <n v="782"/>
    <x v="0"/>
    <d v="2024-01-08T00:00:00"/>
    <n v="180.386"/>
    <n v="183.864"/>
    <n v="179.80199999999999"/>
    <n v="183.82400000000001"/>
    <n v="59144500"/>
    <n v="2.4174999999999999E-2"/>
    <n v="2.4174722121625747E-2"/>
    <n v="190.40339999999998"/>
    <n v="185.88075999999998"/>
    <n v="1.22726645069285E-2"/>
    <s v="Uptrend"/>
    <n v="196.25700000000001"/>
    <n v="-6.3350606602566972E-2"/>
  </r>
  <r>
    <n v="783"/>
    <x v="0"/>
    <d v="2024-01-09T00:00:00"/>
    <n v="182.19900000000001"/>
    <n v="183.41800000000001"/>
    <n v="181.02"/>
    <n v="183.40799999999999"/>
    <n v="42841800"/>
    <n v="-2.2633699999999998E-3"/>
    <n v="-2.2630342066325415E-3"/>
    <n v="189.87984999999998"/>
    <n v="186.24669999999998"/>
    <n v="1.2061812692684649E-2"/>
    <s v="Uptrend"/>
    <n v="196.25700000000001"/>
    <n v="-6.547027621944701E-2"/>
  </r>
  <r>
    <n v="784"/>
    <x v="0"/>
    <d v="2024-01-10T00:00:00"/>
    <n v="182.625"/>
    <n v="184.65600000000001"/>
    <n v="182.19900000000001"/>
    <n v="184.44800000000001"/>
    <n v="46792900"/>
    <n v="5.6712200000000003E-3"/>
    <n v="5.6704178661781679E-3"/>
    <n v="189.53359999999995"/>
    <n v="186.60712000000001"/>
    <n v="1.1948509570357885E-2"/>
    <s v="Uptrend"/>
    <n v="196.25700000000001"/>
    <n v="-6.0171102177247193E-2"/>
  </r>
  <r>
    <n v="785"/>
    <x v="0"/>
    <d v="2024-01-11T00:00:00"/>
    <n v="184.79499999999999"/>
    <n v="185.3"/>
    <n v="181.90199999999999"/>
    <n v="183.85400000000001"/>
    <n v="49128400"/>
    <n v="-3.2224599999999999E-3"/>
    <n v="-3.2204198473282375E-3"/>
    <n v="189.08189999999996"/>
    <n v="186.91470000000001"/>
    <n v="1.173070696189399E-2"/>
    <s v="Uptrend"/>
    <n v="196.25700000000001"/>
    <n v="-6.3197745812888173E-2"/>
  </r>
  <r>
    <n v="786"/>
    <x v="0"/>
    <d v="2024-01-12T00:00:00"/>
    <n v="184.31899999999999"/>
    <n v="184.99299999999999"/>
    <n v="183.45699999999999"/>
    <n v="184.18100000000001"/>
    <n v="40477800"/>
    <n v="1.77823E-3"/>
    <n v="1.7785851817202492E-3"/>
    <n v="188.48554999999996"/>
    <n v="187.21931999999998"/>
    <n v="1.0902550924464556E-2"/>
    <s v="Uptrend"/>
    <n v="196.25700000000001"/>
    <n v="-6.1531563205388773E-2"/>
  </r>
  <r>
    <n v="787"/>
    <x v="0"/>
    <d v="2024-01-16T00:00:00"/>
    <n v="180.45599999999999"/>
    <n v="182.536"/>
    <n v="179.23699999999999"/>
    <n v="181.91200000000001"/>
    <n v="65603000"/>
    <n v="-1.23173E-2"/>
    <n v="-1.2319403195769407E-2"/>
    <n v="187.76829999999998"/>
    <n v="187.41523999999998"/>
    <n v="1.1051633743664083E-2"/>
    <s v="Uptrend"/>
    <n v="196.25700000000001"/>
    <n v="-7.3092934264765042E-2"/>
  </r>
  <r>
    <n v="788"/>
    <x v="0"/>
    <d v="2024-01-17T00:00:00"/>
    <n v="179.57400000000001"/>
    <n v="181.21899999999999"/>
    <n v="178.613"/>
    <n v="180.971"/>
    <n v="47317400"/>
    <n v="-5.1735499999999999E-3"/>
    <n v="-5.1728308192972028E-3"/>
    <n v="187.03074999999998"/>
    <n v="187.52111999999994"/>
    <n v="1.1053483844521882E-2"/>
    <s v="Downtrend"/>
    <n v="196.25700000000001"/>
    <n v="-7.7887667701024732E-2"/>
  </r>
  <r>
    <n v="789"/>
    <x v="0"/>
    <d v="2024-01-18T00:00:00"/>
    <n v="184.34899999999999"/>
    <n v="187.37"/>
    <n v="184.09100000000001"/>
    <n v="186.86500000000001"/>
    <n v="78005800"/>
    <n v="3.2571000000000003E-2"/>
    <n v="3.2568754109774556E-2"/>
    <n v="186.67114999999998"/>
    <n v="187.76307999999995"/>
    <n v="1.3653294970352357E-2"/>
    <s v="Downtrend"/>
    <n v="196.25700000000001"/>
    <n v="-4.7855617888788671E-2"/>
  </r>
  <r>
    <n v="790"/>
    <x v="0"/>
    <d v="2024-01-19T00:00:00"/>
    <n v="187.559"/>
    <n v="190.154"/>
    <n v="187.053"/>
    <n v="189.768"/>
    <n v="68903000"/>
    <n v="1.5532900000000001E-2"/>
    <n v="1.5535279479838238E-2"/>
    <n v="186.40465"/>
    <n v="188.01203999999996"/>
    <n v="1.4115701403821566E-2"/>
    <s v="Downtrend"/>
    <n v="196.25700000000001"/>
    <n v="-3.3063788807533023E-2"/>
  </r>
  <r>
    <n v="791"/>
    <x v="0"/>
    <d v="2024-01-22T00:00:00"/>
    <n v="190.501"/>
    <n v="193.50299999999999"/>
    <n v="190.46100000000001"/>
    <n v="192.07599999999999"/>
    <n v="60133900"/>
    <n v="1.2163200000000001E-2"/>
    <n v="1.2162219130728014E-2"/>
    <n v="186.35809999999998"/>
    <n v="188.25591999999995"/>
    <n v="1.4237995867147368E-2"/>
    <s v="Downtrend"/>
    <n v="196.25700000000001"/>
    <n v="-2.1303698721574338E-2"/>
  </r>
  <r>
    <n v="792"/>
    <x v="0"/>
    <d v="2024-01-23T00:00:00"/>
    <n v="193.19499999999999"/>
    <n v="193.91900000000001"/>
    <n v="192.017"/>
    <n v="193.35400000000001"/>
    <n v="42355600"/>
    <n v="6.6534599999999999E-3"/>
    <n v="6.6536162768904283E-3"/>
    <n v="186.38284999999999"/>
    <n v="188.50417999999993"/>
    <n v="1.4317414083282515E-2"/>
    <s v="Downtrend"/>
    <n v="196.25700000000001"/>
    <n v="-1.4791829081255647E-2"/>
  </r>
  <r>
    <n v="793"/>
    <x v="0"/>
    <d v="2024-01-24T00:00:00"/>
    <n v="193.59200000000001"/>
    <n v="194.54300000000001"/>
    <n v="192.52199999999999"/>
    <n v="192.68"/>
    <n v="53631300"/>
    <n v="-3.4840000000000001E-3"/>
    <n v="-3.4858342728880665E-3"/>
    <n v="186.42739999999998"/>
    <n v="188.74845999999994"/>
    <n v="1.4281024176931344E-2"/>
    <s v="Downtrend"/>
    <n v="196.25700000000001"/>
    <n v="-1.8226101489373647E-2"/>
  </r>
  <r>
    <n v="794"/>
    <x v="0"/>
    <d v="2024-01-25T00:00:00"/>
    <n v="193.39400000000001"/>
    <n v="194.434"/>
    <n v="191.303"/>
    <n v="192.35300000000001"/>
    <n v="54822100"/>
    <n v="-1.6966100000000001E-3"/>
    <n v="-1.6971143865476268E-3"/>
    <n v="186.48285000000001"/>
    <n v="188.90239999999991"/>
    <n v="1.4269940259137092E-2"/>
    <s v="Downtrend"/>
    <n v="196.25700000000001"/>
    <n v="-1.9892284096872936E-2"/>
  </r>
  <r>
    <n v="795"/>
    <x v="0"/>
    <d v="2024-01-26T00:00:00"/>
    <n v="192.452"/>
    <n v="192.93799999999999"/>
    <n v="190.14400000000001"/>
    <n v="190.62"/>
    <n v="44594000"/>
    <n v="-9.0128799999999992E-3"/>
    <n v="-9.0094773671323125E-3"/>
    <n v="186.44670000000002"/>
    <n v="189.05337999999995"/>
    <n v="1.44235000568736E-2"/>
    <s v="Downtrend"/>
    <n v="196.25700000000001"/>
    <n v="-2.872254238065397E-2"/>
  </r>
  <r>
    <n v="796"/>
    <x v="0"/>
    <d v="2024-01-29T00:00:00"/>
    <n v="190.214"/>
    <n v="190.40199999999999"/>
    <n v="187.80600000000001"/>
    <n v="189.93600000000001"/>
    <n v="47145600"/>
    <n v="-3.5857599999999999E-3"/>
    <n v="-3.5882908404154534E-3"/>
    <n v="186.35505000000001"/>
    <n v="189.13837999999996"/>
    <n v="1.4432941340600058E-2"/>
    <s v="Downtrend"/>
    <n v="196.25700000000001"/>
    <n v="-3.2207768385331459E-2"/>
  </r>
  <r>
    <n v="797"/>
    <x v="0"/>
    <d v="2024-01-30T00:00:00"/>
    <n v="189.154"/>
    <n v="190.006"/>
    <n v="185.71600000000001"/>
    <n v="186.28100000000001"/>
    <n v="55859400"/>
    <n v="-1.9245999999999999E-2"/>
    <n v="-1.9243324067054202E-2"/>
    <n v="186.13264999999998"/>
    <n v="189.13897999999998"/>
    <n v="1.5006479367484143E-2"/>
    <s v="Downtrend"/>
    <n v="196.25700000000001"/>
    <n v="-5.0831307927870051E-2"/>
  </r>
  <r>
    <n v="798"/>
    <x v="0"/>
    <d v="2024-01-31T00:00:00"/>
    <n v="185.29"/>
    <n v="185.35"/>
    <n v="182.625"/>
    <n v="182.67500000000001"/>
    <n v="55467800"/>
    <n v="-1.9357300000000001E-2"/>
    <n v="-1.9357851847477736E-2"/>
    <n v="186.07125000000002"/>
    <n v="189.03378000000001"/>
    <n v="1.3365911942390769E-2"/>
    <s v="Downtrend"/>
    <n v="196.25700000000001"/>
    <n v="-6.9205174847266515E-2"/>
  </r>
  <r>
    <n v="799"/>
    <x v="0"/>
    <d v="2024-02-01T00:00:00"/>
    <n v="182.26900000000001"/>
    <n v="185.20099999999999"/>
    <n v="182.1"/>
    <n v="185.11199999999999"/>
    <n v="64885400"/>
    <n v="1.33405E-2"/>
    <n v="1.3340632270425479E-2"/>
    <n v="186.20054999999999"/>
    <n v="188.97771999999998"/>
    <n v="1.3582037156944863E-2"/>
    <s v="Downtrend"/>
    <n v="196.25700000000001"/>
    <n v="-5.6787783365688904E-2"/>
  </r>
  <r>
    <n v="800"/>
    <x v="0"/>
    <d v="2024-02-02T00:00:00"/>
    <n v="178.17699999999999"/>
    <n v="185.577"/>
    <n v="177.57300000000001"/>
    <n v="184.11099999999999"/>
    <n v="102551700"/>
    <n v="-5.4051899999999998E-3"/>
    <n v="-5.4075370586456062E-3"/>
    <n v="186.39570000000001"/>
    <n v="188.86676"/>
    <n v="1.329569478271115E-2"/>
    <s v="Downtrend"/>
    <n v="196.25700000000001"/>
    <n v="-6.1888238381306193E-2"/>
  </r>
  <r>
    <n v="801"/>
    <x v="0"/>
    <d v="2024-02-05T00:00:00"/>
    <n v="186.39"/>
    <n v="187.47900000000001"/>
    <n v="184.101"/>
    <n v="185.92400000000001"/>
    <n v="69668800"/>
    <n v="9.8467499999999996E-3"/>
    <n v="9.8473203665181419E-3"/>
    <n v="186.71764999999999"/>
    <n v="188.80812000000003"/>
    <n v="1.3373144404607136E-2"/>
    <s v="Downtrend"/>
    <n v="196.25700000000001"/>
    <n v="-5.265035132504825E-2"/>
  </r>
  <r>
    <n v="802"/>
    <x v="0"/>
    <d v="2024-02-06T00:00:00"/>
    <n v="185.11199999999999"/>
    <n v="187.53899999999999"/>
    <n v="185.023"/>
    <n v="187.529"/>
    <n v="43490800"/>
    <n v="8.6317100000000008E-3"/>
    <n v="8.6325595404572741E-3"/>
    <n v="186.90290000000002"/>
    <n v="188.76830000000001"/>
    <n v="1.2425480214234105E-2"/>
    <s v="Downtrend"/>
    <n v="196.25700000000001"/>
    <n v="-4.4472299077230382E-2"/>
  </r>
  <r>
    <n v="803"/>
    <x v="0"/>
    <d v="2024-02-07T00:00:00"/>
    <n v="188.85599999999999"/>
    <n v="189.26300000000001"/>
    <n v="186.845"/>
    <n v="187.63800000000001"/>
    <n v="53439000"/>
    <n v="5.8112799999999998E-4"/>
    <n v="5.8124343434884373E-4"/>
    <n v="187.11440000000002"/>
    <n v="188.75720000000004"/>
    <n v="1.2401563952119802E-2"/>
    <s v="Downtrend"/>
    <n v="196.25700000000001"/>
    <n v="-4.3916904874730545E-2"/>
  </r>
  <r>
    <n v="804"/>
    <x v="0"/>
    <d v="2024-02-08T00:00:00"/>
    <n v="187.61799999999999"/>
    <n v="187.767"/>
    <n v="185.59700000000001"/>
    <n v="186.55799999999999"/>
    <n v="40962000"/>
    <n v="-5.7547199999999996E-3"/>
    <n v="-5.7557637578742327E-3"/>
    <n v="187.2199"/>
    <n v="188.72808000000003"/>
    <n v="1.2448533957528924E-2"/>
    <s v="Downtrend"/>
    <n v="196.25700000000001"/>
    <n v="-4.9419893303168871E-2"/>
  </r>
  <r>
    <n v="805"/>
    <x v="0"/>
    <d v="2024-02-09T00:00:00"/>
    <n v="187.124"/>
    <n v="188.453"/>
    <n v="186.47900000000001"/>
    <n v="187.322"/>
    <n v="45155200"/>
    <n v="4.0938900000000002E-3"/>
    <n v="4.0952411582457771E-3"/>
    <n v="187.39330000000001"/>
    <n v="188.70214000000007"/>
    <n v="1.2436539691707835E-2"/>
    <s v="Downtrend"/>
    <n v="196.25700000000001"/>
    <n v="-4.5527038526014363E-2"/>
  </r>
  <r>
    <n v="806"/>
    <x v="0"/>
    <d v="2024-02-12T00:00:00"/>
    <n v="186.89500000000001"/>
    <n v="187.143"/>
    <n v="185.279"/>
    <n v="185.636"/>
    <n v="41781900"/>
    <n v="-9.0018800000000003E-3"/>
    <n v="-9.0005445169281106E-3"/>
    <n v="187.46605000000002"/>
    <n v="188.66290000000004"/>
    <n v="1.2633390218542132E-2"/>
    <s v="Downtrend"/>
    <n v="196.25700000000001"/>
    <n v="-5.4117814905965234E-2"/>
  </r>
  <r>
    <n v="807"/>
    <x v="0"/>
    <d v="2024-02-13T00:00:00"/>
    <n v="184.267"/>
    <n v="184.703"/>
    <n v="182.02500000000001"/>
    <n v="183.54300000000001"/>
    <n v="56529500"/>
    <n v="-1.12744E-2"/>
    <n v="-1.127475274192502E-2"/>
    <n v="187.54760000000002"/>
    <n v="188.57029999999997"/>
    <n v="1.2579780022507247E-2"/>
    <s v="Downtrend"/>
    <n v="196.25700000000001"/>
    <n v="-6.4782402665892191E-2"/>
  </r>
  <r>
    <n v="808"/>
    <x v="0"/>
    <d v="2024-02-14T00:00:00"/>
    <n v="183.82"/>
    <n v="184.029"/>
    <n v="180.964"/>
    <n v="182.66"/>
    <n v="54630500"/>
    <n v="-4.8097599999999997E-3"/>
    <n v="-4.8108617599146308E-3"/>
    <n v="187.63204999999999"/>
    <n v="188.43447999999998"/>
    <n v="1.2571414533192082E-2"/>
    <s v="Downtrend"/>
    <n v="196.25700000000001"/>
    <n v="-6.9281605242106026E-2"/>
  </r>
  <r>
    <n v="809"/>
    <x v="0"/>
    <d v="2024-02-15T00:00:00"/>
    <n v="182.065"/>
    <n v="182.99700000000001"/>
    <n v="179.88300000000001"/>
    <n v="182.37200000000001"/>
    <n v="65434500"/>
    <n v="-1.5746600000000001E-3"/>
    <n v="-1.5766998795575526E-3"/>
    <n v="187.4074"/>
    <n v="188.32875999999996"/>
    <n v="1.0060509208324821E-2"/>
    <s v="Downtrend"/>
    <n v="196.25700000000001"/>
    <n v="-7.0749068823022787E-2"/>
  </r>
  <r>
    <n v="810"/>
    <x v="0"/>
    <d v="2024-02-16T00:00:00"/>
    <n v="181.93600000000001"/>
    <n v="183.35400000000001"/>
    <n v="180.2"/>
    <n v="180.83500000000001"/>
    <n v="49752500"/>
    <n v="-8.4305100000000004E-3"/>
    <n v="-8.4278288333735629E-3"/>
    <n v="186.96074999999999"/>
    <n v="188.11325999999997"/>
    <n v="9.3697644978552597E-3"/>
    <s v="Downtrend"/>
    <n v="196.25700000000001"/>
    <n v="-7.8580636614235422E-2"/>
  </r>
  <r>
    <n v="811"/>
    <x v="0"/>
    <d v="2024-02-20T00:00:00"/>
    <n v="180.31899999999999"/>
    <n v="180.95400000000001"/>
    <n v="178.54400000000001"/>
    <n v="180.09100000000001"/>
    <n v="53665600"/>
    <n v="-4.1137600000000002E-3"/>
    <n v="-4.1142477949511758E-3"/>
    <n v="186.36149999999998"/>
    <n v="187.90465999999998"/>
    <n v="8.7262258547097966E-3"/>
    <s v="Downtrend"/>
    <n v="196.25700000000001"/>
    <n v="-8.237158419827062E-2"/>
  </r>
  <r>
    <n v="812"/>
    <x v="0"/>
    <d v="2024-02-21T00:00:00"/>
    <n v="180.46799999999999"/>
    <n v="181.41"/>
    <n v="179.19800000000001"/>
    <n v="180.845"/>
    <n v="41371400"/>
    <n v="4.1859999999999996E-3"/>
    <n v="4.1867722429216325E-3"/>
    <n v="185.73604999999998"/>
    <n v="187.67251999999996"/>
    <n v="8.5963839193255141E-3"/>
    <s v="Downtrend"/>
    <n v="196.25700000000001"/>
    <n v="-7.8529683017675822E-2"/>
  </r>
  <r>
    <n v="813"/>
    <x v="0"/>
    <d v="2024-02-22T00:00:00"/>
    <n v="181.995"/>
    <n v="183.46299999999999"/>
    <n v="180.98400000000001"/>
    <n v="182.87799999999999"/>
    <n v="52292200"/>
    <n v="1.12438E-2"/>
    <n v="1.1241671044264434E-2"/>
    <n v="185.24594999999999"/>
    <n v="187.45249999999996"/>
    <n v="9.1902034136742868E-3"/>
    <s v="Downtrend"/>
    <n v="196.25700000000001"/>
    <n v="-6.8170816837106574E-2"/>
  </r>
  <r>
    <n v="814"/>
    <x v="0"/>
    <d v="2024-02-23T00:00:00"/>
    <n v="183.51300000000001"/>
    <n v="183.54300000000001"/>
    <n v="180.756"/>
    <n v="181.04300000000001"/>
    <n v="45119700"/>
    <n v="-1.0034E-2"/>
    <n v="-1.0034011745535198E-2"/>
    <n v="184.68044999999998"/>
    <n v="187.24589999999992"/>
    <n v="9.3365784959346266E-3"/>
    <s v="Downtrend"/>
    <n v="196.25700000000001"/>
    <n v="-7.7520801805795458E-2"/>
  </r>
  <r>
    <n v="815"/>
    <x v="0"/>
    <d v="2024-02-26T00:00:00"/>
    <n v="180.76499999999999"/>
    <n v="181.28100000000001"/>
    <n v="179.18799999999999"/>
    <n v="179.69399999999999"/>
    <n v="40867400"/>
    <n v="-7.4513399999999999E-3"/>
    <n v="-7.4512684831781195E-3"/>
    <n v="184.13414999999998"/>
    <n v="186.98201999999995"/>
    <n v="9.2900351530514451E-3"/>
    <s v="Downtrend"/>
    <n v="196.25700000000001"/>
    <n v="-8.4394441981687329E-2"/>
  </r>
  <r>
    <n v="816"/>
    <x v="0"/>
    <d v="2024-02-27T00:00:00"/>
    <n v="179.63499999999999"/>
    <n v="182.43199999999999"/>
    <n v="178.107"/>
    <n v="181.15199999999999"/>
    <n v="54318900"/>
    <n v="8.1144200000000007E-3"/>
    <n v="8.1137934488630936E-3"/>
    <n v="183.69495000000001"/>
    <n v="186.68289999999996"/>
    <n v="9.6078663574127154E-3"/>
    <s v="Downtrend"/>
    <n v="196.25700000000001"/>
    <n v="-7.6965407603295732E-2"/>
  </r>
  <r>
    <n v="817"/>
    <x v="0"/>
    <d v="2024-02-28T00:00:00"/>
    <n v="181.03299999999999"/>
    <n v="181.63800000000001"/>
    <n v="178.672"/>
    <n v="179.952"/>
    <n v="48953900"/>
    <n v="-6.6255100000000003E-3"/>
    <n v="-6.6242713301536416E-3"/>
    <n v="183.37850000000003"/>
    <n v="186.35679999999996"/>
    <n v="8.8201210168068096E-3"/>
    <s v="Downtrend"/>
    <n v="196.25700000000001"/>
    <n v="-8.3079839190449256E-2"/>
  </r>
  <r>
    <n v="818"/>
    <x v="0"/>
    <d v="2024-02-29T00:00:00"/>
    <n v="179.803"/>
    <n v="181.09299999999999"/>
    <n v="178.077"/>
    <n v="179.28700000000001"/>
    <n v="136682600"/>
    <n v="-3.6930999999999999E-3"/>
    <n v="-3.6954298924156692E-3"/>
    <n v="183.20910000000001"/>
    <n v="186.02809999999997"/>
    <n v="7.8058470616656122E-3"/>
    <s v="Downtrend"/>
    <n v="196.25700000000001"/>
    <n v="-8.6468253361663527E-2"/>
  </r>
  <r>
    <n v="819"/>
    <x v="0"/>
    <d v="2024-03-01T00:00:00"/>
    <n v="178.09700000000001"/>
    <n v="179.06899999999999"/>
    <n v="175.94499999999999"/>
    <n v="178.20599999999999"/>
    <n v="73563100"/>
    <n v="-6.0304099999999999E-3"/>
    <n v="-6.0294388327096771E-3"/>
    <n v="182.86380000000003"/>
    <n v="185.71108000000001"/>
    <n v="7.1162887381246856E-3"/>
    <s v="Downtrend"/>
    <n v="196.25700000000001"/>
    <n v="-9.1976337149757836E-2"/>
  </r>
  <r>
    <n v="820"/>
    <x v="0"/>
    <d v="2024-03-04T00:00:00"/>
    <n v="174.72499999999999"/>
    <n v="175.46899999999999"/>
    <n v="172.38399999999999"/>
    <n v="173.68299999999999"/>
    <n v="81510100"/>
    <n v="-2.53812E-2"/>
    <n v="-2.5380739144585496E-2"/>
    <n v="182.34240000000003"/>
    <n v="185.28277999999997"/>
    <n v="8.8325836875433068E-3"/>
    <s v="Downtrend"/>
    <n v="196.25700000000001"/>
    <n v="-0.11502264887367086"/>
  </r>
  <r>
    <n v="821"/>
    <x v="0"/>
    <d v="2024-03-05T00:00:00"/>
    <n v="169.37799999999999"/>
    <n v="170.648"/>
    <n v="168.24799999999999"/>
    <n v="168.74299999999999"/>
    <n v="95132400"/>
    <n v="-2.8441000000000001E-2"/>
    <n v="-2.8442622478883961E-2"/>
    <n v="181.48335000000003"/>
    <n v="184.79749999999996"/>
    <n v="1.0002376391058283E-2"/>
    <s v="Downtrend"/>
    <n v="196.25700000000001"/>
    <n v="-0.14019372557411969"/>
  </r>
  <r>
    <n v="822"/>
    <x v="0"/>
    <d v="2024-03-06T00:00:00"/>
    <n v="169.67599999999999"/>
    <n v="169.85400000000001"/>
    <n v="167.315"/>
    <n v="167.75200000000001"/>
    <n v="68587700"/>
    <n v="-5.8781399999999996E-3"/>
    <n v="-5.8728362065388895E-3"/>
    <n v="180.49449999999999"/>
    <n v="184.29536000000004"/>
    <n v="9.4908205442874819E-3"/>
    <s v="Downtrend"/>
    <n v="196.25700000000001"/>
    <n v="-0.14524322699317727"/>
  </r>
  <r>
    <n v="823"/>
    <x v="0"/>
    <d v="2024-03-07T00:00:00"/>
    <n v="167.78100000000001"/>
    <n v="169.34899999999999"/>
    <n v="167.12700000000001"/>
    <n v="167.63300000000001"/>
    <n v="71765100"/>
    <n v="-7.0958399999999997E-4"/>
    <n v="-7.0938051409219494E-4"/>
    <n v="179.49424999999999"/>
    <n v="183.81224000000003"/>
    <n v="9.4515046516248803E-3"/>
    <s v="Downtrend"/>
    <n v="196.25700000000001"/>
    <n v="-0.1458495747922367"/>
  </r>
  <r>
    <n v="824"/>
    <x v="0"/>
    <d v="2024-03-08T00:00:00"/>
    <n v="167.63300000000001"/>
    <n v="172.29499999999999"/>
    <n v="167.57300000000001"/>
    <n v="169.34899999999999"/>
    <n v="76267000"/>
    <n v="1.02367E-2"/>
    <n v="1.0236647915386365E-2"/>
    <n v="178.63380000000001"/>
    <n v="183.37434000000005"/>
    <n v="1.0090580913269608E-2"/>
    <s v="Downtrend"/>
    <n v="196.25700000000001"/>
    <n v="-0.13710593762260714"/>
  </r>
  <r>
    <n v="825"/>
    <x v="0"/>
    <d v="2024-03-11T00:00:00"/>
    <n v="171.541"/>
    <n v="172.96899999999999"/>
    <n v="170.65799999999999"/>
    <n v="171.352"/>
    <n v="60139500"/>
    <n v="1.1831599999999999E-2"/>
    <n v="1.182764586741003E-2"/>
    <n v="177.83529999999999"/>
    <n v="182.97452000000004"/>
    <n v="1.0584518385283122E-2"/>
    <s v="Downtrend"/>
    <n v="196.25700000000001"/>
    <n v="-0.12689993223171658"/>
  </r>
  <r>
    <n v="826"/>
    <x v="0"/>
    <d v="2024-03-12T00:00:00"/>
    <n v="171.749"/>
    <n v="172.62200000000001"/>
    <n v="169.626"/>
    <n v="171.828"/>
    <n v="59825400"/>
    <n v="2.7784300000000001E-3"/>
    <n v="2.7779074653344615E-3"/>
    <n v="177.14489999999998"/>
    <n v="182.57570000000004"/>
    <n v="1.0642118341738484E-2"/>
    <s v="Downtrend"/>
    <n v="196.25700000000001"/>
    <n v="-0.12447454103547895"/>
  </r>
  <r>
    <n v="827"/>
    <x v="0"/>
    <d v="2024-03-13T00:00:00"/>
    <n v="171.37200000000001"/>
    <n v="171.78899999999999"/>
    <n v="169.37799999999999"/>
    <n v="169.745"/>
    <n v="52488700"/>
    <n v="-1.21224E-2"/>
    <n v="-1.2122587703983001E-2"/>
    <n v="176.45499999999998"/>
    <n v="182.15602000000007"/>
    <n v="1.0675085323490881E-2"/>
    <s v="Downtrend"/>
    <n v="196.25700000000001"/>
    <n v="-0.13508817519884642"/>
  </r>
  <r>
    <n v="828"/>
    <x v="0"/>
    <d v="2024-03-14T00:00:00"/>
    <n v="171.511"/>
    <n v="172.9"/>
    <n v="170.65799999999999"/>
    <n v="171.6"/>
    <n v="72913500"/>
    <n v="1.09274E-2"/>
    <n v="1.0928156941294231E-2"/>
    <n v="175.90199999999996"/>
    <n v="181.9099600000001"/>
    <n v="1.1168874003394651E-2"/>
    <s v="Downtrend"/>
    <n v="196.25700000000001"/>
    <n v="-0.12563628303703822"/>
  </r>
  <r>
    <n v="829"/>
    <x v="0"/>
    <d v="2024-03-15T00:00:00"/>
    <n v="169.785"/>
    <n v="171.22300000000001"/>
    <n v="168.91200000000001"/>
    <n v="171.22300000000001"/>
    <n v="121752700"/>
    <n v="-2.1966099999999999E-3"/>
    <n v="-2.1969696969695862E-3"/>
    <n v="175.34454999999997"/>
    <n v="181.68390000000008"/>
    <n v="1.116540362983782E-2"/>
    <s v="Downtrend"/>
    <n v="196.25700000000001"/>
    <n v="-0.12755723362733551"/>
  </r>
  <r>
    <n v="830"/>
    <x v="0"/>
    <d v="2024-03-18T00:00:00"/>
    <n v="174.149"/>
    <n v="176.27199999999999"/>
    <n v="172.11600000000001"/>
    <n v="172.31399999999999"/>
    <n v="75604200"/>
    <n v="6.3722600000000003E-3"/>
    <n v="6.3718075258578644E-3"/>
    <n v="174.91849999999997"/>
    <n v="181.52602000000007"/>
    <n v="1.1282786669483149E-2"/>
    <s v="Downtrend"/>
    <n v="196.25700000000001"/>
    <n v="-0.12199819624268182"/>
  </r>
  <r>
    <n v="831"/>
    <x v="0"/>
    <d v="2024-03-19T00:00:00"/>
    <n v="172.929"/>
    <n v="175.18100000000001"/>
    <n v="171.63"/>
    <n v="174.655"/>
    <n v="55215200"/>
    <n v="1.35852E-2"/>
    <n v="1.358566338196554E-2"/>
    <n v="174.64669999999995"/>
    <n v="181.42942000000011"/>
    <n v="1.1818526759273947E-2"/>
    <s v="Downtrend"/>
    <n v="196.25700000000001"/>
    <n v="-0.11006995928807639"/>
  </r>
  <r>
    <n v="832"/>
    <x v="0"/>
    <d v="2024-03-20T00:00:00"/>
    <n v="174.298"/>
    <n v="177.22399999999999"/>
    <n v="173.673"/>
    <n v="177.22399999999999"/>
    <n v="53423100"/>
    <n v="1.47092E-2"/>
    <n v="1.470899773839851E-2"/>
    <n v="174.46564999999998"/>
    <n v="181.2974200000001"/>
    <n v="1.2307427525616527E-2"/>
    <s v="Downtrend"/>
    <n v="196.25700000000001"/>
    <n v="-9.6979980331911797E-2"/>
  </r>
  <r>
    <n v="833"/>
    <x v="0"/>
    <d v="2024-03-21T00:00:00"/>
    <n v="175.61699999999999"/>
    <n v="176.054"/>
    <n v="169.458"/>
    <n v="169.983"/>
    <n v="106181300"/>
    <n v="-4.0857499999999998E-2"/>
    <n v="-4.085789735024592E-2"/>
    <n v="173.82089999999999"/>
    <n v="181.02892000000011"/>
    <n v="1.4845662828009408E-2"/>
    <s v="Downtrend"/>
    <n v="196.25700000000001"/>
    <n v="-0.13387547960072765"/>
  </r>
  <r>
    <n v="834"/>
    <x v="0"/>
    <d v="2024-03-22T00:00:00"/>
    <n v="170.37"/>
    <n v="171.65"/>
    <n v="168.684"/>
    <n v="170.886"/>
    <n v="71160100"/>
    <n v="5.3101299999999997E-3"/>
    <n v="5.3122959354758859E-3"/>
    <n v="173.31305000000003"/>
    <n v="180.75768000000008"/>
    <n v="1.4889060717936376E-2"/>
    <s v="Downtrend"/>
    <n v="196.25700000000001"/>
    <n v="-0.12927436983139462"/>
  </r>
  <r>
    <n v="835"/>
    <x v="0"/>
    <d v="2024-03-25T00:00:00"/>
    <n v="169.19"/>
    <n v="170.54900000000001"/>
    <n v="168.07900000000001"/>
    <n v="169.46799999999999"/>
    <n v="54288300"/>
    <n v="-8.3002500000000003E-3"/>
    <n v="-8.297929613894639E-3"/>
    <n v="172.80175"/>
    <n v="180.4699600000001"/>
    <n v="1.4904249018349166E-2"/>
    <s v="Downtrend"/>
    <n v="196.25700000000001"/>
    <n v="-0.13649958982354782"/>
  </r>
  <r>
    <n v="836"/>
    <x v="0"/>
    <d v="2024-03-26T00:00:00"/>
    <n v="168.624"/>
    <n v="170.03299999999999"/>
    <n v="168.208"/>
    <n v="168.33699999999999"/>
    <n v="57388400"/>
    <n v="-6.6725600000000001E-3"/>
    <n v="-6.6738263270942344E-3"/>
    <n v="172.161"/>
    <n v="180.15308000000007"/>
    <n v="1.4698755969117598E-2"/>
    <s v="Downtrend"/>
    <n v="196.25700000000001"/>
    <n v="-0.14226244159444001"/>
  </r>
  <r>
    <n v="837"/>
    <x v="0"/>
    <d v="2024-03-27T00:00:00"/>
    <n v="169.03100000000001"/>
    <n v="172.19499999999999"/>
    <n v="168.73400000000001"/>
    <n v="171.90799999999999"/>
    <n v="60273300"/>
    <n v="2.1212499999999999E-2"/>
    <n v="2.1213399312094205E-2"/>
    <n v="171.75880000000001"/>
    <n v="179.95300000000006"/>
    <n v="1.5678470092571346E-2"/>
    <s v="Downtrend"/>
    <n v="196.25700000000001"/>
    <n v="-0.12406691226300215"/>
  </r>
  <r>
    <n v="838"/>
    <x v="0"/>
    <d v="2024-03-28T00:00:00"/>
    <n v="170.36"/>
    <n v="170.83600000000001"/>
    <n v="169.13"/>
    <n v="170.09200000000001"/>
    <n v="65672700"/>
    <n v="-1.0559199999999999E-2"/>
    <n v="-1.0563789934150636E-2"/>
    <n v="171.29905000000002"/>
    <n v="179.73542000000006"/>
    <n v="1.5788571871765075E-2"/>
    <s v="Downtrend"/>
    <n v="196.25700000000001"/>
    <n v="-0.13332008539822782"/>
  </r>
  <r>
    <n v="839"/>
    <x v="0"/>
    <d v="2024-04-01T00:00:00"/>
    <n v="169.80500000000001"/>
    <n v="169.864"/>
    <n v="168.10900000000001"/>
    <n v="168.654"/>
    <n v="46240500"/>
    <n v="-8.4556800000000001E-3"/>
    <n v="-8.4542482891613036E-3"/>
    <n v="170.82145"/>
    <n v="179.37120000000007"/>
    <n v="1.5826290923052006E-2"/>
    <s v="Downtrend"/>
    <n v="196.25700000000001"/>
    <n v="-0.14064721258350021"/>
  </r>
  <r>
    <n v="840"/>
    <x v="0"/>
    <d v="2024-04-02T00:00:00"/>
    <n v="167.71199999999999"/>
    <n v="167.97"/>
    <n v="166.869"/>
    <n v="167.47399999999999"/>
    <n v="49329500"/>
    <n v="-6.9987799999999996E-3"/>
    <n v="-6.9965728651558701E-3"/>
    <n v="170.51100000000002"/>
    <n v="178.92532000000006"/>
    <n v="1.4944721118562161E-2"/>
    <s v="Downtrend"/>
    <n v="196.25700000000001"/>
    <n v="-0.14665973697753465"/>
  </r>
  <r>
    <n v="841"/>
    <x v="0"/>
    <d v="2024-04-03T00:00:00"/>
    <n v="167.42400000000001"/>
    <n v="169.29900000000001"/>
    <n v="167.21600000000001"/>
    <n v="168.27699999999999"/>
    <n v="47691700"/>
    <n v="4.7975700000000001E-3"/>
    <n v="4.7947741141909361E-3"/>
    <n v="170.48769999999999"/>
    <n v="178.44934000000003"/>
    <n v="1.3603557450501229E-2"/>
    <s v="Downtrend"/>
    <n v="196.25700000000001"/>
    <n v="-0.14256816317379772"/>
  </r>
  <r>
    <n v="842"/>
    <x v="0"/>
    <d v="2024-04-04T00:00:00"/>
    <n v="168.91200000000001"/>
    <n v="170.529"/>
    <n v="167.45400000000001"/>
    <n v="167.45400000000001"/>
    <n v="53704400"/>
    <n v="-4.8925399999999999E-3"/>
    <n v="-4.8907456158594487E-3"/>
    <n v="170.47280000000001"/>
    <n v="177.93134000000006"/>
    <n v="1.3583187744603495E-2"/>
    <s v="Downtrend"/>
    <n v="196.25700000000001"/>
    <n v="-0.14676164417065374"/>
  </r>
  <r>
    <n v="843"/>
    <x v="0"/>
    <d v="2024-04-05T00:00:00"/>
    <n v="168.21799999999999"/>
    <n v="169.011"/>
    <n v="167.583"/>
    <n v="168.208"/>
    <n v="42104800"/>
    <n v="4.5018999999999997E-3"/>
    <n v="4.5027291076951137E-3"/>
    <n v="170.50155000000001"/>
    <n v="177.44190000000006"/>
    <n v="1.3618820777670061E-2"/>
    <s v="Downtrend"/>
    <n v="196.25700000000001"/>
    <n v="-0.14291974299005894"/>
  </r>
  <r>
    <n v="844"/>
    <x v="0"/>
    <d v="2024-04-08T00:00:00"/>
    <n v="167.66200000000001"/>
    <n v="167.83099999999999"/>
    <n v="166.87899999999999"/>
    <n v="167.08699999999999"/>
    <n v="37425500"/>
    <n v="-6.6636600000000001E-3"/>
    <n v="-6.6643679254256849E-3"/>
    <n v="170.38845000000001"/>
    <n v="176.93658000000002"/>
    <n v="1.3490959318330494E-2"/>
    <s v="Downtrend"/>
    <n v="196.25700000000001"/>
    <n v="-0.14863164116439165"/>
  </r>
  <r>
    <n v="845"/>
    <x v="0"/>
    <d v="2024-04-09T00:00:00"/>
    <n v="167.33500000000001"/>
    <n v="168.70400000000001"/>
    <n v="166.988"/>
    <n v="168.297"/>
    <n v="42373800"/>
    <n v="7.2424200000000003E-3"/>
    <n v="7.2417363409482682E-3"/>
    <n v="170.23570000000001"/>
    <n v="176.49012000000005"/>
    <n v="1.3306603458338701E-2"/>
    <s v="Downtrend"/>
    <n v="196.25700000000001"/>
    <n v="-0.14246625598067841"/>
  </r>
  <r>
    <n v="846"/>
    <x v="0"/>
    <d v="2024-04-10T00:00:00"/>
    <n v="167.434"/>
    <n v="167.72200000000001"/>
    <n v="165.75800000000001"/>
    <n v="166.422"/>
    <n v="49709300"/>
    <n v="-1.1139100000000001E-2"/>
    <n v="-1.1141018556480531E-2"/>
    <n v="169.96540000000002"/>
    <n v="176.01984000000004"/>
    <n v="1.3471812408357252E-2"/>
    <s v="Downtrend"/>
    <n v="196.25700000000001"/>
    <n v="-0.15202005533560592"/>
  </r>
  <r>
    <n v="847"/>
    <x v="0"/>
    <d v="2024-04-11T00:00:00"/>
    <n v="166.97800000000001"/>
    <n v="174.04"/>
    <n v="166.79900000000001"/>
    <n v="173.624"/>
    <n v="91070300"/>
    <n v="4.3270999999999997E-2"/>
    <n v="4.3275528475802405E-2"/>
    <n v="170.15935000000002"/>
    <n v="175.7667000000001"/>
    <n v="1.6524266081050832E-2"/>
    <s v="Downtrend"/>
    <n v="196.25700000000001"/>
    <n v="-0.11532327509337248"/>
  </r>
  <r>
    <n v="848"/>
    <x v="0"/>
    <d v="2024-04-12T00:00:00"/>
    <n v="172.85"/>
    <n v="176.917"/>
    <n v="172.8"/>
    <n v="175.12100000000001"/>
    <n v="101670900"/>
    <n v="8.6266299999999997E-3"/>
    <n v="8.6220798967886481E-3"/>
    <n v="170.33539999999999"/>
    <n v="175.61562000000006"/>
    <n v="1.6461176906612928E-2"/>
    <s v="Downtrend"/>
    <n v="196.25700000000001"/>
    <n v="-0.10769552168839835"/>
  </r>
  <r>
    <n v="849"/>
    <x v="0"/>
    <d v="2024-04-15T00:00:00"/>
    <n v="173.941"/>
    <n v="175.20099999999999"/>
    <n v="171.10400000000001"/>
    <n v="171.29300000000001"/>
    <n v="73531800"/>
    <n v="-2.18636E-2"/>
    <n v="-2.1859171658453302E-2"/>
    <n v="170.33890000000002"/>
    <n v="175.33923999999999"/>
    <n v="1.7239967600287731E-2"/>
    <s v="Downtrend"/>
    <n v="196.25700000000001"/>
    <n v="-0.12720055845141831"/>
  </r>
  <r>
    <n v="850"/>
    <x v="0"/>
    <d v="2024-04-16T00:00:00"/>
    <n v="170.36"/>
    <n v="172.35400000000001"/>
    <n v="166.90799999999999"/>
    <n v="168.00899999999999"/>
    <n v="73711200"/>
    <n v="-1.9167199999999999E-2"/>
    <n v="-1.9171828387616663E-2"/>
    <n v="170.12365"/>
    <n v="175.0172"/>
    <n v="1.7695818051173533E-2"/>
    <s v="Downtrend"/>
    <n v="196.25700000000001"/>
    <n v="-0.1439337195615954"/>
  </r>
  <r>
    <n v="851"/>
    <x v="0"/>
    <d v="2024-04-17T00:00:00"/>
    <n v="168.238"/>
    <n v="169.26900000000001"/>
    <n v="166.64099999999999"/>
    <n v="166.64099999999999"/>
    <n v="50901200"/>
    <n v="-8.1473699999999993E-3"/>
    <n v="-8.1424209417352289E-3"/>
    <n v="169.72295"/>
    <n v="174.63153999999997"/>
    <n v="1.7410426965550285E-2"/>
    <s v="Downtrend"/>
    <n v="196.25700000000001"/>
    <n v="-0.15090417157095037"/>
  </r>
  <r>
    <n v="852"/>
    <x v="0"/>
    <d v="2024-04-18T00:00:00"/>
    <n v="166.67"/>
    <n v="167.27500000000001"/>
    <n v="165.202"/>
    <n v="165.68799999999999"/>
    <n v="43122900"/>
    <n v="-5.7144199999999996E-3"/>
    <n v="-5.7188807076290482E-3"/>
    <n v="169.14615000000001"/>
    <n v="174.19472000000002"/>
    <n v="1.6959477119778583E-2"/>
    <s v="Downtrend"/>
    <n v="196.25700000000001"/>
    <n v="-0.15576004932308152"/>
  </r>
  <r>
    <n v="853"/>
    <x v="0"/>
    <d v="2024-04-19T00:00:00"/>
    <n v="164.86500000000001"/>
    <n v="165.054"/>
    <n v="162.75200000000001"/>
    <n v="163.66499999999999"/>
    <n v="68149400"/>
    <n v="-1.2212499999999999E-2"/>
    <n v="-1.2209695330983483E-2"/>
    <n v="168.83025000000001"/>
    <n v="173.71526000000003"/>
    <n v="1.4668659272195116E-2"/>
    <s v="Downtrend"/>
    <n v="196.25700000000001"/>
    <n v="-0.16606796190709128"/>
  </r>
  <r>
    <n v="854"/>
    <x v="0"/>
    <d v="2024-04-22T00:00:00"/>
    <n v="164.18100000000001"/>
    <n v="165.90700000000001"/>
    <n v="163.43700000000001"/>
    <n v="164.49799999999999"/>
    <n v="48116400"/>
    <n v="5.0907399999999998E-3"/>
    <n v="5.0896648642042575E-3"/>
    <n v="168.51085000000003"/>
    <n v="173.27405999999999"/>
    <n v="1.4663068441261062E-2"/>
    <s v="Downtrend"/>
    <n v="196.25700000000001"/>
    <n v="-0.16182352731367555"/>
  </r>
  <r>
    <n v="855"/>
    <x v="0"/>
    <d v="2024-04-23T00:00:00"/>
    <n v="164.012"/>
    <n v="165.69800000000001"/>
    <n v="163.58600000000001"/>
    <n v="165.55"/>
    <n v="49537800"/>
    <n v="6.3917000000000002E-3"/>
    <n v="6.3952145314838393E-3"/>
    <n v="168.31495000000001"/>
    <n v="172.83861999999996"/>
    <n v="1.4688548138333255E-2"/>
    <s v="Downtrend"/>
    <n v="196.25700000000001"/>
    <n v="-0.15646320895560406"/>
  </r>
  <r>
    <n v="856"/>
    <x v="0"/>
    <d v="2024-04-24T00:00:00"/>
    <n v="165.19200000000001"/>
    <n v="167.93"/>
    <n v="164.86500000000001"/>
    <n v="167.65199999999999"/>
    <n v="48251800"/>
    <n v="1.27023E-2"/>
    <n v="1.2697070371488817E-2"/>
    <n v="168.28070000000002"/>
    <n v="172.47893999999997"/>
    <n v="1.4935984790748046E-2"/>
    <s v="Downtrend"/>
    <n v="196.25700000000001"/>
    <n v="-0.14575276295877349"/>
  </r>
  <r>
    <n v="857"/>
    <x v="0"/>
    <d v="2024-04-25T00:00:00"/>
    <n v="168.15799999999999"/>
    <n v="169.23"/>
    <n v="166.78899999999999"/>
    <n v="168.51499999999999"/>
    <n v="50558300"/>
    <n v="5.1474099999999998E-3"/>
    <n v="5.1475675804641963E-3"/>
    <n v="168.11105000000003"/>
    <n v="172.17837999999995"/>
    <n v="1.4140257718383464E-2"/>
    <s v="Downtrend"/>
    <n v="196.25700000000001"/>
    <n v="-0.14135546757567896"/>
  </r>
  <r>
    <n v="858"/>
    <x v="0"/>
    <d v="2024-04-26T00:00:00"/>
    <n v="168.505"/>
    <n v="169.95400000000001"/>
    <n v="167.81100000000001"/>
    <n v="167.93"/>
    <n v="44838400"/>
    <n v="-3.4727999999999998E-3"/>
    <n v="-3.4715010533186152E-3"/>
    <n v="168.00295"/>
    <n v="171.88377999999994"/>
    <n v="1.3973155697228644E-2"/>
    <s v="Downtrend"/>
    <n v="196.25700000000001"/>
    <n v="-0.14433625297441621"/>
  </r>
  <r>
    <n v="859"/>
    <x v="0"/>
    <d v="2024-04-29T00:00:00"/>
    <n v="171.96700000000001"/>
    <n v="174.60599999999999"/>
    <n v="171.69900000000001"/>
    <n v="172.096"/>
    <n v="68169400"/>
    <n v="2.4807800000000001E-2"/>
    <n v="2.4807955695825612E-2"/>
    <n v="168.17505"/>
    <n v="171.67825999999997"/>
    <n v="1.4929324495730329E-2"/>
    <s v="Downtrend"/>
    <n v="196.25700000000001"/>
    <n v="-0.12310898464768139"/>
  </r>
  <r>
    <n v="860"/>
    <x v="0"/>
    <d v="2024-04-30T00:00:00"/>
    <n v="171.92699999999999"/>
    <n v="173.57400000000001"/>
    <n v="168.624"/>
    <n v="168.952"/>
    <n v="65934800"/>
    <n v="-1.82709E-2"/>
    <n v="-1.8268873187058388E-2"/>
    <n v="168.24895000000001"/>
    <n v="171.44059999999999"/>
    <n v="1.5455203018498082E-2"/>
    <s v="Downtrend"/>
    <n v="196.25700000000001"/>
    <n v="-0.13912879540602374"/>
  </r>
  <r>
    <n v="861"/>
    <x v="0"/>
    <d v="2024-05-01T00:00:00"/>
    <n v="168.208"/>
    <n v="171.31299999999999"/>
    <n v="167.74199999999999"/>
    <n v="167.93"/>
    <n v="50383100"/>
    <n v="-6.04691E-3"/>
    <n v="-6.0490553529995994E-3"/>
    <n v="168.23160000000001"/>
    <n v="171.19737999999998"/>
    <n v="1.5488691186802945E-2"/>
    <s v="Downtrend"/>
    <n v="196.25700000000001"/>
    <n v="-0.14433625297441621"/>
  </r>
  <r>
    <n v="862"/>
    <x v="0"/>
    <d v="2024-05-02T00:00:00"/>
    <n v="171.114"/>
    <n v="172.017"/>
    <n v="169.50700000000001"/>
    <n v="171.63"/>
    <n v="94214900"/>
    <n v="2.2031800000000001E-2"/>
    <n v="2.2032989936282998E-2"/>
    <n v="168.44040000000001"/>
    <n v="171.01307999999995"/>
    <n v="1.6194319197535605E-2"/>
    <s v="Downtrend"/>
    <n v="196.25700000000001"/>
    <n v="-0.12548342224735942"/>
  </r>
  <r>
    <n v="863"/>
    <x v="0"/>
    <d v="2024-05-03T00:00:00"/>
    <n v="185.14"/>
    <n v="185.48699999999999"/>
    <n v="181.18199999999999"/>
    <n v="181.89599999999999"/>
    <n v="163224100"/>
    <n v="5.98162E-2"/>
    <n v="5.9814717706694553E-2"/>
    <n v="169.12479999999999"/>
    <n v="170.99343999999994"/>
    <n v="2.0821845982078251E-2"/>
    <s v="Downtrend"/>
    <n v="196.25700000000001"/>
    <n v="-7.3174460019260534E-2"/>
  </r>
  <r>
    <n v="864"/>
    <x v="0"/>
    <d v="2024-05-06T00:00:00"/>
    <n v="180.875"/>
    <n v="182.71"/>
    <n v="178.96"/>
    <n v="180.24"/>
    <n v="78569700"/>
    <n v="-9.1067300000000004E-3"/>
    <n v="-9.1041034437259194E-3"/>
    <n v="169.78244999999998"/>
    <n v="170.97737999999998"/>
    <n v="2.0895377980314045E-2"/>
    <s v="Downtrend"/>
    <n v="196.25700000000001"/>
    <n v="-8.1612375609532384E-2"/>
  </r>
  <r>
    <n v="865"/>
    <x v="0"/>
    <d v="2024-05-07T00:00:00"/>
    <n v="181.96600000000001"/>
    <n v="183.404"/>
    <n v="179.85300000000001"/>
    <n v="180.92400000000001"/>
    <n v="77305800"/>
    <n v="3.7971799999999998E-3"/>
    <n v="3.7949400798935606E-3"/>
    <n v="170.41379999999998"/>
    <n v="171.00198"/>
    <n v="2.0881438028404732E-2"/>
    <s v="Downtrend"/>
    <n v="196.25700000000001"/>
    <n v="-7.8127149604854895E-2"/>
  </r>
  <r>
    <n v="866"/>
    <x v="0"/>
    <d v="2024-05-08T00:00:00"/>
    <n v="181.37"/>
    <n v="181.589"/>
    <n v="179.982"/>
    <n v="181.261"/>
    <n v="45057100"/>
    <n v="1.8641199999999999E-3"/>
    <n v="1.8626605646570038E-3"/>
    <n v="171.15575000000001"/>
    <n v="171.00415999999998"/>
    <n v="2.0591279911926597E-2"/>
    <s v="Uptrend"/>
    <n v="196.25700000000001"/>
    <n v="-7.6410013400795895E-2"/>
  </r>
  <r>
    <n v="867"/>
    <x v="0"/>
    <d v="2024-05-09T00:00:00"/>
    <n v="181.083"/>
    <n v="183.166"/>
    <n v="180.636"/>
    <n v="183.077"/>
    <n v="48983000"/>
    <n v="1.0014199999999999E-2"/>
    <n v="1.0018702313238981E-2"/>
    <n v="171.6284"/>
    <n v="171.06665999999993"/>
    <n v="1.8533206825865685E-2"/>
    <s v="Uptrend"/>
    <n v="196.25700000000001"/>
    <n v="-6.7156840265570228E-2"/>
  </r>
  <r>
    <n v="868"/>
    <x v="0"/>
    <d v="2024-05-10T00:00:00"/>
    <n v="183.65299999999999"/>
    <n v="183.84100000000001"/>
    <n v="180.90100000000001"/>
    <n v="181.815"/>
    <n v="50759500"/>
    <n v="-6.8902499999999997E-3"/>
    <n v="-6.8932744145905334E-3"/>
    <n v="171.9631"/>
    <n v="171.11721999999997"/>
    <n v="1.8601908345061431E-2"/>
    <s v="Uptrend"/>
    <n v="196.25700000000001"/>
    <n v="-7.3587184151393314E-2"/>
  </r>
  <r>
    <n v="869"/>
    <x v="0"/>
    <d v="2024-05-13T00:00:00"/>
    <n v="184.18899999999999"/>
    <n v="185.83799999999999"/>
    <n v="183.375"/>
    <n v="185.023"/>
    <n v="72044800"/>
    <n v="1.7645600000000001E-2"/>
    <n v="1.7644308775403461E-2"/>
    <n v="172.64959999999999"/>
    <n v="171.25355999999996"/>
    <n v="1.8018987956224072E-2"/>
    <s v="Uptrend"/>
    <n v="196.25700000000001"/>
    <n v="-5.7241270375069431E-2"/>
  </r>
  <r>
    <n v="870"/>
    <x v="0"/>
    <d v="2024-05-14T00:00:00"/>
    <n v="186.245"/>
    <n v="187.03"/>
    <n v="185.03299999999999"/>
    <n v="186.166"/>
    <n v="52393600"/>
    <n v="6.1734199999999998E-3"/>
    <n v="6.1776103511455016E-3"/>
    <n v="173.55744999999999"/>
    <n v="171.50321999999997"/>
    <n v="1.7173990764917532E-2"/>
    <s v="Uptrend"/>
    <n v="196.25700000000001"/>
    <n v="-5.141727428830567E-2"/>
  </r>
  <r>
    <n v="871"/>
    <x v="0"/>
    <d v="2024-05-15T00:00:00"/>
    <n v="186.642"/>
    <n v="189.364"/>
    <n v="186.10599999999999"/>
    <n v="188.44"/>
    <n v="70400000"/>
    <n v="1.2217799999999999E-2"/>
    <n v="1.2214904977278396E-2"/>
    <n v="174.6474"/>
    <n v="171.89715999999996"/>
    <n v="1.6938171766257493E-2"/>
    <s v="Uptrend"/>
    <n v="196.25700000000001"/>
    <n v="-3.9830426430649601E-2"/>
  </r>
  <r>
    <n v="872"/>
    <x v="0"/>
    <d v="2024-05-16T00:00:00"/>
    <n v="189.185"/>
    <n v="189.81100000000001"/>
    <n v="188.381"/>
    <n v="188.559"/>
    <n v="52845200"/>
    <n v="6.3265100000000002E-4"/>
    <n v="6.3150074294204828E-4"/>
    <n v="175.79095000000001"/>
    <n v="172.31330000000003"/>
    <n v="1.6759607550618064E-2"/>
    <s v="Uptrend"/>
    <n v="196.25700000000001"/>
    <n v="-3.9224078631590276E-2"/>
  </r>
  <r>
    <n v="873"/>
    <x v="0"/>
    <d v="2024-05-17T00:00:00"/>
    <n v="188.232"/>
    <n v="189.523"/>
    <n v="187.904"/>
    <n v="188.589"/>
    <n v="41282900"/>
    <n v="1.5804299999999999E-4"/>
    <n v="1.5910139531927214E-4"/>
    <n v="177.03715000000003"/>
    <n v="172.73242000000002"/>
    <n v="1.6248762512357792E-2"/>
    <s v="Uptrend"/>
    <n v="196.25700000000001"/>
    <n v="-3.9071217841911365E-2"/>
  </r>
  <r>
    <n v="874"/>
    <x v="0"/>
    <d v="2024-05-20T00:00:00"/>
    <n v="188.053"/>
    <n v="190.625"/>
    <n v="187.73500000000001"/>
    <n v="189.751"/>
    <n v="44361300"/>
    <n v="6.1619600000000002E-3"/>
    <n v="6.1615470679625695E-3"/>
    <n v="178.29980000000006"/>
    <n v="173.14046000000002"/>
    <n v="1.6243080384064325E-2"/>
    <s v="Uptrend"/>
    <n v="196.25700000000001"/>
    <n v="-3.3150409921684276E-2"/>
  </r>
  <r>
    <n v="875"/>
    <x v="0"/>
    <d v="2024-05-21T00:00:00"/>
    <n v="189.80099999999999"/>
    <n v="191.43"/>
    <n v="189.63200000000001"/>
    <n v="191.05199999999999"/>
    <n v="42309400"/>
    <n v="6.8573599999999998E-3"/>
    <n v="6.8563538532075974E-3"/>
    <n v="179.57490000000004"/>
    <n v="173.53446"/>
    <n v="1.6242072595971258E-2"/>
    <s v="Uptrend"/>
    <n v="196.25700000000001"/>
    <n v="-2.6521347009278662E-2"/>
  </r>
  <r>
    <n v="876"/>
    <x v="0"/>
    <d v="2024-05-22T00:00:00"/>
    <n v="190.97300000000001"/>
    <n v="191.51900000000001"/>
    <n v="188.98599999999999"/>
    <n v="189.61199999999999"/>
    <n v="34648500"/>
    <n v="-7.5383300000000002E-3"/>
    <n v="-7.5372149990577952E-3"/>
    <n v="180.67290000000006"/>
    <n v="173.89014"/>
    <n v="1.6516837571151879E-2"/>
    <s v="Uptrend"/>
    <n v="196.25700000000001"/>
    <n v="-3.3858664913863024E-2"/>
  </r>
  <r>
    <n v="877"/>
    <x v="0"/>
    <d v="2024-05-23T00:00:00"/>
    <n v="189.69200000000001"/>
    <n v="189.71100000000001"/>
    <n v="185.37100000000001"/>
    <n v="185.619"/>
    <n v="51005900"/>
    <n v="-2.1058199999999999E-2"/>
    <n v="-2.1058793747231186E-2"/>
    <n v="181.52810000000005"/>
    <n v="174.20762000000002"/>
    <n v="1.7616008818898431E-2"/>
    <s v="Uptrend"/>
    <n v="196.25700000000001"/>
    <n v="-5.4204436020116487E-2"/>
  </r>
  <r>
    <n v="878"/>
    <x v="0"/>
    <d v="2024-05-24T00:00:00"/>
    <n v="187.54599999999999"/>
    <n v="189.29400000000001"/>
    <n v="186.77099999999999"/>
    <n v="188.69800000000001"/>
    <n v="36327000"/>
    <n v="1.6588200000000001E-2"/>
    <n v="1.6587741556629565E-2"/>
    <n v="182.56650000000002"/>
    <n v="174.54958000000002"/>
    <n v="1.7679834772495181E-2"/>
    <s v="Uptrend"/>
    <n v="196.25700000000001"/>
    <n v="-3.8515823639411528E-2"/>
  </r>
  <r>
    <n v="879"/>
    <x v="0"/>
    <d v="2024-05-28T00:00:00"/>
    <n v="190.21799999999999"/>
    <n v="191.69800000000001"/>
    <n v="187.82400000000001"/>
    <n v="188.708"/>
    <n v="52280100"/>
    <n v="5.2642100000000002E-5"/>
    <n v="5.2994732323563554E-5"/>
    <n v="183.39710000000002"/>
    <n v="174.89928000000003"/>
    <n v="1.7151921401908948E-2"/>
    <s v="Uptrend"/>
    <n v="196.25700000000001"/>
    <n v="-3.846487004285204E-2"/>
  </r>
  <r>
    <n v="880"/>
    <x v="0"/>
    <d v="2024-05-29T00:00:00"/>
    <n v="188.33099999999999"/>
    <n v="190.953"/>
    <n v="188.232"/>
    <n v="189.006"/>
    <n v="53068000"/>
    <n v="1.57894E-3"/>
    <n v="1.5791593361171863E-3"/>
    <n v="184.39980000000003"/>
    <n v="175.23312000000001"/>
    <n v="1.6302844793289049E-2"/>
    <s v="Uptrend"/>
    <n v="196.25700000000001"/>
    <n v="-3.6946452865375567E-2"/>
  </r>
  <r>
    <n v="881"/>
    <x v="0"/>
    <d v="2024-05-30T00:00:00"/>
    <n v="189.47300000000001"/>
    <n v="190.88399999999999"/>
    <n v="189.34399999999999"/>
    <n v="190"/>
    <n v="49889100"/>
    <n v="5.2552299999999996E-3"/>
    <n v="5.2590923039479431E-3"/>
    <n v="185.50330000000002"/>
    <n v="175.54002"/>
    <n v="1.6066575242988528E-2"/>
    <s v="Uptrend"/>
    <n v="196.25700000000001"/>
    <n v="-3.1881665367349932E-2"/>
  </r>
  <r>
    <n v="882"/>
    <x v="0"/>
    <d v="2024-05-31T00:00:00"/>
    <n v="190.149"/>
    <n v="191.27099999999999"/>
    <n v="188.62899999999999"/>
    <n v="190.953"/>
    <n v="75158300"/>
    <n v="5.0184699999999997E-3"/>
    <n v="5.0157894736841957E-3"/>
    <n v="186.46944999999999"/>
    <n v="175.81460000000004"/>
    <n v="1.5635046268345023E-2"/>
    <s v="Uptrend"/>
    <n v="196.25700000000001"/>
    <n v="-2.7025787615218788E-2"/>
  </r>
  <r>
    <n v="883"/>
    <x v="0"/>
    <d v="2024-06-03T00:00:00"/>
    <n v="191.59899999999999"/>
    <n v="193.67500000000001"/>
    <n v="191.221"/>
    <n v="192.721"/>
    <n v="50080500"/>
    <n v="9.2587699999999995E-3"/>
    <n v="9.2588228516965465E-3"/>
    <n v="187.01069999999999"/>
    <n v="176.26935999999998"/>
    <n v="9.1105212408139832E-3"/>
    <s v="Uptrend"/>
    <n v="196.25700000000001"/>
    <n v="-1.8017191743479266E-2"/>
  </r>
  <r>
    <n v="884"/>
    <x v="0"/>
    <d v="2024-06-04T00:00:00"/>
    <n v="193.327"/>
    <n v="194.00200000000001"/>
    <n v="191.72800000000001"/>
    <n v="193.03899999999999"/>
    <n v="47471400"/>
    <n v="1.64938E-3"/>
    <n v="1.6500537045780472E-3"/>
    <n v="187.65064999999998"/>
    <n v="176.71242000000001"/>
    <n v="8.6692995961130618E-3"/>
    <s v="Uptrend"/>
    <n v="196.25700000000001"/>
    <n v="-1.6396867372883595E-2"/>
  </r>
  <r>
    <n v="885"/>
    <x v="0"/>
    <d v="2024-06-05T00:00:00"/>
    <n v="194.08199999999999"/>
    <n v="195.572"/>
    <n v="193.55500000000001"/>
    <n v="194.54900000000001"/>
    <n v="54156800"/>
    <n v="7.8207299999999997E-3"/>
    <n v="7.8222535342600263E-3"/>
    <n v="188.33189999999999"/>
    <n v="177.21404000000001"/>
    <n v="8.7238011320679258E-3"/>
    <s v="Uptrend"/>
    <n v="196.25700000000001"/>
    <n v="-8.7028742923819236E-3"/>
  </r>
  <r>
    <n v="886"/>
    <x v="0"/>
    <d v="2024-06-06T00:00:00"/>
    <n v="194.37"/>
    <n v="195.17400000000001"/>
    <n v="192.86"/>
    <n v="193.16800000000001"/>
    <n v="41181800"/>
    <n v="-7.0965100000000003E-3"/>
    <n v="-7.0984687662234425E-3"/>
    <n v="188.92724999999999"/>
    <n v="177.71066000000002"/>
    <n v="9.0458612410806646E-3"/>
    <s v="Uptrend"/>
    <n v="196.25700000000001"/>
    <n v="-1.5739565977264447E-2"/>
  </r>
  <r>
    <n v="887"/>
    <x v="0"/>
    <d v="2024-06-07T00:00:00"/>
    <n v="193.33699999999999"/>
    <n v="195.61099999999999"/>
    <n v="192.83"/>
    <n v="195.56200000000001"/>
    <n v="53103900"/>
    <n v="1.23921E-2"/>
    <n v="1.2393357077776779E-2"/>
    <n v="189.55149999999998"/>
    <n v="178.18374000000003"/>
    <n v="9.1546548945124866E-3"/>
    <s v="Uptrend"/>
    <n v="196.25700000000001"/>
    <n v="-3.5412749608930705E-3"/>
  </r>
  <r>
    <n v="888"/>
    <x v="0"/>
    <d v="2024-06-10T00:00:00"/>
    <n v="195.572"/>
    <n v="195.96899999999999"/>
    <n v="190.85400000000001"/>
    <n v="191.81700000000001"/>
    <n v="97010200"/>
    <n v="-1.91478E-2"/>
    <n v="-1.9149937104345427E-2"/>
    <n v="190.05159999999998"/>
    <n v="178.61824000000001"/>
    <n v="1.0223828398128375E-2"/>
    <s v="Uptrend"/>
    <n v="196.25700000000001"/>
    <n v="-2.2623396872468282E-2"/>
  </r>
  <r>
    <n v="889"/>
    <x v="0"/>
    <d v="2024-06-11T00:00:00"/>
    <n v="192.34399999999999"/>
    <n v="205.762"/>
    <n v="192.32400000000001"/>
    <n v="205.75299999999999"/>
    <n v="172373300"/>
    <n v="7.2649099999999994E-2"/>
    <n v="7.2652580323954385E-2"/>
    <n v="191.0881"/>
    <n v="179.36022000000006"/>
    <n v="1.8497981142064902E-2"/>
    <s v="Uptrend"/>
    <n v="205.75299999999999"/>
    <n v="0"/>
  </r>
  <r>
    <n v="890"/>
    <x v="0"/>
    <d v="2024-06-12T00:00:00"/>
    <n v="205.971"/>
    <n v="218.715"/>
    <n v="205.50399999999999"/>
    <n v="211.63300000000001"/>
    <n v="198134300"/>
    <n v="2.85785E-2"/>
    <n v="2.8577955120946186E-2"/>
    <n v="192.36145000000002"/>
    <n v="180.24340000000001"/>
    <n v="1.920691650722663E-2"/>
    <s v="Uptrend"/>
    <n v="211.63300000000001"/>
    <n v="0"/>
  </r>
  <r>
    <n v="891"/>
    <x v="0"/>
    <d v="2024-06-13T00:00:00"/>
    <n v="213.291"/>
    <n v="215.28800000000001"/>
    <n v="210.173"/>
    <n v="212.79499999999999"/>
    <n v="97862700"/>
    <n v="5.4910899999999997E-3"/>
    <n v="5.4906370934588722E-3"/>
    <n v="193.57920000000004"/>
    <n v="181.13376000000005"/>
    <n v="1.916228380699871E-2"/>
    <s v="Uptrend"/>
    <n v="212.79499999999999"/>
    <n v="0"/>
  </r>
  <r>
    <n v="892"/>
    <x v="0"/>
    <d v="2024-06-14T00:00:00"/>
    <n v="212.40700000000001"/>
    <n v="213.71799999999999"/>
    <n v="209.875"/>
    <n v="211.05699999999999"/>
    <n v="70122700"/>
    <n v="-8.1683899999999993E-3"/>
    <n v="-8.1674851382785851E-3"/>
    <n v="194.70410000000001"/>
    <n v="182.00582000000003"/>
    <n v="1.9397995665703747E-2"/>
    <s v="Uptrend"/>
    <n v="212.79499999999999"/>
    <n v="-8.1674851382785851E-3"/>
  </r>
  <r>
    <n v="893"/>
    <x v="0"/>
    <d v="2024-06-17T00:00:00"/>
    <n v="211.93100000000001"/>
    <n v="217.47300000000001"/>
    <n v="211.285"/>
    <n v="215.208"/>
    <n v="93728300"/>
    <n v="1.9671600000000001E-2"/>
    <n v="1.9667672714006157E-2"/>
    <n v="196.03505000000001"/>
    <n v="182.94582"/>
    <n v="1.958764330831823E-2"/>
    <s v="Uptrend"/>
    <n v="215.208"/>
    <n v="0"/>
  </r>
  <r>
    <n v="894"/>
    <x v="0"/>
    <d v="2024-06-18T00:00:00"/>
    <n v="216.12200000000001"/>
    <n v="217.155"/>
    <n v="211.56299999999999"/>
    <n v="212.84399999999999"/>
    <n v="79943300"/>
    <n v="-1.0984600000000001E-2"/>
    <n v="-1.0984721757555493E-2"/>
    <n v="197.18969999999999"/>
    <n v="183.86095999999998"/>
    <n v="1.9988223916387628E-2"/>
    <s v="Uptrend"/>
    <n v="215.208"/>
    <n v="-1.0984721757555493E-2"/>
  </r>
  <r>
    <n v="895"/>
    <x v="0"/>
    <d v="2024-06-20T00:00:00"/>
    <n v="212.48699999999999"/>
    <n v="212.79499999999999"/>
    <n v="207.441"/>
    <n v="208.26499999999999"/>
    <n v="86172500"/>
    <n v="-2.1512799999999999E-2"/>
    <n v="-2.1513408881622231E-2"/>
    <n v="198.05034999999998"/>
    <n v="184.66031999999996"/>
    <n v="2.0905618812662213E-2"/>
    <s v="Uptrend"/>
    <n v="215.208"/>
    <n v="-3.2261811828556586E-2"/>
  </r>
  <r>
    <n v="896"/>
    <x v="0"/>
    <d v="2024-06-21T00:00:00"/>
    <n v="208.971"/>
    <n v="210.46100000000001"/>
    <n v="205.71299999999999"/>
    <n v="206.09"/>
    <n v="241805100"/>
    <n v="-1.04444E-2"/>
    <n v="-1.0443425443545373E-2"/>
    <n v="198.87424999999999"/>
    <n v="185.45367999999999"/>
    <n v="2.1003742685689133E-2"/>
    <s v="Uptrend"/>
    <n v="215.208"/>
    <n v="-4.2368313445596772E-2"/>
  </r>
  <r>
    <n v="897"/>
    <x v="0"/>
    <d v="2024-06-24T00:00:00"/>
    <n v="206.31899999999999"/>
    <n v="211.26499999999999"/>
    <n v="205.196"/>
    <n v="206.73599999999999"/>
    <n v="80727000"/>
    <n v="3.1326000000000001E-3"/>
    <n v="3.134552865252882E-3"/>
    <n v="199.93009999999998"/>
    <n v="186.11592000000002"/>
    <n v="2.0140505940450731E-2"/>
    <s v="Uptrend"/>
    <n v="215.208"/>
    <n v="-3.9366566298650651E-2"/>
  </r>
  <r>
    <n v="898"/>
    <x v="0"/>
    <d v="2024-06-25T00:00:00"/>
    <n v="207.739"/>
    <n v="209.95400000000001"/>
    <n v="207.203"/>
    <n v="207.66"/>
    <n v="55549700"/>
    <n v="4.4682699999999999E-3"/>
    <n v="4.4694683074066877E-3"/>
    <n v="200.87819999999996"/>
    <n v="186.76669999999999"/>
    <n v="1.9973804344251517E-2"/>
    <s v="Uptrend"/>
    <n v="215.208"/>
    <n v="-3.5073045611687337E-2"/>
  </r>
  <r>
    <n v="899"/>
    <x v="0"/>
    <d v="2024-06-26T00:00:00"/>
    <n v="210.07300000000001"/>
    <n v="213.411"/>
    <n v="209.21899999999999"/>
    <n v="211.81100000000001"/>
    <n v="66213200"/>
    <n v="1.9993299999999999E-2"/>
    <n v="1.9989405759414547E-2"/>
    <n v="202.03334999999998"/>
    <n v="187.57705999999996"/>
    <n v="2.0210868280992819E-2"/>
    <s v="Uptrend"/>
    <n v="215.208"/>
    <n v="-1.578472919222329E-2"/>
  </r>
  <r>
    <n v="900"/>
    <x v="0"/>
    <d v="2024-06-27T00:00:00"/>
    <n v="213.24199999999999"/>
    <n v="214.285"/>
    <n v="210.917"/>
    <n v="212.65600000000001"/>
    <n v="49772700"/>
    <n v="3.9859500000000003E-3"/>
    <n v="3.9894056493761099E-3"/>
    <n v="203.21584999999999"/>
    <n v="188.47"/>
    <n v="2.0190420515772165E-2"/>
    <s v="Uptrend"/>
    <n v="215.208"/>
    <n v="-1.1858295230660509E-2"/>
  </r>
  <r>
    <n v="901"/>
    <x v="0"/>
    <d v="2024-06-28T00:00:00"/>
    <n v="214.31399999999999"/>
    <n v="214.61199999999999"/>
    <n v="208.881"/>
    <n v="209.19900000000001"/>
    <n v="82542700"/>
    <n v="-1.62542E-2"/>
    <n v="-1.6256301256489358E-2"/>
    <n v="204.17580000000001"/>
    <n v="189.32116000000002"/>
    <n v="2.0801555184585204E-2"/>
    <s v="Uptrend"/>
    <n v="215.208"/>
    <n v="-2.7921824467491807E-2"/>
  </r>
  <r>
    <n v="902"/>
    <x v="0"/>
    <d v="2024-07-01T00:00:00"/>
    <n v="210.65899999999999"/>
    <n v="216.04300000000001"/>
    <n v="210.49"/>
    <n v="215.28800000000001"/>
    <n v="60402900"/>
    <n v="2.9104700000000001E-2"/>
    <n v="2.9106257678096048E-2"/>
    <n v="205.39255000000003"/>
    <n v="190.31316000000004"/>
    <n v="2.1487184600399719E-2"/>
    <s v="Uptrend"/>
    <n v="215.28800000000001"/>
    <n v="0"/>
  </r>
  <r>
    <n v="903"/>
    <x v="0"/>
    <d v="2024-07-02T00:00:00"/>
    <n v="214.69200000000001"/>
    <n v="218.893"/>
    <n v="213.649"/>
    <n v="218.78399999999999"/>
    <n v="58046200"/>
    <n v="1.6239900000000002E-2"/>
    <n v="1.6238712794024668E-2"/>
    <n v="206.69569999999999"/>
    <n v="191.41554000000005"/>
    <n v="2.1595388719425738E-2"/>
    <s v="Uptrend"/>
    <n v="218.78399999999999"/>
    <n v="0"/>
  </r>
  <r>
    <n v="904"/>
    <x v="0"/>
    <d v="2024-07-03T00:00:00"/>
    <n v="218.51599999999999"/>
    <n v="220.05500000000001"/>
    <n v="217.55199999999999"/>
    <n v="220.05500000000001"/>
    <n v="37369800"/>
    <n v="5.81104E-3"/>
    <n v="5.8093827702210277E-3"/>
    <n v="208.04650000000001"/>
    <n v="192.52668000000006"/>
    <n v="2.1565436551644224E-2"/>
    <s v="Uptrend"/>
    <n v="220.05500000000001"/>
    <n v="0"/>
  </r>
  <r>
    <n v="905"/>
    <x v="0"/>
    <d v="2024-07-05T00:00:00"/>
    <n v="220.155"/>
    <n v="224.922"/>
    <n v="220.155"/>
    <n v="224.81299999999999"/>
    <n v="60412400"/>
    <n v="2.1620400000000001E-2"/>
    <n v="2.1621867260457561E-2"/>
    <n v="209.55970000000002"/>
    <n v="193.71194000000006"/>
    <n v="2.1819582942762088E-2"/>
    <s v="Uptrend"/>
    <n v="224.81299999999999"/>
    <n v="0"/>
  </r>
  <r>
    <n v="906"/>
    <x v="0"/>
    <d v="2024-07-08T00:00:00"/>
    <n v="225.55799999999999"/>
    <n v="226.31299999999999"/>
    <n v="221.744"/>
    <n v="226.28299999999999"/>
    <n v="59085900"/>
    <n v="6.5389100000000002E-3"/>
    <n v="6.5387677758848017E-3"/>
    <n v="211.21545"/>
    <n v="194.88456000000005"/>
    <n v="2.1551583299951847E-2"/>
    <s v="Uptrend"/>
    <n v="226.28299999999999"/>
    <n v="0"/>
  </r>
  <r>
    <n v="907"/>
    <x v="0"/>
    <d v="2024-07-09T00:00:00"/>
    <n v="226.392"/>
    <n v="227.852"/>
    <n v="224.84299999999999"/>
    <n v="227.137"/>
    <n v="48076100"/>
    <n v="3.7748600000000001E-3"/>
    <n v="3.7740351683512863E-3"/>
    <n v="212.79419999999999"/>
    <n v="196.05700000000002"/>
    <n v="2.1548616347312085E-2"/>
    <s v="Uptrend"/>
    <n v="227.137"/>
    <n v="0"/>
  </r>
  <r>
    <n v="908"/>
    <x v="0"/>
    <d v="2024-07-10T00:00:00"/>
    <n v="227.75299999999999"/>
    <n v="231.50800000000001"/>
    <n v="227.703"/>
    <n v="231.40799999999999"/>
    <n v="62627700"/>
    <n v="1.88036E-2"/>
    <n v="1.8803629527553767E-2"/>
    <n v="214.77375000000001"/>
    <n v="197.32656"/>
    <n v="2.0712051155742029E-2"/>
    <s v="Uptrend"/>
    <n v="231.40799999999999"/>
    <n v="0"/>
  </r>
  <r>
    <n v="909"/>
    <x v="0"/>
    <d v="2024-07-11T00:00:00"/>
    <n v="229.82900000000001"/>
    <n v="230.822"/>
    <n v="224.24700000000001"/>
    <n v="226.035"/>
    <n v="64710600"/>
    <n v="-2.3220899999999999E-2"/>
    <n v="-2.321873055382695E-2"/>
    <n v="215.78785000000002"/>
    <n v="198.40533999999997"/>
    <n v="1.5890168827906285E-2"/>
    <s v="Uptrend"/>
    <n v="231.40799999999999"/>
    <n v="-2.321873055382695E-2"/>
  </r>
  <r>
    <n v="910"/>
    <x v="0"/>
    <d v="2024-07-12T00:00:00"/>
    <n v="227.376"/>
    <n v="231.071"/>
    <n v="227.137"/>
    <n v="228.98500000000001"/>
    <n v="53046500"/>
    <n v="1.3050900000000001E-2"/>
    <n v="1.3051076160771613E-2"/>
    <n v="216.65544999999997"/>
    <n v="199.60599999999994"/>
    <n v="1.5024648763662255E-2"/>
    <s v="Uptrend"/>
    <n v="231.40799999999999"/>
    <n v="-1.047068381386973E-2"/>
  </r>
  <r>
    <n v="911"/>
    <x v="0"/>
    <d v="2024-07-15T00:00:00"/>
    <n v="234.88499999999999"/>
    <n v="235.63"/>
    <n v="231.518"/>
    <n v="232.81899999999999"/>
    <n v="62631300"/>
    <n v="1.6743299999999999E-2"/>
    <n v="1.6743454811450453E-2"/>
    <n v="217.65664999999998"/>
    <n v="200.90377999999998"/>
    <n v="1.5289599107917419E-2"/>
    <s v="Uptrend"/>
    <n v="232.81899999999999"/>
    <n v="0"/>
  </r>
  <r>
    <n v="912"/>
    <x v="0"/>
    <d v="2024-07-16T00:00:00"/>
    <n v="233.41499999999999"/>
    <n v="234.67599999999999"/>
    <n v="230.76300000000001"/>
    <n v="233.23599999999999"/>
    <n v="43234300"/>
    <n v="1.7919800000000001E-3"/>
    <n v="1.7910909333000991E-3"/>
    <n v="218.76560000000001"/>
    <n v="202.13589999999996"/>
    <n v="1.5010935411896114E-2"/>
    <s v="Uptrend"/>
    <n v="233.23599999999999"/>
    <n v="0"/>
  </r>
  <r>
    <n v="913"/>
    <x v="0"/>
    <d v="2024-07-17T00:00:00"/>
    <n v="227.90199999999999"/>
    <n v="229.899"/>
    <n v="225.11099999999999"/>
    <n v="227.33600000000001"/>
    <n v="57345900"/>
    <n v="-2.5296099999999998E-2"/>
    <n v="-2.5296266442573101E-2"/>
    <n v="219.37200000000001"/>
    <n v="203.04469999999995"/>
    <n v="1.6048064861966121E-2"/>
    <s v="Uptrend"/>
    <n v="233.23599999999999"/>
    <n v="-2.5296266442573101E-2"/>
  </r>
  <r>
    <n v="914"/>
    <x v="0"/>
    <d v="2024-07-18T00:00:00"/>
    <n v="228.727"/>
    <n v="228.88499999999999"/>
    <n v="220.77099999999999"/>
    <n v="222.66800000000001"/>
    <n v="66034600"/>
    <n v="-2.0534799999999999E-2"/>
    <n v="-2.0533483478199721E-2"/>
    <n v="219.86319999999995"/>
    <n v="203.89325999999994"/>
    <n v="1.6613926783245428E-2"/>
    <s v="Uptrend"/>
    <n v="233.23599999999999"/>
    <n v="-4.5310329451714093E-2"/>
  </r>
  <r>
    <n v="915"/>
    <x v="0"/>
    <d v="2024-07-19T00:00:00"/>
    <n v="223.303"/>
    <n v="225.27"/>
    <n v="221.774"/>
    <n v="222.797"/>
    <n v="49151500"/>
    <n v="5.7994600000000002E-4"/>
    <n v="5.7933784827635115E-4"/>
    <n v="220.58979999999997"/>
    <n v="204.73071999999996"/>
    <n v="1.564731504126142E-2"/>
    <s v="Uptrend"/>
    <n v="233.23599999999999"/>
    <n v="-4.4757241592206953E-2"/>
  </r>
  <r>
    <n v="916"/>
    <x v="0"/>
    <d v="2024-07-22T00:00:00"/>
    <n v="225.47900000000001"/>
    <n v="226.24299999999999"/>
    <n v="221.58500000000001"/>
    <n v="222.44900000000001"/>
    <n v="48201800"/>
    <n v="-1.56028E-3"/>
    <n v="-1.5619599904845849E-3"/>
    <n v="221.40774999999999"/>
    <n v="205.55447999999996"/>
    <n v="1.5354215784448991E-2"/>
    <s v="Uptrend"/>
    <n v="233.23599999999999"/>
    <n v="-4.6249292562040023E-2"/>
  </r>
  <r>
    <n v="917"/>
    <x v="0"/>
    <d v="2024-07-23T00:00:00"/>
    <n v="222.85599999999999"/>
    <n v="225.40899999999999"/>
    <n v="221.178"/>
    <n v="223.49199999999999"/>
    <n v="39960300"/>
    <n v="4.6880899999999998E-3"/>
    <n v="4.6887151661727522E-3"/>
    <n v="222.24555000000001"/>
    <n v="206.36277999999999"/>
    <n v="1.5353864677102104E-2"/>
    <s v="Uptrend"/>
    <n v="233.23599999999999"/>
    <n v="-4.1777427155327618E-2"/>
  </r>
  <r>
    <n v="918"/>
    <x v="0"/>
    <d v="2024-07-24T00:00:00"/>
    <n v="222.489"/>
    <n v="223.28299999999999"/>
    <n v="215.66499999999999"/>
    <n v="217.066"/>
    <n v="61777600"/>
    <n v="-2.87543E-2"/>
    <n v="-2.8752707032019043E-2"/>
    <n v="222.71584999999996"/>
    <n v="207.06780000000003"/>
    <n v="1.7010066775539234E-2"/>
    <s v="Uptrend"/>
    <n v="233.23599999999999"/>
    <n v="-6.9328920063797983E-2"/>
  </r>
  <r>
    <n v="919"/>
    <x v="0"/>
    <d v="2024-07-25T00:00:00"/>
    <n v="217.453"/>
    <n v="219.36"/>
    <n v="213.172"/>
    <n v="216.023"/>
    <n v="51391200"/>
    <n v="-4.8044300000000002E-3"/>
    <n v="-4.8049901873162826E-3"/>
    <n v="222.92645000000002"/>
    <n v="207.68779999999998"/>
    <n v="1.655465312439024E-2"/>
    <s v="Uptrend"/>
    <n v="233.23599999999999"/>
    <n v="-7.3800785470510499E-2"/>
  </r>
  <r>
    <n v="920"/>
    <x v="0"/>
    <d v="2024-07-26T00:00:00"/>
    <n v="217.22499999999999"/>
    <n v="218.00899999999999"/>
    <n v="214.553"/>
    <n v="216.49"/>
    <n v="41601300"/>
    <n v="2.1610100000000001E-3"/>
    <n v="2.1618068446416228E-3"/>
    <n v="223.11814999999996"/>
    <n v="208.29427999999999"/>
    <n v="1.6542994886327909E-2"/>
    <s v="Uptrend"/>
    <n v="233.23599999999999"/>
    <n v="-7.1798521669038995E-2"/>
  </r>
  <r>
    <n v="921"/>
    <x v="0"/>
    <d v="2024-07-29T00:00:00"/>
    <n v="215.49600000000001"/>
    <n v="217.821"/>
    <n v="214.29499999999999"/>
    <n v="216.768"/>
    <n v="36311800"/>
    <n v="1.28462E-3"/>
    <n v="1.2841239780128078E-3"/>
    <n v="223.49660000000003"/>
    <n v="208.86084"/>
    <n v="1.6035834806496327E-2"/>
    <s v="Uptrend"/>
    <n v="233.23599999999999"/>
    <n v="-7.0606595894287305E-2"/>
  </r>
  <r>
    <n v="922"/>
    <x v="0"/>
    <d v="2024-07-30T00:00:00"/>
    <n v="217.71100000000001"/>
    <n v="218.84399999999999"/>
    <n v="214.66200000000001"/>
    <n v="217.32400000000001"/>
    <n v="41643800"/>
    <n v="2.5660100000000001E-3"/>
    <n v="2.5649542367878198E-3"/>
    <n v="223.5984"/>
    <n v="209.43614000000002"/>
    <n v="1.4709316147688778E-2"/>
    <s v="Uptrend"/>
    <n v="233.23599999999999"/>
    <n v="-6.8222744344783703E-2"/>
  </r>
  <r>
    <n v="923"/>
    <x v="0"/>
    <d v="2024-07-31T00:00:00"/>
    <n v="219.946"/>
    <n v="222.31"/>
    <n v="219.142"/>
    <n v="220.58199999999999"/>
    <n v="50036300"/>
    <n v="1.49909E-2"/>
    <n v="1.4991441350241885E-2"/>
    <n v="223.68830000000003"/>
    <n v="210.07600000000002"/>
    <n v="1.4641896635154276E-2"/>
    <s v="Uptrend"/>
    <n v="233.23599999999999"/>
    <n v="-5.4254060265139126E-2"/>
  </r>
  <r>
    <n v="924"/>
    <x v="0"/>
    <d v="2024-08-01T00:00:00"/>
    <n v="222.85599999999999"/>
    <n v="222.96600000000001"/>
    <n v="215.55600000000001"/>
    <n v="216.887"/>
    <n v="62501000"/>
    <n v="-1.67508E-2"/>
    <n v="-1.6751140165562006E-2"/>
    <n v="223.5299"/>
    <n v="210.61872000000005"/>
    <n v="1.507492243271904E-2"/>
    <s v="Uptrend"/>
    <n v="233.23599999999999"/>
    <n v="-7.0096383062648981E-2"/>
  </r>
  <r>
    <n v="925"/>
    <x v="0"/>
    <d v="2024-08-02T00:00:00"/>
    <n v="217.672"/>
    <n v="224.078"/>
    <n v="216.24100000000001"/>
    <n v="218.37700000000001"/>
    <n v="105568600"/>
    <n v="6.8694699999999999E-3"/>
    <n v="6.8699368795732685E-3"/>
    <n v="223.2081"/>
    <n v="211.16522000000001"/>
    <n v="1.426892213158483E-2"/>
    <s v="Uptrend"/>
    <n v="233.23599999999999"/>
    <n v="-6.3708003910202482E-2"/>
  </r>
  <r>
    <n v="926"/>
    <x v="0"/>
    <d v="2024-08-05T00:00:00"/>
    <n v="197.74700000000001"/>
    <n v="212.06"/>
    <n v="194.678"/>
    <n v="207.858"/>
    <n v="119548600"/>
    <n v="-4.8167000000000001E-2"/>
    <n v="-4.816899215576731E-2"/>
    <n v="222.28685000000002"/>
    <n v="211.53014000000002"/>
    <n v="1.7544167294179101E-2"/>
    <s v="Uptrend"/>
    <n v="233.23599999999999"/>
    <n v="-0.10880824572535963"/>
  </r>
  <r>
    <n v="927"/>
    <x v="0"/>
    <d v="2024-08-06T00:00:00"/>
    <n v="203.91499999999999"/>
    <n v="208.57300000000001"/>
    <n v="199.714"/>
    <n v="205.83199999999999"/>
    <n v="69660500"/>
    <n v="-9.7482799999999998E-3"/>
    <n v="-9.7470388438261057E-3"/>
    <n v="221.22160000000002"/>
    <n v="211.93440000000001"/>
    <n v="1.7485628856793139E-2"/>
    <s v="Uptrend"/>
    <n v="233.23599999999999"/>
    <n v="-0.1174947263715721"/>
  </r>
  <r>
    <n v="928"/>
    <x v="0"/>
    <d v="2024-08-07T00:00:00"/>
    <n v="205.50399999999999"/>
    <n v="212.19900000000001"/>
    <n v="204.99799999999999"/>
    <n v="208.405"/>
    <n v="63516400"/>
    <n v="1.24983E-2"/>
    <n v="1.2500485833106589E-2"/>
    <n v="220.07145000000006"/>
    <n v="212.32854"/>
    <n v="1.7090815812118468E-2"/>
    <s v="Uptrend"/>
    <n v="233.23599999999999"/>
    <n v="-0.10646298170093804"/>
  </r>
  <r>
    <n v="929"/>
    <x v="0"/>
    <d v="2024-08-08T00:00:00"/>
    <n v="211.672"/>
    <n v="212.755"/>
    <n v="207.42099999999999"/>
    <n v="211.87100000000001"/>
    <n v="47161100"/>
    <n v="1.66333E-2"/>
    <n v="1.663107890885529E-2"/>
    <n v="219.36325000000002"/>
    <n v="212.79179999999999"/>
    <n v="1.718753550612306E-2"/>
    <s v="Uptrend"/>
    <n v="233.23599999999999"/>
    <n v="-9.1602497041623043E-2"/>
  </r>
  <r>
    <n v="930"/>
    <x v="0"/>
    <d v="2024-08-09T00:00:00"/>
    <n v="210.66900000000001"/>
    <n v="215.31800000000001"/>
    <n v="210.54"/>
    <n v="214.78100000000001"/>
    <n v="42201600"/>
    <n v="1.3735900000000001E-2"/>
    <n v="1.3734772573877452E-2"/>
    <n v="218.65305000000004"/>
    <n v="213.30730000000003"/>
    <n v="1.7221969783423927E-2"/>
    <s v="Uptrend"/>
    <n v="233.23599999999999"/>
    <n v="-7.9125863931811535E-2"/>
  </r>
  <r>
    <n v="931"/>
    <x v="0"/>
    <d v="2024-08-12T00:00:00"/>
    <n v="214.86099999999999"/>
    <n v="218.28200000000001"/>
    <n v="214.393"/>
    <n v="216.31299999999999"/>
    <n v="38028100"/>
    <n v="7.1299199999999997E-3"/>
    <n v="7.1328469464244648E-3"/>
    <n v="217.82775000000001"/>
    <n v="213.83356000000006"/>
    <n v="1.676862280829669E-2"/>
    <s v="Uptrend"/>
    <n v="233.23599999999999"/>
    <n v="-7.2557409662316275E-2"/>
  </r>
  <r>
    <n v="932"/>
    <x v="0"/>
    <d v="2024-08-13T00:00:00"/>
    <n v="217.78399999999999"/>
    <n v="220.648"/>
    <n v="217.78399999999999"/>
    <n v="220.03200000000001"/>
    <n v="44155300"/>
    <n v="1.7193E-2"/>
    <n v="1.7192679127005839E-2"/>
    <n v="217.16755000000003"/>
    <n v="214.41514000000004"/>
    <n v="1.7368960390230535E-2"/>
    <s v="Uptrend"/>
    <n v="233.23599999999999"/>
    <n v="-5.6612186797921349E-2"/>
  </r>
  <r>
    <n v="933"/>
    <x v="0"/>
    <d v="2024-08-14T00:00:00"/>
    <n v="219.33600000000001"/>
    <n v="221.78200000000001"/>
    <n v="218.47"/>
    <n v="220.47900000000001"/>
    <n v="41960600"/>
    <n v="2.0336999999999998E-3"/>
    <n v="2.0315226876090886E-3"/>
    <n v="216.82470000000004"/>
    <n v="214.97030000000004"/>
    <n v="1.6559145255068242E-2"/>
    <s v="Uptrend"/>
    <n v="233.23599999999999"/>
    <n v="-5.4695673052187366E-2"/>
  </r>
  <r>
    <n v="934"/>
    <x v="0"/>
    <d v="2024-08-15T00:00:00"/>
    <n v="223.34299999999999"/>
    <n v="224.089"/>
    <n v="221.51300000000001"/>
    <n v="223.46199999999999"/>
    <n v="46414000"/>
    <n v="1.3530500000000001E-2"/>
    <n v="1.3529633207697733E-2"/>
    <n v="216.86440000000002"/>
    <n v="215.57875999999999"/>
    <n v="1.6235992667557608E-2"/>
    <s v="Uptrend"/>
    <n v="233.23599999999999"/>
    <n v="-4.1906052238933955E-2"/>
  </r>
  <r>
    <n v="935"/>
    <x v="0"/>
    <d v="2024-08-16T00:00:00"/>
    <n v="222.667"/>
    <n v="225.56100000000001"/>
    <n v="222.398"/>
    <n v="224.785"/>
    <n v="44340200"/>
    <n v="5.9186100000000004E-3"/>
    <n v="5.9204696995462935E-3"/>
    <n v="216.96379999999999"/>
    <n v="216.18347999999997"/>
    <n v="1.6284590841698646E-2"/>
    <s v="Uptrend"/>
    <n v="233.23599999999999"/>
    <n v="-3.6233686051895919E-2"/>
  </r>
  <r>
    <n v="936"/>
    <x v="0"/>
    <d v="2024-08-19T00:00:00"/>
    <n v="224.45699999999999"/>
    <n v="224.72499999999999"/>
    <n v="221.792"/>
    <n v="224.626"/>
    <n v="40687800"/>
    <n v="-7.07871E-4"/>
    <n v="-7.0734257179083659E-4"/>
    <n v="217.07265000000001"/>
    <n v="216.81263999999999"/>
    <n v="1.6279816110964872E-2"/>
    <s v="Uptrend"/>
    <n v="233.23599999999999"/>
    <n v="-3.6915398995009285E-2"/>
  </r>
  <r>
    <n v="937"/>
    <x v="0"/>
    <d v="2024-08-20T00:00:00"/>
    <n v="224.50700000000001"/>
    <n v="225.899"/>
    <n v="224.18799999999999"/>
    <n v="225.24199999999999"/>
    <n v="30299000"/>
    <n v="2.7447000000000001E-3"/>
    <n v="2.742336149866853E-3"/>
    <n v="217.16015000000002"/>
    <n v="217.40623999999997"/>
    <n v="1.62599884492136E-2"/>
    <s v="Downtrend"/>
    <n v="233.23599999999999"/>
    <n v="-3.4274297278293231E-2"/>
  </r>
  <r>
    <n v="938"/>
    <x v="0"/>
    <d v="2024-08-21T00:00:00"/>
    <n v="225.25200000000001"/>
    <n v="226.70400000000001"/>
    <n v="223.791"/>
    <n v="225.13300000000001"/>
    <n v="34765500"/>
    <n v="-4.8558800000000001E-4"/>
    <n v="-4.8392395734353499E-4"/>
    <n v="217.56349999999998"/>
    <n v="218.07255999999998"/>
    <n v="1.4739210636468788E-2"/>
    <s v="Downtrend"/>
    <n v="233.23599999999999"/>
    <n v="-3.4741635082062738E-2"/>
  </r>
  <r>
    <n v="939"/>
    <x v="0"/>
    <d v="2024-08-22T00:00:00"/>
    <n v="226.51499999999999"/>
    <n v="227.06200000000001"/>
    <n v="222.64699999999999"/>
    <n v="223.273"/>
    <n v="43695300"/>
    <n v="-8.2598199999999993E-3"/>
    <n v="-8.2617830349172028E-3"/>
    <n v="217.92600000000002"/>
    <n v="218.42295999999996"/>
    <n v="1.4842268368172302E-2"/>
    <s v="Downtrend"/>
    <n v="233.23599999999999"/>
    <n v="-4.2716390265653659E-2"/>
  </r>
  <r>
    <n v="940"/>
    <x v="0"/>
    <d v="2024-08-23T00:00:00"/>
    <n v="224.39699999999999"/>
    <n v="226.94300000000001"/>
    <n v="223.07499999999999"/>
    <n v="225.57"/>
    <n v="38677300"/>
    <n v="1.0288200000000001E-2"/>
    <n v="1.0287853882914533E-2"/>
    <n v="218.37999999999997"/>
    <n v="218.70169999999996"/>
    <n v="1.4964612640091274E-2"/>
    <s v="Downtrend"/>
    <n v="233.23599999999999"/>
    <n v="-3.2867996364197571E-2"/>
  </r>
  <r>
    <n v="941"/>
    <x v="0"/>
    <d v="2024-08-26T00:00:00"/>
    <n v="225.49100000000001"/>
    <n v="226.00800000000001"/>
    <n v="222.637"/>
    <n v="225.90899999999999"/>
    <n v="30602200"/>
    <n v="1.4988200000000001E-3"/>
    <n v="1.5028594227954883E-3"/>
    <n v="218.83705"/>
    <n v="218.96397999999994"/>
    <n v="1.4964015128082422E-2"/>
    <s v="Downtrend"/>
    <n v="233.23599999999999"/>
    <n v="-3.1414532919446403E-2"/>
  </r>
  <r>
    <n v="942"/>
    <x v="0"/>
    <d v="2024-08-27T00:00:00"/>
    <n v="224.73500000000001"/>
    <n v="227.56899999999999"/>
    <n v="223.631"/>
    <n v="226.75399999999999"/>
    <n v="35934600"/>
    <n v="3.7416699999999999E-3"/>
    <n v="3.7404441611446071E-3"/>
    <n v="219.30855000000003"/>
    <n v="219.27791999999994"/>
    <n v="1.4967932743363659E-2"/>
    <s v="Uptrend"/>
    <n v="233.23599999999999"/>
    <n v="-2.7791593064535491E-2"/>
  </r>
  <r>
    <n v="943"/>
    <x v="0"/>
    <d v="2024-08-28T00:00:00"/>
    <n v="226.64400000000001"/>
    <n v="228.57400000000001"/>
    <n v="224.417"/>
    <n v="225.22200000000001"/>
    <n v="38052200"/>
    <n v="-6.7535199999999998E-3"/>
    <n v="-6.7562203974350643E-3"/>
    <n v="219.54055000000002"/>
    <n v="219.47819999999993"/>
    <n v="1.4781180456063619E-2"/>
    <s v="Uptrend"/>
    <n v="233.23599999999999"/>
    <n v="-3.4360047334030641E-2"/>
  </r>
  <r>
    <n v="944"/>
    <x v="0"/>
    <d v="2024-08-29T00:00:00"/>
    <n v="228.81200000000001"/>
    <n v="231.61600000000001"/>
    <n v="227.59899999999999"/>
    <n v="228.50399999999999"/>
    <n v="51906300"/>
    <n v="1.4570100000000001E-2"/>
    <n v="1.4572288675173795E-2"/>
    <n v="220.12139999999999"/>
    <n v="219.79139999999995"/>
    <n v="1.4440473483927393E-2"/>
    <s v="Uptrend"/>
    <n v="233.23599999999999"/>
    <n v="-2.0288463187501105E-2"/>
  </r>
  <r>
    <n v="945"/>
    <x v="0"/>
    <d v="2024-08-30T00:00:00"/>
    <n v="228.90199999999999"/>
    <n v="229.11099999999999"/>
    <n v="226.20699999999999"/>
    <n v="227.71799999999999"/>
    <n v="52990800"/>
    <n v="-3.43794E-3"/>
    <n v="-3.4397647305954848E-3"/>
    <n v="220.58845000000002"/>
    <n v="220.18045999999998"/>
    <n v="1.4468266791055295E-2"/>
    <s v="Uptrend"/>
    <n v="233.23599999999999"/>
    <n v="-2.3658440377986256E-2"/>
  </r>
  <r>
    <n v="946"/>
    <x v="0"/>
    <d v="2024-09-03T00:00:00"/>
    <n v="227.27099999999999"/>
    <n v="227.71799999999999"/>
    <n v="219.93199999999999"/>
    <n v="221.523"/>
    <n v="50190600"/>
    <n v="-2.7205199999999999E-2"/>
    <n v="-2.7204700550681027E-2"/>
    <n v="221.27170000000001"/>
    <n v="220.48912000000001"/>
    <n v="1.0961670318160087E-2"/>
    <s v="Uptrend"/>
    <n v="233.23599999999999"/>
    <n v="-5.0219520142688046E-2"/>
  </r>
  <r>
    <n v="947"/>
    <x v="0"/>
    <d v="2024-09-04T00:00:00"/>
    <n v="220.41900000000001"/>
    <n v="220.53899999999999"/>
    <n v="216.26300000000001"/>
    <n v="219.614"/>
    <n v="43840200"/>
    <n v="-8.6189000000000005E-3"/>
    <n v="-8.6176153266251942E-3"/>
    <n v="221.96079999999998"/>
    <n v="220.74668000000003"/>
    <n v="1.0893911402329931E-2"/>
    <s v="Uptrend"/>
    <n v="233.23599999999999"/>
    <n v="-5.840436296283591E-2"/>
  </r>
  <r>
    <n v="948"/>
    <x v="0"/>
    <d v="2024-09-05T00:00:00"/>
    <n v="220.39"/>
    <n v="224.21799999999999"/>
    <n v="220.28"/>
    <n v="221.13499999999999"/>
    <n v="36615400"/>
    <n v="6.9278500000000002E-3"/>
    <n v="6.9257879734443417E-3"/>
    <n v="222.59730000000005"/>
    <n v="221.01617999999999"/>
    <n v="1.0716045661069463E-2"/>
    <s v="Uptrend"/>
    <n v="233.23599999999999"/>
    <n v="-5.1883071223996269E-2"/>
  </r>
  <r>
    <n v="949"/>
    <x v="0"/>
    <d v="2024-09-06T00:00:00"/>
    <n v="222.697"/>
    <n v="223.97900000000001"/>
    <n v="218.54"/>
    <n v="219.584"/>
    <n v="48423000"/>
    <n v="-7.0149499999999998E-3"/>
    <n v="-7.0138150903293894E-3"/>
    <n v="222.98295000000002"/>
    <n v="221.17164000000005"/>
    <n v="1.0436459668494356E-2"/>
    <s v="Uptrend"/>
    <n v="233.23599999999999"/>
    <n v="-5.8532988046442136E-2"/>
  </r>
  <r>
    <n v="950"/>
    <x v="0"/>
    <d v="2024-09-09T00:00:00"/>
    <n v="219.584"/>
    <n v="220.03200000000001"/>
    <n v="215.49700000000001"/>
    <n v="219.67400000000001"/>
    <n v="67180000"/>
    <n v="4.0748599999999998E-4"/>
    <n v="4.0986592830072333E-4"/>
    <n v="223.2276"/>
    <n v="221.31200000000004"/>
    <n v="1.0055618690637293E-2"/>
    <s v="Uptrend"/>
    <n v="233.23599999999999"/>
    <n v="-5.8147112795623235E-2"/>
  </r>
  <r>
    <n v="951"/>
    <x v="0"/>
    <d v="2024-09-10T00:00:00"/>
    <n v="217.69499999999999"/>
    <n v="220.24"/>
    <n v="215.517"/>
    <n v="218.87799999999999"/>
    <n v="51591000"/>
    <n v="-3.6214300000000001E-3"/>
    <n v="-3.6235512623251642E-3"/>
    <n v="223.35584999999998"/>
    <n v="221.50558000000009"/>
    <n v="1.0007740971484441E-2"/>
    <s v="Uptrend"/>
    <n v="233.23599999999999"/>
    <n v="-6.1559965013977314E-2"/>
  </r>
  <r>
    <n v="952"/>
    <x v="0"/>
    <d v="2024-09-11T00:00:00"/>
    <n v="220.221"/>
    <n v="221.84200000000001"/>
    <n v="216.67099999999999"/>
    <n v="221.41399999999999"/>
    <n v="44587100"/>
    <n v="1.15853E-2"/>
    <n v="1.1586363179488135E-2"/>
    <n v="223.42494999999994"/>
    <n v="221.62810000000013"/>
    <n v="9.5893942219123542E-3"/>
    <s v="Uptrend"/>
    <n v="233.23599999999999"/>
    <n v="-5.0686857946457664E-2"/>
  </r>
  <r>
    <n v="953"/>
    <x v="0"/>
    <d v="2024-09-12T00:00:00"/>
    <n v="221.255"/>
    <n v="222.29900000000001"/>
    <n v="218.59"/>
    <n v="221.523"/>
    <n v="37455600"/>
    <n v="4.9398400000000005E-4"/>
    <n v="4.9229046040455415E-4"/>
    <n v="223.47714999999999"/>
    <n v="221.68288000000013"/>
    <n v="9.5814213696454823E-3"/>
    <s v="Uptrend"/>
    <n v="233.23599999999999"/>
    <n v="-5.0219520142688046E-2"/>
  </r>
  <r>
    <n v="954"/>
    <x v="0"/>
    <d v="2024-09-13T00:00:00"/>
    <n v="222.32900000000001"/>
    <n v="222.786"/>
    <n v="220.66800000000001"/>
    <n v="221.255"/>
    <n v="36766600"/>
    <n v="-1.2121E-3"/>
    <n v="-1.2098066566451626E-3"/>
    <n v="223.36680000000001"/>
    <n v="221.7068800000001"/>
    <n v="9.0614145474829013E-3"/>
    <s v="Uptrend"/>
    <n v="233.23599999999999"/>
    <n v="-5.136857088957103E-2"/>
  </r>
  <r>
    <n v="955"/>
    <x v="0"/>
    <d v="2024-09-16T00:00:00"/>
    <n v="215.328"/>
    <n v="216.00399999999999"/>
    <n v="212.72300000000001"/>
    <n v="215.10900000000001"/>
    <n v="59357400"/>
    <n v="-2.77752E-2"/>
    <n v="-2.7777903324218589E-2"/>
    <n v="222.88300000000004"/>
    <n v="221.51280000000006"/>
    <n v="1.0782693054687809E-2"/>
    <s v="Uptrend"/>
    <n v="233.23599999999999"/>
    <n v="-7.7719563017715876E-2"/>
  </r>
  <r>
    <n v="956"/>
    <x v="0"/>
    <d v="2024-09-17T00:00:00"/>
    <n v="214.54300000000001"/>
    <n v="215.68600000000001"/>
    <n v="213.3"/>
    <n v="215.577"/>
    <n v="45519300"/>
    <n v="2.1725999999999998E-3"/>
    <n v="2.1756411865612169E-3"/>
    <n v="222.43055000000004"/>
    <n v="221.29868000000002"/>
    <n v="1.0822077990010972E-2"/>
    <s v="Uptrend"/>
    <n v="233.23599999999999"/>
    <n v="-7.5713011713457568E-2"/>
  </r>
  <r>
    <n v="957"/>
    <x v="0"/>
    <d v="2024-09-18T00:00:00"/>
    <n v="216.33199999999999"/>
    <n v="221.464"/>
    <n v="216.32300000000001"/>
    <n v="219.45500000000001"/>
    <n v="59894900"/>
    <n v="1.79898E-2"/>
    <n v="1.798893202892704E-2"/>
    <n v="222.14119999999997"/>
    <n v="221.14504000000005"/>
    <n v="1.167679585038069E-2"/>
    <s v="Uptrend"/>
    <n v="233.23599999999999"/>
    <n v="-5.9086075905949276E-2"/>
  </r>
  <r>
    <n v="958"/>
    <x v="0"/>
    <d v="2024-09-19T00:00:00"/>
    <n v="223.73099999999999"/>
    <n v="228.53399999999999"/>
    <n v="223.37299999999999"/>
    <n v="227.589"/>
    <n v="66781300"/>
    <n v="3.7065599999999997E-2"/>
    <n v="3.7064546262331577E-2"/>
    <n v="222.26399999999998"/>
    <n v="221.06866000000002"/>
    <n v="1.4484884655732997E-2"/>
    <s v="Uptrend"/>
    <n v="233.23599999999999"/>
    <n v="-2.4211528237493285E-2"/>
  </r>
  <r>
    <n v="959"/>
    <x v="0"/>
    <d v="2024-09-20T00:00:00"/>
    <n v="228.68299999999999"/>
    <n v="231.786"/>
    <n v="226.346"/>
    <n v="226.923"/>
    <n v="318679900"/>
    <n v="-2.9274000000000001E-3"/>
    <n v="-2.9263277223415818E-3"/>
    <n v="222.44649999999996"/>
    <n v="221.08642000000003"/>
    <n v="1.4360869949988538E-2"/>
    <s v="Uptrend"/>
    <n v="233.23599999999999"/>
    <n v="-2.7067005093553309E-2"/>
  </r>
  <r>
    <n v="960"/>
    <x v="0"/>
    <d v="2024-09-23T00:00:00"/>
    <n v="226.06800000000001"/>
    <n v="228.166"/>
    <n v="224.54599999999999"/>
    <n v="225.203"/>
    <n v="54146000"/>
    <n v="-7.58115E-3"/>
    <n v="-7.5796635863266681E-3"/>
    <n v="222.42815000000002"/>
    <n v="221.01078000000001"/>
    <n v="1.4302344616560938E-2"/>
    <s v="Uptrend"/>
    <n v="233.23599999999999"/>
    <n v="-3.4441509886981359E-2"/>
  </r>
  <r>
    <n v="961"/>
    <x v="0"/>
    <d v="2024-09-24T00:00:00"/>
    <n v="227.37"/>
    <n v="228.066"/>
    <n v="224.46700000000001"/>
    <n v="226.09800000000001"/>
    <n v="43556100"/>
    <n v="3.9740799999999996E-3"/>
    <n v="3.9741921732836527E-3"/>
    <n v="222.43760000000003"/>
    <n v="220.87635999999998"/>
    <n v="1.4326526531723323E-2"/>
    <s v="Uptrend"/>
    <n v="233.23599999999999"/>
    <n v="-3.0604194892726588E-2"/>
  </r>
  <r>
    <n v="962"/>
    <x v="0"/>
    <d v="2024-09-25T00:00:00"/>
    <n v="223.67099999999999"/>
    <n v="226.018"/>
    <n v="222.76599999999999"/>
    <n v="225.10300000000001"/>
    <n v="42308700"/>
    <n v="-4.3981000000000003E-3"/>
    <n v="-4.4007465789170919E-3"/>
    <n v="222.35504999999998"/>
    <n v="220.71369999999999"/>
    <n v="1.433447011674744E-2"/>
    <s v="Uptrend"/>
    <n v="233.23599999999999"/>
    <n v="-3.4870260165669076E-2"/>
  </r>
  <r>
    <n v="963"/>
    <x v="0"/>
    <d v="2024-09-26T00:00:00"/>
    <n v="226.02799999999999"/>
    <n v="227.221"/>
    <n v="224.149"/>
    <n v="226.24700000000001"/>
    <n v="36636700"/>
    <n v="5.0802E-3"/>
    <n v="5.0821179637765557E-3"/>
    <n v="222.40629999999996"/>
    <n v="220.69191999999993"/>
    <n v="1.4296822112939214E-2"/>
    <s v="Uptrend"/>
    <n v="233.23599999999999"/>
    <n v="-2.9965356977481927E-2"/>
  </r>
  <r>
    <n v="964"/>
    <x v="0"/>
    <d v="2024-09-27T00:00:00"/>
    <n v="227.18100000000001"/>
    <n v="228.23500000000001"/>
    <n v="226.02799999999999"/>
    <n v="226.51499999999999"/>
    <n v="34026000"/>
    <n v="1.18659E-3"/>
    <n v="1.1845460934287733E-3"/>
    <n v="222.30685"/>
    <n v="220.7688599999999"/>
    <n v="1.390256707215975E-2"/>
    <s v="Uptrend"/>
    <n v="233.23599999999999"/>
    <n v="-2.8816306230599054E-2"/>
  </r>
  <r>
    <n v="965"/>
    <x v="0"/>
    <d v="2024-09-30T00:00:00"/>
    <n v="228.75299999999999"/>
    <n v="231.696"/>
    <n v="228.36500000000001"/>
    <n v="231.696"/>
    <n v="54541900"/>
    <n v="2.2872E-2"/>
    <n v="2.2872657439904742E-2"/>
    <n v="222.50574999999998"/>
    <n v="220.9468399999999"/>
    <n v="1.4809734020408753E-2"/>
    <s v="Uptrend"/>
    <n v="233.23599999999999"/>
    <n v="-6.6027542917902471E-3"/>
  </r>
  <r>
    <n v="966"/>
    <x v="0"/>
    <d v="2024-10-01T00:00:00"/>
    <n v="228.23599999999999"/>
    <n v="228.36500000000001"/>
    <n v="222.488"/>
    <n v="224.94399999999999"/>
    <n v="63285000"/>
    <n v="-2.91416E-2"/>
    <n v="-2.9141633865064631E-2"/>
    <n v="222.67680000000001"/>
    <n v="220.99673999999993"/>
    <n v="1.500867453580474E-2"/>
    <s v="Uptrend"/>
    <n v="233.23599999999999"/>
    <n v="-3.5551973108782553E-2"/>
  </r>
  <r>
    <n v="967"/>
    <x v="0"/>
    <d v="2024-10-02T00:00:00"/>
    <n v="224.626"/>
    <n v="226.09800000000001"/>
    <n v="221.77199999999999"/>
    <n v="225.511"/>
    <n v="32880600"/>
    <n v="2.5196799999999998E-3"/>
    <n v="2.5206273561420023E-3"/>
    <n v="222.97165000000001"/>
    <n v="221.03711999999993"/>
    <n v="1.4843710776980802E-2"/>
    <s v="Uptrend"/>
    <n v="233.23599999999999"/>
    <n v="-3.3120959028623331E-2"/>
  </r>
  <r>
    <n v="968"/>
    <x v="0"/>
    <d v="2024-10-03T00:00:00"/>
    <n v="223.88"/>
    <n v="225.541"/>
    <n v="222.07"/>
    <n v="224.40700000000001"/>
    <n v="34044200"/>
    <n v="-4.8946199999999997E-3"/>
    <n v="-4.8955483324537585E-3"/>
    <n v="223.13524999999998"/>
    <n v="221.18393999999989"/>
    <n v="1.4848720997516792E-2"/>
    <s v="Uptrend"/>
    <n v="233.23599999999999"/>
    <n v="-3.7854362105335326E-2"/>
  </r>
  <r>
    <n v="969"/>
    <x v="0"/>
    <d v="2024-10-04T00:00:00"/>
    <n v="226.625"/>
    <n v="226.72399999999999"/>
    <n v="222.876"/>
    <n v="225.53100000000001"/>
    <n v="37245100"/>
    <n v="5.0073599999999998E-3"/>
    <n v="5.0087564113419081E-3"/>
    <n v="223.43259999999995"/>
    <n v="221.37409999999997"/>
    <n v="1.4757149018131358E-2"/>
    <s v="Uptrend"/>
    <n v="233.23599999999999"/>
    <n v="-3.303520897288581E-2"/>
  </r>
  <r>
    <n v="970"/>
    <x v="0"/>
    <d v="2024-10-07T00:00:00"/>
    <n v="223.244"/>
    <n v="224.42699999999999"/>
    <n v="220.09100000000001"/>
    <n v="220.44900000000001"/>
    <n v="39505400"/>
    <n v="-2.25309E-2"/>
    <n v="-2.2533487635846061E-2"/>
    <n v="223.47134999999997"/>
    <n v="221.45327999999995"/>
    <n v="1.5702924370333927E-2"/>
    <s v="Uptrend"/>
    <n v="233.23599999999999"/>
    <n v="-5.4824298135793703E-2"/>
  </r>
  <r>
    <n v="971"/>
    <x v="0"/>
    <d v="2024-10-08T00:00:00"/>
    <n v="223.04499999999999"/>
    <n v="224.715"/>
    <n v="222.001"/>
    <n v="224.50700000000001"/>
    <n v="31855700"/>
    <n v="1.84041E-2"/>
    <n v="1.8407885724135653E-2"/>
    <n v="223.75279999999998"/>
    <n v="221.60805999999994"/>
    <n v="1.617924422842618E-2"/>
    <s v="Uptrend"/>
    <n v="233.23599999999999"/>
    <n v="-3.7425611826647609E-2"/>
  </r>
  <r>
    <n v="972"/>
    <x v="0"/>
    <d v="2024-10-09T00:00:00"/>
    <n v="223.97"/>
    <n v="228.464"/>
    <n v="223.572"/>
    <n v="228.255"/>
    <n v="33591100"/>
    <n v="1.6698500000000002E-2"/>
    <n v="1.669435696882493E-2"/>
    <n v="224.09485000000001"/>
    <n v="221.82667999999995"/>
    <n v="1.6387569332631382E-2"/>
    <s v="Uptrend"/>
    <n v="233.23599999999999"/>
    <n v="-2.1356051381433372E-2"/>
  </r>
  <r>
    <n v="973"/>
    <x v="0"/>
    <d v="2024-10-10T00:00:00"/>
    <n v="226.505"/>
    <n v="228.21600000000001"/>
    <n v="225.899"/>
    <n v="227.75800000000001"/>
    <n v="28183500"/>
    <n v="-2.1784299999999999E-3"/>
    <n v="-2.1773893233444364E-3"/>
    <n v="224.40659999999997"/>
    <n v="221.97019999999998"/>
    <n v="1.6408355997939768E-2"/>
    <s v="Uptrend"/>
    <n v="233.23599999999999"/>
    <n v="-2.3486940266511103E-2"/>
  </r>
  <r>
    <n v="974"/>
    <x v="0"/>
    <d v="2024-10-11T00:00:00"/>
    <n v="228.017"/>
    <n v="228.126"/>
    <n v="226.06800000000001"/>
    <n v="226.27699999999999"/>
    <n v="31759200"/>
    <n v="-6.5053400000000001E-3"/>
    <n v="-6.5025158282037143E-3"/>
    <n v="224.65770000000003"/>
    <n v="222.15799999999996"/>
    <n v="1.6497082581773199E-2"/>
    <s v="Uptrend"/>
    <n v="233.23599999999999"/>
    <n v="-2.9836731893875701E-2"/>
  </r>
  <r>
    <n v="975"/>
    <x v="0"/>
    <d v="2024-10-14T00:00:00"/>
    <n v="227.42"/>
    <n v="230.43299999999999"/>
    <n v="227.321"/>
    <n v="230.006"/>
    <n v="39882100"/>
    <n v="1.6479899999999999E-2"/>
    <n v="1.6479801305479658E-2"/>
    <n v="225.40255000000002"/>
    <n v="222.39057999999997"/>
    <n v="1.5324796897009819E-2"/>
    <s v="Uptrend"/>
    <n v="233.23599999999999"/>
    <n v="-1.384863400161207E-2"/>
  </r>
  <r>
    <n v="976"/>
    <x v="0"/>
    <d v="2024-10-15T00:00:00"/>
    <n v="232.303"/>
    <n v="236.161"/>
    <n v="231.07"/>
    <n v="232.541"/>
    <n v="64751400"/>
    <n v="1.10247E-2"/>
    <n v="1.1021451614305677E-2"/>
    <n v="226.25075000000001"/>
    <n v="222.88423999999995"/>
    <n v="1.5413026910140385E-2"/>
    <s v="Uptrend"/>
    <n v="233.23599999999999"/>
    <n v="-2.9798144368793356E-3"/>
  </r>
  <r>
    <n v="977"/>
    <x v="0"/>
    <d v="2024-10-16T00:00:00"/>
    <n v="230.304"/>
    <n v="230.821"/>
    <n v="228.554"/>
    <n v="230.483"/>
    <n v="34082200"/>
    <n v="-8.8518699999999995E-3"/>
    <n v="-8.850052248850715E-3"/>
    <n v="226.80215000000004"/>
    <n v="223.37725999999995"/>
    <n v="1.5290345177599949E-2"/>
    <s v="Uptrend"/>
    <n v="233.23599999999999"/>
    <n v="-1.180349517227175E-2"/>
  </r>
  <r>
    <n v="978"/>
    <x v="0"/>
    <d v="2024-10-17T00:00:00"/>
    <n v="232.124"/>
    <n v="232.541"/>
    <n v="229.23"/>
    <n v="230.851"/>
    <n v="32993800"/>
    <n v="1.59643E-3"/>
    <n v="1.5966470412134282E-3"/>
    <n v="226.96524999999997"/>
    <n v="223.82618000000002"/>
    <n v="1.2957281138717983E-2"/>
    <s v="Uptrend"/>
    <n v="233.23599999999999"/>
    <n v="-1.0225694146701159E-2"/>
  </r>
  <r>
    <n v="979"/>
    <x v="0"/>
    <d v="2024-10-18T00:00:00"/>
    <n v="234.858"/>
    <n v="234.858"/>
    <n v="232.7"/>
    <n v="233.685"/>
    <n v="46431500"/>
    <n v="1.2276499999999999E-2"/>
    <n v="1.2276316758428552E-2"/>
    <n v="227.30335000000005"/>
    <n v="224.26246"/>
    <n v="1.3171831350178019E-2"/>
    <s v="Uptrend"/>
    <n v="233.685"/>
    <n v="0"/>
  </r>
  <r>
    <n v="980"/>
    <x v="0"/>
    <d v="2024-10-21T00:00:00"/>
    <n v="233.13800000000001"/>
    <n v="235.524"/>
    <n v="233.13800000000001"/>
    <n v="235.15700000000001"/>
    <n v="36254500"/>
    <n v="6.2977099999999998E-3"/>
    <n v="6.2990778184308649E-3"/>
    <n v="227.80105000000003"/>
    <n v="224.66997999999995"/>
    <n v="1.3030257315459528E-2"/>
    <s v="Uptrend"/>
    <n v="235.15700000000001"/>
    <n v="0"/>
  </r>
  <r>
    <n v="981"/>
    <x v="0"/>
    <d v="2024-10-22T00:00:00"/>
    <n v="232.58099999999999"/>
    <n v="234.898"/>
    <n v="231.298"/>
    <n v="234.54"/>
    <n v="38846600"/>
    <n v="-2.6216E-3"/>
    <n v="-2.6237790072165534E-3"/>
    <n v="228.22314999999998"/>
    <n v="225.03452000000001"/>
    <n v="1.3067666016792637E-2"/>
    <s v="Uptrend"/>
    <n v="235.15700000000001"/>
    <n v="-2.6237790072165534E-3"/>
  </r>
  <r>
    <n v="982"/>
    <x v="0"/>
    <d v="2024-10-23T00:00:00"/>
    <n v="232.77"/>
    <n v="233.82400000000001"/>
    <n v="226.48500000000001"/>
    <n v="229.46899999999999"/>
    <n v="52287000"/>
    <n v="-2.1623099999999999E-2"/>
    <n v="-2.1621045450669341E-2"/>
    <n v="228.44144999999997"/>
    <n v="225.22325999999998"/>
    <n v="1.4037125073662655E-2"/>
    <s v="Uptrend"/>
    <n v="235.15700000000001"/>
    <n v="-2.4188095612718397E-2"/>
  </r>
  <r>
    <n v="983"/>
    <x v="0"/>
    <d v="2024-10-24T00:00:00"/>
    <n v="228.69300000000001"/>
    <n v="229.52799999999999"/>
    <n v="227.13200000000001"/>
    <n v="229.28"/>
    <n v="31109500"/>
    <n v="-8.2328999999999996E-4"/>
    <n v="-8.2364066605944419E-4"/>
    <n v="228.59309999999999"/>
    <n v="225.39928"/>
    <n v="1.4010040994390459E-2"/>
    <s v="Uptrend"/>
    <n v="235.15700000000001"/>
    <n v="-2.49918139795966E-2"/>
  </r>
  <r>
    <n v="984"/>
    <x v="0"/>
    <d v="2024-10-25T00:00:00"/>
    <n v="228.45400000000001"/>
    <n v="231.91499999999999"/>
    <n v="228.285"/>
    <n v="230.11500000000001"/>
    <n v="38802300"/>
    <n v="3.64307E-3"/>
    <n v="3.6418353105374113E-3"/>
    <n v="228.77309999999997"/>
    <n v="225.53234"/>
    <n v="1.4024730523124047E-2"/>
    <s v="Uptrend"/>
    <n v="235.15700000000001"/>
    <n v="-2.1440994739684527E-2"/>
  </r>
  <r>
    <n v="985"/>
    <x v="0"/>
    <d v="2024-10-28T00:00:00"/>
    <n v="232.01400000000001"/>
    <n v="233.416"/>
    <n v="231.249"/>
    <n v="232.09399999999999"/>
    <n v="36087100"/>
    <n v="8.5994000000000001E-3"/>
    <n v="8.6000478021857063E-3"/>
    <n v="228.79300000000003"/>
    <n v="225.67851999999999"/>
    <n v="1.3184873445975218E-2"/>
    <s v="Uptrend"/>
    <n v="235.15700000000001"/>
    <n v="-1.3025340517186512E-2"/>
  </r>
  <r>
    <n v="986"/>
    <x v="0"/>
    <d v="2024-10-29T00:00:00"/>
    <n v="231.79499999999999"/>
    <n v="233.01900000000001"/>
    <n v="231.02"/>
    <n v="232.36199999999999"/>
    <n v="35417200"/>
    <n v="1.15683E-3"/>
    <n v="1.1547045593596206E-3"/>
    <n v="229.16390000000007"/>
    <n v="225.83323999999996"/>
    <n v="1.1236568005496873E-2"/>
    <s v="Uptrend"/>
    <n v="235.15700000000001"/>
    <n v="-1.1885676377909271E-2"/>
  </r>
  <r>
    <n v="987"/>
    <x v="0"/>
    <d v="2024-10-30T00:00:00"/>
    <n v="231.30799999999999"/>
    <n v="232.16300000000001"/>
    <n v="228.26499999999999"/>
    <n v="228.81200000000001"/>
    <n v="47070900"/>
    <n v="-1.5277900000000001E-2"/>
    <n v="-1.5277885368519706E-2"/>
    <n v="229.32895000000002"/>
    <n v="225.90463999999992"/>
    <n v="1.1854611400462439E-2"/>
    <s v="Uptrend"/>
    <n v="235.15700000000001"/>
    <n v="-2.6981973745200061E-2"/>
  </r>
  <r>
    <n v="988"/>
    <x v="0"/>
    <d v="2024-10-31T00:00:00"/>
    <n v="228.05699999999999"/>
    <n v="228.54400000000001"/>
    <n v="224.10900000000001"/>
    <n v="224.64599999999999"/>
    <n v="64370100"/>
    <n v="-1.8209400000000001E-2"/>
    <n v="-1.820708704088958E-2"/>
    <n v="229.3409"/>
    <n v="225.89489999999998"/>
    <n v="1.2544466116255416E-2"/>
    <s v="Uptrend"/>
    <n v="235.15700000000001"/>
    <n v="-4.4697797641575776E-2"/>
  </r>
  <r>
    <n v="989"/>
    <x v="0"/>
    <d v="2024-11-01T00:00:00"/>
    <n v="219.733"/>
    <n v="224.089"/>
    <n v="219.03700000000001"/>
    <n v="221.66300000000001"/>
    <n v="65276700"/>
    <n v="-1.3279600000000001E-2"/>
    <n v="-1.3278669551204936E-2"/>
    <n v="229.14750000000004"/>
    <n v="225.86270000000002"/>
    <n v="1.2833163849269913E-2"/>
    <s v="Uptrend"/>
    <n v="235.15700000000001"/>
    <n v="-5.7382939908231512E-2"/>
  </r>
  <r>
    <n v="990"/>
    <x v="0"/>
    <d v="2024-11-04T00:00:00"/>
    <n v="219.75299999999999"/>
    <n v="221.54300000000001"/>
    <n v="218.48"/>
    <n v="220.768"/>
    <n v="44944500"/>
    <n v="-4.03769E-3"/>
    <n v="-4.0376607733361158E-3"/>
    <n v="229.16345000000001"/>
    <n v="225.76666"/>
    <n v="1.1809080874550982E-2"/>
    <s v="Uptrend"/>
    <n v="235.15700000000001"/>
    <n v="-6.1188907836041473E-2"/>
  </r>
  <r>
    <n v="991"/>
    <x v="0"/>
    <d v="2024-11-05T00:00:00"/>
    <n v="220.559"/>
    <n v="222.697"/>
    <n v="219.90199999999999"/>
    <n v="222.19900000000001"/>
    <n v="28111300"/>
    <n v="6.4862899999999996E-3"/>
    <n v="6.4819176692274549E-3"/>
    <n v="229.04805000000002"/>
    <n v="225.69246000000004"/>
    <n v="1.1118958087374922E-2"/>
    <s v="Uptrend"/>
    <n v="235.15700000000001"/>
    <n v="-5.5103611629677141E-2"/>
  </r>
  <r>
    <n v="992"/>
    <x v="0"/>
    <d v="2024-11-06T00:00:00"/>
    <n v="221.364"/>
    <n v="224.80500000000001"/>
    <n v="219.952"/>
    <n v="221.47399999999999"/>
    <n v="54561100"/>
    <n v="-3.2669800000000001E-3"/>
    <n v="-3.2628409668811198E-3"/>
    <n v="228.709"/>
    <n v="225.58686"/>
    <n v="1.0368869099044603E-2"/>
    <s v="Uptrend"/>
    <n v="235.15700000000001"/>
    <n v="-5.8186658275109937E-2"/>
  </r>
  <r>
    <n v="993"/>
    <x v="0"/>
    <d v="2024-11-07T00:00:00"/>
    <n v="223.37299999999999"/>
    <n v="226.60499999999999"/>
    <n v="223.31299999999999"/>
    <n v="226.20699999999999"/>
    <n v="42137700"/>
    <n v="2.1372100000000002E-2"/>
    <n v="2.1370454319694421E-2"/>
    <n v="228.63145"/>
    <n v="225.60656000000003"/>
    <n v="1.1552022619544031E-2"/>
    <s v="Uptrend"/>
    <n v="235.15700000000001"/>
    <n v="-3.805967927809939E-2"/>
  </r>
  <r>
    <n v="994"/>
    <x v="0"/>
    <d v="2024-11-08T00:00:00"/>
    <n v="226.14699999999999"/>
    <n v="227.63"/>
    <n v="225.39099999999999"/>
    <n v="225.93799999999999"/>
    <n v="38328800"/>
    <n v="-1.18815E-3"/>
    <n v="-1.1891762854376875E-3"/>
    <n v="228.61450000000005"/>
    <n v="225.55524000000003"/>
    <n v="1.1462090661808319E-2"/>
    <s v="Uptrend"/>
    <n v="235.15700000000001"/>
    <n v="-3.9203595895508148E-2"/>
  </r>
  <r>
    <n v="995"/>
    <x v="0"/>
    <d v="2024-11-11T00:00:00"/>
    <n v="223.98699999999999"/>
    <n v="224.684"/>
    <n v="220.50299999999999"/>
    <n v="223.22"/>
    <n v="42005600"/>
    <n v="-1.20286E-2"/>
    <n v="-1.202984889659986E-2"/>
    <n v="228.27520000000004"/>
    <n v="225.46528000000001"/>
    <n v="1.1069143401617985E-2"/>
    <s v="Uptrend"/>
    <n v="235.15700000000001"/>
    <n v="-5.0761831457281748E-2"/>
  </r>
  <r>
    <n v="996"/>
    <x v="0"/>
    <d v="2024-11-12T00:00:00"/>
    <n v="223.53899999999999"/>
    <n v="224.57400000000001"/>
    <n v="222.35400000000001"/>
    <n v="223.22"/>
    <n v="40398300"/>
    <n v="0"/>
    <n v="0"/>
    <n v="227.80915000000005"/>
    <n v="225.49921999999998"/>
    <n v="1.0683853808677295E-2"/>
    <s v="Uptrend"/>
    <n v="235.15700000000001"/>
    <n v="-5.0761831457281748E-2"/>
  </r>
  <r>
    <n v="997"/>
    <x v="0"/>
    <d v="2024-11-13T00:00:00"/>
    <n v="223.001"/>
    <n v="225.63"/>
    <n v="221.75700000000001"/>
    <n v="224.10599999999999"/>
    <n v="48566200"/>
    <n v="3.9691800000000001E-3"/>
    <n v="3.9691783890332122E-3"/>
    <n v="227.49030000000002"/>
    <n v="225.58905999999999"/>
    <n v="1.0634996864950383E-2"/>
    <s v="Uptrend"/>
    <n v="235.15700000000001"/>
    <n v="-4.6994135832656547E-2"/>
  </r>
  <r>
    <n v="998"/>
    <x v="0"/>
    <d v="2024-11-14T00:00:00"/>
    <n v="224.00700000000001"/>
    <n v="227.84"/>
    <n v="223.98699999999999"/>
    <n v="227.19200000000001"/>
    <n v="44923900"/>
    <n v="1.37704E-2"/>
    <n v="1.3770269426075288E-2"/>
    <n v="227.30734999999999"/>
    <n v="225.71019999999996"/>
    <n v="1.1148384467888326E-2"/>
    <s v="Uptrend"/>
    <n v="235.15700000000001"/>
    <n v="-3.3870988318442596E-2"/>
  </r>
  <r>
    <n v="999"/>
    <x v="0"/>
    <d v="2024-11-15T00:00:00"/>
    <n v="225.381"/>
    <n v="225.898"/>
    <n v="223.26"/>
    <n v="223.98699999999999"/>
    <n v="47923700"/>
    <n v="-1.41093E-2"/>
    <n v="-1.4107010810239906E-2"/>
    <n v="226.82245000000003"/>
    <n v="225.79825999999997"/>
    <n v="1.1087982184028953E-2"/>
    <s v="Uptrend"/>
    <n v="235.15700000000001"/>
    <n v="-4.7500180730320696E-2"/>
  </r>
  <r>
    <n v="1000"/>
    <x v="0"/>
    <d v="2024-11-18T00:00:00"/>
    <n v="224.23599999999999"/>
    <n v="228.70599999999999"/>
    <n v="224.15600000000001"/>
    <n v="226.99299999999999"/>
    <n v="44633700"/>
    <n v="1.34223E-2"/>
    <n v="1.3420421720903519E-2"/>
    <n v="226.41424999999998"/>
    <n v="225.94463999999999"/>
    <n v="1.1477980495373347E-2"/>
    <s v="Uptrend"/>
    <n v="235.15700000000001"/>
    <n v="-3.4717231466637299E-2"/>
  </r>
  <r>
    <n v="1001"/>
    <x v="0"/>
    <d v="2024-11-19T00:00:00"/>
    <n v="225.958"/>
    <n v="229.124"/>
    <n v="225.63900000000001"/>
    <n v="227.25200000000001"/>
    <n v="36211800"/>
    <n v="1.1402700000000001E-3"/>
    <n v="1.1410043481516752E-3"/>
    <n v="226.04985000000002"/>
    <n v="226.11212"/>
    <n v="1.1492937652176167E-2"/>
    <s v="Downtrend"/>
    <n v="235.15700000000001"/>
    <n v="-3.3615839630544708E-2"/>
  </r>
  <r>
    <n v="1002"/>
    <x v="0"/>
    <d v="2024-11-20T00:00:00"/>
    <n v="227.03299999999999"/>
    <n v="228.89500000000001"/>
    <n v="224.87299999999999"/>
    <n v="227.96899999999999"/>
    <n v="35169600"/>
    <n v="3.1539900000000002E-3"/>
    <n v="3.155087744002083E-3"/>
    <n v="225.97484999999998"/>
    <n v="226.24321999999995"/>
    <n v="1.0504363590700968E-2"/>
    <s v="Downtrend"/>
    <n v="235.15700000000001"/>
    <n v="-3.0566812810165156E-2"/>
  </r>
  <r>
    <n v="1003"/>
    <x v="0"/>
    <d v="2024-11-21T00:00:00"/>
    <n v="227.84899999999999"/>
    <n v="229.124"/>
    <n v="224.69399999999999"/>
    <n v="227.49100000000001"/>
    <n v="42108300"/>
    <n v="-2.0960900000000001E-3"/>
    <n v="-2.096776316077964E-3"/>
    <n v="225.88539999999998"/>
    <n v="226.36257999999995"/>
    <n v="1.0511715569684776E-2"/>
    <s v="Downtrend"/>
    <n v="235.15700000000001"/>
    <n v="-3.2599497357084783E-2"/>
  </r>
  <r>
    <n v="1004"/>
    <x v="0"/>
    <d v="2024-11-22T00:00:00"/>
    <n v="227.03299999999999"/>
    <n v="229.68100000000001"/>
    <n v="227.03299999999999"/>
    <n v="228.83500000000001"/>
    <n v="38168300"/>
    <n v="5.9076299999999997E-3"/>
    <n v="5.9079260278427359E-3"/>
    <n v="225.82139999999998"/>
    <n v="226.51417999999998"/>
    <n v="1.0568941235371268E-2"/>
    <s v="Downtrend"/>
    <n v="235.15700000000001"/>
    <n v="-2.6884166748172511E-2"/>
  </r>
  <r>
    <n v="1005"/>
    <x v="0"/>
    <d v="2024-11-25T00:00:00"/>
    <n v="230.41800000000001"/>
    <n v="232.2"/>
    <n v="228.70599999999999"/>
    <n v="231.822"/>
    <n v="90152800"/>
    <n v="1.30508E-2"/>
    <n v="1.3053073174995156E-2"/>
    <n v="225.80779999999999"/>
    <n v="226.8484399999999"/>
    <n v="1.0808839571056432E-2"/>
    <s v="Downtrend"/>
    <n v="235.15700000000001"/>
    <n v="-1.4182014568990153E-2"/>
  </r>
  <r>
    <n v="1006"/>
    <x v="0"/>
    <d v="2024-11-26T00:00:00"/>
    <n v="232.279"/>
    <n v="234.50899999999999"/>
    <n v="232.279"/>
    <n v="234.00200000000001"/>
    <n v="45986200"/>
    <n v="9.4044100000000002E-3"/>
    <n v="9.4037666830586453E-3"/>
    <n v="225.88980000000001"/>
    <n v="227.21693999999997"/>
    <n v="1.1010846997552049E-2"/>
    <s v="Downtrend"/>
    <n v="235.15700000000001"/>
    <n v="-4.9116122420340691E-3"/>
  </r>
  <r>
    <n v="1007"/>
    <x v="0"/>
    <d v="2024-11-27T00:00:00"/>
    <n v="233.41399999999999"/>
    <n v="234.62899999999999"/>
    <n v="232.75700000000001"/>
    <n v="233.87200000000001"/>
    <n v="33498400"/>
    <n v="-5.5296399999999997E-4"/>
    <n v="-5.5555080725799844E-4"/>
    <n v="226.14280000000002"/>
    <n v="227.50527999999991"/>
    <n v="1.0381009647573913E-2"/>
    <s v="Downtrend"/>
    <n v="235.15700000000001"/>
    <n v="-5.4644343991461231E-3"/>
  </r>
  <r>
    <n v="1008"/>
    <x v="0"/>
    <d v="2024-11-29T00:00:00"/>
    <n v="233.75299999999999"/>
    <n v="236.739"/>
    <n v="232.917"/>
    <n v="236.261"/>
    <n v="28481400"/>
    <n v="1.0215800000000001E-2"/>
    <n v="1.0214989395908702E-2"/>
    <n v="226.72355000000002"/>
    <n v="227.67871999999991"/>
    <n v="9.5003835981260516E-3"/>
    <s v="Downtrend"/>
    <n v="236.261"/>
    <n v="0"/>
  </r>
  <r>
    <n v="1009"/>
    <x v="0"/>
    <d v="2024-12-02T00:00:00"/>
    <n v="236.202"/>
    <n v="239.70599999999999"/>
    <n v="236.09200000000001"/>
    <n v="238.511"/>
    <n v="48137100"/>
    <n v="9.5225099999999997E-3"/>
    <n v="9.5233661078213405E-3"/>
    <n v="227.56595000000002"/>
    <n v="227.91047999999995"/>
    <n v="8.8443236740948662E-3"/>
    <s v="Downtrend"/>
    <n v="238.511"/>
    <n v="0"/>
  </r>
  <r>
    <n v="1010"/>
    <x v="0"/>
    <d v="2024-12-03T00:00:00"/>
    <n v="238.73"/>
    <n v="241.667"/>
    <n v="237.82400000000001"/>
    <n v="241.55699999999999"/>
    <n v="38861000"/>
    <n v="1.2771899999999999E-2"/>
    <n v="1.2770899455371021E-2"/>
    <n v="228.6054"/>
    <n v="228.23756"/>
    <n v="8.8682750256339656E-3"/>
    <s v="Uptrend"/>
    <n v="241.55699999999999"/>
    <n v="0"/>
  </r>
  <r>
    <n v="1011"/>
    <x v="0"/>
    <d v="2024-12-04T00:00:00"/>
    <n v="241.77699999999999"/>
    <n v="243.011"/>
    <n v="240.16399999999999"/>
    <n v="241.916"/>
    <n v="44383900"/>
    <n v="1.48364E-3"/>
    <n v="1.486191664907377E-3"/>
    <n v="229.59125"/>
    <n v="228.55391999999995"/>
    <n v="8.8812549158784129E-3"/>
    <s v="Uptrend"/>
    <n v="241.916"/>
    <n v="0"/>
  </r>
  <r>
    <n v="1012"/>
    <x v="0"/>
    <d v="2024-12-05T00:00:00"/>
    <n v="242.89099999999999"/>
    <n v="243.43899999999999"/>
    <n v="241.04"/>
    <n v="241.946"/>
    <n v="40033900"/>
    <n v="1.23437E-4"/>
    <n v="1.240099869375122E-4"/>
    <n v="230.61484999999999"/>
    <n v="228.89077999999998"/>
    <n v="8.7609911834576632E-3"/>
    <s v="Uptrend"/>
    <n v="241.946"/>
    <n v="0"/>
  </r>
  <r>
    <n v="1013"/>
    <x v="0"/>
    <d v="2024-12-06T00:00:00"/>
    <n v="241.816"/>
    <n v="243.529"/>
    <n v="240.99"/>
    <n v="241.74700000000001"/>
    <n v="36870600"/>
    <n v="-8.2289799999999997E-4"/>
    <n v="-8.2249758210506396E-4"/>
    <n v="231.39184999999998"/>
    <n v="229.20077999999998"/>
    <n v="7.8671632067733449E-3"/>
    <s v="Uptrend"/>
    <n v="241.946"/>
    <n v="-8.2249758210506396E-4"/>
  </r>
  <r>
    <n v="1014"/>
    <x v="0"/>
    <d v="2024-12-09T00:00:00"/>
    <n v="240.74100000000001"/>
    <n v="246.12700000000001"/>
    <n v="240.66200000000001"/>
    <n v="245.63900000000001"/>
    <n v="44649200"/>
    <n v="1.61011E-2"/>
    <n v="1.6099475898356586E-2"/>
    <n v="232.37690000000003"/>
    <n v="229.58325999999994"/>
    <n v="8.2803259206974105E-3"/>
    <s v="Uptrend"/>
    <n v="245.63900000000001"/>
    <n v="0"/>
  </r>
  <r>
    <n v="1015"/>
    <x v="0"/>
    <d v="2024-12-10T00:00:00"/>
    <n v="245.77799999999999"/>
    <n v="247.09200000000001"/>
    <n v="244.23500000000001"/>
    <n v="246.654"/>
    <n v="36914800"/>
    <n v="4.1336899999999998E-3"/>
    <n v="4.1320800035824501E-3"/>
    <n v="233.54859999999999"/>
    <n v="229.88242000000002"/>
    <n v="7.3468814694524149E-3"/>
    <s v="Uptrend"/>
    <n v="246.654"/>
    <n v="0"/>
  </r>
  <r>
    <n v="1016"/>
    <x v="0"/>
    <d v="2024-12-11T00:00:00"/>
    <n v="246.84399999999999"/>
    <n v="249.67099999999999"/>
    <n v="245.15100000000001"/>
    <n v="245.38"/>
    <n v="45205800"/>
    <n v="-5.1660600000000001E-3"/>
    <n v="-5.1651301012755058E-3"/>
    <n v="234.65659999999994"/>
    <n v="230.29114000000001"/>
    <n v="7.6187349208174651E-3"/>
    <s v="Uptrend"/>
    <n v="246.654"/>
    <n v="-5.1651301012755058E-3"/>
  </r>
  <r>
    <n v="1017"/>
    <x v="0"/>
    <d v="2024-12-12T00:00:00"/>
    <n v="245.77799999999999"/>
    <n v="247.62"/>
    <n v="244.57400000000001"/>
    <n v="246.84399999999999"/>
    <n v="32777500"/>
    <n v="5.9637800000000001E-3"/>
    <n v="5.9662564186160338E-3"/>
    <n v="235.79349999999999"/>
    <n v="230.71779999999998"/>
    <n v="7.6207565053770096E-3"/>
    <s v="Uptrend"/>
    <n v="246.84399999999999"/>
    <n v="0"/>
  </r>
  <r>
    <n v="1018"/>
    <x v="0"/>
    <d v="2024-12-13T00:00:00"/>
    <n v="246.70400000000001"/>
    <n v="248.16800000000001"/>
    <n v="245.131"/>
    <n v="247.01300000000001"/>
    <n v="33155300"/>
    <n v="6.8559700000000003E-4"/>
    <n v="6.8464293237835427E-4"/>
    <n v="236.78455"/>
    <n v="231.16991999999999"/>
    <n v="7.3742510654411222E-3"/>
    <s v="Uptrend"/>
    <n v="247.01300000000001"/>
    <n v="0"/>
  </r>
  <r>
    <n v="1019"/>
    <x v="0"/>
    <d v="2024-12-16T00:00:00"/>
    <n v="246.87299999999999"/>
    <n v="250.24799999999999"/>
    <n v="246.535"/>
    <n v="249.91"/>
    <n v="51694800"/>
    <n v="1.1727700000000001E-2"/>
    <n v="1.1728127669393906E-2"/>
    <n v="238.08069999999998"/>
    <n v="231.6575"/>
    <n v="6.1579930716836569E-3"/>
    <s v="Uptrend"/>
    <n v="249.91"/>
    <n v="0"/>
  </r>
  <r>
    <n v="1020"/>
    <x v="0"/>
    <d v="2024-12-17T00:00:00"/>
    <n v="248.95400000000001"/>
    <n v="252.68700000000001"/>
    <n v="248.655"/>
    <n v="252.339"/>
    <n v="51356400"/>
    <n v="9.7195700000000003E-3"/>
    <n v="9.719499019646971E-3"/>
    <n v="239.34800000000001"/>
    <n v="232.2953"/>
    <n v="5.9601588008437907E-3"/>
    <s v="Uptrend"/>
    <n v="252.339"/>
    <n v="0"/>
  </r>
  <r>
    <n v="1021"/>
    <x v="0"/>
    <d v="2024-12-18T00:00:00"/>
    <n v="251.02500000000001"/>
    <n v="253.13499999999999"/>
    <n v="246.625"/>
    <n v="246.93299999999999"/>
    <n v="56774100"/>
    <n v="-2.1421800000000001E-2"/>
    <n v="-2.1423561161770466E-2"/>
    <n v="240.33205000000004"/>
    <n v="232.74382000000006"/>
    <n v="8.4211556667435281E-3"/>
    <s v="Uptrend"/>
    <n v="252.339"/>
    <n v="-2.1423561161770466E-2"/>
  </r>
  <r>
    <n v="1022"/>
    <x v="0"/>
    <d v="2024-12-19T00:00:00"/>
    <n v="246.386"/>
    <n v="250.86500000000001"/>
    <n v="245.97800000000001"/>
    <n v="248.66499999999999"/>
    <n v="60882300"/>
    <n v="7.0147600000000001E-3"/>
    <n v="7.0140483450975566E-3"/>
    <n v="241.36685000000003"/>
    <n v="233.15202000000005"/>
    <n v="8.4402549291906978E-3"/>
    <s v="Uptrend"/>
    <n v="252.339"/>
    <n v="-1.4559778710385607E-2"/>
  </r>
  <r>
    <n v="1023"/>
    <x v="0"/>
    <d v="2024-12-20T00:00:00"/>
    <n v="246.923"/>
    <n v="253.852"/>
    <n v="244.584"/>
    <n v="253.34399999999999"/>
    <n v="147495300"/>
    <n v="1.8815800000000001E-2"/>
    <n v="1.8816480003217118E-2"/>
    <n v="242.65950000000004"/>
    <n v="233.66373999999999"/>
    <n v="8.87862763105755E-3"/>
    <s v="Uptrend"/>
    <n v="253.34399999999999"/>
    <n v="0"/>
  </r>
  <r>
    <n v="1024"/>
    <x v="0"/>
    <d v="2024-12-23T00:00:00"/>
    <n v="253.62299999999999"/>
    <n v="254.499"/>
    <n v="252.309"/>
    <n v="254.12100000000001"/>
    <n v="40858800"/>
    <n v="3.0649599999999998E-3"/>
    <n v="3.0669761273209861E-3"/>
    <n v="243.92379999999997"/>
    <n v="234.22062000000003"/>
    <n v="8.8933583976584015E-3"/>
    <s v="Uptrend"/>
    <n v="254.12100000000001"/>
    <n v="0"/>
  </r>
  <r>
    <n v="1025"/>
    <x v="0"/>
    <d v="2024-12-24T00:00:00"/>
    <n v="254.34"/>
    <n v="257.04700000000003"/>
    <n v="254.14099999999999"/>
    <n v="257.03699999999998"/>
    <n v="23234700"/>
    <n v="1.1478E-2"/>
    <n v="1.1474848595747655E-2"/>
    <n v="245.18455000000003"/>
    <n v="234.76123999999999"/>
    <n v="8.8276271402616732E-3"/>
    <s v="Uptrend"/>
    <n v="257.03699999999998"/>
    <n v="0"/>
  </r>
  <r>
    <n v="1026"/>
    <x v="0"/>
    <d v="2024-12-26T00:00:00"/>
    <n v="257.02699999999999"/>
    <n v="258.92899999999997"/>
    <n v="256.47000000000003"/>
    <n v="257.85399999999998"/>
    <n v="27237100"/>
    <n v="3.1757399999999998E-3"/>
    <n v="3.1785307173675115E-3"/>
    <n v="246.37715000000003"/>
    <n v="235.26750000000004"/>
    <n v="8.7817130752613631E-3"/>
    <s v="Uptrend"/>
    <n v="257.85399999999998"/>
    <n v="0"/>
  </r>
  <r>
    <n v="1027"/>
    <x v="0"/>
    <d v="2024-12-27T00:00:00"/>
    <n v="256.66899999999998"/>
    <n v="257.53500000000003"/>
    <n v="251.92099999999999"/>
    <n v="254.43899999999999"/>
    <n v="42355300"/>
    <n v="-1.32421E-2"/>
    <n v="-1.3243928734865462E-2"/>
    <n v="247.40550000000002"/>
    <n v="235.74662000000004"/>
    <n v="9.6154571631219248E-3"/>
    <s v="Uptrend"/>
    <n v="257.85399999999998"/>
    <n v="-1.3243928734865462E-2"/>
  </r>
  <r>
    <n v="1028"/>
    <x v="0"/>
    <d v="2024-12-30T00:00:00"/>
    <n v="251.09399999999999"/>
    <n v="252.35900000000001"/>
    <n v="249.62100000000001"/>
    <n v="251.06399999999999"/>
    <n v="35557500"/>
    <n v="-1.32634E-2"/>
    <n v="-1.326447596476954E-2"/>
    <n v="248.14565000000002"/>
    <n v="236.15088"/>
    <n v="1.0262618868920808E-2"/>
    <s v="Uptrend"/>
    <n v="257.85399999999998"/>
    <n v="-2.6332730925252235E-2"/>
  </r>
  <r>
    <n v="1029"/>
    <x v="0"/>
    <d v="2024-12-31T00:00:00"/>
    <n v="251.303"/>
    <n v="252.14"/>
    <n v="248.30699999999999"/>
    <n v="249.29300000000001"/>
    <n v="39480700"/>
    <n v="-7.0578400000000001E-3"/>
    <n v="-7.0539782684893026E-3"/>
    <n v="248.68474999999998"/>
    <n v="236.46304000000003"/>
    <n v="1.038467088263929E-2"/>
    <s v="Uptrend"/>
    <n v="257.85399999999998"/>
    <n v="-3.3200958682044757E-2"/>
  </r>
  <r>
    <n v="1030"/>
    <x v="0"/>
    <d v="2025-01-02T00:00:00"/>
    <n v="247.809"/>
    <n v="247.97800000000001"/>
    <n v="240.73099999999999"/>
    <n v="242.75200000000001"/>
    <n v="55740700"/>
    <n v="-2.6235899999999999E-2"/>
    <n v="-2.6238201634221525E-2"/>
    <n v="248.74450000000002"/>
    <n v="236.61493999999999"/>
    <n v="1.186528461131625E-2"/>
    <s v="Uptrend"/>
    <n v="257.85399999999998"/>
    <n v="-5.85680268679174E-2"/>
  </r>
  <r>
    <n v="1031"/>
    <x v="0"/>
    <d v="2025-01-03T00:00:00"/>
    <n v="242.26400000000001"/>
    <n v="243.08099999999999"/>
    <n v="240.80099999999999"/>
    <n v="242.26400000000001"/>
    <n v="40244100"/>
    <n v="-2.0094900000000001E-3"/>
    <n v="-2.0102820986026559E-3"/>
    <n v="248.76190000000003"/>
    <n v="236.76942000000003"/>
    <n v="1.1872860194733097E-2"/>
    <s v="Uptrend"/>
    <n v="257.85399999999998"/>
    <n v="-6.0460570710556993E-2"/>
  </r>
  <r>
    <n v="1032"/>
    <x v="0"/>
    <d v="2025-01-06T00:00:00"/>
    <n v="243.21"/>
    <n v="246.21600000000001"/>
    <n v="242.10499999999999"/>
    <n v="243.89699999999999"/>
    <n v="45045600"/>
    <n v="6.7389199999999998E-3"/>
    <n v="6.7405805237261696E-3"/>
    <n v="248.85944999999998"/>
    <n v="237.05798000000001"/>
    <n v="1.1964247470440939E-2"/>
    <s v="Uptrend"/>
    <n v="257.85399999999998"/>
    <n v="-5.412752953221589E-2"/>
  </r>
  <r>
    <n v="1033"/>
    <x v="0"/>
    <d v="2025-01-07T00:00:00"/>
    <n v="241.886"/>
    <n v="244.44399999999999"/>
    <n v="240.26300000000001"/>
    <n v="241.119"/>
    <n v="40856000"/>
    <n v="-1.1387700000000001E-2"/>
    <n v="-1.1390053998204142E-2"/>
    <n v="248.82804999999999"/>
    <n v="237.29476000000005"/>
    <n v="1.2254166344894322E-2"/>
    <s v="Uptrend"/>
    <n v="257.85399999999998"/>
    <n v="-6.4901068046258725E-2"/>
  </r>
  <r>
    <n v="1034"/>
    <x v="0"/>
    <d v="2025-01-08T00:00:00"/>
    <n v="240.83099999999999"/>
    <n v="242.613"/>
    <n v="238.96899999999999"/>
    <n v="241.607"/>
    <n v="37628900"/>
    <n v="2.0229100000000002E-3"/>
    <n v="2.0238969139718677E-3"/>
    <n v="248.62644999999992"/>
    <n v="237.52460000000002"/>
    <n v="1.1667498901187401E-2"/>
    <s v="Uptrend"/>
    <n v="257.85399999999998"/>
    <n v="-6.3008524203619021E-2"/>
  </r>
  <r>
    <n v="1035"/>
    <x v="0"/>
    <d v="2025-01-10T00:00:00"/>
    <n v="238.929"/>
    <n v="239.07900000000001"/>
    <n v="231.95099999999999"/>
    <n v="235.78399999999999"/>
    <n v="61710900"/>
    <n v="-2.4103699999999999E-2"/>
    <n v="-2.4101122897929317E-2"/>
    <n v="248.08294999999993"/>
    <n v="237.59840000000003"/>
    <n v="1.2705938815954932E-2"/>
    <s v="Uptrend"/>
    <n v="257.85399999999998"/>
    <n v="-8.5591070916099743E-2"/>
  </r>
  <r>
    <n v="1036"/>
    <x v="0"/>
    <d v="2025-01-13T00:00:00"/>
    <n v="232.47900000000001"/>
    <n v="233.613"/>
    <n v="228.68600000000001"/>
    <n v="233.345"/>
    <n v="49630700"/>
    <n v="-1.03441E-2"/>
    <n v="-1.0344213347809883E-2"/>
    <n v="247.4812"/>
    <n v="237.61806000000001"/>
    <n v="1.2822354568775901E-2"/>
    <s v="Uptrend"/>
    <n v="257.85399999999998"/>
    <n v="-9.5049911965685907E-2"/>
  </r>
  <r>
    <n v="1037"/>
    <x v="0"/>
    <d v="2025-01-14T00:00:00"/>
    <n v="233.69300000000001"/>
    <n v="235.05699999999999"/>
    <n v="231.423"/>
    <n v="232.23"/>
    <n v="39435300"/>
    <n v="-4.77817E-3"/>
    <n v="-4.7783325119458153E-3"/>
    <n v="246.75049999999996"/>
    <n v="237.68642"/>
    <n v="1.2676185495992297E-2"/>
    <s v="Uptrend"/>
    <n v="257.85399999999998"/>
    <n v="-9.9374064393028649E-2"/>
  </r>
  <r>
    <n v="1038"/>
    <x v="0"/>
    <d v="2025-01-15T00:00:00"/>
    <n v="233.584"/>
    <n v="237.88399999999999"/>
    <n v="233.374"/>
    <n v="236.79900000000001"/>
    <n v="39832000"/>
    <n v="1.96759E-2"/>
    <n v="1.9674460663996918E-2"/>
    <n v="246.2398"/>
    <n v="237.92948000000001"/>
    <n v="1.3638979371848717E-2"/>
    <s v="Uptrend"/>
    <n v="257.85399999999998"/>
    <n v="-8.1654734849953781E-2"/>
  </r>
  <r>
    <n v="1039"/>
    <x v="0"/>
    <d v="2025-01-16T00:00:00"/>
    <n v="236.28100000000001"/>
    <n v="236.93799999999999"/>
    <n v="227.00299999999999"/>
    <n v="227.232"/>
    <n v="71759100"/>
    <n v="-4.0400100000000001E-2"/>
    <n v="-4.0401353046254473E-2"/>
    <n v="245.10590000000002"/>
    <n v="238.04085999999998"/>
    <n v="1.5698811097957132E-2"/>
    <s v="Uptrend"/>
    <n v="257.85399999999998"/>
    <n v="-0.11875712612563694"/>
  </r>
  <r>
    <n v="1040"/>
    <x v="0"/>
    <d v="2025-01-17T00:00:00"/>
    <n v="231.07499999999999"/>
    <n v="231.244"/>
    <n v="227.45099999999999"/>
    <n v="228.94499999999999"/>
    <n v="68488300"/>
    <n v="7.5351699999999999E-3"/>
    <n v="7.5385509083227831E-3"/>
    <n v="243.93619999999996"/>
    <n v="238.20439999999999"/>
    <n v="1.5601183248122858E-2"/>
    <s v="Uptrend"/>
    <n v="257.85399999999998"/>
    <n v="-0.11211383185833845"/>
  </r>
  <r>
    <n v="1041"/>
    <x v="0"/>
    <d v="2025-01-21T00:00:00"/>
    <n v="222.99100000000001"/>
    <n v="223.41"/>
    <n v="218.392"/>
    <n v="221.63800000000001"/>
    <n v="98070400"/>
    <n v="-3.1915800000000001E-2"/>
    <n v="-3.1915962349035709E-2"/>
    <n v="242.67144999999999"/>
    <n v="238.19318000000004"/>
    <n v="1.6350295991481467E-2"/>
    <s v="Uptrend"/>
    <n v="257.85399999999998"/>
    <n v="-0.14045157337097736"/>
  </r>
  <r>
    <n v="1042"/>
    <x v="0"/>
    <d v="2025-01-22T00:00:00"/>
    <n v="218.8"/>
    <n v="223.11099999999999"/>
    <n v="218.8"/>
    <n v="222.822"/>
    <n v="64126500"/>
    <n v="5.3448999999999997E-3"/>
    <n v="5.342044234291965E-3"/>
    <n v="241.3793"/>
    <n v="238.22014000000001"/>
    <n v="1.6288388563455297E-2"/>
    <s v="Uptrend"/>
    <n v="257.85399999999998"/>
    <n v="-0.13585982765440907"/>
  </r>
  <r>
    <n v="1043"/>
    <x v="0"/>
    <d v="2025-01-23T00:00:00"/>
    <n v="223.72800000000001"/>
    <n v="226.00800000000001"/>
    <n v="221.29900000000001"/>
    <n v="222.65299999999999"/>
    <n v="60234800"/>
    <n v="-7.5943899999999999E-4"/>
    <n v="-7.5845293552700976E-4"/>
    <n v="239.84475000000003"/>
    <n v="238.14906000000002"/>
    <n v="1.5319490765207921E-2"/>
    <s v="Uptrend"/>
    <n v="257.85399999999998"/>
    <n v="-0.13651523730483139"/>
  </r>
  <r>
    <n v="1044"/>
    <x v="0"/>
    <d v="2025-01-24T00:00:00"/>
    <n v="223.768"/>
    <n v="224.614"/>
    <n v="220.41300000000001"/>
    <n v="221.77699999999999"/>
    <n v="54697900"/>
    <n v="-3.9346099999999998E-3"/>
    <n v="-3.9343732175178836E-3"/>
    <n v="238.22755000000001"/>
    <n v="238.06584000000007"/>
    <n v="1.5172918676252208E-2"/>
    <s v="Uptrend"/>
    <n v="257.85399999999998"/>
    <n v="-0.13991250862891402"/>
  </r>
  <r>
    <n v="1045"/>
    <x v="0"/>
    <d v="2025-01-27T00:00:00"/>
    <n v="223.011"/>
    <n v="231.10499999999999"/>
    <n v="222.97200000000001"/>
    <n v="228.82499999999999"/>
    <n v="94863400"/>
    <n v="3.1780299999999997E-2"/>
    <n v="3.1779670569986873E-2"/>
    <n v="236.81694999999999"/>
    <n v="238.17794000000006"/>
    <n v="1.7018232683665688E-2"/>
    <s v="Downtrend"/>
    <n v="257.85399999999998"/>
    <n v="-0.11257921149177441"/>
  </r>
  <r>
    <n v="1046"/>
    <x v="0"/>
    <d v="2025-01-28T00:00:00"/>
    <n v="229.81100000000001"/>
    <n v="239.10900000000001"/>
    <n v="229.77099999999999"/>
    <n v="237.18700000000001"/>
    <n v="75707600"/>
    <n v="3.6543899999999997E-2"/>
    <n v="3.6543209876543248E-2"/>
    <n v="235.78359999999992"/>
    <n v="238.45728000000003"/>
    <n v="1.9398823021564881E-2"/>
    <s v="Downtrend"/>
    <n v="257.85399999999998"/>
    <n v="-8.0150007368510745E-2"/>
  </r>
  <r>
    <n v="1047"/>
    <x v="0"/>
    <d v="2025-01-29T00:00:00"/>
    <n v="233.066"/>
    <n v="238.78"/>
    <n v="232.95599999999999"/>
    <n v="238.28200000000001"/>
    <n v="45486100"/>
    <n v="4.6168700000000003E-3"/>
    <n v="4.616610522499176E-3"/>
    <n v="234.97574999999998"/>
    <n v="238.74080000000006"/>
    <n v="1.9361447369579378E-2"/>
    <s v="Downtrend"/>
    <n v="257.85399999999998"/>
    <n v="-7.5903418213407514E-2"/>
  </r>
  <r>
    <n v="1048"/>
    <x v="0"/>
    <d v="2025-01-30T00:00:00"/>
    <n v="237.595"/>
    <n v="239.70599999999999"/>
    <n v="236.142"/>
    <n v="236.52"/>
    <n v="55658300"/>
    <n v="-7.3948199999999999E-3"/>
    <n v="-7.3945996760141908E-3"/>
    <n v="234.24855000000002"/>
    <n v="238.92736000000005"/>
    <n v="1.9243333004849202E-2"/>
    <s v="Downtrend"/>
    <n v="257.85399999999998"/>
    <n v="-8.2736742497692362E-2"/>
  </r>
  <r>
    <n v="1049"/>
    <x v="0"/>
    <d v="2025-01-31T00:00:00"/>
    <n v="246.077"/>
    <n v="246.077"/>
    <n v="232.38900000000001"/>
    <n v="234.93700000000001"/>
    <n v="100959800"/>
    <n v="-6.6921300000000001E-3"/>
    <n v="-6.6928800947065881E-3"/>
    <n v="233.53075000000004"/>
    <n v="239.14636000000002"/>
    <n v="1.9239303709860555E-2"/>
    <s v="Downtrend"/>
    <n v="257.85399999999998"/>
    <n v="-8.8875875495435297E-2"/>
  </r>
  <r>
    <n v="1050"/>
    <x v="0"/>
    <d v="2025-02-03T00:00:00"/>
    <n v="228.95500000000001"/>
    <n v="230.786"/>
    <n v="224.684"/>
    <n v="226.983"/>
    <n v="73063300"/>
    <n v="-3.3855900000000001E-2"/>
    <n v="-3.3855884769108391E-2"/>
    <n v="232.74230000000003"/>
    <n v="239.14616000000007"/>
    <n v="1.9795414785453193E-2"/>
    <s v="Downtrend"/>
    <n v="257.85399999999998"/>
    <n v="-0.11972278886501653"/>
  </r>
  <r>
    <n v="1051"/>
    <x v="0"/>
    <d v="2025-02-04T00:00:00"/>
    <n v="226.227"/>
    <n v="232.08"/>
    <n v="225.63"/>
    <n v="231.75200000000001"/>
    <n v="45067300"/>
    <n v="2.10078E-2"/>
    <n v="2.101038403757105E-2"/>
    <n v="232.21670000000003"/>
    <n v="239.23616000000004"/>
    <n v="2.0522095035379197E-2"/>
    <s v="Downtrend"/>
    <n v="257.85399999999998"/>
    <n v="-0.10122782659954854"/>
  </r>
  <r>
    <n v="1052"/>
    <x v="0"/>
    <d v="2025-02-05T00:00:00"/>
    <n v="227.501"/>
    <n v="231.62200000000001"/>
    <n v="227.24199999999999"/>
    <n v="231.423"/>
    <n v="39620300"/>
    <n v="-1.41756E-3"/>
    <n v="-1.4196209741448307E-3"/>
    <n v="231.59299999999999"/>
    <n v="239.30524000000008"/>
    <n v="2.0419724633529378E-2"/>
    <s v="Downtrend"/>
    <n v="257.85399999999998"/>
    <n v="-0.10250374242788551"/>
  </r>
  <r>
    <n v="1053"/>
    <x v="0"/>
    <d v="2025-02-06T00:00:00"/>
    <n v="230.249"/>
    <n v="232.74700000000001"/>
    <n v="229.393"/>
    <n v="232.17"/>
    <n v="29925300"/>
    <n v="3.22624E-3"/>
    <n v="3.2278554854097141E-3"/>
    <n v="231.14555000000001"/>
    <n v="239.39882000000009"/>
    <n v="2.0343335884408554E-2"/>
    <s v="Downtrend"/>
    <n v="257.85399999999998"/>
    <n v="-9.9606754209746629E-2"/>
  </r>
  <r>
    <n v="1054"/>
    <x v="0"/>
    <d v="2025-02-07T00:00:00"/>
    <n v="231.553"/>
    <n v="232.946"/>
    <n v="226.23699999999999"/>
    <n v="226.60499999999999"/>
    <n v="39707200"/>
    <n v="-2.3968799999999998E-2"/>
    <n v="-2.3969505104018629E-2"/>
    <n v="230.39544999999998"/>
    <n v="239.35422000000005"/>
    <n v="2.0915709516341204E-2"/>
    <s v="Downtrend"/>
    <n v="257.85399999999998"/>
    <n v="-0.12118873471033997"/>
  </r>
  <r>
    <n v="1055"/>
    <x v="0"/>
    <d v="2025-02-10T00:00:00"/>
    <n v="228.78800000000001"/>
    <n v="229.804"/>
    <n v="226.42599999999999"/>
    <n v="226.874"/>
    <n v="33115600"/>
    <n v="1.1874100000000001E-3"/>
    <n v="1.1870876635555749E-3"/>
    <n v="229.94995"/>
    <n v="239.25526000000005"/>
    <n v="2.0328551105623763E-2"/>
    <s v="Downtrend"/>
    <n v="257.85399999999998"/>
    <n v="-0.12014550869872098"/>
  </r>
  <r>
    <n v="1056"/>
    <x v="0"/>
    <d v="2025-02-11T00:00:00"/>
    <n v="227.422"/>
    <n v="234.428"/>
    <n v="227.35300000000001"/>
    <n v="231.827"/>
    <n v="53718400"/>
    <n v="2.1831799999999998E-2"/>
    <n v="2.1831501185680224E-2"/>
    <n v="229.87404999999998"/>
    <n v="239.21176000000003"/>
    <n v="2.087651621871708E-2"/>
    <s v="Downtrend"/>
    <n v="257.85399999999998"/>
    <n v="-0.10093696432865107"/>
  </r>
  <r>
    <n v="1057"/>
    <x v="0"/>
    <d v="2025-02-12T00:00:00"/>
    <n v="230.41200000000001"/>
    <n v="236.15199999999999"/>
    <n v="229.89400000000001"/>
    <n v="236.06299999999999"/>
    <n v="45243300"/>
    <n v="1.8270100000000001E-2"/>
    <n v="1.8272246114559465E-2"/>
    <n v="230.06570000000005"/>
    <n v="239.25558000000001"/>
    <n v="2.1238851884274188E-2"/>
    <s v="Downtrend"/>
    <n v="257.85399999999998"/>
    <n v="-8.4509063268361162E-2"/>
  </r>
  <r>
    <n v="1058"/>
    <x v="0"/>
    <d v="2025-02-13T00:00:00"/>
    <n v="236.10300000000001"/>
    <n v="241.51400000000001"/>
    <n v="234.767"/>
    <n v="240.70699999999999"/>
    <n v="53614100"/>
    <n v="1.9673199999999998E-2"/>
    <n v="1.96727144872344E-2"/>
    <n v="230.26110000000003"/>
    <n v="239.34450000000001"/>
    <n v="2.1238771227554434E-2"/>
    <s v="Downtrend"/>
    <n v="257.85399999999998"/>
    <n v="-6.649887145438893E-2"/>
  </r>
  <r>
    <n v="1059"/>
    <x v="0"/>
    <d v="2025-02-14T00:00:00"/>
    <n v="240.428"/>
    <n v="244.71299999999999"/>
    <n v="240.16900000000001"/>
    <n v="243.76599999999999"/>
    <n v="40896200"/>
    <n v="1.27107E-2"/>
    <n v="1.2708396515265452E-2"/>
    <n v="231.08780000000002"/>
    <n v="239.4496"/>
    <n v="1.8986141011567675E-2"/>
    <s v="Downtrend"/>
    <n v="257.85399999999998"/>
    <n v="-5.4635568965383463E-2"/>
  </r>
  <r>
    <n v="1060"/>
    <x v="0"/>
    <d v="2025-02-18T00:00:00"/>
    <n v="243.31800000000001"/>
    <n v="244.34399999999999"/>
    <n v="241.01599999999999"/>
    <n v="243.637"/>
    <n v="48822500"/>
    <n v="-5.3150199999999999E-4"/>
    <n v="-5.2919603226042611E-4"/>
    <n v="231.82239999999996"/>
    <n v="239.49119999999999"/>
    <n v="1.8985762564773911E-2"/>
    <s v="Downtrend"/>
    <n v="257.85399999999998"/>
    <n v="-5.5135852071327096E-2"/>
  </r>
  <r>
    <n v="1061"/>
    <x v="0"/>
    <d v="2025-02-19T00:00:00"/>
    <n v="243.82599999999999"/>
    <n v="245.172"/>
    <n v="242.33099999999999"/>
    <n v="244.036"/>
    <n v="32204200"/>
    <n v="1.63613E-3"/>
    <n v="1.637682289635789E-3"/>
    <n v="232.94229999999999"/>
    <n v="239.53360000000001"/>
    <n v="1.710027191002092E-2"/>
    <s v="Downtrend"/>
    <n v="257.85399999999998"/>
    <n v="-5.3588464790152557E-2"/>
  </r>
  <r>
    <n v="1062"/>
    <x v="0"/>
    <d v="2025-02-20T00:00:00"/>
    <n v="244.10499999999999"/>
    <n v="245.93899999999999"/>
    <n v="243.45699999999999"/>
    <n v="244.99199999999999"/>
    <n v="32316900"/>
    <n v="3.9205000000000004E-3"/>
    <n v="3.9174548017504307E-3"/>
    <n v="234.05079999999998"/>
    <n v="239.59451999999999"/>
    <n v="1.7101580147449259E-2"/>
    <s v="Downtrend"/>
    <n v="257.85399999999998"/>
    <n v="-4.9880940377112659E-2"/>
  </r>
  <r>
    <n v="1063"/>
    <x v="0"/>
    <d v="2025-02-21T00:00:00"/>
    <n v="245.11199999999999"/>
    <n v="247.84200000000001"/>
    <n v="244.38399999999999"/>
    <n v="244.71299999999999"/>
    <n v="53197400"/>
    <n v="-1.1390300000000001E-3"/>
    <n v="-1.1388126959247513E-3"/>
    <n v="235.15379999999999"/>
    <n v="239.65383999999997"/>
    <n v="1.7108405242316726E-2"/>
    <s v="Downtrend"/>
    <n v="257.85399999999998"/>
    <n v="-5.096294802485124E-2"/>
  </r>
  <r>
    <n v="1064"/>
    <x v="0"/>
    <d v="2025-02-24T00:00:00"/>
    <n v="244.095"/>
    <n v="248.012"/>
    <n v="243.58699999999999"/>
    <n v="246.25800000000001"/>
    <n v="51326400"/>
    <n v="6.3123800000000002E-3"/>
    <n v="6.3135182846845161E-3"/>
    <n v="236.37784999999994"/>
    <n v="239.66621999999995"/>
    <n v="1.6983733994124624E-2"/>
    <s v="Downtrend"/>
    <n v="257.85399999999998"/>
    <n v="-4.4971185244362943E-2"/>
  </r>
  <r>
    <n v="1065"/>
    <x v="0"/>
    <d v="2025-02-25T00:00:00"/>
    <n v="247.155"/>
    <n v="249.148"/>
    <n v="244.07499999999999"/>
    <n v="246.19800000000001"/>
    <n v="48013300"/>
    <n v="-2.4283200000000001E-4"/>
    <n v="-2.4364690690248381E-4"/>
    <n v="237.24650000000003"/>
    <n v="239.65709999999999"/>
    <n v="1.5835141933814186E-2"/>
    <s v="Downtrend"/>
    <n v="257.85399999999998"/>
    <n v="-4.5203875061081034E-2"/>
  </r>
  <r>
    <n v="1066"/>
    <x v="0"/>
    <d v="2025-02-26T00:00:00"/>
    <n v="243.49700000000001"/>
    <n v="244.14500000000001"/>
    <n v="238.315"/>
    <n v="239.541"/>
    <n v="44433600"/>
    <n v="-2.7040100000000001E-2"/>
    <n v="-2.7039212341286367E-2"/>
    <n v="237.36420000000004"/>
    <n v="239.54031999999998"/>
    <n v="1.5285258356924757E-2"/>
    <s v="Downtrend"/>
    <n v="257.85399999999998"/>
    <n v="-7.1020810225941755E-2"/>
  </r>
  <r>
    <n v="1067"/>
    <x v="0"/>
    <d v="2025-02-27T00:00:00"/>
    <n v="238.59399999999999"/>
    <n v="241.63399999999999"/>
    <n v="236.25200000000001"/>
    <n v="236.49100000000001"/>
    <n v="41153600"/>
    <n v="-1.27309E-2"/>
    <n v="-1.2732684592616672E-2"/>
    <n v="237.27465000000007"/>
    <n v="239.33325999999997"/>
    <n v="1.5535892614275052E-2"/>
    <s v="Downtrend"/>
    <n v="257.85399999999998"/>
    <n v="-8.2849209242439437E-2"/>
  </r>
  <r>
    <n v="1068"/>
    <x v="0"/>
    <d v="2025-02-28T00:00:00"/>
    <n v="236.143"/>
    <n v="241.26499999999999"/>
    <n v="229.416"/>
    <n v="241.01599999999999"/>
    <n v="56833400"/>
    <n v="1.91319E-2"/>
    <n v="1.9133920529745163E-2"/>
    <n v="237.49944999999997"/>
    <n v="239.21331999999998"/>
    <n v="1.6019802615807592E-2"/>
    <s v="Downtrend"/>
    <n v="257.85399999999998"/>
    <n v="-6.5300518898291249E-2"/>
  </r>
  <r>
    <n v="1069"/>
    <x v="0"/>
    <d v="2025-03-03T00:00:00"/>
    <n v="240.96600000000001"/>
    <n v="243.19800000000001"/>
    <n v="235.30500000000001"/>
    <n v="237.21899999999999"/>
    <n v="47184000"/>
    <n v="-1.5754199999999999E-2"/>
    <n v="-1.5754140803930006E-2"/>
    <n v="237.61355000000003"/>
    <n v="238.95949999999996"/>
    <n v="1.6374937598248773E-2"/>
    <s v="Downtrend"/>
    <n v="257.85399999999998"/>
    <n v="-8.0025906132927926E-2"/>
  </r>
  <r>
    <n v="1070"/>
    <x v="0"/>
    <d v="2025-03-04T00:00:00"/>
    <n v="236.9"/>
    <n v="239.25200000000001"/>
    <n v="233.88"/>
    <n v="235.126"/>
    <n v="53798100"/>
    <n v="-8.8224400000000008E-3"/>
    <n v="-8.8230706646600376E-3"/>
    <n v="238.02070000000003"/>
    <n v="238.61523999999997"/>
    <n v="1.4444651758686417E-2"/>
    <s v="Downtrend"/>
    <n v="257.85399999999998"/>
    <n v="-8.8142902572773685E-2"/>
  </r>
  <r>
    <n v="1071"/>
    <x v="0"/>
    <d v="2025-03-05T00:00:00"/>
    <n v="234.61799999999999"/>
    <n v="235.744"/>
    <n v="228.44900000000001"/>
    <n v="234.93700000000001"/>
    <n v="47227600"/>
    <n v="-8.0529699999999996E-4"/>
    <n v="-8.0382433248549212E-4"/>
    <n v="238.17995000000002"/>
    <n v="238.37531999999999"/>
    <n v="1.3728599115543668E-2"/>
    <s v="Downtrend"/>
    <n v="257.85399999999998"/>
    <n v="-8.8875875495435297E-2"/>
  </r>
  <r>
    <n v="1072"/>
    <x v="0"/>
    <d v="2025-03-06T00:00:00"/>
    <n v="233.64099999999999"/>
    <n v="237.04900000000001"/>
    <n v="232.36500000000001"/>
    <n v="234.52799999999999"/>
    <n v="45170400"/>
    <n v="-1.73913E-3"/>
    <n v="-1.7408922391961568E-3"/>
    <n v="238.33520000000004"/>
    <n v="238.09257999999997"/>
    <n v="1.3731486641437238E-2"/>
    <s v="Uptrend"/>
    <n v="257.85399999999998"/>
    <n v="-9.0462044412729647E-2"/>
  </r>
  <r>
    <n v="1073"/>
    <x v="0"/>
    <d v="2025-03-07T00:00:00"/>
    <n v="234.309"/>
    <n v="240.547"/>
    <n v="233.96"/>
    <n v="238.255"/>
    <n v="46273600"/>
    <n v="1.58926E-2"/>
    <n v="1.5891492700232046E-2"/>
    <n v="238.63945000000004"/>
    <n v="237.79079999999999"/>
    <n v="1.4137419749221542E-2"/>
    <s v="Uptrend"/>
    <n v="257.85399999999998"/>
    <n v="-7.6008128630930649E-2"/>
  </r>
  <r>
    <n v="1074"/>
    <x v="0"/>
    <d v="2025-03-10T00:00:00"/>
    <n v="234.73699999999999"/>
    <n v="235.35499999999999"/>
    <n v="223.45599999999999"/>
    <n v="226.70500000000001"/>
    <n v="72071200"/>
    <n v="-4.8479599999999998E-2"/>
    <n v="-4.8477471616545253E-2"/>
    <n v="238.64445000000001"/>
    <n v="237.24248"/>
    <n v="1.7184865319416171E-2"/>
    <s v="Uptrend"/>
    <n v="257.85399999999998"/>
    <n v="-0.12080091834914319"/>
  </r>
  <r>
    <n v="1075"/>
    <x v="0"/>
    <d v="2025-03-11T00:00:00"/>
    <n v="223.047"/>
    <n v="225.07"/>
    <n v="216.709"/>
    <n v="220.08699999999999"/>
    <n v="76137400"/>
    <n v="-2.9189400000000001E-2"/>
    <n v="-2.9192121920557645E-2"/>
    <n v="238.30509999999995"/>
    <n v="236.50347999999994"/>
    <n v="1.8390031617770329E-2"/>
    <s v="Uptrend"/>
    <n v="257.85399999999998"/>
    <n v="-0.14646660513313736"/>
  </r>
  <r>
    <n v="1076"/>
    <x v="0"/>
    <d v="2025-03-12T00:00:00"/>
    <n v="219.39"/>
    <n v="220.994"/>
    <n v="214.178"/>
    <n v="216.24100000000001"/>
    <n v="62547500"/>
    <n v="-1.74787E-2"/>
    <n v="-1.7474907650156468E-2"/>
    <n v="237.52579999999998"/>
    <n v="235.67121999999992"/>
    <n v="1.7874820625691488E-2"/>
    <s v="Uptrend"/>
    <n v="257.85399999999998"/>
    <n v="-0.16138202238476029"/>
  </r>
  <r>
    <n v="1077"/>
    <x v="0"/>
    <d v="2025-03-13T00:00:00"/>
    <n v="215.214"/>
    <n v="216.101"/>
    <n v="207.71"/>
    <n v="208.965"/>
    <n v="61368300"/>
    <n v="-3.3643699999999999E-2"/>
    <n v="-3.3647643138905226E-2"/>
    <n v="236.17089999999999"/>
    <n v="234.76173999999992"/>
    <n v="1.8338080691615591E-2"/>
    <s v="Uptrend"/>
    <n v="257.85399999999998"/>
    <n v="-0.18959954082542829"/>
  </r>
  <r>
    <n v="1078"/>
    <x v="0"/>
    <d v="2025-03-14T00:00:00"/>
    <n v="210.53"/>
    <n v="213.221"/>
    <n v="208.86600000000001"/>
    <n v="212.762"/>
    <n v="60107600"/>
    <n v="1.8170599999999999E-2"/>
    <n v="1.8170507022707172E-2"/>
    <n v="234.77365"/>
    <n v="233.99569999999997"/>
    <n v="1.8230516894158045E-2"/>
    <s v="Uptrend"/>
    <n v="257.85399999999998"/>
    <n v="-0.17487415359079161"/>
  </r>
  <r>
    <n v="1079"/>
    <x v="0"/>
    <d v="2025-03-17T00:00:00"/>
    <n v="212.583"/>
    <n v="214.48699999999999"/>
    <n v="209.25399999999999"/>
    <n v="213.27099999999999"/>
    <n v="48073400"/>
    <n v="2.3888400000000001E-3"/>
    <n v="2.3923444976075015E-3"/>
    <n v="233.24889999999996"/>
    <n v="233.27525999999997"/>
    <n v="1.7814793330796046E-2"/>
    <s v="Downtrend"/>
    <n v="257.85399999999998"/>
    <n v="-0.17290016831230082"/>
  </r>
  <r>
    <n v="1080"/>
    <x v="0"/>
    <d v="2025-03-18T00:00:00"/>
    <n v="213.43"/>
    <n v="214.417"/>
    <n v="210.76900000000001"/>
    <n v="211.965"/>
    <n v="42432400"/>
    <n v="-6.1213800000000001E-3"/>
    <n v="-6.1236642581503631E-3"/>
    <n v="231.66529999999997"/>
    <n v="232.65951999999999"/>
    <n v="1.7759827338739695E-2"/>
    <s v="Downtrend"/>
    <n v="257.85399999999998"/>
    <n v="-0.17796504998952889"/>
  </r>
  <r>
    <n v="1081"/>
    <x v="0"/>
    <d v="2025-03-19T00:00:00"/>
    <n v="213.49"/>
    <n v="218.01400000000001"/>
    <n v="213.02199999999999"/>
    <n v="214.506"/>
    <n v="54385400"/>
    <n v="1.19892E-2"/>
    <n v="1.1987828179180537E-2"/>
    <n v="230.18880000000004"/>
    <n v="232.10435999999999"/>
    <n v="1.816441794225231E-2"/>
    <s v="Downtrend"/>
    <n v="257.85399999999998"/>
    <n v="-0.16811063625152212"/>
  </r>
  <r>
    <n v="1082"/>
    <x v="0"/>
    <d v="2025-03-20T00:00:00"/>
    <n v="213.261"/>
    <n v="216.749"/>
    <n v="211.49700000000001"/>
    <n v="213.37"/>
    <n v="48862900"/>
    <n v="-5.2963100000000003E-3"/>
    <n v="-5.2958891592775892E-3"/>
    <n v="228.60770000000002"/>
    <n v="231.49381999999997"/>
    <n v="1.8008637796882172E-2"/>
    <s v="Downtrend"/>
    <n v="257.85399999999998"/>
    <n v="-0.17251623011471606"/>
  </r>
  <r>
    <n v="1083"/>
    <x v="0"/>
    <d v="2025-03-21T00:00:00"/>
    <n v="210.839"/>
    <n v="218.09399999999999"/>
    <n v="210.56"/>
    <n v="217.52600000000001"/>
    <n v="94127800"/>
    <n v="1.9476799999999999E-2"/>
    <n v="1.9477902235553346E-2"/>
    <n v="227.24835000000002"/>
    <n v="231.02196000000001"/>
    <n v="1.891288426031024E-2"/>
    <s v="Downtrend"/>
    <n v="257.85399999999998"/>
    <n v="-0.15639858214338342"/>
  </r>
  <r>
    <n v="1084"/>
    <x v="0"/>
    <d v="2025-03-24T00:00:00"/>
    <n v="220.24700000000001"/>
    <n v="220.72499999999999"/>
    <n v="217.83500000000001"/>
    <n v="219.97800000000001"/>
    <n v="44299500"/>
    <n v="1.12704E-2"/>
    <n v="1.1272215735130597E-2"/>
    <n v="225.93434999999999"/>
    <n v="230.58937999999998"/>
    <n v="1.9110123502106075E-2"/>
    <s v="Downtrend"/>
    <n v="257.85399999999998"/>
    <n v="-0.14688932496684159"/>
  </r>
  <r>
    <n v="1085"/>
    <x v="0"/>
    <d v="2025-03-25T00:00:00"/>
    <n v="220.018"/>
    <n v="223.33600000000001"/>
    <n v="219.33"/>
    <n v="222.98699999999999"/>
    <n v="34493600"/>
    <n v="1.36819E-2"/>
    <n v="1.3678640591331837E-2"/>
    <n v="224.77379999999999"/>
    <n v="230.33343999999997"/>
    <n v="1.9558116934877752E-2"/>
    <s v="Downtrend"/>
    <n v="257.85399999999998"/>
    <n v="-0.13521993065843463"/>
  </r>
  <r>
    <n v="1086"/>
    <x v="0"/>
    <d v="2025-03-26T00:00:00"/>
    <n v="222.74799999999999"/>
    <n v="224.25299999999999"/>
    <n v="219.71899999999999"/>
    <n v="220.77500000000001"/>
    <n v="34466100"/>
    <n v="-9.9217799999999998E-3"/>
    <n v="-9.9198607990599319E-3"/>
    <n v="223.8355"/>
    <n v="230.08203999999998"/>
    <n v="1.8894883781714368E-2"/>
    <s v="Downtrend"/>
    <n v="257.85399999999998"/>
    <n v="-0.14379842856810432"/>
  </r>
  <r>
    <n v="1087"/>
    <x v="0"/>
    <d v="2025-03-27T00:00:00"/>
    <n v="220.636"/>
    <n v="224.22300000000001"/>
    <n v="219.80799999999999"/>
    <n v="223.08699999999999"/>
    <n v="37094800"/>
    <n v="1.04727E-2"/>
    <n v="1.0472200203827331E-2"/>
    <n v="223.16530000000003"/>
    <n v="229.89917999999997"/>
    <n v="1.9035829333091076E-2"/>
    <s v="Downtrend"/>
    <n v="257.85399999999998"/>
    <n v="-0.13483211429723796"/>
  </r>
  <r>
    <n v="1088"/>
    <x v="0"/>
    <d v="2025-03-28T00:00:00"/>
    <n v="220.91499999999999"/>
    <n v="223.047"/>
    <n v="216.93799999999999"/>
    <n v="217.15700000000001"/>
    <n v="39818600"/>
    <n v="-2.6580400000000001E-2"/>
    <n v="-2.6581557867558336E-2"/>
    <n v="221.97235000000006"/>
    <n v="229.50633999999994"/>
    <n v="1.9015861983544848E-2"/>
    <s v="Downtrend"/>
    <n v="257.85399999999998"/>
    <n v="-0.15782962451619897"/>
  </r>
  <r>
    <n v="1089"/>
    <x v="0"/>
    <d v="2025-03-31T00:00:00"/>
    <n v="216.27"/>
    <n v="224.851"/>
    <n v="215.49299999999999"/>
    <n v="221.37299999999999"/>
    <n v="65299300"/>
    <n v="1.9412599999999999E-2"/>
    <n v="1.9414524975017944E-2"/>
    <n v="221.18004999999999"/>
    <n v="229.38915999999998"/>
    <n v="1.9588883607331027E-2"/>
    <s v="Downtrend"/>
    <n v="257.85399999999998"/>
    <n v="-0.14147928672814847"/>
  </r>
  <r>
    <n v="1090"/>
    <x v="0"/>
    <d v="2025-04-01T00:00:00"/>
    <n v="219.06100000000001"/>
    <n v="222.91800000000001"/>
    <n v="218.154"/>
    <n v="222.429"/>
    <n v="36412700"/>
    <n v="4.7719499999999996E-3"/>
    <n v="4.7702294317735205E-3"/>
    <n v="220.54519999999997"/>
    <n v="229.25883999999994"/>
    <n v="1.9621723101295677E-2"/>
    <s v="Downtrend"/>
    <n v="257.85399999999998"/>
    <n v="-0.13738394595391179"/>
  </r>
  <r>
    <n v="1091"/>
    <x v="0"/>
    <d v="2025-04-02T00:00:00"/>
    <n v="220.566"/>
    <n v="224.423"/>
    <n v="220.267"/>
    <n v="223.12700000000001"/>
    <n v="35905900"/>
    <n v="3.13635E-3"/>
    <n v="3.1380800165445866E-3"/>
    <n v="219.9547"/>
    <n v="229.28861999999998"/>
    <n v="1.966033177481373E-2"/>
    <s v="Downtrend"/>
    <n v="257.85399999999998"/>
    <n v="-0.13467698775275927"/>
  </r>
  <r>
    <n v="1092"/>
    <x v="0"/>
    <d v="2025-04-03T00:00:00"/>
    <n v="204.84"/>
    <n v="206.78299999999999"/>
    <n v="200.56399999999999"/>
    <n v="202.49799999999999"/>
    <n v="103419000"/>
    <n v="-9.2456200000000002E-2"/>
    <n v="-9.2454073240800128E-2"/>
    <n v="218.35320000000002"/>
    <n v="228.88213999999996"/>
    <n v="2.8138589925663659E-2"/>
    <s v="Downtrend"/>
    <n v="257.85399999999998"/>
    <n v="-0.21467962490401549"/>
  </r>
  <r>
    <n v="1093"/>
    <x v="0"/>
    <d v="2025-04-04T00:00:00"/>
    <n v="193.22900000000001"/>
    <n v="199.19900000000001"/>
    <n v="186.702"/>
    <n v="187.738"/>
    <n v="125910900"/>
    <n v="-7.2887300000000002E-2"/>
    <n v="-7.2889608786259608E-2"/>
    <n v="215.82735000000002"/>
    <n v="228.18383999999992"/>
    <n v="3.1187418873521448E-2"/>
    <s v="Downtrend"/>
    <n v="257.85399999999998"/>
    <n v="-0.27192131981664036"/>
  </r>
  <r>
    <n v="1094"/>
    <x v="0"/>
    <d v="2025-04-07T00:00:00"/>
    <n v="176.596"/>
    <n v="193.488"/>
    <n v="174.02500000000001"/>
    <n v="180.84200000000001"/>
    <n v="160466300"/>
    <n v="-3.6734299999999998E-2"/>
    <n v="-3.6732041462037457E-2"/>
    <n v="213.5342"/>
    <n v="227.36513999999991"/>
    <n v="3.0555970689716817E-2"/>
    <s v="Downtrend"/>
    <n v="257.85399999999998"/>
    <n v="-0.29866513608476108"/>
  </r>
  <r>
    <n v="1095"/>
    <x v="0"/>
    <d v="2025-04-08T00:00:00"/>
    <n v="186.06399999999999"/>
    <n v="189.691"/>
    <n v="168.63300000000001"/>
    <n v="171.83199999999999"/>
    <n v="120859500"/>
    <n v="-4.98182E-2"/>
    <n v="-4.9822496986319686E-2"/>
    <n v="211.12145000000001"/>
    <n v="226.22527999999994"/>
    <n v="3.1542652373819056E-2"/>
    <s v="Downtrend"/>
    <n v="257.85399999999998"/>
    <n v="-0.33360739022857899"/>
  </r>
  <r>
    <n v="1096"/>
    <x v="0"/>
    <d v="2025-04-09T00:00:00"/>
    <n v="171.364"/>
    <n v="199.92599999999999"/>
    <n v="171.304"/>
    <n v="198.172"/>
    <n v="184395900"/>
    <n v="0.15328900000000001"/>
    <n v="0.15328925927650272"/>
    <n v="210.21799999999999"/>
    <n v="225.44497999999996"/>
    <n v="4.8488161741934377E-2"/>
    <s v="Downtrend"/>
    <n v="257.85399999999998"/>
    <n v="-0.23145656068938236"/>
  </r>
  <r>
    <n v="1097"/>
    <x v="0"/>
    <d v="2025-04-10T00:00:00"/>
    <n v="188.42599999999999"/>
    <n v="194.11600000000001"/>
    <n v="182.376"/>
    <n v="189.77099999999999"/>
    <n v="121880000"/>
    <n v="-4.2393899999999998E-2"/>
    <n v="-4.2392467149748758E-2"/>
    <n v="209.25830000000002"/>
    <n v="224.47475999999997"/>
    <n v="4.8814835253123447E-2"/>
    <s v="Downtrend"/>
    <n v="257.85399999999998"/>
    <n v="-0.26403701319351258"/>
  </r>
  <r>
    <n v="1098"/>
    <x v="0"/>
    <d v="2025-04-11T00:00:00"/>
    <n v="185.46600000000001"/>
    <n v="198.86"/>
    <n v="185.42599999999999"/>
    <n v="197.47499999999999"/>
    <n v="87435900"/>
    <n v="4.0594499999999999E-2"/>
    <n v="4.0596297642948587E-2"/>
    <n v="208.49395000000004"/>
    <n v="223.69385999999994"/>
    <n v="4.9595152308419009E-2"/>
    <s v="Downtrend"/>
    <n v="257.85399999999998"/>
    <n v="-0.23415964072692297"/>
  </r>
  <r>
    <n v="1099"/>
    <x v="0"/>
    <d v="2025-04-14T00:00:00"/>
    <n v="210.71899999999999"/>
    <n v="212.214"/>
    <n v="200.47399999999999"/>
    <n v="201.83"/>
    <n v="101352900"/>
    <n v="2.20541E-2"/>
    <n v="2.2053424484111961E-2"/>
    <n v="207.92189999999999"/>
    <n v="223.03172000000004"/>
    <n v="4.9892989245137589E-2"/>
    <s v="Downtrend"/>
    <n v="257.85399999999998"/>
    <n v="-0.21727023819680891"/>
  </r>
  <r>
    <n v="1100"/>
    <x v="0"/>
    <d v="2025-04-15T00:00:00"/>
    <n v="201.172"/>
    <n v="202.816"/>
    <n v="199.119"/>
    <n v="201.45099999999999"/>
    <n v="51343900"/>
    <n v="-1.87645E-3"/>
    <n v="-1.8778179656147032E-3"/>
    <n v="207.39619999999999"/>
    <n v="222.52108000000001"/>
    <n v="4.9881773566311419E-2"/>
    <s v="Downtrend"/>
    <n v="257.85399999999998"/>
    <n v="-0.21874006220574427"/>
  </r>
  <r>
    <n v="1101"/>
    <x v="0"/>
    <d v="2025-04-16T00:00:00"/>
    <n v="197.684"/>
    <n v="200.01599999999999"/>
    <n v="191.714"/>
    <n v="193.608"/>
    <n v="59732400"/>
    <n v="-3.89334E-2"/>
    <n v="-3.8932544390447243E-2"/>
    <n v="206.35129999999998"/>
    <n v="221.75819999999999"/>
    <n v="5.0459149726085242E-2"/>
    <s v="Downtrend"/>
    <n v="257.85399999999998"/>
    <n v="-0.24915649941439721"/>
  </r>
  <r>
    <n v="1102"/>
    <x v="0"/>
    <d v="2025-04-17T00:00:00"/>
    <n v="196.52799999999999"/>
    <n v="198.15199999999999"/>
    <n v="193.75700000000001"/>
    <n v="196.309"/>
    <n v="52164700"/>
    <n v="1.39496E-2"/>
    <n v="1.3950869798768695E-2"/>
    <n v="205.49825000000001"/>
    <n v="221.05591999999996"/>
    <n v="5.0615157366408946E-2"/>
    <s v="Downtrend"/>
    <n v="257.85399999999998"/>
    <n v="-0.23868157949847579"/>
  </r>
  <r>
    <n v="1103"/>
    <x v="0"/>
    <d v="2025-04-21T00:00:00"/>
    <n v="192.61099999999999"/>
    <n v="193.14"/>
    <n v="189.16300000000001"/>
    <n v="192.50200000000001"/>
    <n v="46742500"/>
    <n v="-1.9392800000000002E-2"/>
    <n v="-1.9392895893718509E-2"/>
    <n v="204.24705"/>
    <n v="220.26256000000001"/>
    <n v="5.0453678562735783E-2"/>
    <s v="Downtrend"/>
    <n v="257.85399999999998"/>
    <n v="-0.25344574836923217"/>
  </r>
  <r>
    <n v="1104"/>
    <x v="0"/>
    <d v="2025-04-22T00:00:00"/>
    <n v="195.452"/>
    <n v="200.90299999999999"/>
    <n v="195.30199999999999"/>
    <n v="199.059"/>
    <n v="52976400"/>
    <n v="3.4065100000000001E-2"/>
    <n v="3.4061983771597193E-2"/>
    <n v="203.20110000000003"/>
    <n v="219.71163999999996"/>
    <n v="5.109189164327612E-2"/>
    <s v="Downtrend"/>
    <n v="257.85399999999998"/>
    <n v="-0.22801662956556812"/>
  </r>
  <r>
    <n v="1105"/>
    <x v="0"/>
    <d v="2025-04-23T00:00:00"/>
    <n v="205.298"/>
    <n v="207.291"/>
    <n v="202.10900000000001"/>
    <n v="203.90299999999999"/>
    <n v="52929200"/>
    <n v="2.4331599999999998E-2"/>
    <n v="2.433449379329744E-2"/>
    <n v="202.24690000000004"/>
    <n v="219.25221999999994"/>
    <n v="5.1338483354106249E-2"/>
    <s v="Downtrend"/>
    <n v="257.85399999999998"/>
    <n v="-0.20923080502920255"/>
  </r>
  <r>
    <n v="1106"/>
    <x v="0"/>
    <d v="2025-04-24T00:00:00"/>
    <n v="204.19200000000001"/>
    <n v="208.11799999999999"/>
    <n v="202.24799999999999"/>
    <n v="207.66"/>
    <n v="47311000"/>
    <n v="1.84262E-2"/>
    <n v="1.8425427776933123E-2"/>
    <n v="201.59115000000003"/>
    <n v="218.76888"/>
    <n v="5.1535413567390921E-2"/>
    <s v="Downtrend"/>
    <n v="257.85399999999998"/>
    <n v="-0.19466054433904456"/>
  </r>
  <r>
    <n v="1107"/>
    <x v="0"/>
    <d v="2025-04-25T00:00:00"/>
    <n v="205.667"/>
    <n v="209.035"/>
    <n v="205.49700000000001"/>
    <n v="208.56700000000001"/>
    <n v="38222300"/>
    <n v="4.36719E-3"/>
    <n v="4.3677164595974372E-3"/>
    <n v="200.86515000000003"/>
    <n v="218.21896000000001"/>
    <n v="5.1476771257277718E-2"/>
    <s v="Downtrend"/>
    <n v="257.85399999999998"/>
    <n v="-0.19114304994299092"/>
  </r>
  <r>
    <n v="1108"/>
    <x v="0"/>
    <d v="2025-04-28T00:00:00"/>
    <n v="209.28399999999999"/>
    <n v="210.779"/>
    <n v="206.75299999999999"/>
    <n v="209.42400000000001"/>
    <n v="38743100"/>
    <n v="4.1093400000000004E-3"/>
    <n v="4.1089913552958546E-3"/>
    <n v="200.47850000000003"/>
    <n v="217.59329999999997"/>
    <n v="5.1166126277327355E-2"/>
    <s v="Downtrend"/>
    <n v="257.85399999999998"/>
    <n v="-0.18781946372753566"/>
  </r>
  <r>
    <n v="1109"/>
    <x v="0"/>
    <d v="2025-04-29T00:00:00"/>
    <n v="207.97900000000001"/>
    <n v="211.517"/>
    <n v="207.66"/>
    <n v="210.49"/>
    <n v="36827600"/>
    <n v="5.09188E-3"/>
    <n v="5.0901520360608909E-3"/>
    <n v="199.93434999999999"/>
    <n v="216.92777999999998"/>
    <n v="5.0971116269018214E-2"/>
    <s v="Downtrend"/>
    <n v="257.85399999999998"/>
    <n v="-0.1836853413171794"/>
  </r>
  <r>
    <n v="1110"/>
    <x v="0"/>
    <d v="2025-04-30T00:00:00"/>
    <n v="208.58699999999999"/>
    <n v="212.852"/>
    <n v="205.96600000000001"/>
    <n v="211.77600000000001"/>
    <n v="52286500"/>
    <n v="6.1076400000000001E-3"/>
    <n v="6.1095538980473485E-3"/>
    <n v="199.40169999999998"/>
    <n v="216.29055999999994"/>
    <n v="5.0980411312654961E-2"/>
    <s v="Downtrend"/>
    <n v="257.85399999999998"/>
    <n v="-0.1786980229121905"/>
  </r>
  <r>
    <n v="1111"/>
    <x v="0"/>
    <d v="2025-05-01T00:00:00"/>
    <n v="208.36699999999999"/>
    <n v="213.82900000000001"/>
    <n v="208.18799999999999"/>
    <n v="212.59299999999999"/>
    <n v="57365700"/>
    <n v="3.8588699999999999E-3"/>
    <n v="3.8578498035659603E-3"/>
    <n v="198.87499999999994"/>
    <n v="215.66170000000002"/>
    <n v="5.0983924746884339E-2"/>
    <s v="Downtrend"/>
    <n v="257.85399999999998"/>
    <n v="-0.17552956324121405"/>
  </r>
  <r>
    <n v="1112"/>
    <x v="0"/>
    <d v="2025-05-02T00:00:00"/>
    <n v="205.38800000000001"/>
    <n v="206.285"/>
    <n v="201.471"/>
    <n v="204.65"/>
    <n v="101010600"/>
    <n v="-3.7361800000000001E-2"/>
    <n v="-3.7362471953450882E-2"/>
    <n v="198.98259999999999"/>
    <n v="214.85485999999997"/>
    <n v="4.7138028675181361E-2"/>
    <s v="Downtrend"/>
    <n v="257.85399999999998"/>
    <n v="-0.20633381681106355"/>
  </r>
  <r>
    <n v="1113"/>
    <x v="0"/>
    <d v="2025-05-05T00:00:00"/>
    <n v="202.40799999999999"/>
    <n v="203.404"/>
    <n v="197.535"/>
    <n v="198.21199999999999"/>
    <n v="69018500"/>
    <n v="-3.1458399999999997E-2"/>
    <n v="-3.1458587832885465E-2"/>
    <n v="199.50629999999995"/>
    <n v="213.92483999999996"/>
    <n v="4.4533260135836646E-2"/>
    <s v="Downtrend"/>
    <n v="257.85399999999998"/>
    <n v="-0.23130143414490367"/>
  </r>
  <r>
    <n v="1114"/>
    <x v="0"/>
    <d v="2025-05-06T00:00:00"/>
    <n v="197.535"/>
    <n v="199.96600000000001"/>
    <n v="196.34899999999999"/>
    <n v="197.833"/>
    <n v="51216500"/>
    <n v="-1.9107E-3"/>
    <n v="-1.9120941214456622E-3"/>
    <n v="200.35584999999998"/>
    <n v="212.95634000000001"/>
    <n v="4.3542565739882647E-2"/>
    <s v="Downtrend"/>
    <n v="257.85399999999998"/>
    <n v="-0.23277125815383892"/>
  </r>
  <r>
    <n v="1115"/>
    <x v="0"/>
    <d v="2025-05-07T00:00:00"/>
    <n v="198.49100000000001"/>
    <n v="198.76"/>
    <n v="192.59100000000001"/>
    <n v="195.58099999999999"/>
    <n v="68536700"/>
    <n v="-1.13848E-2"/>
    <n v="-1.1383338472347959E-2"/>
    <n v="201.54329999999999"/>
    <n v="211.94400000000002"/>
    <n v="4.1792031182973942E-2"/>
    <s v="Downtrend"/>
    <n v="257.85399999999998"/>
    <n v="-0.24150488260798741"/>
  </r>
  <r>
    <n v="1116"/>
    <x v="0"/>
    <d v="2025-05-08T00:00:00"/>
    <n v="197.04599999999999"/>
    <n v="199.36799999999999"/>
    <n v="194.017"/>
    <n v="196.81700000000001"/>
    <n v="50478900"/>
    <n v="6.3184900000000004E-3"/>
    <n v="6.3196322751188916E-3"/>
    <n v="201.47555"/>
    <n v="211.08952000000005"/>
    <n v="2.3826285331591122E-2"/>
    <s v="Downtrend"/>
    <n v="257.85399999999998"/>
    <n v="-0.2367114723835968"/>
  </r>
  <r>
    <n v="1117"/>
    <x v="0"/>
    <d v="2025-05-09T00:00:00"/>
    <n v="198.322"/>
    <n v="199.857"/>
    <n v="196.86699999999999"/>
    <n v="197.85300000000001"/>
    <n v="36453900"/>
    <n v="5.2660800000000002E-3"/>
    <n v="5.2637729464426464E-3"/>
    <n v="201.87965000000003"/>
    <n v="210.31675999999999"/>
    <n v="2.1655214949313627E-2"/>
    <s v="Downtrend"/>
    <n v="257.85399999999998"/>
    <n v="-0.23269369488159963"/>
  </r>
  <r>
    <n v="1118"/>
    <x v="0"/>
    <d v="2025-05-12T00:00:00"/>
    <n v="210.52699999999999"/>
    <n v="210.82599999999999"/>
    <n v="206.316"/>
    <n v="210.34700000000001"/>
    <n v="63775800"/>
    <n v="6.31462E-2"/>
    <n v="6.314789262735454E-2"/>
    <n v="202.52325000000002"/>
    <n v="209.70338000000001"/>
    <n v="2.4192160741843386E-2"/>
    <s v="Downtrend"/>
    <n v="257.85399999999998"/>
    <n v="-0.18423991871369061"/>
  </r>
  <r>
    <n v="1119"/>
    <x v="0"/>
    <d v="2025-05-13T00:00:00"/>
    <n v="209.988"/>
    <n v="212.952"/>
    <n v="208.56100000000001"/>
    <n v="212.483"/>
    <n v="51909300"/>
    <n v="1.01523E-2"/>
    <n v="1.0154649222475332E-2"/>
    <n v="203.05590000000001"/>
    <n v="209.20865999999998"/>
    <n v="2.3854235839389362E-2"/>
    <s v="Downtrend"/>
    <n v="257.85399999999998"/>
    <n v="-0.17595616123853031"/>
  </r>
  <r>
    <n v="1120"/>
    <x v="0"/>
    <d v="2025-05-14T00:00:00"/>
    <n v="211.98400000000001"/>
    <n v="213.49100000000001"/>
    <n v="210.13800000000001"/>
    <n v="211.88399999999999"/>
    <n v="49325800"/>
    <n v="-2.8178299999999999E-3"/>
    <n v="-2.8190490533360757E-3"/>
    <n v="203.57755000000003"/>
    <n v="208.74381999999997"/>
    <n v="2.3864967067246959E-2"/>
    <s v="Downtrend"/>
    <n v="257.85399999999998"/>
    <n v="-0.17827918124209829"/>
  </r>
  <r>
    <n v="1121"/>
    <x v="0"/>
    <d v="2025-05-15T00:00:00"/>
    <n v="210.50700000000001"/>
    <n v="212.51300000000001"/>
    <n v="209.1"/>
    <n v="211.006"/>
    <n v="45029500"/>
    <n v="-4.14446E-3"/>
    <n v="-4.1437767835229566E-3"/>
    <n v="204.44745000000003"/>
    <n v="208.26519999999999"/>
    <n v="2.1845788243930214E-2"/>
    <s v="Downtrend"/>
    <n v="257.85399999999998"/>
    <n v="-0.18168420889340475"/>
  </r>
  <r>
    <n v="1122"/>
    <x v="0"/>
    <d v="2025-05-16T00:00:00"/>
    <n v="211.91399999999999"/>
    <n v="212.12299999999999"/>
    <n v="209.32900000000001"/>
    <n v="210.816"/>
    <n v="54737900"/>
    <n v="-8.9858099999999997E-4"/>
    <n v="-9.0044832848357181E-4"/>
    <n v="205.17280000000005"/>
    <n v="207.79095999999998"/>
    <n v="2.1761166615128748E-2"/>
    <s v="Downtrend"/>
    <n v="257.85399999999998"/>
    <n v="-0.18242105997967839"/>
  </r>
  <r>
    <n v="1123"/>
    <x v="0"/>
    <d v="2025-05-19T00:00:00"/>
    <n v="207.47300000000001"/>
    <n v="209.04"/>
    <n v="203.83099999999999"/>
    <n v="208.34100000000001"/>
    <n v="46140500"/>
    <n v="-1.1739100000000001E-2"/>
    <n v="-1.174009562841527E-2"/>
    <n v="205.96475000000004"/>
    <n v="207.19268000000002"/>
    <n v="2.1396230442464088E-2"/>
    <s v="Downtrend"/>
    <n v="257.85399999999998"/>
    <n v="-0.19201951491929536"/>
  </r>
  <r>
    <n v="1124"/>
    <x v="0"/>
    <d v="2025-05-20T00:00:00"/>
    <n v="207.23400000000001"/>
    <n v="208.03200000000001"/>
    <n v="204.59899999999999"/>
    <n v="206.42500000000001"/>
    <n v="42496600"/>
    <n v="-9.1962299999999997E-3"/>
    <n v="-9.1964615702142538E-3"/>
    <n v="206.33305000000001"/>
    <n v="206.78707999999997"/>
    <n v="2.0378356246825421E-2"/>
    <s v="Downtrend"/>
    <n v="257.85399999999998"/>
    <n v="-0.19945007639982304"/>
  </r>
  <r>
    <n v="1125"/>
    <x v="0"/>
    <d v="2025-05-21T00:00:00"/>
    <n v="204.739"/>
    <n v="206.60499999999999"/>
    <n v="200.28800000000001"/>
    <n v="201.66499999999999"/>
    <n v="59211800"/>
    <n v="-2.3059199999999998E-2"/>
    <n v="-2.3059222477897601E-2"/>
    <n v="206.22115000000002"/>
    <n v="206.41863999999995"/>
    <n v="2.040168691490922E-2"/>
    <s v="Downtrend"/>
    <n v="257.85399999999998"/>
    <n v="-0.21791013519278346"/>
  </r>
  <r>
    <n v="1126"/>
    <x v="0"/>
    <d v="2025-05-22T00:00:00"/>
    <n v="200.28800000000001"/>
    <n v="202.32400000000001"/>
    <n v="199.28"/>
    <n v="200.93700000000001"/>
    <n v="46742400"/>
    <n v="-3.6122699999999999E-3"/>
    <n v="-3.6099471896461344E-3"/>
    <n v="205.88500000000005"/>
    <n v="206.11255999999997"/>
    <n v="1.9923398269803834E-2"/>
    <s v="Downtrend"/>
    <n v="257.85399999999998"/>
    <n v="-0.22073343830229497"/>
  </r>
  <r>
    <n v="1127"/>
    <x v="0"/>
    <d v="2025-05-23T00:00:00"/>
    <n v="193.26300000000001"/>
    <n v="197.285"/>
    <n v="193.054"/>
    <n v="194.86"/>
    <n v="78432900"/>
    <n v="-3.0244199999999999E-2"/>
    <n v="-3.0243310092217923E-2"/>
    <n v="205.19964999999996"/>
    <n v="205.83046000000002"/>
    <n v="2.087132865458426E-2"/>
    <s v="Downtrend"/>
    <n v="257.85399999999998"/>
    <n v="-0.24430103857221519"/>
  </r>
  <r>
    <n v="1128"/>
    <x v="0"/>
    <d v="2025-05-27T00:00:00"/>
    <n v="197.88300000000001"/>
    <n v="200.31800000000001"/>
    <n v="197.01499999999999"/>
    <n v="199.78899999999999"/>
    <n v="56288500"/>
    <n v="2.5298299999999999E-2"/>
    <n v="2.5295083649799821E-2"/>
    <n v="204.71790000000001"/>
    <n v="205.57100000000005"/>
    <n v="2.1779114615769413E-2"/>
    <s v="Downtrend"/>
    <n v="257.85399999999998"/>
    <n v="-0.22518557012883256"/>
  </r>
  <r>
    <n v="1129"/>
    <x v="0"/>
    <d v="2025-05-28T00:00:00"/>
    <n v="200.16900000000001"/>
    <n v="202.304"/>
    <n v="199.48"/>
    <n v="199.999"/>
    <n v="45339700"/>
    <n v="1.04885E-3"/>
    <n v="1.0511089199105594E-3"/>
    <n v="204.19334999999995"/>
    <n v="205.30556000000001"/>
    <n v="2.1727309945561109E-2"/>
    <s v="Downtrend"/>
    <n v="257.85399999999998"/>
    <n v="-0.22437115577031963"/>
  </r>
  <r>
    <n v="1130"/>
    <x v="0"/>
    <d v="2025-05-29T00:00:00"/>
    <n v="203.15199999999999"/>
    <n v="203.38200000000001"/>
    <n v="198.09299999999999"/>
    <n v="199.53"/>
    <n v="51396800"/>
    <n v="-2.3450599999999999E-3"/>
    <n v="-2.3450117250586322E-3"/>
    <n v="203.58104999999998"/>
    <n v="205.05686000000003"/>
    <n v="2.1636493763405616E-2"/>
    <s v="Downtrend"/>
    <n v="257.85399999999998"/>
    <n v="-0.22619001450433185"/>
  </r>
  <r>
    <n v="1131"/>
    <x v="0"/>
    <d v="2025-05-30T00:00:00"/>
    <n v="198.95099999999999"/>
    <n v="201.536"/>
    <n v="196.36699999999999"/>
    <n v="200.428"/>
    <n v="70819900"/>
    <n v="4.5011699999999997E-3"/>
    <n v="4.5005763544327948E-3"/>
    <n v="202.97279999999998"/>
    <n v="204.77530000000007"/>
    <n v="2.1647306014938725E-2"/>
    <s v="Downtrend"/>
    <n v="257.85399999999998"/>
    <n v="-0.22270742358078599"/>
  </r>
  <r>
    <n v="1132"/>
    <x v="0"/>
    <d v="2025-06-02T00:00:00"/>
    <n v="199.85900000000001"/>
    <n v="201.70500000000001"/>
    <n v="199.7"/>
    <n v="201.27600000000001"/>
    <n v="35423300"/>
    <n v="4.2319699999999998E-3"/>
    <n v="4.2309457760394409E-3"/>
    <n v="202.80410000000001"/>
    <n v="204.53342000000004"/>
    <n v="2.0085863589202189E-2"/>
    <s v="Downtrend"/>
    <n v="257.85399999999998"/>
    <n v="-0.21941874083783841"/>
  </r>
  <r>
    <n v="1133"/>
    <x v="0"/>
    <d v="2025-06-03T00:00:00"/>
    <n v="200.92699999999999"/>
    <n v="203.34200000000001"/>
    <n v="200.53800000000001"/>
    <n v="202.84299999999999"/>
    <n v="46381600"/>
    <n v="7.7838100000000004E-3"/>
    <n v="7.7853295971699321E-3"/>
    <n v="203.03565"/>
    <n v="204.23976000000002"/>
    <n v="1.8792187762754441E-2"/>
    <s v="Downtrend"/>
    <n v="257.85399999999998"/>
    <n v="-0.213341658457887"/>
  </r>
  <r>
    <n v="1134"/>
    <x v="0"/>
    <d v="2025-06-04T00:00:00"/>
    <n v="202.48400000000001"/>
    <n v="205.80699999999999"/>
    <n v="201.67500000000001"/>
    <n v="202.39400000000001"/>
    <n v="43604000"/>
    <n v="-2.2137099999999998E-3"/>
    <n v="-2.2135346055816019E-3"/>
    <n v="203.26369999999997"/>
    <n v="203.88808000000006"/>
    <n v="1.8795036963767012E-2"/>
    <s v="Downtrend"/>
    <n v="257.85399999999998"/>
    <n v="-0.21508295391965992"/>
  </r>
  <r>
    <n v="1135"/>
    <x v="0"/>
    <d v="2025-06-05T00:00:00"/>
    <n v="203.072"/>
    <n v="204.32"/>
    <n v="199.72900000000001"/>
    <n v="200.208"/>
    <n v="55126100"/>
    <n v="-1.07977E-2"/>
    <n v="-1.0800715436228403E-2"/>
    <n v="203.49504999999996"/>
    <n v="203.43250000000006"/>
    <n v="1.8774776778687743E-2"/>
    <s v="Uptrend"/>
    <n v="257.85399999999998"/>
    <n v="-0.22356061957541862"/>
  </r>
  <r>
    <n v="1136"/>
    <x v="0"/>
    <d v="2025-06-06T00:00:00"/>
    <n v="202.57400000000001"/>
    <n v="205.268"/>
    <n v="201.625"/>
    <n v="203.49199999999999"/>
    <n v="46607700"/>
    <n v="1.6398200000000002E-2"/>
    <n v="1.6402940941420807E-2"/>
    <n v="203.82879999999997"/>
    <n v="203.08684000000005"/>
    <n v="1.904908896558959E-2"/>
    <s v="Uptrend"/>
    <n v="257.85399999999998"/>
    <n v="-0.21082473027372073"/>
  </r>
  <r>
    <n v="1137"/>
    <x v="0"/>
    <d v="2025-06-09T00:00:00"/>
    <n v="203.96100000000001"/>
    <n v="205.56700000000001"/>
    <n v="199.6"/>
    <n v="201.02699999999999"/>
    <n v="72862600"/>
    <n v="-1.21125E-2"/>
    <n v="-1.2113498319344274E-2"/>
    <n v="203.98749999999998"/>
    <n v="202.64564000000007"/>
    <n v="1.9279521708388807E-2"/>
    <s v="Uptrend"/>
    <n v="257.85399999999998"/>
    <n v="-0.22038440357721811"/>
  </r>
  <r>
    <n v="1138"/>
    <x v="0"/>
    <d v="2025-06-10T00:00:00"/>
    <n v="200.179"/>
    <n v="203.92099999999999"/>
    <n v="200.149"/>
    <n v="202.244"/>
    <n v="54672600"/>
    <n v="6.0560199999999996E-3"/>
    <n v="6.0539131559442794E-3"/>
    <n v="203.58234999999999"/>
    <n v="202.34738000000004"/>
    <n v="1.2688524547405846E-2"/>
    <s v="Uptrend"/>
    <n v="257.85399999999998"/>
    <n v="-0.21566467846145487"/>
  </r>
  <r>
    <n v="1139"/>
    <x v="0"/>
    <d v="2025-06-11T00:00:00"/>
    <n v="203.072"/>
    <n v="204.07"/>
    <n v="197.99299999999999"/>
    <n v="198.36199999999999"/>
    <n v="60989900"/>
    <n v="-1.9193700000000001E-2"/>
    <n v="-1.9194636182037539E-2"/>
    <n v="202.87630000000004"/>
    <n v="201.88715999999999"/>
    <n v="1.2917847478923853E-2"/>
    <s v="Uptrend"/>
    <n v="257.85399999999998"/>
    <n v="-0.23071970960310872"/>
  </r>
  <r>
    <n v="1140"/>
    <x v="0"/>
    <d v="2025-06-12T00:00:00"/>
    <n v="198.66200000000001"/>
    <n v="199.26"/>
    <n v="196.94499999999999"/>
    <n v="198.78100000000001"/>
    <n v="43904600"/>
    <n v="2.1128700000000002E-3"/>
    <n v="2.1122997348284045E-3"/>
    <n v="202.22115000000002"/>
    <n v="201.41420000000002"/>
    <n v="1.2975509886808187E-2"/>
    <s v="Uptrend"/>
    <n v="257.85399999999998"/>
    <n v="-0.22909475904969467"/>
  </r>
  <r>
    <n v="1141"/>
    <x v="0"/>
    <d v="2025-06-13T00:00:00"/>
    <n v="199.31"/>
    <n v="199.94900000000001"/>
    <n v="195.28899999999999"/>
    <n v="196.03700000000001"/>
    <n v="51447300"/>
    <n v="-1.38052E-2"/>
    <n v="-1.3804136210201157E-2"/>
    <n v="201.4727"/>
    <n v="200.87240000000003"/>
    <n v="1.319412173194718E-2"/>
    <s v="Uptrend"/>
    <n v="257.85399999999998"/>
    <n v="-0.23973644000093064"/>
  </r>
  <r>
    <n v="1142"/>
    <x v="0"/>
    <d v="2025-06-16T00:00:00"/>
    <n v="196.88499999999999"/>
    <n v="198.273"/>
    <n v="196.14699999999999"/>
    <n v="198.00299999999999"/>
    <n v="43020700"/>
    <n v="1.0028E-2"/>
    <n v="1.002871906833902E-2"/>
    <n v="200.83205000000004"/>
    <n v="200.78250000000003"/>
    <n v="1.3533318307700638E-2"/>
    <s v="Uptrend"/>
    <n v="257.85399999999998"/>
    <n v="-0.23211197033980469"/>
  </r>
  <r>
    <n v="1143"/>
    <x v="0"/>
    <d v="2025-06-17T00:00:00"/>
    <n v="196.786"/>
    <n v="197.97300000000001"/>
    <n v="194.8"/>
    <n v="195.22900000000001"/>
    <n v="38856200"/>
    <n v="-1.4010699999999999E-2"/>
    <n v="-1.4009888739059395E-2"/>
    <n v="200.17644999999999"/>
    <n v="200.93232"/>
    <n v="1.3619334246567449E-2"/>
    <s v="Downtrend"/>
    <n v="257.85399999999998"/>
    <n v="-0.24286999619939953"/>
  </r>
  <r>
    <n v="1144"/>
    <x v="0"/>
    <d v="2025-06-18T00:00:00"/>
    <n v="195.52799999999999"/>
    <n v="197.155"/>
    <n v="194.66"/>
    <n v="196.167"/>
    <n v="45394700"/>
    <n v="4.8047100000000002E-3"/>
    <n v="4.8046140686066607E-3"/>
    <n v="199.66355000000001"/>
    <n v="201.23881999999998"/>
    <n v="1.3652327659637691E-2"/>
    <s v="Downtrend"/>
    <n v="257.85399999999998"/>
    <n v="-0.23923227873137509"/>
  </r>
  <r>
    <n v="1145"/>
    <x v="0"/>
    <d v="2025-06-20T00:00:00"/>
    <n v="197.82400000000001"/>
    <n v="201.27600000000001"/>
    <n v="196.446"/>
    <n v="200.578"/>
    <n v="96813500"/>
    <n v="2.2484500000000001E-2"/>
    <n v="2.2485943099501915E-2"/>
    <n v="199.60920000000002"/>
    <n v="201.81373999999997"/>
    <n v="1.3832194946485124E-2"/>
    <s v="Downtrend"/>
    <n v="257.85399999999998"/>
    <n v="-0.22212569903899104"/>
  </r>
  <r>
    <n v="1146"/>
    <x v="0"/>
    <d v="2025-06-23T00:00:00"/>
    <n v="201.20599999999999"/>
    <n v="201.875"/>
    <n v="198.542"/>
    <n v="201.077"/>
    <n v="55814300"/>
    <n v="2.4876299999999998E-3"/>
    <n v="2.4878102284398018E-3"/>
    <n v="199.61619999999999"/>
    <n v="201.87183999999993"/>
    <n v="1.3819791344712638E-2"/>
    <s v="Downtrend"/>
    <n v="257.85399999999998"/>
    <n v="-0.22019049539661972"/>
  </r>
  <r>
    <n v="1147"/>
    <x v="0"/>
    <d v="2025-06-24T00:00:00"/>
    <n v="202.16399999999999"/>
    <n v="203.01300000000001"/>
    <n v="199.779"/>
    <n v="199.87899999999999"/>
    <n v="54064000"/>
    <n v="-5.9553399999999999E-3"/>
    <n v="-5.9579166190066868E-3"/>
    <n v="199.86714999999998"/>
    <n v="202.07399999999998"/>
    <n v="1.1951633405481055E-2"/>
    <s v="Downtrend"/>
    <n v="257.85399999999998"/>
    <n v="-0.22483653540375559"/>
  </r>
  <r>
    <n v="1148"/>
    <x v="0"/>
    <d v="2025-06-25T00:00:00"/>
    <n v="201.02699999999999"/>
    <n v="203.24199999999999"/>
    <n v="200.19900000000001"/>
    <n v="201.137"/>
    <n v="39525700"/>
    <n v="6.2905699999999997E-3"/>
    <n v="6.2938077536909276E-3"/>
    <n v="199.93454999999997"/>
    <n v="202.14723999999998"/>
    <n v="1.062923211877724E-2"/>
    <s v="Downtrend"/>
    <n v="257.85399999999998"/>
    <n v="-0.21995780557990174"/>
  </r>
  <r>
    <n v="1149"/>
    <x v="0"/>
    <d v="2025-06-26T00:00:00"/>
    <n v="201.00700000000001"/>
    <n v="202.214"/>
    <n v="199.041"/>
    <n v="200.578"/>
    <n v="50799100"/>
    <n v="-2.7783999999999999E-3"/>
    <n v="-2.779200246598057E-3"/>
    <n v="199.96349999999998"/>
    <n v="202.12219999999996"/>
    <n v="1.0651176426115539E-2"/>
    <s v="Downtrend"/>
    <n v="257.85399999999998"/>
    <n v="-0.22212569903899104"/>
  </r>
  <r>
    <n v="1150"/>
    <x v="0"/>
    <d v="2025-06-27T00:00:00"/>
    <n v="201.46600000000001"/>
    <n v="202.79300000000001"/>
    <n v="199.58"/>
    <n v="200.65799999999999"/>
    <n v="73188600"/>
    <n v="3.9802000000000001E-4"/>
    <n v="3.9884733121264837E-4"/>
    <n v="200.01989999999998"/>
    <n v="202.10633999999993"/>
    <n v="1.0634349321900351E-2"/>
    <s v="Downtrend"/>
    <n v="257.85399999999998"/>
    <n v="-0.22181544595003377"/>
  </r>
  <r>
    <n v="1151"/>
    <x v="0"/>
    <d v="2025-06-30T00:00:00"/>
    <n v="201.58600000000001"/>
    <n v="206.95400000000001"/>
    <n v="198.84100000000001"/>
    <n v="204.739"/>
    <n v="91912800"/>
    <n v="2.0340199999999999E-2"/>
    <n v="2.0338087691495144E-2"/>
    <n v="200.23544999999999"/>
    <n v="202.32895999999994"/>
    <n v="1.1514085475570552E-2"/>
    <s v="Downtrend"/>
    <n v="257.85399999999998"/>
    <n v="-0.2059886602495985"/>
  </r>
  <r>
    <n v="1152"/>
    <x v="0"/>
    <d v="2025-07-01T00:00:00"/>
    <n v="206.23599999999999"/>
    <n v="209.74799999999999"/>
    <n v="205.70699999999999"/>
    <n v="207.38300000000001"/>
    <n v="78788900"/>
    <n v="1.2916199999999999E-2"/>
    <n v="1.2914002705884053E-2"/>
    <n v="200.54079999999999"/>
    <n v="202.55043999999995"/>
    <n v="1.1797479328304716E-2"/>
    <s v="Downtrend"/>
    <n v="257.85399999999998"/>
    <n v="-0.1957347956595592"/>
  </r>
  <r>
    <n v="1153"/>
    <x v="0"/>
    <d v="2025-07-02T00:00:00"/>
    <n v="208.471"/>
    <n v="212.892"/>
    <n v="207.703"/>
    <n v="211.994"/>
    <n v="67941800"/>
    <n v="2.2230799999999998E-2"/>
    <n v="2.2234223634531203E-2"/>
    <n v="200.99835000000002"/>
    <n v="202.94027999999997"/>
    <n v="1.2612885521478408E-2"/>
    <s v="Downtrend"/>
    <n v="257.85399999999998"/>
    <n v="-0.17785258324478193"/>
  </r>
  <r>
    <n v="1154"/>
    <x v="0"/>
    <d v="2025-07-03T00:00:00"/>
    <n v="211.70400000000001"/>
    <n v="214.19900000000001"/>
    <n v="211.36500000000001"/>
    <n v="213.101"/>
    <n v="34955800"/>
    <n v="5.2250700000000001E-3"/>
    <n v="5.2218459012991492E-3"/>
    <n v="201.53370000000001"/>
    <n v="203.22111999999998"/>
    <n v="1.2582883879577483E-2"/>
    <s v="Downtrend"/>
    <n v="257.85399999999998"/>
    <n v="-0.17355945612633505"/>
  </r>
  <r>
    <n v="1155"/>
    <x v="0"/>
    <d v="2025-07-07T00:00:00"/>
    <n v="212.233"/>
    <n v="215.77600000000001"/>
    <n v="208.36099999999999"/>
    <n v="209.50899999999999"/>
    <n v="50229000"/>
    <n v="-1.6858000000000001E-2"/>
    <n v="-1.6855857081853221E-2"/>
    <n v="201.99875"/>
    <n v="203.33324000000002"/>
    <n v="1.2989965214472547E-2"/>
    <s v="Downtrend"/>
    <n v="257.85399999999998"/>
    <n v="-0.1874898198205186"/>
  </r>
  <r>
    <n v="1156"/>
    <x v="0"/>
    <d v="2025-07-08T00:00:00"/>
    <n v="209.65899999999999"/>
    <n v="210.98599999999999"/>
    <n v="208.012"/>
    <n v="209.56899999999999"/>
    <n v="42848900"/>
    <n v="2.8579000000000001E-4"/>
    <n v="2.8638387849677649E-4"/>
    <n v="202.30260000000001"/>
    <n v="203.37142"/>
    <n v="1.2565472152348987E-2"/>
    <s v="Downtrend"/>
    <n v="257.85399999999998"/>
    <n v="-0.18725713000380062"/>
  </r>
  <r>
    <n v="1157"/>
    <x v="0"/>
    <d v="2025-07-09T00:00:00"/>
    <n v="209.09"/>
    <n v="210.886"/>
    <n v="206.785"/>
    <n v="210.696"/>
    <n v="48749400"/>
    <n v="5.3806899999999996E-3"/>
    <n v="5.3777037634383795E-3"/>
    <n v="202.78604999999999"/>
    <n v="203.41399999999999"/>
    <n v="1.2167016032394246E-2"/>
    <s v="Downtrend"/>
    <n v="257.85399999999998"/>
    <n v="-0.18288643961311435"/>
  </r>
  <r>
    <n v="1158"/>
    <x v="0"/>
    <d v="2025-07-10T00:00:00"/>
    <n v="210.06800000000001"/>
    <n v="213.03100000000001"/>
    <n v="209.589"/>
    <n v="211.964"/>
    <n v="44443600"/>
    <n v="6.0149799999999996E-3"/>
    <n v="6.018149371606496E-3"/>
    <n v="203.27204999999998"/>
    <n v="203.4648"/>
    <n v="1.2166456744107356E-2"/>
    <s v="Downtrend"/>
    <n v="257.85399999999998"/>
    <n v="-0.17796892815314092"/>
  </r>
  <r>
    <n v="1159"/>
    <x v="0"/>
    <d v="2025-07-11T00:00:00"/>
    <n v="210.12799999999999"/>
    <n v="211.684"/>
    <n v="209.41900000000001"/>
    <n v="210.71600000000001"/>
    <n v="39765800"/>
    <n v="-5.8848499999999996E-3"/>
    <n v="-5.8877922666112914E-3"/>
    <n v="203.88974999999999"/>
    <n v="203.46932000000001"/>
    <n v="1.1251673480185929E-2"/>
    <s v="Uptrend"/>
    <n v="257.85399999999998"/>
    <n v="-0.18280887634087495"/>
  </r>
  <r>
    <n v="1160"/>
    <x v="0"/>
    <d v="2025-07-14T00:00:00"/>
    <n v="209.489"/>
    <n v="210.46700000000001"/>
    <n v="207.10400000000001"/>
    <n v="208.18199999999999"/>
    <n v="38840100"/>
    <n v="-1.2028799999999999E-2"/>
    <n v="-1.2025664875946918E-2"/>
    <n v="204.35979999999995"/>
    <n v="203.39744000000007"/>
    <n v="1.174914492388799E-2"/>
    <s v="Uptrend"/>
    <n v="257.85399999999998"/>
    <n v="-0.1926361429335981"/>
  </r>
  <r>
    <n v="1161"/>
    <x v="0"/>
    <d v="2025-07-15T00:00:00"/>
    <n v="208.78"/>
    <n v="211.44499999999999"/>
    <n v="208.48099999999999"/>
    <n v="208.67099999999999"/>
    <n v="42296300"/>
    <n v="2.3488300000000001E-3"/>
    <n v="2.3489062454966625E-3"/>
    <n v="204.9915"/>
    <n v="203.31900000000005"/>
    <n v="1.1116330702325618E-2"/>
    <s v="Uptrend"/>
    <n v="257.85399999999998"/>
    <n v="-0.19073972092734648"/>
  </r>
  <r>
    <n v="1162"/>
    <x v="0"/>
    <d v="2025-07-16T00:00:00"/>
    <n v="209.858"/>
    <n v="211.95400000000001"/>
    <n v="208.202"/>
    <n v="209.71799999999999"/>
    <n v="47490500"/>
    <n v="5.02134E-3"/>
    <n v="5.017467688370747E-3"/>
    <n v="205.57724999999996"/>
    <n v="203.42036000000007"/>
    <n v="1.1009948994895801E-2"/>
    <s v="Uptrend"/>
    <n v="257.85399999999998"/>
    <n v="-0.18667928362561759"/>
  </r>
  <r>
    <n v="1163"/>
    <x v="0"/>
    <d v="2025-07-17T00:00:00"/>
    <n v="210.12799999999999"/>
    <n v="211.35499999999999"/>
    <n v="209.15"/>
    <n v="209.57900000000001"/>
    <n v="48068100"/>
    <n v="-6.6624900000000005E-4"/>
    <n v="-6.6279480063691221E-4"/>
    <n v="206.29474999999994"/>
    <n v="203.64770000000004"/>
    <n v="1.0311089773228577E-2"/>
    <s v="Uptrend"/>
    <n v="257.85399999999998"/>
    <n v="-0.18721834836768081"/>
  </r>
  <r>
    <n v="1164"/>
    <x v="0"/>
    <d v="2025-07-18T00:00:00"/>
    <n v="210.42699999999999"/>
    <n v="211.345"/>
    <n v="209.25899999999999"/>
    <n v="210.73599999999999"/>
    <n v="48974600"/>
    <n v="5.5232800000000002E-3"/>
    <n v="5.5205912806148838E-3"/>
    <n v="207.02319999999995"/>
    <n v="203.90576000000001"/>
    <n v="1.0316722820299785E-2"/>
    <s v="Uptrend"/>
    <n v="257.85399999999998"/>
    <n v="-0.18273131306863577"/>
  </r>
  <r>
    <n v="1165"/>
    <x v="0"/>
    <d v="2025-07-21T00:00:00"/>
    <n v="211.654"/>
    <n v="215.327"/>
    <n v="211.185"/>
    <n v="212.03399999999999"/>
    <n v="51377400"/>
    <n v="6.1558300000000002E-3"/>
    <n v="6.1593652721889658E-3"/>
    <n v="207.59599999999995"/>
    <n v="204.23482000000004"/>
    <n v="9.3473014353250353E-3"/>
    <s v="Uptrend"/>
    <n v="257.85399999999998"/>
    <n v="-0.17769745670030324"/>
  </r>
  <r>
    <n v="1166"/>
    <x v="0"/>
    <d v="2025-07-22T00:00:00"/>
    <n v="212.69200000000001"/>
    <n v="214.49799999999999"/>
    <n v="211.78399999999999"/>
    <n v="213.95"/>
    <n v="46404100"/>
    <n v="9.0362299999999993E-3"/>
    <n v="9.0362866332758252E-3"/>
    <n v="208.23964999999998"/>
    <n v="204.57748000000007"/>
    <n v="9.4491023512754142E-3"/>
    <s v="Uptrend"/>
    <n v="257.85399999999998"/>
    <n v="-0.17026689521977556"/>
  </r>
  <r>
    <n v="1167"/>
    <x v="0"/>
    <d v="2025-07-23T00:00:00"/>
    <n v="214.548"/>
    <n v="214.69800000000001"/>
    <n v="211.964"/>
    <n v="213.7"/>
    <n v="46989300"/>
    <n v="-1.16607E-3"/>
    <n v="-1.1684973124561626E-3"/>
    <n v="208.93069999999997"/>
    <n v="204.89442000000011"/>
    <n v="9.2650310879654977E-3"/>
    <s v="Uptrend"/>
    <n v="257.85399999999998"/>
    <n v="-0.17123643612276718"/>
  </r>
  <r>
    <n v="1168"/>
    <x v="0"/>
    <d v="2025-07-24T00:00:00"/>
    <n v="213.45099999999999"/>
    <n v="215.23699999999999"/>
    <n v="213.08099999999999"/>
    <n v="213.31100000000001"/>
    <n v="46022600"/>
    <n v="-1.8212E-3"/>
    <n v="-1.8203088441739457E-3"/>
    <n v="209.53939999999994"/>
    <n v="204.95370000000005"/>
    <n v="9.3087028415515822E-3"/>
    <s v="Uptrend"/>
    <n v="257.85399999999998"/>
    <n v="-0.17274504176782202"/>
  </r>
  <r>
    <n v="1169"/>
    <x v="0"/>
    <d v="2025-07-25T00:00:00"/>
    <n v="214.249"/>
    <n v="214.78800000000001"/>
    <n v="212.952"/>
    <n v="213.43100000000001"/>
    <n v="40268800"/>
    <n v="5.61463E-4"/>
    <n v="5.6255889288414629E-4"/>
    <n v="210.18204999999995"/>
    <n v="204.9726600000001"/>
    <n v="9.2294731382890054E-3"/>
    <s v="Uptrend"/>
    <n v="257.85399999999998"/>
    <n v="-0.17227966213438606"/>
  </r>
  <r>
    <n v="1170"/>
    <x v="0"/>
    <d v="2025-07-28T00:00:00"/>
    <n v="213.58"/>
    <n v="214.399"/>
    <n v="212.61199999999999"/>
    <n v="213.6"/>
    <n v="37858000"/>
    <n v="7.9485899999999997E-4"/>
    <n v="7.9182499262042683E-4"/>
    <n v="210.82914999999997"/>
    <n v="205.00698000000008"/>
    <n v="9.2237228751201605E-3"/>
    <s v="Uptrend"/>
    <n v="257.85399999999998"/>
    <n v="-0.17162425248396374"/>
  </r>
  <r>
    <n v="1171"/>
    <x v="0"/>
    <d v="2025-07-29T00:00:00"/>
    <n v="213.73"/>
    <n v="214.35900000000001"/>
    <n v="210.37700000000001"/>
    <n v="210.82599999999999"/>
    <n v="51411700"/>
    <n v="-1.29877E-2"/>
    <n v="-1.2986891385767807E-2"/>
    <n v="211.13349999999997"/>
    <n v="205.00338000000008"/>
    <n v="8.9656068172419244E-3"/>
    <s v="Uptrend"/>
    <n v="257.85399999999998"/>
    <n v="-0.18238227834355869"/>
  </r>
  <r>
    <n v="1172"/>
    <x v="0"/>
    <d v="2025-07-30T00:00:00"/>
    <n v="211.45500000000001"/>
    <n v="211.94399999999999"/>
    <n v="207.28399999999999"/>
    <n v="208.61099999999999"/>
    <n v="45512500"/>
    <n v="-1.0507900000000001E-2"/>
    <n v="-1.05062942900781E-2"/>
    <n v="211.19490000000002"/>
    <n v="204.95928000000006"/>
    <n v="8.9262976934727668E-3"/>
    <s v="Uptrend"/>
    <n v="257.85399999999998"/>
    <n v="-0.19097241074406446"/>
  </r>
  <r>
    <n v="1173"/>
    <x v="0"/>
    <d v="2025-07-31T00:00:00"/>
    <n v="208.05199999999999"/>
    <n v="209.399"/>
    <n v="206.72499999999999"/>
    <n v="207.13399999999999"/>
    <n v="80698400"/>
    <n v="-7.0796100000000001E-3"/>
    <n v="-7.0801635580098887E-3"/>
    <n v="210.95189999999997"/>
    <n v="204.93514000000002"/>
    <n v="7.42054505559779E-3"/>
    <s v="Uptrend"/>
    <n v="257.85399999999998"/>
    <n v="-0.1967004583989389"/>
  </r>
  <r>
    <n v="1174"/>
    <x v="0"/>
    <d v="2025-08-01T00:00:00"/>
    <n v="210.42699999999999"/>
    <n v="213.131"/>
    <n v="201.077"/>
    <n v="201.95500000000001"/>
    <n v="104434500"/>
    <n v="-2.5003600000000001E-2"/>
    <n v="-2.5003138065213704E-2"/>
    <n v="210.3946"/>
    <n v="204.84574000000003"/>
    <n v="8.9735513227469123E-3"/>
    <s v="Uptrend"/>
    <n v="257.85399999999998"/>
    <n v="-0.21678546774531315"/>
  </r>
  <r>
    <n v="1175"/>
    <x v="0"/>
    <d v="2025-08-04T00:00:00"/>
    <n v="204.08"/>
    <n v="207.44300000000001"/>
    <n v="201.256"/>
    <n v="202.923"/>
    <n v="75109300"/>
    <n v="4.7929399999999999E-3"/>
    <n v="4.7931469881903332E-3"/>
    <n v="210.06529999999998"/>
    <n v="204.87090000000003"/>
    <n v="8.4600117409638544E-3"/>
    <s v="Uptrend"/>
    <n v="257.85399999999998"/>
    <n v="-0.21303140536892962"/>
  </r>
  <r>
    <n v="1176"/>
    <x v="0"/>
    <d v="2025-08-05T00:00:00"/>
    <n v="202.97300000000001"/>
    <n v="204.90899999999999"/>
    <n v="201.73500000000001"/>
    <n v="202.494"/>
    <n v="44155100"/>
    <n v="-2.1146400000000001E-3"/>
    <n v="-2.1141023935187242E-3"/>
    <n v="209.71154999999999"/>
    <n v="204.90204000000003"/>
    <n v="8.4494377075273134E-3"/>
    <s v="Uptrend"/>
    <n v="257.85399999999998"/>
    <n v="-0.21469513755846326"/>
  </r>
  <r>
    <n v="1177"/>
    <x v="0"/>
    <d v="2025-08-06T00:00:00"/>
    <n v="205.19800000000001"/>
    <n v="214.928"/>
    <n v="205.15799999999999"/>
    <n v="212.80199999999999"/>
    <n v="108483100"/>
    <n v="5.0906800000000002E-2"/>
    <n v="5.0905212006281619E-2"/>
    <n v="209.81685000000002"/>
    <n v="205.26087999999999"/>
    <n v="1.4452021469895422E-2"/>
    <s v="Uptrend"/>
    <n v="257.85399999999998"/>
    <n v="-0.17471902704631304"/>
  </r>
  <r>
    <n v="1178"/>
    <x v="0"/>
    <d v="2025-08-07T00:00:00"/>
    <n v="218.42"/>
    <n v="220.386"/>
    <n v="216.125"/>
    <n v="219.56800000000001"/>
    <n v="90224800"/>
    <n v="3.1793599999999998E-2"/>
    <n v="3.1794813958515578E-2"/>
    <n v="210.19705000000005"/>
    <n v="205.65645999999998"/>
    <n v="1.6024913332508491E-2"/>
    <s v="Uptrend"/>
    <n v="257.85399999999998"/>
    <n v="-0.14847937204774786"/>
  </r>
  <r>
    <n v="1179"/>
    <x v="0"/>
    <d v="2025-08-08T00:00:00"/>
    <n v="220.36600000000001"/>
    <n v="230.51499999999999"/>
    <n v="218.78899999999999"/>
    <n v="228.86799999999999"/>
    <n v="113854000"/>
    <n v="4.2357899999999997E-2"/>
    <n v="4.2355898855935159E-2"/>
    <n v="211.10465000000005"/>
    <n v="206.23383999999999"/>
    <n v="1.8267582247310201E-2"/>
    <s v="Uptrend"/>
    <n v="257.85399999999998"/>
    <n v="-0.11241245045645987"/>
  </r>
  <r>
    <n v="1180"/>
    <x v="0"/>
    <d v="2025-08-11T00:00:00"/>
    <n v="227.69900000000001"/>
    <n v="229.33799999999999"/>
    <n v="224.542"/>
    <n v="226.96"/>
    <n v="61806100"/>
    <n v="-8.3374299999999998E-3"/>
    <n v="-8.3366831536081376E-3"/>
    <n v="212.04355000000001"/>
    <n v="206.78243999999995"/>
    <n v="1.8112070458748814E-2"/>
    <s v="Uptrend"/>
    <n v="257.85399999999998"/>
    <n v="-0.11981198662809178"/>
  </r>
  <r>
    <n v="1181"/>
    <x v="0"/>
    <d v="2025-08-12T00:00:00"/>
    <n v="227.78899999999999"/>
    <n v="230.57599999999999"/>
    <n v="226.85"/>
    <n v="229.428"/>
    <n v="55626200"/>
    <n v="1.0872400000000001E-2"/>
    <n v="1.087416284807885E-2"/>
    <n v="213.08140000000003"/>
    <n v="207.36243999999996"/>
    <n v="1.8159524759518431E-2"/>
    <s v="Uptrend"/>
    <n v="257.85399999999998"/>
    <n v="-0.11024067883375854"/>
  </r>
  <r>
    <n v="1182"/>
    <x v="0"/>
    <d v="2025-08-13T00:00:00"/>
    <n v="230.846"/>
    <n v="234.77199999999999"/>
    <n v="230.20699999999999"/>
    <n v="233.10400000000001"/>
    <n v="69878500"/>
    <n v="1.6024500000000001E-2"/>
    <n v="1.6022455846714578E-2"/>
    <n v="214.25069999999999"/>
    <n v="207.99899999999994"/>
    <n v="1.8328999772118288E-2"/>
    <s v="Uptrend"/>
    <n v="257.85399999999998"/>
    <n v="-9.5984549396169849E-2"/>
  </r>
  <r>
    <n v="1183"/>
    <x v="0"/>
    <d v="2025-08-14T00:00:00"/>
    <n v="233.833"/>
    <n v="234.892"/>
    <n v="230.626"/>
    <n v="232.55500000000001"/>
    <n v="51916300"/>
    <n v="-2.35718E-3"/>
    <n v="-2.3551719404214522E-3"/>
    <n v="215.39950000000005"/>
    <n v="208.59323999999998"/>
    <n v="1.8362614942029086E-2"/>
    <s v="Uptrend"/>
    <n v="257.85399999999998"/>
    <n v="-9.8113661219139447E-2"/>
  </r>
  <r>
    <n v="1184"/>
    <x v="0"/>
    <d v="2025-08-15T00:00:00"/>
    <n v="233.773"/>
    <n v="234.053"/>
    <n v="229.11799999999999"/>
    <n v="231.36600000000001"/>
    <n v="56038700"/>
    <n v="-5.1121700000000001E-3"/>
    <n v="-5.1127690223817801E-3"/>
    <n v="216.43099999999998"/>
    <n v="209.17267999999996"/>
    <n v="1.8511429178988081E-2"/>
    <s v="Uptrend"/>
    <n v="257.85399999999998"/>
    <n v="-0.10272479775376753"/>
  </r>
  <r>
    <n v="1185"/>
    <x v="0"/>
    <d v="2025-08-18T00:00:00"/>
    <n v="231.476"/>
    <n v="232.89400000000001"/>
    <n v="229.887"/>
    <n v="230.666"/>
    <n v="37476200"/>
    <n v="-3.0225299999999998E-3"/>
    <n v="-3.0255093661126775E-3"/>
    <n v="217.36260000000001"/>
    <n v="209.78183999999993"/>
    <n v="1.859075231851989E-2"/>
    <s v="Uptrend"/>
    <n v="257.85399999999998"/>
    <n v="-0.1054395122821441"/>
  </r>
  <r>
    <n v="1186"/>
    <x v="0"/>
    <d v="2025-08-19T00:00:00"/>
    <n v="231.05600000000001"/>
    <n v="232.64400000000001"/>
    <n v="229.12799999999999"/>
    <n v="230.33699999999999"/>
    <n v="39402600"/>
    <n v="-1.4292599999999999E-3"/>
    <n v="-1.4263047003025831E-3"/>
    <n v="218.18194999999997"/>
    <n v="210.31873999999993"/>
    <n v="1.8600074016115995E-2"/>
    <s v="Uptrend"/>
    <n v="257.85399999999998"/>
    <n v="-0.10671542811048107"/>
  </r>
  <r>
    <n v="1187"/>
    <x v="0"/>
    <d v="2025-08-20T00:00:00"/>
    <n v="229.75700000000001"/>
    <n v="230.24700000000001"/>
    <n v="225.55099999999999"/>
    <n v="225.791"/>
    <n v="42263900"/>
    <n v="-1.9734600000000001E-2"/>
    <n v="-1.9736299422150938E-2"/>
    <n v="218.78650000000002"/>
    <n v="210.81401999999989"/>
    <n v="1.9313871909148492E-2"/>
    <s v="Uptrend"/>
    <n v="257.85399999999998"/>
    <n v="-0.12434555989048057"/>
  </r>
  <r>
    <n v="1188"/>
    <x v="0"/>
    <d v="2025-08-21T00:00:00"/>
    <n v="226.05099999999999"/>
    <n v="226.30099999999999"/>
    <n v="223.56299999999999"/>
    <n v="224.68199999999999"/>
    <n v="30621200"/>
    <n v="-4.9112499999999998E-3"/>
    <n v="-4.9116218095496267E-3"/>
    <n v="219.35504999999995"/>
    <n v="211.26277999999991"/>
    <n v="1.9366185942165721E-2"/>
    <s v="Uptrend"/>
    <n v="257.85399999999998"/>
    <n v="-0.12864644333615149"/>
  </r>
  <r>
    <n v="1189"/>
    <x v="0"/>
    <d v="2025-08-22T00:00:00"/>
    <n v="225.95099999999999"/>
    <n v="228.86799999999999"/>
    <n v="225.19200000000001"/>
    <n v="227.53899999999999"/>
    <n v="42477800"/>
    <n v="1.2716699999999999E-2"/>
    <n v="1.2715749370221019E-2"/>
    <n v="220.06045"/>
    <n v="211.84631999999991"/>
    <n v="1.9483415852815916E-2"/>
    <s v="Uptrend"/>
    <n v="257.85399999999998"/>
    <n v="-0.11756652989676331"/>
  </r>
  <r>
    <n v="1190"/>
    <x v="0"/>
    <d v="2025-08-25T00:00:00"/>
    <n v="226.261"/>
    <n v="229.078"/>
    <n v="226.011"/>
    <n v="226.94"/>
    <n v="30983100"/>
    <n v="-2.6343199999999999E-3"/>
    <n v="-2.6325157445535874E-3"/>
    <n v="220.72744999999995"/>
    <n v="212.40949999999992"/>
    <n v="1.9522391640747656E-2"/>
    <s v="Uptrend"/>
    <n v="257.85399999999998"/>
    <n v="-0.11988954990033118"/>
  </r>
  <r>
    <n v="1191"/>
    <x v="0"/>
    <d v="2025-08-26T00:00:00"/>
    <n v="226.65"/>
    <n v="229.268"/>
    <n v="224.47200000000001"/>
    <n v="229.08799999999999"/>
    <n v="54575100"/>
    <n v="9.4646999999999995E-3"/>
    <n v="9.4650568432184112E-3"/>
    <n v="221.64054999999993"/>
    <n v="213.07051999999996"/>
    <n v="1.9184502240585433E-2"/>
    <s v="Uptrend"/>
    <n v="257.85399999999998"/>
    <n v="-0.11155925446182724"/>
  </r>
  <r>
    <n v="1192"/>
    <x v="0"/>
    <d v="2025-08-27T00:00:00"/>
    <n v="228.38900000000001"/>
    <n v="230.67599999999999"/>
    <n v="228.03899999999999"/>
    <n v="230.267"/>
    <n v="31259500"/>
    <n v="5.1459000000000001E-3"/>
    <n v="5.1464939237324536E-3"/>
    <n v="222.72334999999998"/>
    <n v="213.71579999999994"/>
    <n v="1.8863810310860537E-2"/>
    <s v="Uptrend"/>
    <n v="257.85399999999998"/>
    <n v="-0.10698689956331875"/>
  </r>
  <r>
    <n v="1193"/>
    <x v="0"/>
    <d v="2025-08-28T00:00:00"/>
    <n v="230.596"/>
    <n v="233.184"/>
    <n v="229.11799999999999"/>
    <n v="232.33500000000001"/>
    <n v="38074700"/>
    <n v="8.9808600000000002E-3"/>
    <n v="8.9808787190521766E-3"/>
    <n v="223.98340000000002"/>
    <n v="214.45791999999992"/>
    <n v="1.8657983228441477E-2"/>
    <s v="Uptrend"/>
    <n v="257.85399999999998"/>
    <n v="-9.8966857213772075E-2"/>
  </r>
  <r>
    <n v="1194"/>
    <x v="0"/>
    <d v="2025-08-29T00:00:00"/>
    <n v="232.285"/>
    <n v="233.154"/>
    <n v="231.14599999999999"/>
    <n v="231.91499999999999"/>
    <n v="39418400"/>
    <n v="-1.80602E-3"/>
    <n v="-1.8077345212732521E-3"/>
    <n v="225.48140000000004"/>
    <n v="215.17287999999994"/>
    <n v="1.7306620381961287E-2"/>
    <s v="Uptrend"/>
    <n v="257.85399999999998"/>
    <n v="-0.10059568593079804"/>
  </r>
  <r>
    <n v="1195"/>
    <x v="0"/>
    <d v="2025-09-02T00:00:00"/>
    <n v="229.02799999999999"/>
    <n v="230.626"/>
    <n v="226.75"/>
    <n v="229.49799999999999"/>
    <n v="44075600"/>
    <n v="-1.04247E-2"/>
    <n v="-1.0421921824806502E-2"/>
    <n v="226.81014999999996"/>
    <n v="215.75127999999998"/>
    <n v="1.7741370561417752E-2"/>
    <s v="Uptrend"/>
    <n v="257.85399999999998"/>
    <n v="-0.10996920738092097"/>
  </r>
  <r>
    <n v="1196"/>
    <x v="0"/>
    <d v="2025-09-03T00:00:00"/>
    <n v="236.98"/>
    <n v="238.619"/>
    <n v="234.13300000000001"/>
    <n v="238.239"/>
    <n v="66427800"/>
    <n v="3.8089900000000003E-2"/>
    <n v="3.8087477886517673E-2"/>
    <n v="228.59739999999996"/>
    <n v="216.49451999999997"/>
    <n v="1.8970446019329401E-2"/>
    <s v="Uptrend"/>
    <n v="257.85399999999998"/>
    <n v="-7.6070179248722058E-2"/>
  </r>
  <r>
    <n v="1197"/>
    <x v="0"/>
    <d v="2025-09-04T00:00:00"/>
    <n v="238.21899999999999"/>
    <n v="239.66800000000001"/>
    <n v="236.511"/>
    <n v="239.548"/>
    <n v="47549400"/>
    <n v="5.4932899999999996E-3"/>
    <n v="5.4944824315077412E-3"/>
    <n v="229.93469999999994"/>
    <n v="217.28790000000001"/>
    <n v="1.6107991057431749E-2"/>
    <s v="Uptrend"/>
    <n v="257.85399999999998"/>
    <n v="-7.099366308065802E-2"/>
  </r>
  <r>
    <n v="1198"/>
    <x v="0"/>
    <d v="2025-09-05T00:00:00"/>
    <n v="239.768"/>
    <n v="241.08600000000001"/>
    <n v="238.25899999999999"/>
    <n v="239.458"/>
    <n v="54870400"/>
    <n v="-3.7531000000000001E-4"/>
    <n v="-3.7570758261395998E-4"/>
    <n v="230.92919999999995"/>
    <n v="218.05432000000002"/>
    <n v="1.4968699292785438E-2"/>
    <s v="Uptrend"/>
    <n v="257.85399999999998"/>
    <n v="-7.1342697805734989E-2"/>
  </r>
  <r>
    <n v="1199"/>
    <x v="0"/>
    <d v="2025-09-08T00:00:00"/>
    <n v="239.06800000000001"/>
    <n v="239.917"/>
    <n v="236.11099999999999"/>
    <n v="237.65"/>
    <n v="48999500"/>
    <n v="-7.5513999999999998E-3"/>
    <n v="-7.550384618596917E-3"/>
    <n v="231.36829999999995"/>
    <n v="218.79576"/>
    <n v="1.2225511511237885E-2"/>
    <s v="Uptrend"/>
    <n v="257.85399999999998"/>
    <n v="-7.8354417616170347E-2"/>
  </r>
  <r>
    <n v="1200"/>
    <x v="0"/>
    <d v="2025-09-09T00:00:00"/>
    <n v="236.77"/>
    <n v="238.54900000000001"/>
    <n v="233.13399999999999"/>
    <n v="234.12299999999999"/>
    <n v="66313900"/>
    <n v="-1.4839400000000001E-2"/>
    <n v="-1.4841152956027837E-2"/>
    <n v="231.72644999999994"/>
    <n v="219.46506000000002"/>
    <n v="1.2594636061096771E-2"/>
    <s v="Uptrend"/>
    <n v="257.85399999999998"/>
    <n v="-9.2032700675576118E-2"/>
  </r>
  <r>
    <n v="1201"/>
    <x v="0"/>
    <d v="2025-09-10T00:00:00"/>
    <n v="231.965"/>
    <n v="232.19499999999999"/>
    <n v="225.73099999999999"/>
    <n v="226.57"/>
    <n v="83440800"/>
    <n v="-3.2259500000000003E-2"/>
    <n v="-3.2260820167177018E-2"/>
    <n v="231.58354999999997"/>
    <n v="219.90167999999997"/>
    <n v="1.4480348783254708E-2"/>
    <s v="Uptrend"/>
    <n v="257.85399999999998"/>
    <n v="-0.12132447043675876"/>
  </r>
  <r>
    <n v="1202"/>
    <x v="0"/>
    <d v="2025-09-11T00:00:00"/>
    <n v="226.66"/>
    <n v="230.227"/>
    <n v="226.43"/>
    <n v="229.80699999999999"/>
    <n v="50208600"/>
    <n v="1.42863E-2"/>
    <n v="1.428697532771328E-2"/>
    <n v="231.41869999999994"/>
    <n v="220.35015999999999"/>
    <n v="1.4380812097929864E-2"/>
    <s v="Uptrend"/>
    <n v="257.85399999999998"/>
    <n v="-0.10877085482482329"/>
  </r>
  <r>
    <n v="1203"/>
    <x v="0"/>
    <d v="2025-09-12T00:00:00"/>
    <n v="228.99799999999999"/>
    <n v="234.28299999999999"/>
    <n v="228.798"/>
    <n v="233.84299999999999"/>
    <n v="55824200"/>
    <n v="1.7562999999999999E-2"/>
    <n v="1.7562563368391793E-2"/>
    <n v="231.48310000000001"/>
    <n v="220.78713999999999"/>
    <n v="1.4932953552575975E-2"/>
    <s v="Uptrend"/>
    <n v="257.85399999999998"/>
    <n v="-9.3118586486926724E-2"/>
  </r>
  <r>
    <n v="1204"/>
    <x v="0"/>
    <d v="2025-09-15T00:00:00"/>
    <n v="236.77"/>
    <n v="237.959"/>
    <n v="234.80199999999999"/>
    <n v="236.471"/>
    <n v="42699500"/>
    <n v="1.12359E-2"/>
    <n v="1.1238309464042251E-2"/>
    <n v="231.73835"/>
    <n v="221.25453999999999"/>
    <n v="1.5063327765768943E-2"/>
    <s v="Uptrend"/>
    <n v="257.85399999999998"/>
    <n v="-8.2926772514678837E-2"/>
  </r>
  <r>
    <n v="1205"/>
    <x v="0"/>
    <d v="2025-09-16T00:00:00"/>
    <n v="236.95"/>
    <n v="240.98599999999999"/>
    <n v="236.09100000000001"/>
    <n v="237.91900000000001"/>
    <n v="63421100"/>
    <n v="6.1258900000000002E-3"/>
    <n v="6.12337242198846E-3"/>
    <n v="232.10100000000003"/>
    <n v="221.82273999999998"/>
    <n v="1.5067189089621787E-2"/>
    <s v="Uptrend"/>
    <n v="257.85399999999998"/>
    <n v="-7.7311191604551355E-2"/>
  </r>
  <r>
    <n v="1206"/>
    <x v="0"/>
    <d v="2025-09-17T00:00:00"/>
    <n v="238.739"/>
    <n v="239.86699999999999"/>
    <n v="237.5"/>
    <n v="238.75899999999999"/>
    <n v="46508000"/>
    <n v="3.5272599999999999E-3"/>
    <n v="3.5306133600090384E-3"/>
    <n v="232.52209999999997"/>
    <n v="222.40653999999998"/>
    <n v="1.5054567762722147E-2"/>
    <s v="Uptrend"/>
    <n v="257.85399999999998"/>
    <n v="-7.4053534170499535E-2"/>
  </r>
  <r>
    <n v="1207"/>
    <x v="0"/>
    <d v="2025-09-18T00:00:00"/>
    <n v="239.738"/>
    <n v="240.96600000000001"/>
    <n v="236.42099999999999"/>
    <n v="237.65"/>
    <n v="44249600"/>
    <n v="-4.6445799999999997E-3"/>
    <n v="-4.6448510841475832E-3"/>
    <n v="233.11505000000002"/>
    <n v="222.94562000000002"/>
    <n v="1.4270574533274356E-2"/>
    <s v="Uptrend"/>
    <n v="257.85399999999998"/>
    <n v="-7.8354417616170347E-2"/>
  </r>
  <r>
    <n v="1208"/>
    <x v="0"/>
    <d v="2025-09-19T00:00:00"/>
    <n v="240.99600000000001"/>
    <n v="246.06100000000001"/>
    <n v="239.977"/>
    <n v="245.262"/>
    <n v="163741300"/>
    <n v="3.2032900000000003E-2"/>
    <n v="3.2030296654744328E-2"/>
    <n v="234.14404999999996"/>
    <n v="223.61158000000003"/>
    <n v="1.5570621284414493E-2"/>
    <s v="Uptrend"/>
    <n v="257.85399999999998"/>
    <n v="-4.8833836201881642E-2"/>
  </r>
  <r>
    <n v="1209"/>
    <x v="0"/>
    <d v="2025-09-22T00:00:00"/>
    <n v="248.06"/>
    <n v="256.39100000000002"/>
    <n v="247.88"/>
    <n v="255.83199999999999"/>
    <n v="105517400"/>
    <n v="4.3095700000000001E-2"/>
    <n v="4.3096769984750871E-2"/>
    <n v="235.55869999999999"/>
    <n v="224.51390000000004"/>
    <n v="1.7743962800801854E-2"/>
    <s v="Uptrend"/>
    <n v="257.85399999999998"/>
    <n v="-7.8416468233961645E-3"/>
  </r>
  <r>
    <n v="1210"/>
    <x v="0"/>
    <d v="2025-09-23T00:00:00"/>
    <n v="255.63200000000001"/>
    <n v="257.09100000000001"/>
    <n v="253.334"/>
    <n v="254.184"/>
    <n v="60275200"/>
    <n v="-6.4432600000000001E-3"/>
    <n v="-6.4417273835954969E-3"/>
    <n v="236.92090000000002"/>
    <n v="225.43393999999998"/>
    <n v="1.7861838819179854E-2"/>
    <s v="Uptrend"/>
    <n v="257.85399999999998"/>
    <n v="-1.4232860455916874E-2"/>
  </r>
  <r>
    <n v="1211"/>
    <x v="0"/>
    <d v="2025-09-24T00:00:00"/>
    <n v="254.97300000000001"/>
    <n v="255.49199999999999"/>
    <n v="250.797"/>
    <n v="252.066"/>
    <n v="42303700"/>
    <n v="-8.3323700000000004E-3"/>
    <n v="-8.3325465017467515E-3"/>
    <n v="238.06979999999999"/>
    <n v="226.30183999999997"/>
    <n v="1.8113041192932031E-2"/>
    <s v="Uptrend"/>
    <n v="257.85399999999998"/>
    <n v="-2.2446810986061827E-2"/>
  </r>
  <r>
    <n v="1212"/>
    <x v="0"/>
    <d v="2025-09-25T00:00:00"/>
    <n v="252.965"/>
    <n v="256.92099999999999"/>
    <n v="251.46600000000001"/>
    <n v="256.62099999999998"/>
    <n v="55202100"/>
    <n v="1.8072999999999999E-2"/>
    <n v="1.8070664032435957E-2"/>
    <n v="239.38749999999999"/>
    <n v="227.23989999999995"/>
    <n v="1.8349604784593857E-2"/>
    <s v="Uptrend"/>
    <n v="257.85399999999998"/>
    <n v="-4.7817757335546496E-3"/>
  </r>
  <r>
    <n v="1213"/>
    <x v="0"/>
    <d v="2025-09-26T00:00:00"/>
    <n v="253.85400000000001"/>
    <n v="257.351"/>
    <n v="253.53399999999999"/>
    <n v="255.21299999999999"/>
    <n v="46076300"/>
    <n v="-5.4890800000000003E-3"/>
    <n v="-5.4866904890870094E-3"/>
    <n v="240.53139999999999"/>
    <n v="228.15257999999994"/>
    <n v="1.8493552759659505E-2"/>
    <s v="Uptrend"/>
    <n v="257.85399999999998"/>
    <n v="-1.0242230099203442E-2"/>
  </r>
  <r>
    <n v="1214"/>
    <x v="0"/>
    <d v="2025-09-29T00:00:00"/>
    <n v="254.31299999999999"/>
    <n v="254.75299999999999"/>
    <n v="252.76499999999999"/>
    <n v="254.184"/>
    <n v="40127700"/>
    <n v="-4.0319600000000002E-3"/>
    <n v="-4.0319262733481409E-3"/>
    <n v="241.64484999999999"/>
    <n v="229.0215399999999"/>
    <n v="1.854243190358934E-2"/>
    <s v="Uptrend"/>
    <n v="257.85399999999998"/>
    <n v="-1.4232860455916874E-2"/>
  </r>
  <r>
    <n v="1215"/>
    <x v="0"/>
    <d v="2025-09-30T00:00:00"/>
    <n v="254.613"/>
    <n v="255.672"/>
    <n v="252.86500000000001"/>
    <n v="254.38300000000001"/>
    <n v="37704300"/>
    <n v="7.8609999999999997E-4"/>
    <n v="7.8289742863435485E-4"/>
    <n v="242.88910000000001"/>
    <n v="229.8685199999999"/>
    <n v="1.8226263891280788E-2"/>
    <s v="Uptrend"/>
    <n v="257.85399999999998"/>
    <n v="-1.346110589713545E-2"/>
  </r>
  <r>
    <n v="1216"/>
    <x v="0"/>
    <d v="2025-10-01T00:00:00"/>
    <n v="254.79300000000001"/>
    <n v="258.53899999999999"/>
    <n v="254.68299999999999"/>
    <n v="255.203"/>
    <n v="48713900"/>
    <n v="3.22033E-3"/>
    <n v="3.2234858461452909E-3"/>
    <n v="243.73730000000006"/>
    <n v="230.69357999999986"/>
    <n v="1.6513847569154208E-2"/>
    <s v="Uptrend"/>
    <n v="257.85399999999998"/>
    <n v="-1.0281011735323031E-2"/>
  </r>
  <r>
    <n v="1217"/>
    <x v="0"/>
    <d v="2025-10-02T00:00:00"/>
    <n v="256.33100000000002"/>
    <n v="257.93"/>
    <n v="253.904"/>
    <n v="256.88099999999997"/>
    <n v="42630200"/>
    <n v="6.5766399999999999E-3"/>
    <n v="6.5751578155428536E-3"/>
    <n v="244.60395000000003"/>
    <n v="231.55719999999985"/>
    <n v="1.6522228970244187E-2"/>
    <s v="Uptrend"/>
    <n v="257.85399999999998"/>
    <n v="-3.7734531944434435E-3"/>
  </r>
  <r>
    <n v="1218"/>
    <x v="0"/>
    <d v="2025-10-03T00:00:00"/>
    <n v="254.423"/>
    <n v="258.98899999999998"/>
    <n v="253.70400000000001"/>
    <n v="257.77"/>
    <n v="49155600"/>
    <n v="3.4612499999999999E-3"/>
    <n v="3.4607464156555245E-3"/>
    <n v="245.51955000000007"/>
    <n v="232.44637999999983"/>
    <n v="1.649555145262974E-2"/>
    <s v="Uptrend"/>
    <n v="257.85399999999998"/>
    <n v="-3.2576574340514863E-4"/>
  </r>
  <r>
    <n v="1219"/>
    <x v="0"/>
    <d v="2025-10-06T00:00:00"/>
    <n v="257.74"/>
    <n v="258.81900000000002"/>
    <n v="254.803"/>
    <n v="256.44099999999997"/>
    <n v="44664100"/>
    <n v="-5.1546099999999996E-3"/>
    <n v="-5.1557590099701178E-3"/>
    <n v="246.45909999999998"/>
    <n v="233.30657999999988"/>
    <n v="1.6417184519779297E-2"/>
    <s v="Uptrend"/>
    <n v="257.85399999999998"/>
    <n v="-5.4798451837086981E-3"/>
  </r>
  <r>
    <n v="1220"/>
    <x v="0"/>
    <d v="2025-10-07T00:00:00"/>
    <n v="256.56099999999998"/>
    <n v="257.15100000000001"/>
    <n v="255.18299999999999"/>
    <n v="256.23200000000003"/>
    <n v="31955800"/>
    <n v="-8.1803400000000004E-4"/>
    <n v="-8.1500228122621809E-4"/>
    <n v="247.56455"/>
    <n v="234.15921999999989"/>
    <n v="1.5862925669021508E-2"/>
    <s v="Uptrend"/>
    <n v="257.85399999999998"/>
    <n v="-6.2903813786094886E-3"/>
  </r>
  <r>
    <n v="1221"/>
    <x v="0"/>
    <d v="2025-10-08T00:00:00"/>
    <n v="256.27199999999999"/>
    <n v="258.27"/>
    <n v="255.86199999999999"/>
    <n v="257.81"/>
    <n v="36496900"/>
    <n v="6.1602899999999997E-3"/>
    <n v="6.1584813762527446E-3"/>
    <n v="249.12655000000004"/>
    <n v="235.09889999999987"/>
    <n v="1.3274036370396427E-2"/>
    <s v="Uptrend"/>
    <n v="257.85399999999998"/>
    <n v="-1.7063919892645885E-4"/>
  </r>
  <r>
    <n v="1222"/>
    <x v="0"/>
    <d v="2025-10-09T00:00:00"/>
    <n v="257.56"/>
    <n v="257.75"/>
    <n v="252.89500000000001"/>
    <n v="253.79400000000001"/>
    <n v="38322000"/>
    <n v="-1.55779E-2"/>
    <n v="-1.5577363174430703E-2"/>
    <n v="250.32589999999999"/>
    <n v="236.0025599999999"/>
    <n v="1.4018143533114775E-2"/>
    <s v="Uptrend"/>
    <n v="257.85399999999998"/>
    <n v="-1.5745344264583738E-2"/>
  </r>
  <r>
    <n v="1223"/>
    <x v="0"/>
    <d v="2025-10-10T00:00:00"/>
    <n v="254.69300000000001"/>
    <n v="256.13200000000001"/>
    <n v="243.76400000000001"/>
    <n v="245.03200000000001"/>
    <n v="61999100"/>
    <n v="-3.45221E-2"/>
    <n v="-3.4524062822604118E-2"/>
    <n v="250.88535000000002"/>
    <n v="236.76051999999984"/>
    <n v="1.6237487702226047E-2"/>
    <s v="Uptrend"/>
    <n v="257.85399999999998"/>
    <n v="-4.9725813832633858E-2"/>
  </r>
  <r>
    <n v="1224"/>
    <x v="0"/>
    <d v="2025-10-13T00:00:00"/>
    <n v="249.13800000000001"/>
    <n v="249.44800000000001"/>
    <n v="245.322"/>
    <n v="247.42"/>
    <n v="38142900"/>
    <n v="9.7443400000000006E-3"/>
    <n v="9.7456658722125944E-3"/>
    <n v="251.43279999999999"/>
    <n v="237.6698199999999"/>
    <n v="1.6198419370595775E-2"/>
    <s v="Uptrend"/>
    <n v="257.85399999999998"/>
    <n v="-4.0464759127257999E-2"/>
  </r>
  <r>
    <n v="1225"/>
    <x v="0"/>
    <d v="2025-10-14T00:00:00"/>
    <n v="246.36099999999999"/>
    <n v="248.60900000000001"/>
    <n v="244.46299999999999"/>
    <n v="247.53"/>
    <n v="35478000"/>
    <n v="4.4415900000000001E-4"/>
    <n v="4.4458814970504967E-4"/>
    <n v="251.91334999999998"/>
    <n v="238.56195999999989"/>
    <n v="1.617928248316081E-2"/>
    <s v="Uptrend"/>
    <n v="257.85399999999998"/>
    <n v="-4.0038161129941741E-2"/>
  </r>
  <r>
    <n v="1226"/>
    <x v="0"/>
    <d v="2025-10-15T00:00:00"/>
    <n v="249.24799999999999"/>
    <n v="251.57599999999999"/>
    <n v="247.23"/>
    <n v="249.09899999999999"/>
    <n v="33893600"/>
    <n v="6.3365299999999999E-3"/>
    <n v="6.3386256211368508E-3"/>
    <n v="252.43034999999995"/>
    <n v="239.49405999999991"/>
    <n v="1.6204464568940289E-2"/>
    <s v="Uptrend"/>
    <n v="257.85399999999998"/>
    <n v="-3.3953322422766385E-2"/>
  </r>
  <r>
    <n v="1227"/>
    <x v="0"/>
    <d v="2025-10-16T00:00:00"/>
    <n v="248.01"/>
    <n v="248.79900000000001"/>
    <n v="244.893"/>
    <n v="247.21"/>
    <n v="39777000"/>
    <n v="-7.5800099999999999E-3"/>
    <n v="-7.5833303224821513E-3"/>
    <n v="252.90834999999998"/>
    <n v="240.18221999999986"/>
    <n v="1.6283359589676475E-2"/>
    <s v="Uptrend"/>
    <n v="257.85399999999998"/>
    <n v="-4.1279173485770926E-2"/>
  </r>
  <r>
    <n v="1228"/>
    <x v="0"/>
    <d v="2025-10-17T00:00:00"/>
    <n v="247.78"/>
    <n v="253.13499999999999"/>
    <n v="247.03100000000001"/>
    <n v="252.04599999999999"/>
    <n v="49147000"/>
    <n v="1.9559400000000001E-2"/>
    <n v="1.9562315440313949E-2"/>
    <n v="253.24754999999999"/>
    <n v="240.8317799999999"/>
    <n v="1.5285216881079705E-2"/>
    <s v="Uptrend"/>
    <n v="257.85399999999998"/>
    <n v="-2.2524374258301227E-2"/>
  </r>
  <r>
    <n v="1229"/>
    <x v="0"/>
    <d v="2025-10-20T00:00:00"/>
    <n v="255.642"/>
    <n v="264.12400000000002"/>
    <n v="255.38200000000001"/>
    <n v="261.98599999999999"/>
    <n v="90483000"/>
    <n v="3.9438800000000003E-2"/>
    <n v="3.9437245582155667E-2"/>
    <n v="253.55525000000003"/>
    <n v="241.49413999999993"/>
    <n v="1.4774113234910843E-2"/>
    <s v="Uptrend"/>
    <n v="261.98599999999999"/>
    <n v="0"/>
  </r>
  <r>
    <n v="1230"/>
    <x v="0"/>
    <d v="2025-10-21T00:00:00"/>
    <n v="261.62599999999998"/>
    <n v="265.03300000000002"/>
    <n v="261.57600000000002"/>
    <n v="262.51600000000002"/>
    <n v="46695900"/>
    <n v="2.0210200000000001E-3"/>
    <n v="2.0230088630690535E-3"/>
    <n v="253.97184999999999"/>
    <n v="242.20525999999995"/>
    <n v="1.466170370892321E-2"/>
    <s v="Uptrend"/>
    <n v="262.51600000000002"/>
    <n v="0"/>
  </r>
  <r>
    <n v="1231"/>
    <x v="0"/>
    <d v="2025-10-22T00:00:00"/>
    <n v="262.39600000000002"/>
    <n v="262.59500000000003"/>
    <n v="255.18299999999999"/>
    <n v="258.2"/>
    <n v="45015300"/>
    <n v="-1.6440199999999999E-2"/>
    <n v="-1.6440902649743405E-2"/>
    <n v="254.27855"/>
    <n v="242.7807"/>
    <n v="1.5060850315822327E-2"/>
    <s v="Uptrend"/>
    <n v="262.51600000000002"/>
    <n v="-1.6440902649743405E-2"/>
  </r>
  <r>
    <n v="1232"/>
    <x v="0"/>
    <d v="2025-10-23T00:00:00"/>
    <n v="259.68799999999999"/>
    <n v="260.36799999999999"/>
    <n v="257.76"/>
    <n v="259.32900000000001"/>
    <n v="32754900"/>
    <n v="4.3721000000000003E-3"/>
    <n v="4.3725793958173664E-3"/>
    <n v="254.41394999999997"/>
    <n v="243.30519999999996"/>
    <n v="1.4561744106086258E-2"/>
    <s v="Uptrend"/>
    <n v="262.51600000000002"/>
    <n v="-1.214021240610097E-2"/>
  </r>
  <r>
    <n v="1233"/>
    <x v="0"/>
    <d v="2025-10-24T00:00:00"/>
    <n v="260.93700000000001"/>
    <n v="263.87400000000002"/>
    <n v="258.92899999999997"/>
    <n v="262.565"/>
    <n v="38253700"/>
    <n v="1.2481900000000001E-2"/>
    <n v="1.2478357607517809E-2"/>
    <n v="254.78154999999998"/>
    <n v="243.90540000000001"/>
    <n v="1.4718120016886998E-2"/>
    <s v="Uptrend"/>
    <n v="262.565"/>
    <n v="0"/>
  </r>
  <r>
    <n v="1234"/>
    <x v="0"/>
    <d v="2025-10-27T00:00:00"/>
    <n v="264.62299999999999"/>
    <n v="268.85899999999998"/>
    <n v="264.39400000000001"/>
    <n v="268.55"/>
    <n v="44888200"/>
    <n v="2.2791100000000002E-2"/>
    <n v="2.279435568335475E-2"/>
    <n v="255.49985000000001"/>
    <n v="244.64908"/>
    <n v="1.5392119052504127E-2"/>
    <s v="Uptrend"/>
    <n v="268.55"/>
    <n v="0"/>
  </r>
  <r>
    <n v="1235"/>
    <x v="0"/>
    <d v="2025-10-28T00:00:00"/>
    <n v="268.72899999999998"/>
    <n v="269.62900000000002"/>
    <n v="267.89"/>
    <n v="268.73899999999998"/>
    <n v="41534800"/>
    <n v="7.06831E-4"/>
    <n v="7.0377955687939142E-4"/>
    <n v="256.21764999999994"/>
    <n v="245.41054"/>
    <n v="1.5392692504010524E-2"/>
    <s v="Uptrend"/>
    <n v="268.73899999999998"/>
    <n v="0"/>
  </r>
  <r>
    <n v="1236"/>
    <x v="0"/>
    <d v="2025-10-29T00:00:00"/>
    <n v="269.01900000000001"/>
    <n v="271.14699999999999"/>
    <n v="266.851"/>
    <n v="269.43900000000002"/>
    <n v="51086700"/>
    <n v="2.6023000000000001E-3"/>
    <n v="2.6047577761323382E-3"/>
    <n v="256.92944999999997"/>
    <n v="246.19257999999999"/>
    <n v="1.5392547603642693E-2"/>
    <s v="Uptrend"/>
    <n v="269.43900000000002"/>
    <n v="0"/>
  </r>
  <r>
    <n v="1237"/>
    <x v="0"/>
    <d v="2025-10-30T00:00:00"/>
    <n v="271.72699999999998"/>
    <n v="273.875"/>
    <n v="268.22000000000003"/>
    <n v="271.137"/>
    <n v="69886500"/>
    <n v="6.3032299999999999E-3"/>
    <n v="6.3019830091410878E-3"/>
    <n v="257.64224999999999"/>
    <n v="247.09950000000003"/>
    <n v="1.5389170370663407E-2"/>
    <s v="Uptrend"/>
    <n v="271.137"/>
    <n v="0"/>
  </r>
  <r>
    <n v="1238"/>
    <x v="0"/>
    <d v="2025-10-31T00:00:00"/>
    <n v="276.72199999999998"/>
    <n v="277.05099999999999"/>
    <n v="268.899"/>
    <n v="270.108"/>
    <n v="86167100"/>
    <n v="-3.7951E-3"/>
    <n v="-3.7951293995286406E-3"/>
    <n v="258.25914999999998"/>
    <n v="248.00802000000004"/>
    <n v="1.5458554067476466E-2"/>
    <s v="Uptrend"/>
    <n v="271.137"/>
    <n v="-3.7951293995286406E-3"/>
  </r>
  <r>
    <n v="1239"/>
    <x v="0"/>
    <d v="2025-11-03T00:00:00"/>
    <n v="270.15800000000002"/>
    <n v="270.58800000000002"/>
    <n v="265.99200000000002"/>
    <n v="268.78899999999999"/>
    <n v="50194600"/>
    <n v="-4.8822099999999997E-3"/>
    <n v="-4.8832318924282303E-3"/>
    <n v="258.87655000000001"/>
    <n v="248.83302000000003"/>
    <n v="1.5451612022202035E-2"/>
    <s v="Uptrend"/>
    <n v="271.137"/>
    <n v="-8.6598287950372388E-3"/>
  </r>
  <r>
    <n v="1240"/>
    <x v="0"/>
    <d v="2025-11-04T00:00:00"/>
    <n v="268.07"/>
    <n v="271.22699999999998"/>
    <n v="267.36099999999999"/>
    <n v="269.77800000000002"/>
    <n v="49274800"/>
    <n v="3.6796200000000002E-3"/>
    <n v="3.6794660495780285E-3"/>
    <n v="259.55385000000001"/>
    <n v="249.68978000000007"/>
    <n v="1.5434035303713258E-2"/>
    <s v="Uptrend"/>
    <n v="271.137"/>
    <n v="-5.0122262915056615E-3"/>
  </r>
  <r>
    <n v="1241"/>
    <x v="0"/>
    <d v="2025-11-05T00:00:00"/>
    <n v="268.35000000000002"/>
    <n v="271.43700000000001"/>
    <n v="266.67099999999999"/>
    <n v="269.87799999999999"/>
    <n v="43683100"/>
    <n v="3.7035799999999999E-4"/>
    <n v="3.7067514771393917E-4"/>
    <n v="260.15725000000003"/>
    <n v="250.50558000000004"/>
    <n v="1.5419873162916339E-2"/>
    <s v="Uptrend"/>
    <n v="271.137"/>
    <n v="-4.6434090515127258E-3"/>
  </r>
  <r>
    <n v="1242"/>
    <x v="0"/>
    <d v="2025-11-06T00:00:00"/>
    <n v="267.63099999999997"/>
    <n v="273.13499999999999"/>
    <n v="267.63099999999997"/>
    <n v="269.50900000000001"/>
    <n v="51204000"/>
    <n v="-1.36973E-3"/>
    <n v="-1.3672844766893233E-3"/>
    <n v="260.94299999999998"/>
    <n v="251.29042000000004"/>
    <n v="1.4865204778940468E-2"/>
    <s v="Uptrend"/>
    <n v="271.137"/>
    <n v="-6.0043446670871026E-3"/>
  </r>
  <r>
    <n v="1243"/>
    <x v="0"/>
    <d v="2025-11-07T00:00:00"/>
    <n v="269.53899999999999"/>
    <n v="272.02600000000001"/>
    <n v="266.512"/>
    <n v="268.20999999999998"/>
    <n v="48227400"/>
    <n v="-4.8189000000000001E-3"/>
    <n v="-4.8198761451381245E-3"/>
    <n v="262.1019"/>
    <n v="252.00792000000004"/>
    <n v="1.2141201613627556E-2"/>
    <s v="Uptrend"/>
    <n v="271.137"/>
    <n v="-1.0795280614597114E-2"/>
  </r>
  <r>
    <n v="1244"/>
    <x v="0"/>
    <d v="2025-11-10T00:00:00"/>
    <n v="268.95999999999998"/>
    <n v="273.73"/>
    <n v="267.45999999999998"/>
    <n v="269.43"/>
    <n v="41312400"/>
    <n v="4.5486800000000003E-3"/>
    <n v="4.5486745460647793E-3"/>
    <n v="263.20240000000001"/>
    <n v="252.75822000000005"/>
    <n v="1.2080702890122773E-2"/>
    <s v="Uptrend"/>
    <n v="271.137"/>
    <n v="-6.2957102866816328E-3"/>
  </r>
  <r>
    <n v="1245"/>
    <x v="0"/>
    <d v="2025-11-11T00:00:00"/>
    <n v="269.81"/>
    <n v="275.91000000000003"/>
    <n v="269.8"/>
    <n v="275.25"/>
    <n v="46208300"/>
    <n v="2.1601200000000001E-2"/>
    <n v="2.1601158000222664E-2"/>
    <n v="264.58840000000004"/>
    <n v="253.67326000000006"/>
    <n v="1.2635329879844337E-2"/>
    <s v="Uptrend"/>
    <n v="275.25"/>
    <n v="0"/>
  </r>
  <r>
    <n v="1246"/>
    <x v="0"/>
    <d v="2025-11-12T00:00:00"/>
    <n v="275"/>
    <n v="275.73"/>
    <n v="271.7"/>
    <n v="273.47000000000003"/>
    <n v="48398000"/>
    <n v="-6.4668399999999997E-3"/>
    <n v="-6.4668483197092286E-3"/>
    <n v="265.80695000000003"/>
    <n v="254.37788000000003"/>
    <n v="1.2906604870434523E-2"/>
    <s v="Uptrend"/>
    <n v="275.25"/>
    <n v="-6.4668483197092286E-3"/>
  </r>
  <r>
    <n v="1247"/>
    <x v="0"/>
    <d v="2025-11-13T00:00:00"/>
    <n v="274.11"/>
    <n v="276.7"/>
    <n v="272.08999999999997"/>
    <n v="272.95"/>
    <n v="49602800"/>
    <n v="-1.9014500000000001E-3"/>
    <n v="-1.9014882802502742E-3"/>
    <n v="267.09395000000006"/>
    <n v="255.04592000000005"/>
    <n v="1.2681267683206869E-2"/>
    <s v="Uptrend"/>
    <n v="275.25"/>
    <n v="-8.3560399636694038E-3"/>
  </r>
  <r>
    <n v="1248"/>
    <x v="0"/>
    <d v="2025-11-14T00:00:00"/>
    <n v="271.05"/>
    <n v="275.95999999999998"/>
    <n v="269.60000000000002"/>
    <n v="272.41000000000003"/>
    <n v="47431300"/>
    <n v="-1.9784199999999998E-3"/>
    <n v="-1.9783843194722817E-3"/>
    <n v="268.11215000000004"/>
    <n v="255.70496000000006"/>
    <n v="1.229172631736113E-2"/>
    <s v="Uptrend"/>
    <n v="275.25"/>
    <n v="-1.0317892824704744E-2"/>
  </r>
  <r>
    <n v="1249"/>
    <x v="0"/>
    <d v="2025-11-17T00:00:00"/>
    <n v="268.82"/>
    <n v="270.49"/>
    <n v="265.73"/>
    <n v="267.45999999999998"/>
    <n v="45018300"/>
    <n v="-1.8171199999999998E-2"/>
    <n v="-1.817113909181034E-2"/>
    <n v="268.38585"/>
    <n v="256.30116000000004"/>
    <n v="1.0094872532998773E-2"/>
    <s v="Uptrend"/>
    <n v="275.25"/>
    <n v="-2.8301544050862937E-2"/>
  </r>
  <r>
    <n v="1250"/>
    <x v="0"/>
    <d v="2025-11-18T00:00:00"/>
    <n v="269.99"/>
    <n v="270.70999999999998"/>
    <n v="265.32"/>
    <n v="267.44"/>
    <n v="45677300"/>
    <n v="-7.4736500000000005E-5"/>
    <n v="-7.4777536827830282E-5"/>
    <n v="268.63204999999999"/>
    <n v="256.96749999999997"/>
    <n v="1.0095486805611668E-2"/>
    <s v="Uptrend"/>
    <n v="275.25"/>
    <n v="-2.8374205267938213E-2"/>
  </r>
  <r>
    <n v="1251"/>
    <x v="0"/>
    <d v="2025-11-19T00:00:00"/>
    <n v="265.52999999999997"/>
    <n v="272.20999999999998"/>
    <n v="265.5"/>
    <n v="268.56"/>
    <n v="40424500"/>
    <n v="4.18784E-3"/>
    <n v="4.1878552198624241E-3"/>
    <n v="269.15005000000002"/>
    <n v="257.8073"/>
    <n v="9.2397103453981215E-3"/>
    <s v="Uptrend"/>
    <n v="275.25"/>
    <n v="-2.4305177111716647E-2"/>
  </r>
  <r>
    <n v="1252"/>
    <x v="0"/>
    <d v="2025-11-20T00:00:00"/>
    <n v="270.83"/>
    <n v="275.43"/>
    <n v="265.92"/>
    <n v="266.25"/>
    <n v="45823600"/>
    <n v="-8.6014200000000002E-3"/>
    <n v="-8.6014298480786566E-3"/>
    <n v="269.49609999999996"/>
    <n v="258.53616"/>
    <n v="9.5163523510516622E-3"/>
    <s v="Uptrend"/>
    <n v="275.25"/>
    <n v="-3.2697547683923744E-2"/>
  </r>
  <r>
    <n v="1253"/>
    <x v="0"/>
    <d v="2025-11-21T00:00:00"/>
    <n v="265.95"/>
    <n v="273.33"/>
    <n v="265.67"/>
    <n v="271.49"/>
    <n v="59030800"/>
    <n v="1.9680699999999999E-2"/>
    <n v="1.9680751173708932E-2"/>
    <n v="269.94234999999998"/>
    <n v="259.28910000000002"/>
    <n v="1.0078868827068068E-2"/>
    <s v="Uptrend"/>
    <n v="275.25"/>
    <n v="-1.366030881017255E-2"/>
  </r>
  <r>
    <n v="1254"/>
    <x v="0"/>
    <d v="2025-11-24T00:00:00"/>
    <n v="270.89999999999998"/>
    <n v="277"/>
    <n v="270.89999999999998"/>
    <n v="275.92"/>
    <n v="65585800"/>
    <n v="1.6317399999999999E-2"/>
    <n v="1.631735975542381E-2"/>
    <n v="270.31084999999996"/>
    <n v="260.07808"/>
    <n v="9.450575565693304E-3"/>
    <s v="Uptrend"/>
    <n v="275.92"/>
    <n v="0"/>
  </r>
  <r>
    <n v="1255"/>
    <x v="0"/>
    <d v="2025-11-25T00:00:00"/>
    <n v="275.27"/>
    <n v="280.38"/>
    <n v="275.25"/>
    <n v="276.97000000000003"/>
    <n v="46914200"/>
    <n v="3.80541E-3"/>
    <n v="3.8054508553204691E-3"/>
    <n v="270.72239999999999"/>
    <n v="260.85909999999996"/>
    <n v="9.4640433808247919E-3"/>
    <s v="Uptrend"/>
    <n v="276.97000000000003"/>
    <n v="0"/>
  </r>
  <r>
    <n v="1256"/>
    <x v="0"/>
    <d v="2025-11-26T00:00:00"/>
    <n v="276.95999999999998"/>
    <n v="279.52999999999997"/>
    <n v="276.63"/>
    <n v="277.55"/>
    <n v="31050665"/>
    <n v="2.0940400000000001E-3"/>
    <n v="2.0940896125933861E-3"/>
    <n v="271.12795"/>
    <n v="261.63491999999991"/>
    <n v="9.461742005623797E-3"/>
    <s v="Uptrend"/>
    <n v="277.55"/>
    <n v="0"/>
  </r>
  <r>
    <n v="1257"/>
    <x v="1"/>
    <d v="2020-11-27T00:00:00"/>
    <n v="193.72"/>
    <n v="199.59299999999999"/>
    <n v="192.81700000000001"/>
    <n v="195.25299999999999"/>
    <n v="112683300"/>
    <m/>
    <m/>
    <m/>
    <m/>
    <m/>
    <s v=""/>
    <n v="195.25299999999999"/>
    <n v="0"/>
  </r>
  <r>
    <n v="1258"/>
    <x v="1"/>
    <d v="2020-11-30T00:00:00"/>
    <n v="200.73699999999999"/>
    <n v="202.6"/>
    <n v="184.83699999999999"/>
    <n v="189.2"/>
    <n v="189009300"/>
    <n v="-3.1002399999999999E-2"/>
    <n v="-3.1000804084956424E-2"/>
    <m/>
    <m/>
    <m/>
    <s v=""/>
    <n v="195.25299999999999"/>
    <n v="-3.1000804084956424E-2"/>
  </r>
  <r>
    <n v="1259"/>
    <x v="1"/>
    <d v="2020-12-01T00:00:00"/>
    <n v="199.197"/>
    <n v="199.28299999999999"/>
    <n v="190.68299999999999"/>
    <n v="194.92"/>
    <n v="120310500"/>
    <n v="3.0232599999999998E-2"/>
    <n v="3.0232558139534849E-2"/>
    <m/>
    <m/>
    <m/>
    <s v=""/>
    <n v="195.25299999999999"/>
    <n v="-1.7054795572922776E-3"/>
  </r>
  <r>
    <n v="1260"/>
    <x v="1"/>
    <d v="2020-12-02T00:00:00"/>
    <n v="185.48"/>
    <n v="190.51300000000001"/>
    <n v="180.40299999999999"/>
    <n v="189.607"/>
    <n v="143327100"/>
    <n v="-2.7258999999999999E-2"/>
    <n v="-2.7257336343115113E-2"/>
    <m/>
    <m/>
    <m/>
    <s v=""/>
    <n v="195.25299999999999"/>
    <n v="-2.8916329070487912E-2"/>
  </r>
  <r>
    <n v="1261"/>
    <x v="1"/>
    <d v="2020-12-03T00:00:00"/>
    <n v="196.673"/>
    <n v="199.65700000000001"/>
    <n v="194.143"/>
    <n v="197.79300000000001"/>
    <n v="127656000"/>
    <n v="4.3177100000000003E-2"/>
    <n v="4.3173511526473307E-2"/>
    <m/>
    <m/>
    <m/>
    <s v=""/>
    <n v="197.79300000000001"/>
    <n v="0"/>
  </r>
  <r>
    <n v="1262"/>
    <x v="1"/>
    <d v="2020-12-04T00:00:00"/>
    <n v="197.00299999999999"/>
    <n v="199.68"/>
    <n v="195.167"/>
    <n v="199.68"/>
    <n v="88203900"/>
    <n v="9.5385299999999999E-3"/>
    <n v="9.5402769562118461E-3"/>
    <m/>
    <m/>
    <m/>
    <s v=""/>
    <n v="199.68"/>
    <n v="0"/>
  </r>
  <r>
    <n v="1263"/>
    <x v="1"/>
    <d v="2020-12-07T00:00:00"/>
    <n v="201.64"/>
    <n v="216.26300000000001"/>
    <n v="201.017"/>
    <n v="213.92"/>
    <n v="168929100"/>
    <n v="7.1314100000000005E-2"/>
    <n v="7.1314102564102422E-2"/>
    <m/>
    <m/>
    <m/>
    <s v=""/>
    <n v="213.92"/>
    <n v="0"/>
  </r>
  <r>
    <n v="1264"/>
    <x v="1"/>
    <d v="2020-12-08T00:00:00"/>
    <n v="208.50299999999999"/>
    <n v="217.09299999999999"/>
    <n v="206.167"/>
    <n v="216.62700000000001"/>
    <n v="192795000"/>
    <n v="1.2652699999999999E-2"/>
    <n v="1.2654263275991173E-2"/>
    <m/>
    <m/>
    <m/>
    <s v=""/>
    <n v="216.62700000000001"/>
    <n v="0"/>
  </r>
  <r>
    <n v="1265"/>
    <x v="1"/>
    <d v="2020-12-09T00:00:00"/>
    <n v="217.89699999999999"/>
    <n v="218.107"/>
    <n v="196"/>
    <n v="201.49299999999999"/>
    <n v="213873600"/>
    <n v="-6.9859000000000004E-2"/>
    <n v="-6.9862020893055821E-2"/>
    <m/>
    <m/>
    <m/>
    <s v=""/>
    <n v="216.62700000000001"/>
    <n v="-6.9862020893055821E-2"/>
  </r>
  <r>
    <n v="1266"/>
    <x v="1"/>
    <d v="2020-12-10T00:00:00"/>
    <n v="191.45699999999999"/>
    <n v="209.25"/>
    <n v="188.78"/>
    <n v="209.023"/>
    <n v="201249600"/>
    <n v="3.7371000000000001E-2"/>
    <n v="3.7371025296164095E-2"/>
    <m/>
    <m/>
    <m/>
    <s v=""/>
    <n v="216.62700000000001"/>
    <n v="-3.5101810946927214E-2"/>
  </r>
  <r>
    <n v="1267"/>
    <x v="1"/>
    <d v="2020-12-11T00:00:00"/>
    <n v="205.00299999999999"/>
    <n v="208"/>
    <n v="198.93299999999999"/>
    <n v="203.33"/>
    <n v="139425000"/>
    <n v="-2.72378E-2"/>
    <n v="-2.7236237160503829E-2"/>
    <m/>
    <m/>
    <m/>
    <s v=""/>
    <n v="216.62700000000001"/>
    <n v="-6.1382006859717397E-2"/>
  </r>
  <r>
    <n v="1268"/>
    <x v="1"/>
    <d v="2020-12-14T00:00:00"/>
    <n v="206.333"/>
    <n v="214.25"/>
    <n v="203.4"/>
    <n v="213.27699999999999"/>
    <n v="156121800"/>
    <n v="4.8918900000000001E-2"/>
    <n v="4.892047410613265E-2"/>
    <m/>
    <m/>
    <m/>
    <s v=""/>
    <n v="216.62700000000001"/>
    <n v="-1.5464369630747932E-2"/>
  </r>
  <r>
    <n v="1269"/>
    <x v="1"/>
    <d v="2020-12-15T00:00:00"/>
    <n v="214.42699999999999"/>
    <n v="215.63300000000001"/>
    <n v="207.93299999999999"/>
    <n v="211.083"/>
    <n v="135214500"/>
    <n v="-1.0284E-2"/>
    <n v="-1.0287091435081996E-2"/>
    <m/>
    <m/>
    <m/>
    <s v=""/>
    <n v="216.62700000000001"/>
    <n v="-2.5592377681452505E-2"/>
  </r>
  <r>
    <n v="1270"/>
    <x v="1"/>
    <d v="2020-12-16T00:00:00"/>
    <n v="209.41"/>
    <n v="210.833"/>
    <n v="201.667"/>
    <n v="207.59"/>
    <n v="126287400"/>
    <n v="-1.6549500000000002E-2"/>
    <n v="-1.6547992969590086E-2"/>
    <m/>
    <m/>
    <m/>
    <s v=""/>
    <n v="216.62700000000001"/>
    <n v="-4.17168681650949E-2"/>
  </r>
  <r>
    <n v="1271"/>
    <x v="1"/>
    <d v="2020-12-17T00:00:00"/>
    <n v="209.39699999999999"/>
    <n v="219.607"/>
    <n v="206.5"/>
    <n v="218.63300000000001"/>
    <n v="168810300"/>
    <n v="5.3197800000000003E-2"/>
    <n v="5.3196204056072061E-2"/>
    <m/>
    <m/>
    <m/>
    <s v=""/>
    <n v="218.63300000000001"/>
    <n v="0"/>
  </r>
  <r>
    <n v="1272"/>
    <x v="1"/>
    <d v="2020-12-18T00:00:00"/>
    <n v="222.96700000000001"/>
    <n v="231.667"/>
    <n v="209.51300000000001"/>
    <n v="231.667"/>
    <n v="666378600"/>
    <n v="5.9612800000000001E-2"/>
    <n v="5.9615885982445382E-2"/>
    <m/>
    <m/>
    <m/>
    <s v=""/>
    <n v="231.667"/>
    <n v="0"/>
  </r>
  <r>
    <n v="1273"/>
    <x v="1"/>
    <d v="2020-12-21T00:00:00"/>
    <n v="222.08"/>
    <n v="222.833"/>
    <n v="215.357"/>
    <n v="216.62"/>
    <n v="174135900"/>
    <n v="-6.4949699999999999E-2"/>
    <n v="-6.4950985682034945E-2"/>
    <m/>
    <m/>
    <m/>
    <s v=""/>
    <n v="231.667"/>
    <n v="-6.4950985682034945E-2"/>
  </r>
  <r>
    <n v="1274"/>
    <x v="1"/>
    <d v="2020-12-22T00:00:00"/>
    <n v="216"/>
    <n v="216.62700000000001"/>
    <n v="204.74299999999999"/>
    <n v="213.447"/>
    <n v="155148000"/>
    <n v="-1.4649300000000001E-2"/>
    <n v="-1.464777028898534E-2"/>
    <m/>
    <m/>
    <m/>
    <s v=""/>
    <n v="231.667"/>
    <n v="-7.8647368852706734E-2"/>
  </r>
  <r>
    <n v="1275"/>
    <x v="1"/>
    <d v="2020-12-23T00:00:00"/>
    <n v="210.733"/>
    <n v="217.167"/>
    <n v="207.523"/>
    <n v="215.327"/>
    <n v="99519000"/>
    <n v="8.8077699999999995E-3"/>
    <n v="8.8078070902846139E-3"/>
    <m/>
    <m/>
    <m/>
    <s v=""/>
    <n v="231.667"/>
    <n v="-7.0532272615435154E-2"/>
  </r>
  <r>
    <n v="1276"/>
    <x v="1"/>
    <d v="2020-12-24T00:00:00"/>
    <n v="214.33"/>
    <n v="222.03"/>
    <n v="213.667"/>
    <n v="220.59"/>
    <n v="68596800"/>
    <n v="2.44435E-2"/>
    <n v="2.4441895349863296E-2"/>
    <n v="207.95400000000001"/>
    <m/>
    <m/>
    <s v=""/>
    <n v="231.667"/>
    <n v="-4.7814319691626306E-2"/>
  </r>
  <r>
    <n v="1277"/>
    <x v="1"/>
    <d v="2020-12-28T00:00:00"/>
    <n v="224.83699999999999"/>
    <n v="227.13300000000001"/>
    <n v="220.267"/>
    <n v="221.23"/>
    <n v="96835800"/>
    <n v="2.9013099999999998E-3"/>
    <n v="2.9013101228523297E-3"/>
    <n v="209.25285"/>
    <m/>
    <n v="3.981930660230424E-2"/>
    <s v=""/>
    <n v="231.667"/>
    <n v="-4.5051733738512678E-2"/>
  </r>
  <r>
    <n v="1278"/>
    <x v="1"/>
    <d v="2020-12-29T00:00:00"/>
    <n v="220.333"/>
    <n v="223.3"/>
    <n v="218.333"/>
    <n v="221.99700000000001"/>
    <n v="68732400"/>
    <n v="3.4655200000000001E-3"/>
    <n v="3.4669800659947736E-3"/>
    <n v="210.89269999999996"/>
    <m/>
    <n v="3.8820558518033205E-2"/>
    <s v=""/>
    <n v="231.667"/>
    <n v="-4.1740947135327833E-2"/>
  </r>
  <r>
    <n v="1279"/>
    <x v="1"/>
    <d v="2020-12-30T00:00:00"/>
    <n v="224"/>
    <n v="232.2"/>
    <n v="222.78700000000001"/>
    <n v="231.59299999999999"/>
    <n v="128538000"/>
    <n v="4.3228900000000001E-2"/>
    <n v="4.3225809357783973E-2"/>
    <n v="212.72634999999997"/>
    <m/>
    <n v="3.9304826532430656E-2"/>
    <s v=""/>
    <n v="231.667"/>
    <n v="-3.1942400082884959E-4"/>
  </r>
  <r>
    <n v="1280"/>
    <x v="1"/>
    <d v="2020-12-31T00:00:00"/>
    <n v="233.33"/>
    <n v="239.57300000000001"/>
    <n v="230.37299999999999"/>
    <n v="235.22300000000001"/>
    <n v="148949700"/>
    <n v="1.5674E-2"/>
    <n v="1.5674048870216284E-2"/>
    <n v="215.00714999999997"/>
    <m/>
    <n v="3.8358868460275135E-2"/>
    <s v=""/>
    <n v="235.22300000000001"/>
    <n v="0"/>
  </r>
  <r>
    <n v="1281"/>
    <x v="1"/>
    <d v="2021-01-04T00:00:00"/>
    <n v="239.82"/>
    <n v="248.16300000000001"/>
    <n v="239.06299999999999"/>
    <n v="243.25700000000001"/>
    <n v="145914600"/>
    <n v="3.4152000000000002E-2"/>
    <n v="3.415482329534103E-2"/>
    <n v="217.28034999999994"/>
    <m/>
    <n v="3.8018909172810728E-2"/>
    <s v=""/>
    <n v="243.25700000000001"/>
    <n v="0"/>
  </r>
  <r>
    <n v="1282"/>
    <x v="1"/>
    <d v="2021-01-05T00:00:00"/>
    <n v="241.22"/>
    <n v="246.947"/>
    <n v="239.733"/>
    <n v="245.03700000000001"/>
    <n v="96735600"/>
    <n v="7.3173700000000001E-3"/>
    <n v="7.3173639401948876E-3"/>
    <n v="219.54820000000001"/>
    <m/>
    <n v="3.8026919289914467E-2"/>
    <s v=""/>
    <n v="245.03700000000001"/>
    <n v="0"/>
  </r>
  <r>
    <n v="1283"/>
    <x v="1"/>
    <d v="2021-01-06T00:00:00"/>
    <n v="252.83"/>
    <n v="258"/>
    <n v="249.7"/>
    <n v="251.99299999999999"/>
    <n v="134100000"/>
    <n v="2.83903E-2"/>
    <n v="2.8387549635361164E-2"/>
    <n v="221.45185000000001"/>
    <m/>
    <n v="3.5574435447595427E-2"/>
    <s v=""/>
    <n v="251.99299999999999"/>
    <n v="0"/>
  </r>
  <r>
    <n v="1284"/>
    <x v="1"/>
    <d v="2021-01-07T00:00:00"/>
    <n v="259.20999999999998"/>
    <n v="272.33"/>
    <n v="258.39999999999998"/>
    <n v="272.01299999999998"/>
    <n v="154496700"/>
    <n v="7.9446600000000006E-2"/>
    <n v="7.9446651295869364E-2"/>
    <n v="224.22114999999999"/>
    <m/>
    <n v="3.8929268967501013E-2"/>
    <s v=""/>
    <n v="272.01299999999998"/>
    <n v="0"/>
  </r>
  <r>
    <n v="1285"/>
    <x v="1"/>
    <d v="2021-01-08T00:00:00"/>
    <n v="285.33300000000003"/>
    <n v="294.83"/>
    <n v="279.46300000000002"/>
    <n v="293.33999999999997"/>
    <n v="225166500"/>
    <n v="7.8403E-2"/>
    <n v="7.8404340968997843E-2"/>
    <n v="228.81350000000003"/>
    <m/>
    <n v="3.6528953723513877E-2"/>
    <s v=""/>
    <n v="293.33999999999997"/>
    <n v="0"/>
  </r>
  <r>
    <n v="1286"/>
    <x v="1"/>
    <d v="2021-01-11T00:00:00"/>
    <n v="283.13299999999998"/>
    <n v="284.81"/>
    <n v="267.87299999999999"/>
    <n v="270.39699999999999"/>
    <n v="177904800"/>
    <n v="-7.8214099999999995E-2"/>
    <n v="-7.8212995159200882E-2"/>
    <n v="231.88219999999995"/>
    <m/>
    <n v="4.2260226702233263E-2"/>
    <s v=""/>
    <n v="293.33999999999997"/>
    <n v="-7.8212995159200882E-2"/>
  </r>
  <r>
    <n v="1287"/>
    <x v="1"/>
    <d v="2021-01-12T00:00:00"/>
    <n v="277"/>
    <n v="289.33300000000003"/>
    <n v="275.77999999999997"/>
    <n v="283.14699999999999"/>
    <n v="138812100"/>
    <n v="4.7152899999999998E-2"/>
    <n v="4.7152890009874326E-2"/>
    <n v="235.87304999999998"/>
    <m/>
    <n v="4.1728308635855561E-2"/>
    <s v=""/>
    <n v="293.33999999999997"/>
    <n v="-3.4748073907411192E-2"/>
  </r>
  <r>
    <n v="1288"/>
    <x v="1"/>
    <d v="2021-01-13T00:00:00"/>
    <n v="284.25299999999999"/>
    <n v="286.82299999999998"/>
    <n v="277.33300000000003"/>
    <n v="284.803"/>
    <n v="99937500"/>
    <n v="5.8509499999999997E-3"/>
    <n v="5.8485521654829675E-3"/>
    <n v="239.44934999999995"/>
    <m/>
    <n v="4.1129798344544326E-2"/>
    <s v=""/>
    <n v="293.33999999999997"/>
    <n v="-2.9102747664825679E-2"/>
  </r>
  <r>
    <n v="1289"/>
    <x v="1"/>
    <d v="2021-01-14T00:00:00"/>
    <n v="281.13"/>
    <n v="287.66699999999997"/>
    <n v="279.58300000000003"/>
    <n v="281.66699999999997"/>
    <n v="93798900"/>
    <n v="-1.1013500000000001E-2"/>
    <n v="-1.1011119967135219E-2"/>
    <n v="242.97854999999998"/>
    <m/>
    <n v="4.1153881010536644E-2"/>
    <s v=""/>
    <n v="293.33999999999997"/>
    <n v="-3.979341378605028E-2"/>
  </r>
  <r>
    <n v="1290"/>
    <x v="1"/>
    <d v="2021-01-15T00:00:00"/>
    <n v="284"/>
    <n v="286.63299999999998"/>
    <n v="273.03300000000002"/>
    <n v="275.387"/>
    <n v="116332800"/>
    <n v="-2.22959E-2"/>
    <n v="-2.2295831602566096E-2"/>
    <n v="246.36840000000001"/>
    <m/>
    <n v="4.1407526877564077E-2"/>
    <s v=""/>
    <n v="293.33999999999997"/>
    <n v="-6.1202018135951386E-2"/>
  </r>
  <r>
    <n v="1291"/>
    <x v="1"/>
    <d v="2021-01-19T00:00:00"/>
    <n v="279.267"/>
    <n v="283.33300000000003"/>
    <n v="277.66699999999997"/>
    <n v="281.517"/>
    <n v="76101000"/>
    <n v="2.2259600000000001E-2"/>
    <n v="2.22595837857269E-2"/>
    <n v="249.51259999999996"/>
    <m/>
    <n v="4.0474707440765284E-2"/>
    <s v=""/>
    <n v="293.33999999999997"/>
    <n v="-4.0304765800777242E-2"/>
  </r>
  <r>
    <n v="1292"/>
    <x v="1"/>
    <d v="2021-01-20T00:00:00"/>
    <n v="286.24700000000001"/>
    <n v="286.5"/>
    <n v="279.09300000000002"/>
    <n v="283.483"/>
    <n v="76997700"/>
    <n v="6.986E-3"/>
    <n v="6.9835924651087122E-3"/>
    <n v="252.10339999999997"/>
    <m/>
    <n v="3.9002731406231762E-2"/>
    <s v=""/>
    <n v="293.33999999999997"/>
    <n v="-3.3602645394422703E-2"/>
  </r>
  <r>
    <n v="1293"/>
    <x v="1"/>
    <d v="2021-01-21T00:00:00"/>
    <n v="285"/>
    <n v="285.24"/>
    <n v="280.47300000000001"/>
    <n v="281.66300000000001"/>
    <n v="61563300"/>
    <n v="-6.4201600000000003E-3"/>
    <n v="-6.4201380682439302E-3"/>
    <n v="255.35555000000005"/>
    <m/>
    <n v="3.5005374342794375E-2"/>
    <s v=""/>
    <n v="293.33999999999997"/>
    <n v="-3.9807049839776232E-2"/>
  </r>
  <r>
    <n v="1294"/>
    <x v="1"/>
    <d v="2021-01-22T00:00:00"/>
    <n v="278.10300000000001"/>
    <n v="282.66699999999997"/>
    <n v="276.20699999999999"/>
    <n v="282.21300000000002"/>
    <n v="60199500"/>
    <n v="1.9526400000000001E-3"/>
    <n v="1.9526881415024011E-3"/>
    <n v="258.79385000000002"/>
    <m/>
    <n v="3.4488474934526961E-2"/>
    <s v=""/>
    <n v="293.33999999999997"/>
    <n v="-3.7932092452444111E-2"/>
  </r>
  <r>
    <n v="1295"/>
    <x v="1"/>
    <d v="2021-01-25T00:00:00"/>
    <n v="285"/>
    <n v="300.13299999999998"/>
    <n v="279.60700000000003"/>
    <n v="293.60000000000002"/>
    <n v="123520200"/>
    <n v="4.0347800000000003E-2"/>
    <n v="4.034895628479207E-2"/>
    <n v="262.70749999999998"/>
    <m/>
    <n v="3.492686187985742E-2"/>
    <s v=""/>
    <n v="293.60000000000002"/>
    <n v="0"/>
  </r>
  <r>
    <n v="1296"/>
    <x v="1"/>
    <d v="2021-01-26T00:00:00"/>
    <n v="297.12700000000001"/>
    <n v="298.63299999999998"/>
    <n v="290.53300000000002"/>
    <n v="294.363"/>
    <n v="69394800"/>
    <n v="2.5999199999999999E-3"/>
    <n v="2.5987738419617212E-3"/>
    <n v="266.39614999999998"/>
    <m/>
    <n v="3.4997063952194853E-2"/>
    <s v=""/>
    <n v="294.363"/>
    <n v="0"/>
  </r>
  <r>
    <n v="1297"/>
    <x v="1"/>
    <d v="2021-01-27T00:00:00"/>
    <n v="290.11700000000002"/>
    <n v="297.16699999999997"/>
    <n v="286.22000000000003"/>
    <n v="288.053"/>
    <n v="82002000"/>
    <n v="-2.14361E-2"/>
    <n v="-2.1436117990372483E-2"/>
    <n v="269.7373"/>
    <m/>
    <n v="3.5856444019346324E-2"/>
    <s v=""/>
    <n v="294.363"/>
    <n v="-2.1436117990372483E-2"/>
  </r>
  <r>
    <n v="1298"/>
    <x v="1"/>
    <d v="2021-01-28T00:00:00"/>
    <n v="273.33300000000003"/>
    <n v="282.66699999999997"/>
    <n v="267"/>
    <n v="278.47699999999998"/>
    <n v="79134000"/>
    <n v="-3.3246199999999997E-2"/>
    <n v="-3.3243882202233732E-2"/>
    <n v="272.56130000000002"/>
    <m/>
    <n v="3.7327678778150797E-2"/>
    <s v=""/>
    <n v="294.363"/>
    <n v="-5.3967380411261034E-2"/>
  </r>
  <r>
    <n v="1299"/>
    <x v="1"/>
    <d v="2021-01-29T00:00:00"/>
    <n v="276.66699999999997"/>
    <n v="280.803"/>
    <n v="260.03300000000002"/>
    <n v="264.51"/>
    <n v="104972400"/>
    <n v="-5.0153700000000002E-2"/>
    <n v="-5.0154949959960726E-2"/>
    <n v="274.20715000000001"/>
    <m/>
    <n v="3.9025328165662114E-2"/>
    <s v=""/>
    <n v="294.363"/>
    <n v="-0.10141559910722475"/>
  </r>
  <r>
    <n v="1300"/>
    <x v="1"/>
    <d v="2021-02-01T00:00:00"/>
    <n v="271.43"/>
    <n v="280.66699999999997"/>
    <n v="265.18700000000001"/>
    <n v="279.93700000000001"/>
    <n v="76174200"/>
    <n v="5.8321699999999997E-2"/>
    <n v="5.8322936750973664E-2"/>
    <n v="276.44285000000002"/>
    <m/>
    <n v="4.0634010636780765E-2"/>
    <s v=""/>
    <n v="294.363"/>
    <n v="-4.9007517928543964E-2"/>
  </r>
  <r>
    <n v="1301"/>
    <x v="1"/>
    <d v="2021-02-02T00:00:00"/>
    <n v="281.56"/>
    <n v="293.5"/>
    <n v="280.733"/>
    <n v="290.93"/>
    <n v="73038600"/>
    <n v="3.9270699999999999E-2"/>
    <n v="3.9269549934449532E-2"/>
    <n v="278.82650000000001"/>
    <m/>
    <n v="4.0812913909149283E-2"/>
    <s v=""/>
    <n v="294.363"/>
    <n v="-1.1662471166552835E-2"/>
  </r>
  <r>
    <n v="1302"/>
    <x v="1"/>
    <d v="2021-02-03T00:00:00"/>
    <n v="292.33999999999997"/>
    <n v="292.69299999999998"/>
    <n v="284.35300000000001"/>
    <n v="284.89699999999999"/>
    <n v="55030500"/>
    <n v="-2.0738099999999999E-2"/>
    <n v="-2.0736947031932185E-2"/>
    <n v="280.81950000000001"/>
    <m/>
    <n v="4.1380025193759107E-2"/>
    <s v=""/>
    <n v="294.363"/>
    <n v="-3.2157574151642776E-2"/>
  </r>
  <r>
    <n v="1303"/>
    <x v="1"/>
    <d v="2021-02-04T00:00:00"/>
    <n v="285"/>
    <n v="285.5"/>
    <n v="277.80700000000002"/>
    <n v="283.33"/>
    <n v="47438100"/>
    <n v="-5.4991199999999997E-3"/>
    <n v="-5.500233417691347E-3"/>
    <n v="282.38634999999999"/>
    <m/>
    <n v="4.1210820225443555E-2"/>
    <s v=""/>
    <n v="294.363"/>
    <n v="-3.7480933405353301E-2"/>
  </r>
  <r>
    <n v="1304"/>
    <x v="1"/>
    <d v="2021-02-05T00:00:00"/>
    <n v="281.66699999999997"/>
    <n v="288.25700000000001"/>
    <n v="279.65699999999998"/>
    <n v="284.077"/>
    <n v="55699800"/>
    <n v="2.6353499999999998E-3"/>
    <n v="2.6365016059013424E-3"/>
    <n v="282.98955000000001"/>
    <m/>
    <n v="3.7482974882592099E-2"/>
    <s v=""/>
    <n v="294.363"/>
    <n v="-3.494325034056589E-2"/>
  </r>
  <r>
    <n v="1305"/>
    <x v="1"/>
    <d v="2021-02-08T00:00:00"/>
    <n v="289.89"/>
    <n v="292.58999999999997"/>
    <n v="284.91699999999997"/>
    <n v="287.80700000000002"/>
    <n v="60485100"/>
    <n v="1.3130299999999999E-2"/>
    <n v="1.3130242856690399E-2"/>
    <n v="282.71289999999999"/>
    <n v="246.24348000000001"/>
    <n v="3.3148118818964005E-2"/>
    <s v="Uptrend"/>
    <n v="294.363"/>
    <n v="-2.2271820847049373E-2"/>
  </r>
  <r>
    <n v="1306"/>
    <x v="1"/>
    <d v="2021-02-09T00:00:00"/>
    <n v="285.04000000000002"/>
    <n v="286.60000000000002"/>
    <n v="280.58300000000003"/>
    <n v="283.15300000000002"/>
    <n v="45473100"/>
    <n v="-1.61683E-2"/>
    <n v="-1.6170558742490626E-2"/>
    <n v="283.35070000000002"/>
    <n v="247.70388000000003"/>
    <n v="2.798655164394559E-2"/>
    <s v="Uptrend"/>
    <n v="294.363"/>
    <n v="-3.8082231802230471E-2"/>
  </r>
  <r>
    <n v="1307"/>
    <x v="1"/>
    <d v="2021-02-10T00:00:00"/>
    <n v="281.21300000000002"/>
    <n v="281.60700000000003"/>
    <n v="266.673"/>
    <n v="268.27300000000002"/>
    <n v="108648300"/>
    <n v="-5.2550899999999998E-2"/>
    <n v="-5.2551094284715272E-2"/>
    <n v="282.60700000000003"/>
    <n v="249.33094"/>
    <n v="2.8522043939402001E-2"/>
    <s v="Uptrend"/>
    <n v="294.363"/>
    <n v="-8.8632063132934369E-2"/>
  </r>
  <r>
    <n v="1308"/>
    <x v="1"/>
    <d v="2021-02-11T00:00:00"/>
    <n v="270.81299999999999"/>
    <n v="276.62700000000001"/>
    <n v="267.24299999999999"/>
    <n v="270.553"/>
    <n v="64868400"/>
    <n v="8.4987900000000009E-3"/>
    <n v="8.4988053214447579E-3"/>
    <n v="281.89449999999999"/>
    <n v="250.87334000000001"/>
    <n v="2.8568055256482042E-2"/>
    <s v="Uptrend"/>
    <n v="294.363"/>
    <n v="-8.0886524461294407E-2"/>
  </r>
  <r>
    <n v="1309"/>
    <x v="1"/>
    <d v="2021-02-12T00:00:00"/>
    <n v="267.08699999999999"/>
    <n v="272.44299999999998"/>
    <n v="261.77699999999999"/>
    <n v="272.04000000000002"/>
    <n v="71304900"/>
    <n v="5.4948999999999996E-3"/>
    <n v="5.4961504769861502E-3"/>
    <n v="281.41314999999997"/>
    <n v="252.38934"/>
    <n v="2.853780377347323E-2"/>
    <s v="Uptrend"/>
    <n v="294.363"/>
    <n v="-7.5834938494308002E-2"/>
  </r>
  <r>
    <n v="1310"/>
    <x v="1"/>
    <d v="2021-02-16T00:00:00"/>
    <n v="272.66699999999997"/>
    <n v="273.66699999999997"/>
    <n v="264.14699999999999"/>
    <n v="265.40699999999998"/>
    <n v="59406900"/>
    <n v="-2.4383700000000001E-2"/>
    <n v="-2.4382443758271033E-2"/>
    <n v="280.91414999999995"/>
    <n v="253.75448"/>
    <n v="2.862209677158253E-2"/>
    <s v="Uptrend"/>
    <n v="294.363"/>
    <n v="-9.8368341129829506E-2"/>
  </r>
  <r>
    <n v="1311"/>
    <x v="1"/>
    <d v="2021-02-17T00:00:00"/>
    <n v="259.697"/>
    <n v="266.613"/>
    <n v="254.00299999999999"/>
    <n v="266.05"/>
    <n v="77989500"/>
    <n v="2.4238699999999998E-3"/>
    <n v="2.4226942017355757E-3"/>
    <n v="280.14080000000001"/>
    <n v="255.01007999999999"/>
    <n v="2.8095932254866649E-2"/>
    <s v="Uptrend"/>
    <n v="294.363"/>
    <n v="-9.6183963337783562E-2"/>
  </r>
  <r>
    <n v="1312"/>
    <x v="1"/>
    <d v="2021-02-18T00:00:00"/>
    <n v="260.3"/>
    <n v="264.89699999999999"/>
    <n v="258.75700000000001"/>
    <n v="262.45999999999998"/>
    <n v="53871300"/>
    <n v="-1.3493700000000001E-2"/>
    <n v="-1.3493704190941647E-2"/>
    <n v="279.08965000000001"/>
    <n v="255.94033999999999"/>
    <n v="2.8107297853937591E-2"/>
    <s v="Uptrend"/>
    <n v="294.363"/>
    <n v="-0.10837978957953287"/>
  </r>
  <r>
    <n v="1313"/>
    <x v="1"/>
    <d v="2021-02-19T00:00:00"/>
    <n v="265"/>
    <n v="265.59699999999998"/>
    <n v="259.12299999999999"/>
    <n v="260.43299999999999"/>
    <n v="56874900"/>
    <n v="-7.7218299999999998E-3"/>
    <n v="-7.7230816124361779E-3"/>
    <n v="278.02814999999998"/>
    <n v="256.37113999999997"/>
    <n v="2.8116002656238665E-2"/>
    <s v="Uptrend"/>
    <n v="294.363"/>
    <n v="-0.11526584523190753"/>
  </r>
  <r>
    <n v="1314"/>
    <x v="1"/>
    <d v="2021-02-22T00:00:00"/>
    <n v="254.21299999999999"/>
    <n v="256.16699999999997"/>
    <n v="236.733"/>
    <n v="238.167"/>
    <n v="111809100"/>
    <n v="-8.5498500000000005E-2"/>
    <n v="-8.5496077686007532E-2"/>
    <n v="275.82585000000006"/>
    <n v="257.00022000000001"/>
    <n v="3.3501519438442776E-2"/>
    <s v="Uptrend"/>
    <n v="294.363"/>
    <n v="-0.19090714525942454"/>
  </r>
  <r>
    <n v="1315"/>
    <x v="1"/>
    <d v="2021-02-23T00:00:00"/>
    <n v="220.71"/>
    <n v="237.87"/>
    <n v="206.333"/>
    <n v="232.947"/>
    <n v="199820700"/>
    <n v="-2.19174E-2"/>
    <n v="-2.1917394097418996E-2"/>
    <n v="272.79320000000001"/>
    <n v="257.76655999999997"/>
    <n v="3.162138747393986E-2"/>
    <s v="Uptrend"/>
    <n v="294.363"/>
    <n v="-0.20864035221817956"/>
  </r>
  <r>
    <n v="1316"/>
    <x v="1"/>
    <d v="2021-02-24T00:00:00"/>
    <n v="237.28299999999999"/>
    <n v="248.333"/>
    <n v="231.39"/>
    <n v="247.34"/>
    <n v="110301000"/>
    <n v="6.1788099999999999E-2"/>
    <n v="6.1786586648465036E-2"/>
    <n v="270.44205000000005"/>
    <n v="258.24809999999997"/>
    <n v="3.5495501156669183E-2"/>
    <s v="Uptrend"/>
    <n v="294.363"/>
    <n v="-0.15974494077040935"/>
  </r>
  <r>
    <n v="1317"/>
    <x v="1"/>
    <d v="2021-02-25T00:00:00"/>
    <n v="242.05"/>
    <n v="245.73699999999999"/>
    <n v="223.52699999999999"/>
    <n v="227.40700000000001"/>
    <n v="117071700"/>
    <n v="-8.0590800000000004E-2"/>
    <n v="-8.0589471981887262E-2"/>
    <n v="267.40975000000009"/>
    <n v="258.48589999999996"/>
    <n v="3.8963596230409285E-2"/>
    <s v="Uptrend"/>
    <n v="294.363"/>
    <n v="-0.22746065232383139"/>
  </r>
  <r>
    <n v="1318"/>
    <x v="1"/>
    <d v="2021-02-26T00:00:00"/>
    <n v="233.333"/>
    <n v="235.56700000000001"/>
    <n v="219.83699999999999"/>
    <n v="225.167"/>
    <n v="123267600"/>
    <n v="-9.8501500000000002E-3"/>
    <n v="-9.8501805133527354E-3"/>
    <n v="264.74425000000008"/>
    <n v="259.05377999999996"/>
    <n v="3.8610859242405322E-2"/>
    <s v="Uptrend"/>
    <n v="294.363"/>
    <n v="-0.23507030435210952"/>
  </r>
  <r>
    <n v="1319"/>
    <x v="1"/>
    <d v="2021-03-01T00:00:00"/>
    <n v="230.03700000000001"/>
    <n v="239.667"/>
    <n v="228.35"/>
    <n v="239.477"/>
    <n v="81408600"/>
    <n v="6.3552899999999996E-2"/>
    <n v="6.3552829677528289E-2"/>
    <n v="263.49260000000004"/>
    <n v="259.47824000000003"/>
    <n v="4.0679889242758178E-2"/>
    <s v="Uptrend"/>
    <n v="294.363"/>
    <n v="-0.18645685768931552"/>
  </r>
  <r>
    <n v="1320"/>
    <x v="1"/>
    <d v="2021-03-02T00:00:00"/>
    <n v="239.42699999999999"/>
    <n v="240.37"/>
    <n v="228.333"/>
    <n v="228.81299999999999"/>
    <n v="71196600"/>
    <n v="-4.4527600000000001E-2"/>
    <n v="-4.4530372436601517E-2"/>
    <n v="260.93640000000005"/>
    <n v="259.46024"/>
    <n v="3.8823451837452297E-2"/>
    <s v="Uptrend"/>
    <n v="294.363"/>
    <n v="-0.22268423680965344"/>
  </r>
  <r>
    <n v="1321"/>
    <x v="1"/>
    <d v="2021-03-03T00:00:00"/>
    <n v="229.33"/>
    <n v="233.56700000000001"/>
    <n v="217.23699999999999"/>
    <n v="217.733"/>
    <n v="90624000"/>
    <n v="-4.8423800000000003E-2"/>
    <n v="-4.8423822073046519E-2"/>
    <n v="257.27655000000004"/>
    <n v="258.96983999999998"/>
    <n v="3.7991560094398164E-2"/>
    <s v="Downtrend"/>
    <n v="294.363"/>
    <n v="-0.2603248370209571"/>
  </r>
  <r>
    <n v="1322"/>
    <x v="1"/>
    <d v="2021-03-04T00:00:00"/>
    <n v="218.6"/>
    <n v="222.81700000000001"/>
    <n v="200"/>
    <n v="207.14699999999999"/>
    <n v="197758500"/>
    <n v="-4.8622199999999997E-2"/>
    <n v="-4.8619180372290849E-2"/>
    <n v="253.38905000000005"/>
    <n v="258.62377999999995"/>
    <n v="3.8767332593976356E-2"/>
    <s v="Downtrend"/>
    <n v="294.363"/>
    <n v="-0.29628723718673888"/>
  </r>
  <r>
    <n v="1323"/>
    <x v="1"/>
    <d v="2021-03-05T00:00:00"/>
    <n v="208.68700000000001"/>
    <n v="209.28"/>
    <n v="179.83"/>
    <n v="199.31700000000001"/>
    <n v="268189500"/>
    <n v="-3.7799300000000001E-2"/>
    <n v="-3.7799244015119582E-2"/>
    <n v="249.1884"/>
    <n v="258.10817999999995"/>
    <n v="3.9018920102447903E-2"/>
    <s v="Downtrend"/>
    <n v="294.363"/>
    <n v="-0.3228870476248713"/>
  </r>
  <r>
    <n v="1324"/>
    <x v="1"/>
    <d v="2021-03-08T00:00:00"/>
    <n v="200.18299999999999"/>
    <n v="206.71"/>
    <n v="186.26300000000001"/>
    <n v="187.667"/>
    <n v="155361000"/>
    <n v="-5.84497E-2"/>
    <n v="-5.8449605402449367E-2"/>
    <n v="244.36790000000002"/>
    <n v="258.29217999999992"/>
    <n v="3.9808396799307359E-2"/>
    <s v="Downtrend"/>
    <n v="294.363"/>
    <n v="-0.3624640325040851"/>
  </r>
  <r>
    <n v="1325"/>
    <x v="1"/>
    <d v="2021-03-09T00:00:00"/>
    <n v="202.727"/>
    <n v="226.03"/>
    <n v="198.40299999999999"/>
    <n v="224.52699999999999"/>
    <n v="202569900"/>
    <n v="0.196412"/>
    <n v="0.1964117292864489"/>
    <n v="241.20390000000003"/>
    <n v="258.33411999999993"/>
    <n v="6.2440133294812669E-2"/>
    <s v="Downtrend"/>
    <n v="294.363"/>
    <n v="-0.23724449064590325"/>
  </r>
  <r>
    <n v="1326"/>
    <x v="1"/>
    <d v="2021-03-10T00:00:00"/>
    <n v="233.43299999999999"/>
    <n v="239.28299999999999"/>
    <n v="218.35300000000001"/>
    <n v="222.68700000000001"/>
    <n v="181817100"/>
    <n v="-8.1950700000000005E-3"/>
    <n v="-8.1950055004519351E-3"/>
    <n v="238.1806"/>
    <n v="258.57351999999997"/>
    <n v="6.2428093137657459E-2"/>
    <s v="Downtrend"/>
    <n v="294.363"/>
    <n v="-0.24349527624056011"/>
  </r>
  <r>
    <n v="1327"/>
    <x v="1"/>
    <d v="2021-03-11T00:00:00"/>
    <n v="233.13300000000001"/>
    <n v="234.167"/>
    <n v="225.727"/>
    <n v="233.2"/>
    <n v="108761700"/>
    <n v="4.7211299999999998E-2"/>
    <n v="4.7209760785317467E-2"/>
    <n v="236.42694999999998"/>
    <n v="258.75843999999995"/>
    <n v="6.2849547100767053E-2"/>
    <s v="Downtrend"/>
    <n v="294.363"/>
    <n v="-0.20778086919891425"/>
  </r>
  <r>
    <n v="1328"/>
    <x v="1"/>
    <d v="2021-03-12T00:00:00"/>
    <n v="223.333"/>
    <n v="231.62700000000001"/>
    <n v="222.047"/>
    <n v="231.24299999999999"/>
    <n v="100751400"/>
    <n v="-8.3905000000000004E-3"/>
    <n v="-8.391938250428832E-3"/>
    <n v="234.46145000000001"/>
    <n v="258.84617999999995"/>
    <n v="6.2769150331955736E-2"/>
    <s v="Downtrend"/>
    <n v="294.363"/>
    <n v="-0.21442912322540542"/>
  </r>
  <r>
    <n v="1329"/>
    <x v="1"/>
    <d v="2021-03-15T00:00:00"/>
    <n v="231.363"/>
    <n v="237.727"/>
    <n v="228.01300000000001"/>
    <n v="235.98"/>
    <n v="88006800"/>
    <n v="2.0483500000000002E-2"/>
    <n v="2.0484944409127959E-2"/>
    <n v="232.65844999999999"/>
    <n v="258.65426000000002"/>
    <n v="6.3003294649836353E-2"/>
    <s v="Downtrend"/>
    <n v="294.363"/>
    <n v="-0.19833674748524788"/>
  </r>
  <r>
    <n v="1330"/>
    <x v="1"/>
    <d v="2021-03-16T00:00:00"/>
    <n v="234.45"/>
    <n v="235.97300000000001"/>
    <n v="223.667"/>
    <n v="225.62700000000001"/>
    <n v="96587100"/>
    <n v="-4.3873799999999998E-2"/>
    <n v="-4.3872362064581671E-2"/>
    <n v="230.66944999999996"/>
    <n v="258.46785999999997"/>
    <n v="6.3463041833156139E-2"/>
    <s v="Downtrend"/>
    <n v="294.363"/>
    <n v="-0.23350760795344516"/>
  </r>
  <r>
    <n v="1331"/>
    <x v="1"/>
    <d v="2021-03-17T00:00:00"/>
    <n v="218.95699999999999"/>
    <n v="234.577"/>
    <n v="217.00299999999999"/>
    <n v="233.93700000000001"/>
    <n v="121117500"/>
    <n v="3.6830700000000001E-2"/>
    <n v="3.6830698453642619E-2"/>
    <n v="229.06379999999999"/>
    <n v="257.92152000000004"/>
    <n v="6.4173610274784271E-2"/>
    <s v="Downtrend"/>
    <n v="294.363"/>
    <n v="-0.20527715779496736"/>
  </r>
  <r>
    <n v="1332"/>
    <x v="1"/>
    <d v="2021-03-18T00:00:00"/>
    <n v="228.09700000000001"/>
    <n v="229.74299999999999"/>
    <n v="217.333"/>
    <n v="217.72"/>
    <n v="99674400"/>
    <n v="-6.9320699999999999E-2"/>
    <n v="-6.9322082440999133E-2"/>
    <n v="226.82679999999999"/>
    <n v="257.24745999999999"/>
    <n v="6.5777122555735243E-2"/>
    <s v="Downtrend"/>
    <n v="294.363"/>
    <n v="-0.26036900018004983"/>
  </r>
  <r>
    <n v="1333"/>
    <x v="1"/>
    <d v="2021-03-19T00:00:00"/>
    <n v="215.53299999999999"/>
    <n v="219.077"/>
    <n v="208.20699999999999"/>
    <n v="218.29"/>
    <n v="128682000"/>
    <n v="2.61801E-3"/>
    <n v="2.6180415212198049E-3"/>
    <n v="224.71965"/>
    <n v="256.27386000000001"/>
    <n v="6.5814629181833492E-2"/>
    <s v="Downtrend"/>
    <n v="294.363"/>
    <n v="-0.25843261551213981"/>
  </r>
  <r>
    <n v="1334"/>
    <x v="1"/>
    <d v="2021-03-22T00:00:00"/>
    <n v="228.197"/>
    <n v="233.20699999999999"/>
    <n v="222.917"/>
    <n v="223.333"/>
    <n v="118536600"/>
    <n v="2.3103800000000001E-2"/>
    <n v="2.310229511200701E-2"/>
    <n v="223.97794999999996"/>
    <n v="254.82146"/>
    <n v="6.3418925437065385E-2"/>
    <s v="Downtrend"/>
    <n v="294.363"/>
    <n v="-0.24130070695026207"/>
  </r>
  <r>
    <n v="1335"/>
    <x v="1"/>
    <d v="2021-03-23T00:00:00"/>
    <n v="225.25700000000001"/>
    <n v="225.93299999999999"/>
    <n v="219.17"/>
    <n v="220.72"/>
    <n v="91475700"/>
    <n v="-1.17015E-2"/>
    <n v="-1.1700017462712653E-2"/>
    <n v="223.36659999999998"/>
    <n v="253.61532000000005"/>
    <n v="6.328594760206617E-2"/>
    <s v="Downtrend"/>
    <n v="294.363"/>
    <n v="-0.25017750192789179"/>
  </r>
  <r>
    <n v="1336"/>
    <x v="1"/>
    <d v="2021-03-24T00:00:00"/>
    <n v="222.637"/>
    <n v="222.673"/>
    <n v="210.03700000000001"/>
    <n v="210.09"/>
    <n v="101385600"/>
    <n v="-4.8160599999999998E-2"/>
    <n v="-4.8160565422254442E-2"/>
    <n v="221.50409999999997"/>
    <n v="252.22164000000004"/>
    <n v="6.23231960267761E-2"/>
    <s v="Downtrend"/>
    <n v="294.363"/>
    <n v="-0.28628937740137173"/>
  </r>
  <r>
    <n v="1337"/>
    <x v="1"/>
    <d v="2021-03-25T00:00:00"/>
    <n v="204.333"/>
    <n v="215.167"/>
    <n v="203.167"/>
    <n v="213.46299999999999"/>
    <n v="117674700"/>
    <n v="1.6056600000000001E-2"/>
    <n v="1.60550240373174E-2"/>
    <n v="220.80689999999996"/>
    <n v="250.65032000000002"/>
    <n v="5.9969121543218006E-2"/>
    <s v="Downtrend"/>
    <n v="294.363"/>
    <n v="-0.27483073619986209"/>
  </r>
  <r>
    <n v="1338"/>
    <x v="1"/>
    <d v="2021-03-26T00:00:00"/>
    <n v="213.95699999999999"/>
    <n v="214.607"/>
    <n v="199.96299999999999"/>
    <n v="206.23699999999999"/>
    <n v="101558400"/>
    <n v="-3.38544E-2"/>
    <n v="-3.3851299756866515E-2"/>
    <n v="219.86039999999997"/>
    <n v="249.09224000000003"/>
    <n v="6.038262898772654E-2"/>
    <s v="Downtrend"/>
    <n v="294.363"/>
    <n v="-0.29937865832322674"/>
  </r>
  <r>
    <n v="1339"/>
    <x v="1"/>
    <d v="2021-03-29T00:00:00"/>
    <n v="205.21299999999999"/>
    <n v="205.49299999999999"/>
    <n v="198.673"/>
    <n v="203.76300000000001"/>
    <n v="85911000"/>
    <n v="-1.19927E-2"/>
    <n v="-1.1995907620843904E-2"/>
    <n v="218.07469999999998"/>
    <n v="247.82196000000005"/>
    <n v="5.8345088523980855E-2"/>
    <s v="Downtrend"/>
    <n v="294.363"/>
    <n v="-0.30778324721517314"/>
  </r>
  <r>
    <n v="1340"/>
    <x v="1"/>
    <d v="2021-03-30T00:00:00"/>
    <n v="200.583"/>
    <n v="212.553"/>
    <n v="197.00299999999999"/>
    <n v="211.87299999999999"/>
    <n v="118297200"/>
    <n v="3.9801099999999999E-2"/>
    <n v="3.9801141522258554E-2"/>
    <n v="217.2277"/>
    <n v="246.64448000000004"/>
    <n v="5.8501365121674684E-2"/>
    <s v="Downtrend"/>
    <n v="294.363"/>
    <n v="-0.28023223027350586"/>
  </r>
  <r>
    <n v="1341"/>
    <x v="1"/>
    <d v="2021-03-31T00:00:00"/>
    <n v="215.54"/>
    <n v="224"/>
    <n v="213.703"/>
    <n v="222.643"/>
    <n v="100011900"/>
    <n v="5.0832200000000001E-2"/>
    <n v="5.0832338240361041E-2"/>
    <n v="217.47319999999999"/>
    <n v="245.38648000000003"/>
    <n v="5.8593823951429556E-2"/>
    <s v="Downtrend"/>
    <n v="294.363"/>
    <n v="-0.24364475154825849"/>
  </r>
  <r>
    <n v="1342"/>
    <x v="1"/>
    <d v="2021-04-01T00:00:00"/>
    <n v="229.45699999999999"/>
    <n v="230.80699999999999"/>
    <n v="219.80699999999999"/>
    <n v="220.583"/>
    <n v="105895200"/>
    <n v="-9.2524600000000005E-3"/>
    <n v="-9.2524804283090623E-3"/>
    <n v="218.14499999999998"/>
    <n v="244.36022000000006"/>
    <n v="5.7430592186570546E-2"/>
    <s v="Downtrend"/>
    <n v="294.363"/>
    <n v="-0.25064291368140701"/>
  </r>
  <r>
    <n v="1343"/>
    <x v="1"/>
    <d v="2021-04-05T00:00:00"/>
    <n v="235.90299999999999"/>
    <n v="236.053"/>
    <n v="228.233"/>
    <n v="230.35"/>
    <n v="125528400"/>
    <n v="4.4276599999999999E-2"/>
    <n v="4.4278117533989469E-2"/>
    <n v="219.69665000000003"/>
    <n v="243.32676000000006"/>
    <n v="5.7171989070004391E-2"/>
    <s v="Downtrend"/>
    <n v="294.363"/>
    <n v="-0.21746279253846446"/>
  </r>
  <r>
    <n v="1344"/>
    <x v="1"/>
    <d v="2021-04-06T00:00:00"/>
    <n v="230.1"/>
    <n v="232.18299999999999"/>
    <n v="227.12299999999999"/>
    <n v="230.54"/>
    <n v="84815400"/>
    <n v="8.2477600000000005E-4"/>
    <n v="8.2483177772951777E-4"/>
    <n v="221.84030000000001"/>
    <n v="241.92790000000005"/>
    <n v="5.5001818447852943E-2"/>
    <s v="Downtrend"/>
    <n v="294.363"/>
    <n v="-0.21681733098249445"/>
  </r>
  <r>
    <n v="1345"/>
    <x v="1"/>
    <d v="2021-04-07T00:00:00"/>
    <n v="229"/>
    <n v="230.46"/>
    <n v="222.613"/>
    <n v="223.65700000000001"/>
    <n v="78928200"/>
    <n v="-2.9857399999999999E-2"/>
    <n v="-2.9855990283681688E-2"/>
    <n v="221.79680000000002"/>
    <n v="240.59930000000008"/>
    <n v="3.4428262784302208E-2"/>
    <s v="Downtrend"/>
    <n v="294.363"/>
    <n v="-0.24020002513902894"/>
  </r>
  <r>
    <n v="1346"/>
    <x v="1"/>
    <d v="2021-04-08T00:00:00"/>
    <n v="225.79300000000001"/>
    <n v="229.85"/>
    <n v="223.88300000000001"/>
    <n v="227.93299999999999"/>
    <n v="71772900"/>
    <n v="1.9121599999999999E-2"/>
    <n v="1.9118561010833535E-2"/>
    <n v="222.05910000000003"/>
    <n v="239.35170000000008"/>
    <n v="3.461178682283704E-2"/>
    <s v="Downtrend"/>
    <n v="294.363"/>
    <n v="-0.22567374296361975"/>
  </r>
  <r>
    <n v="1347"/>
    <x v="1"/>
    <d v="2021-04-09T00:00:00"/>
    <n v="225.923"/>
    <n v="226.99"/>
    <n v="223.143"/>
    <n v="225.673"/>
    <n v="64311300"/>
    <n v="-9.9151599999999993E-3"/>
    <n v="-9.9151943772950446E-3"/>
    <n v="221.68275"/>
    <n v="238.46202000000005"/>
    <n v="3.2980419617062808E-2"/>
    <s v="Downtrend"/>
    <n v="294.363"/>
    <n v="-0.23335133831357879"/>
  </r>
  <r>
    <n v="1348"/>
    <x v="1"/>
    <d v="2021-04-12T00:00:00"/>
    <n v="228.56700000000001"/>
    <n v="234.93299999999999"/>
    <n v="227.363"/>
    <n v="233.99299999999999"/>
    <n v="87407100"/>
    <n v="3.6867400000000002E-2"/>
    <n v="3.6867502979975431E-2"/>
    <n v="221.82025000000004"/>
    <n v="238.25396000000009"/>
    <n v="3.3992316856109768E-2"/>
    <s v="Downtrend"/>
    <n v="294.363"/>
    <n v="-0.20508691649426047"/>
  </r>
  <r>
    <n v="1349"/>
    <x v="1"/>
    <d v="2021-04-13T00:00:00"/>
    <n v="237.56700000000001"/>
    <n v="254.333"/>
    <n v="236.887"/>
    <n v="254.107"/>
    <n v="133958400"/>
    <n v="8.5956900000000003E-2"/>
    <n v="8.5959836405362644E-2"/>
    <n v="222.72660000000002"/>
    <n v="237.53676000000004"/>
    <n v="3.8770125952109553E-2"/>
    <s v="Downtrend"/>
    <n v="294.363"/>
    <n v="-0.13675631787962483"/>
  </r>
  <r>
    <n v="1350"/>
    <x v="1"/>
    <d v="2021-04-14T00:00:00"/>
    <n v="256.89999999999998"/>
    <n v="260.26299999999998"/>
    <n v="242.67699999999999"/>
    <n v="244.077"/>
    <n v="147052200"/>
    <n v="-3.9471699999999998E-2"/>
    <n v="-3.9471561192725879E-2"/>
    <n v="223.64910000000003"/>
    <n v="236.64382000000001"/>
    <n v="3.8493127018926258E-2"/>
    <s v="Downtrend"/>
    <n v="294.363"/>
    <n v="-0.17082989370267321"/>
  </r>
  <r>
    <n v="1351"/>
    <x v="1"/>
    <d v="2021-04-15T00:00:00"/>
    <n v="247.7"/>
    <n v="247.89699999999999"/>
    <n v="240.43700000000001"/>
    <n v="246.28299999999999"/>
    <n v="83546700"/>
    <n v="9.0409300000000008E-3"/>
    <n v="9.0381314093503917E-3"/>
    <n v="224.26640000000003"/>
    <n v="235.87774000000007"/>
    <n v="3.7764557912652305E-2"/>
    <s v="Downtrend"/>
    <n v="294.363"/>
    <n v="-0.16333574532125306"/>
  </r>
  <r>
    <n v="1352"/>
    <x v="1"/>
    <d v="2021-04-16T00:00:00"/>
    <n v="242.88300000000001"/>
    <n v="249.803"/>
    <n v="241.53299999999999"/>
    <n v="246.59299999999999"/>
    <n v="83938500"/>
    <n v="1.2587E-3"/>
    <n v="1.2587145681999257E-3"/>
    <n v="225.71005"/>
    <n v="234.97534000000005"/>
    <n v="3.3705736757865548E-2"/>
    <s v="Downtrend"/>
    <n v="294.363"/>
    <n v="-0.16228262383519676"/>
  </r>
  <r>
    <n v="1353"/>
    <x v="1"/>
    <d v="2021-04-19T00:00:00"/>
    <n v="239.86699999999999"/>
    <n v="241.8"/>
    <n v="230.6"/>
    <n v="238.21"/>
    <n v="119058600"/>
    <n v="-3.3996600000000002E-2"/>
    <n v="-3.3995287781891537E-2"/>
    <n v="226.70605"/>
    <n v="234.08706000000001"/>
    <n v="3.4916106233463466E-2"/>
    <s v="Downtrend"/>
    <n v="294.363"/>
    <n v="-0.19076106711781027"/>
  </r>
  <r>
    <n v="1354"/>
    <x v="1"/>
    <d v="2021-04-20T00:00:00"/>
    <n v="239.14"/>
    <n v="245.75"/>
    <n v="236.89699999999999"/>
    <n v="239.66300000000001"/>
    <n v="106827000"/>
    <n v="6.1010200000000004E-3"/>
    <n v="6.0996599638973859E-3"/>
    <n v="227.52254999999997"/>
    <n v="233.29172000000003"/>
    <n v="3.4656822327453124E-2"/>
    <s v="Downtrend"/>
    <n v="294.363"/>
    <n v="-0.18582498479768172"/>
  </r>
  <r>
    <n v="1355"/>
    <x v="1"/>
    <d v="2021-04-21T00:00:00"/>
    <n v="234.923"/>
    <n v="248.28"/>
    <n v="232.667"/>
    <n v="248.04"/>
    <n v="93646500"/>
    <n v="3.4951799999999998E-2"/>
    <n v="3.4953246850786268E-2"/>
    <n v="228.88854999999998"/>
    <n v="232.42660000000006"/>
    <n v="3.5104781452062341E-2"/>
    <s v="Downtrend"/>
    <n v="294.363"/>
    <n v="-0.15736692451157253"/>
  </r>
  <r>
    <n v="1356"/>
    <x v="1"/>
    <d v="2021-04-22T00:00:00"/>
    <n v="247.167"/>
    <n v="251.25700000000001"/>
    <n v="239.34700000000001"/>
    <n v="239.89699999999999"/>
    <n v="106770900"/>
    <n v="-3.2830699999999997E-2"/>
    <n v="-3.2829382357684289E-2"/>
    <n v="230.37889999999999"/>
    <n v="231.92380000000006"/>
    <n v="3.4000001615749682E-2"/>
    <s v="Downtrend"/>
    <n v="294.363"/>
    <n v="-0.18503004793401345"/>
  </r>
  <r>
    <n v="1357"/>
    <x v="1"/>
    <d v="2021-04-23T00:00:00"/>
    <n v="239.93299999999999"/>
    <n v="245.78700000000001"/>
    <n v="238.48699999999999"/>
    <n v="243.13300000000001"/>
    <n v="85110000"/>
    <n v="1.3491899999999999E-2"/>
    <n v="1.3489122415036636E-2"/>
    <n v="231.86239999999998"/>
    <n v="231.43408000000002"/>
    <n v="3.3969641228347613E-2"/>
    <s v="Uptrend"/>
    <n v="294.363"/>
    <n v="-0.17403681848601893"/>
  </r>
  <r>
    <n v="1358"/>
    <x v="1"/>
    <d v="2021-04-26T00:00:00"/>
    <n v="247"/>
    <n v="249.767"/>
    <n v="244.203"/>
    <n v="246.06700000000001"/>
    <n v="93115500"/>
    <n v="1.2064699999999999E-2"/>
    <n v="1.2067469245227835E-2"/>
    <n v="233.85389999999998"/>
    <n v="230.69154000000003"/>
    <n v="3.2581880659847656E-2"/>
    <s v="Uptrend"/>
    <n v="294.363"/>
    <n v="-0.1640695331954084"/>
  </r>
  <r>
    <n v="1359"/>
    <x v="1"/>
    <d v="2021-04-27T00:00:00"/>
    <n v="239.32"/>
    <n v="241.333"/>
    <n v="234.45"/>
    <n v="234.91300000000001"/>
    <n v="88311000"/>
    <n v="-4.5326499999999999E-2"/>
    <n v="-4.5329117679331232E-2"/>
    <n v="235.41139999999996"/>
    <n v="230.01274000000004"/>
    <n v="3.4526505878676762E-2"/>
    <s v="Uptrend"/>
    <n v="294.363"/>
    <n v="-0.20196152369693199"/>
  </r>
  <r>
    <n v="1360"/>
    <x v="1"/>
    <d v="2021-04-28T00:00:00"/>
    <n v="232.137"/>
    <n v="236.167"/>
    <n v="231.2"/>
    <n v="231.46700000000001"/>
    <n v="66813000"/>
    <n v="-1.46721E-2"/>
    <n v="-1.466926053475115E-2"/>
    <n v="236.39109999999997"/>
    <n v="229.20507999999998"/>
    <n v="3.4005211036473984E-2"/>
    <s v="Uptrend"/>
    <n v="294.363"/>
    <n v="-0.21366815802257755"/>
  </r>
  <r>
    <n v="1361"/>
    <x v="1"/>
    <d v="2021-04-29T00:00:00"/>
    <n v="233.17"/>
    <n v="234.083"/>
    <n v="222.833"/>
    <n v="225.667"/>
    <n v="86536200"/>
    <n v="-2.5057599999999999E-2"/>
    <n v="-2.5057567601429187E-2"/>
    <n v="236.54229999999998"/>
    <n v="228.68547999999998"/>
    <n v="3.2832586210674357E-2"/>
    <s v="Uptrend"/>
    <n v="294.363"/>
    <n v="-0.2333717213100831"/>
  </r>
  <r>
    <n v="1362"/>
    <x v="1"/>
    <d v="2021-04-30T00:00:00"/>
    <n v="222.53"/>
    <n v="238.49"/>
    <n v="222.047"/>
    <n v="236.48"/>
    <n v="122276100"/>
    <n v="4.79172E-2"/>
    <n v="4.7915734245591812E-2"/>
    <n v="237.33714999999998"/>
    <n v="228.04282000000003"/>
    <n v="3.4330970856350056E-2"/>
    <s v="Uptrend"/>
    <n v="294.363"/>
    <n v="-0.19663816444322146"/>
  </r>
  <r>
    <n v="1363"/>
    <x v="1"/>
    <d v="2021-05-03T00:00:00"/>
    <n v="234.6"/>
    <n v="235.333"/>
    <n v="226.833"/>
    <n v="228.3"/>
    <n v="81129300"/>
    <n v="-3.4590599999999999E-2"/>
    <n v="-3.4590663058186699E-2"/>
    <n v="237.23464999999996"/>
    <n v="227.77014"/>
    <n v="3.3993412597945118E-2"/>
    <s v="Uptrend"/>
    <n v="294.363"/>
    <n v="-0.22442698301077235"/>
  </r>
  <r>
    <n v="1364"/>
    <x v="1"/>
    <d v="2021-05-04T00:00:00"/>
    <n v="226.31299999999999"/>
    <n v="227.81700000000001"/>
    <n v="219.233"/>
    <n v="224.53299999999999"/>
    <n v="89217900"/>
    <n v="-1.6498700000000002E-2"/>
    <n v="-1.650021901007459E-2"/>
    <n v="236.93429999999998"/>
    <n v="227.58414000000002"/>
    <n v="3.4193962161702618E-2"/>
    <s v="Uptrend"/>
    <n v="294.363"/>
    <n v="-0.23722410764939894"/>
  </r>
  <r>
    <n v="1365"/>
    <x v="1"/>
    <d v="2021-05-05T00:00:00"/>
    <n v="227.02"/>
    <n v="228.43299999999999"/>
    <n v="222.447"/>
    <n v="223.64699999999999"/>
    <n v="65705700"/>
    <n v="-3.9489599999999996E-3"/>
    <n v="-3.9459678532777209E-3"/>
    <n v="236.93380000000002"/>
    <n v="227.06094000000002"/>
    <n v="3.3518226988079866E-2"/>
    <s v="Uptrend"/>
    <n v="294.363"/>
    <n v="-0.24023399679986956"/>
  </r>
  <r>
    <n v="1366"/>
    <x v="1"/>
    <d v="2021-05-06T00:00:00"/>
    <n v="226.92"/>
    <n v="227.00700000000001"/>
    <n v="216.667"/>
    <n v="221.18"/>
    <n v="83353800"/>
    <n v="-1.1029300000000001E-2"/>
    <n v="-1.1030776178531321E-2"/>
    <n v="236.59615000000002"/>
    <n v="226.99526000000003"/>
    <n v="3.3315253599160391E-2"/>
    <s v="Uptrend"/>
    <n v="294.363"/>
    <n v="-0.24861480552922754"/>
  </r>
  <r>
    <n v="1367"/>
    <x v="1"/>
    <d v="2021-05-07T00:00:00"/>
    <n v="221.93299999999999"/>
    <n v="230"/>
    <n v="220.07300000000001"/>
    <n v="224.12299999999999"/>
    <n v="70407600"/>
    <n v="1.33075E-2"/>
    <n v="1.3305904693010184E-2"/>
    <n v="236.51865000000004"/>
    <n v="226.68552"/>
    <n v="3.3392170097422569E-2"/>
    <s v="Uptrend"/>
    <n v="294.363"/>
    <n v="-0.2386169457438605"/>
  </r>
  <r>
    <n v="1368"/>
    <x v="1"/>
    <d v="2021-05-10T00:00:00"/>
    <n v="221.63300000000001"/>
    <n v="221.68299999999999"/>
    <n v="209.203"/>
    <n v="209.68"/>
    <n v="94177200"/>
    <n v="-6.4443700000000007E-2"/>
    <n v="-6.4442292848123528E-2"/>
    <n v="235.30299999999997"/>
    <n v="226.01064000000002"/>
    <n v="3.5170213416630597E-2"/>
    <s v="Uptrend"/>
    <n v="294.363"/>
    <n v="-0.28768221549583339"/>
  </r>
  <r>
    <n v="1369"/>
    <x v="1"/>
    <d v="2021-05-11T00:00:00"/>
    <n v="199.74700000000001"/>
    <n v="209.03299999999999"/>
    <n v="198.53299999999999"/>
    <n v="205.733"/>
    <n v="139511700"/>
    <n v="-1.88223E-2"/>
    <n v="-1.8823922167111817E-2"/>
    <n v="232.8843"/>
    <n v="225.36697999999996"/>
    <n v="2.7997822730485934E-2"/>
    <s v="Uptrend"/>
    <n v="294.363"/>
    <n v="-0.30109083002958925"/>
  </r>
  <r>
    <n v="1370"/>
    <x v="1"/>
    <d v="2021-05-12T00:00:00"/>
    <n v="200.83"/>
    <n v="206.803"/>
    <n v="195.59"/>
    <n v="196.63"/>
    <n v="101470800"/>
    <n v="-4.4248200000000001E-2"/>
    <n v="-4.4246669226619018E-2"/>
    <n v="230.51195000000001"/>
    <n v="224.82357999999996"/>
    <n v="2.8280161669644938E-2"/>
    <s v="Uptrend"/>
    <n v="294.363"/>
    <n v="-0.33201523289272095"/>
  </r>
  <r>
    <n v="1371"/>
    <x v="1"/>
    <d v="2021-05-13T00:00:00"/>
    <n v="200.51300000000001"/>
    <n v="202.15299999999999"/>
    <n v="186.55"/>
    <n v="190.56299999999999"/>
    <n v="132554700"/>
    <n v="-3.0853200000000001E-2"/>
    <n v="-3.0854905151807999E-2"/>
    <n v="227.72595000000001"/>
    <n v="224.61223999999999"/>
    <n v="2.8246316114147092E-2"/>
    <s v="Uptrend"/>
    <n v="294.363"/>
    <n v="-0.35262583952466853"/>
  </r>
  <r>
    <n v="1372"/>
    <x v="1"/>
    <d v="2021-05-14T00:00:00"/>
    <n v="194.47"/>
    <n v="197.62299999999999"/>
    <n v="190.15299999999999"/>
    <n v="196.58"/>
    <n v="100112700"/>
    <n v="3.1572999999999997E-2"/>
    <n v="3.1574859757665497E-2"/>
    <n v="225.2253"/>
    <n v="224.47144"/>
    <n v="2.9787105612749578E-2"/>
    <s v="Uptrend"/>
    <n v="294.363"/>
    <n v="-0.33218509119692352"/>
  </r>
  <r>
    <n v="1373"/>
    <x v="1"/>
    <d v="2021-05-17T00:00:00"/>
    <n v="191.85"/>
    <n v="196.577"/>
    <n v="187.06700000000001"/>
    <n v="192.27699999999999"/>
    <n v="97171200"/>
    <n v="-2.1891000000000001E-2"/>
    <n v="-2.1889307152304527E-2"/>
    <n v="222.92865"/>
    <n v="224.57055999999997"/>
    <n v="2.9412570585178224E-2"/>
    <s v="Downtrend"/>
    <n v="294.363"/>
    <n v="-0.34680309685660227"/>
  </r>
  <r>
    <n v="1374"/>
    <x v="1"/>
    <d v="2021-05-18T00:00:00"/>
    <n v="189.333"/>
    <n v="198.75"/>
    <n v="187.79300000000001"/>
    <n v="192.62299999999999"/>
    <n v="110491800"/>
    <n v="1.80295E-3"/>
    <n v="1.7994871981568128E-3"/>
    <n v="220.57664999999997"/>
    <n v="223.83641999999998"/>
    <n v="2.9302348843307752E-2"/>
    <s v="Downtrend"/>
    <n v="294.363"/>
    <n v="-0.34562767739152001"/>
  </r>
  <r>
    <n v="1375"/>
    <x v="1"/>
    <d v="2021-05-19T00:00:00"/>
    <n v="184.18299999999999"/>
    <n v="188.73699999999999"/>
    <n v="182.327"/>
    <n v="187.82"/>
    <n v="118735200"/>
    <n v="-2.4936400000000001E-2"/>
    <n v="-2.4934717037944587E-2"/>
    <n v="217.56564999999995"/>
    <n v="223.29453999999998"/>
    <n v="2.7417171826518292E-2"/>
    <s v="Downtrend"/>
    <n v="294.363"/>
    <n v="-0.36194426609322505"/>
  </r>
  <r>
    <n v="1376"/>
    <x v="1"/>
    <d v="2021-05-20T00:00:00"/>
    <n v="191.667"/>
    <n v="196.28299999999999"/>
    <n v="190.357"/>
    <n v="195.59299999999999"/>
    <n v="92463300"/>
    <n v="4.1387100000000003E-2"/>
    <n v="4.138536897029077E-2"/>
    <n v="215.35045"/>
    <n v="222.50307999999998"/>
    <n v="2.9592168872208505E-2"/>
    <s v="Downtrend"/>
    <n v="294.363"/>
    <n v="-0.33553809412188351"/>
  </r>
  <r>
    <n v="1377"/>
    <x v="1"/>
    <d v="2021-05-21T00:00:00"/>
    <n v="198.703"/>
    <n v="198.893"/>
    <n v="193.333"/>
    <n v="193.62700000000001"/>
    <n v="78091800"/>
    <n v="-1.00549E-2"/>
    <n v="-1.0051484460077753E-2"/>
    <n v="212.87515000000002"/>
    <n v="221.92116000000004"/>
    <n v="2.9083439589242876E-2"/>
    <s v="Downtrend"/>
    <n v="294.363"/>
    <n v="-0.34221692264313108"/>
  </r>
  <r>
    <n v="1378"/>
    <x v="1"/>
    <d v="2021-05-24T00:00:00"/>
    <n v="193.86699999999999"/>
    <n v="204.827"/>
    <n v="191.21700000000001"/>
    <n v="202.14699999999999"/>
    <n v="103674300"/>
    <n v="4.4002199999999998E-2"/>
    <n v="4.4002127802424074E-2"/>
    <n v="210.67915000000002"/>
    <n v="221.23282000000003"/>
    <n v="3.1210529810413917E-2"/>
    <s v="Downtrend"/>
    <n v="294.363"/>
    <n v="-0.31327306760700224"/>
  </r>
  <r>
    <n v="1379"/>
    <x v="1"/>
    <d v="2021-05-25T00:00:00"/>
    <n v="202.43700000000001"/>
    <n v="204.66300000000001"/>
    <n v="198.57"/>
    <n v="201.56299999999999"/>
    <n v="84017700"/>
    <n v="-2.8856699999999999E-3"/>
    <n v="-2.8889867274805026E-3"/>
    <n v="209.01165"/>
    <n v="220.84782000000004"/>
    <n v="3.0054703533501252E-2"/>
    <s v="Downtrend"/>
    <n v="294.363"/>
    <n v="-0.31525701260008909"/>
  </r>
  <r>
    <n v="1380"/>
    <x v="1"/>
    <d v="2021-05-26T00:00:00"/>
    <n v="202.52"/>
    <n v="208.72300000000001"/>
    <n v="200.5"/>
    <n v="206.37700000000001"/>
    <n v="85917900"/>
    <n v="2.3879999999999998E-2"/>
    <n v="2.3883351607189907E-2"/>
    <n v="207.75715"/>
    <n v="220.37474000000003"/>
    <n v="3.077787125659992E-2"/>
    <s v="Downtrend"/>
    <n v="294.363"/>
    <n v="-0.29890305507145931"/>
  </r>
  <r>
    <n v="1381"/>
    <x v="1"/>
    <d v="2021-05-27T00:00:00"/>
    <n v="206.74700000000001"/>
    <n v="210.37700000000001"/>
    <n v="205.40299999999999"/>
    <n v="210.28299999999999"/>
    <n v="79111800"/>
    <n v="1.89298E-2"/>
    <n v="1.8926527665388937E-2"/>
    <n v="206.98795000000001"/>
    <n v="220.18847999999997"/>
    <n v="3.0860827460750386E-2"/>
    <s v="Downtrend"/>
    <n v="294.363"/>
    <n v="-0.28563372434714962"/>
  </r>
  <r>
    <n v="1382"/>
    <x v="1"/>
    <d v="2021-05-28T00:00:00"/>
    <n v="209.5"/>
    <n v="211.863"/>
    <n v="207.46"/>
    <n v="208.40700000000001"/>
    <n v="68211000"/>
    <n v="-8.92452E-3"/>
    <n v="-8.9213108049627232E-3"/>
    <n v="205.58429999999998"/>
    <n v="219.98201999999998"/>
    <n v="2.8440663803933244E-2"/>
    <s v="Downtrend"/>
    <n v="294.363"/>
    <n v="-0.29200680792083245"/>
  </r>
  <r>
    <n v="1383"/>
    <x v="1"/>
    <d v="2021-06-01T00:00:00"/>
    <n v="209.267"/>
    <n v="211.267"/>
    <n v="206.85"/>
    <n v="207.96700000000001"/>
    <n v="54254700"/>
    <n v="-2.1112700000000002E-3"/>
    <n v="-2.1112534607762301E-3"/>
    <n v="204.56765000000001"/>
    <n v="219.54949999999999"/>
    <n v="2.7632743567866599E-2"/>
    <s v="Downtrend"/>
    <n v="294.363"/>
    <n v="-0.29350156099781555"/>
  </r>
  <r>
    <n v="1384"/>
    <x v="1"/>
    <d v="2021-06-02T00:00:00"/>
    <n v="206.71"/>
    <n v="207.78700000000001"/>
    <n v="199.71299999999999"/>
    <n v="201.70699999999999"/>
    <n v="69908400"/>
    <n v="-3.0100999999999999E-2"/>
    <n v="-3.0100929474387805E-2"/>
    <n v="203.42635000000001"/>
    <n v="218.95404000000002"/>
    <n v="2.8112290065906959E-2"/>
    <s v="Downtrend"/>
    <n v="294.363"/>
    <n v="-0.31476782068398546"/>
  </r>
  <r>
    <n v="1385"/>
    <x v="1"/>
    <d v="2021-06-03T00:00:00"/>
    <n v="200.6"/>
    <n v="201.517"/>
    <n v="190.40700000000001"/>
    <n v="190.947"/>
    <n v="90335700"/>
    <n v="-5.3344799999999998E-2"/>
    <n v="-5.3344702960234303E-2"/>
    <n v="201.79135000000002"/>
    <n v="218.74590000000003"/>
    <n v="3.0116389234883634E-2"/>
    <s v="Downtrend"/>
    <n v="294.363"/>
    <n v="-0.35132132774839231"/>
  </r>
  <r>
    <n v="1386"/>
    <x v="1"/>
    <d v="2021-06-04T00:00:00"/>
    <n v="193.23699999999999"/>
    <n v="200.203"/>
    <n v="192.4"/>
    <n v="199.68299999999999"/>
    <n v="72110700"/>
    <n v="4.5754499999999997E-2"/>
    <n v="4.5750915175415185E-2"/>
    <n v="200.71650000000002"/>
    <n v="218.51084000000003"/>
    <n v="3.2353236521670964E-2"/>
    <s v="Downtrend"/>
    <n v="294.363"/>
    <n v="-0.32164368483810812"/>
  </r>
  <r>
    <n v="1387"/>
    <x v="1"/>
    <d v="2021-06-07T00:00:00"/>
    <n v="197.27699999999999"/>
    <n v="203.333"/>
    <n v="194.29300000000001"/>
    <n v="201.71"/>
    <n v="67631100"/>
    <n v="1.0149399999999999E-2"/>
    <n v="1.0151089476820863E-2"/>
    <n v="199.59585000000001"/>
    <n v="218.41004000000001"/>
    <n v="3.2268925599911062E-2"/>
    <s v="Downtrend"/>
    <n v="294.363"/>
    <n v="-0.31475762918573325"/>
  </r>
  <r>
    <n v="1388"/>
    <x v="1"/>
    <d v="2021-06-08T00:00:00"/>
    <n v="207.67"/>
    <n v="207.697"/>
    <n v="198.5"/>
    <n v="201.197"/>
    <n v="78160200"/>
    <n v="-2.54492E-3"/>
    <n v="-2.5432551683109983E-3"/>
    <n v="199.17170000000002"/>
    <n v="218.32664000000005"/>
    <n v="2.9051097882195627E-2"/>
    <s v="Downtrend"/>
    <n v="294.363"/>
    <n v="-0.31650037538685227"/>
  </r>
  <r>
    <n v="1389"/>
    <x v="1"/>
    <d v="2021-06-09T00:00:00"/>
    <n v="200.72300000000001"/>
    <n v="203.93"/>
    <n v="199.21"/>
    <n v="199.59299999999999"/>
    <n v="49753800"/>
    <n v="-7.9689800000000005E-3"/>
    <n v="-7.9722858690736143E-3"/>
    <n v="198.8647"/>
    <n v="218.15663999999998"/>
    <n v="2.8814065672913291E-2"/>
    <s v="Downtrend"/>
    <n v="294.363"/>
    <n v="-0.32194942978567287"/>
  </r>
  <r>
    <n v="1390"/>
    <x v="1"/>
    <d v="2021-06-10T00:00:00"/>
    <n v="201.29300000000001"/>
    <n v="205.53"/>
    <n v="200.167"/>
    <n v="203.37299999999999"/>
    <n v="71758800"/>
    <n v="1.89385E-2"/>
    <n v="1.8938539928754938E-2"/>
    <n v="199.20185000000001"/>
    <n v="217.76971999999998"/>
    <n v="2.7258495700596127E-2"/>
    <s v="Downtrend"/>
    <n v="294.363"/>
    <n v="-0.30910814198795367"/>
  </r>
  <r>
    <n v="1391"/>
    <x v="1"/>
    <d v="2021-06-11T00:00:00"/>
    <n v="203.41"/>
    <n v="204.18700000000001"/>
    <n v="200.50700000000001"/>
    <n v="203.297"/>
    <n v="48615900"/>
    <n v="-3.7701800000000001E-4"/>
    <n v="-3.7369759014216353E-4"/>
    <n v="199.83855"/>
    <n v="217.47600000000003"/>
    <n v="2.6152170860553485E-2"/>
    <s v="Downtrend"/>
    <n v="294.363"/>
    <n v="-0.30936632661034169"/>
  </r>
  <r>
    <n v="1392"/>
    <x v="1"/>
    <d v="2021-06-14T00:00:00"/>
    <n v="204.077"/>
    <n v="208.49700000000001"/>
    <n v="203.06"/>
    <n v="205.89699999999999"/>
    <n v="61272000"/>
    <n v="1.2789200000000001E-2"/>
    <n v="1.2789170523913151E-2"/>
    <n v="200.30439999999999"/>
    <n v="216.86473999999998"/>
    <n v="2.5420294220987613E-2"/>
    <s v="Downtrend"/>
    <n v="294.363"/>
    <n v="-0.3005336947918047"/>
  </r>
  <r>
    <n v="1393"/>
    <x v="1"/>
    <d v="2021-06-15T00:00:00"/>
    <n v="205.56299999999999"/>
    <n v="205.59700000000001"/>
    <n v="199.41"/>
    <n v="199.78700000000001"/>
    <n v="53292300"/>
    <n v="-2.9675099999999999E-2"/>
    <n v="-2.9675031690602482E-2"/>
    <n v="200.6799"/>
    <n v="216.28640000000004"/>
    <n v="2.5871078708085395E-2"/>
    <s v="Downtrend"/>
    <n v="294.363"/>
    <n v="-0.32129037956536655"/>
  </r>
  <r>
    <n v="1394"/>
    <x v="1"/>
    <d v="2021-06-16T00:00:00"/>
    <n v="199.18"/>
    <n v="202.833"/>
    <n v="197.833"/>
    <n v="201.62299999999999"/>
    <n v="66432300"/>
    <n v="9.1931600000000006E-3"/>
    <n v="9.1897871232862194E-3"/>
    <n v="201.12989999999999"/>
    <n v="215.92392000000004"/>
    <n v="2.5917260584931653E-2"/>
    <s v="Downtrend"/>
    <n v="294.363"/>
    <n v="-0.31505318263504589"/>
  </r>
  <r>
    <n v="1395"/>
    <x v="1"/>
    <d v="2021-06-17T00:00:00"/>
    <n v="200.63"/>
    <n v="207.15700000000001"/>
    <n v="200.447"/>
    <n v="205.53299999999999"/>
    <n v="68104200"/>
    <n v="1.9392599999999999E-2"/>
    <n v="1.9392628817148871E-2"/>
    <n v="202.01554999999999"/>
    <n v="215.52066000000002"/>
    <n v="2.5326842178196602E-2"/>
    <s v="Downtrend"/>
    <n v="294.363"/>
    <n v="-0.30177026324639988"/>
  </r>
  <r>
    <n v="1396"/>
    <x v="1"/>
    <d v="2021-06-18T00:00:00"/>
    <n v="204.45699999999999"/>
    <n v="209.45"/>
    <n v="203.93299999999999"/>
    <n v="207.77"/>
    <n v="73682700"/>
    <n v="1.08822E-2"/>
    <n v="1.0883896989777986E-2"/>
    <n v="202.62439999999998"/>
    <n v="215.14606000000003"/>
    <n v="2.3886616433074194E-2"/>
    <s v="Downtrend"/>
    <n v="294.363"/>
    <n v="-0.29417080271637397"/>
  </r>
  <r>
    <n v="1397"/>
    <x v="1"/>
    <d v="2021-06-21T00:00:00"/>
    <n v="208.16"/>
    <n v="210.46299999999999"/>
    <n v="202.96"/>
    <n v="206.94300000000001"/>
    <n v="74438100"/>
    <n v="-3.9788000000000002E-3"/>
    <n v="-3.9803629012851172E-3"/>
    <n v="203.2902"/>
    <n v="214.62425999999999"/>
    <n v="2.3746226894983895E-2"/>
    <s v="Downtrend"/>
    <n v="294.363"/>
    <n v="-0.2969802590678855"/>
  </r>
  <r>
    <n v="1398"/>
    <x v="1"/>
    <d v="2021-06-22T00:00:00"/>
    <n v="206.083"/>
    <n v="209.523"/>
    <n v="205.167"/>
    <n v="207.90299999999999"/>
    <n v="57476700"/>
    <n v="4.63898E-3"/>
    <n v="4.6389585538044731E-3"/>
    <n v="203.578"/>
    <n v="213.91926000000004"/>
    <n v="2.1770383318836947E-2"/>
    <s v="Downtrend"/>
    <n v="294.363"/>
    <n v="-0.29371897962719506"/>
  </r>
  <r>
    <n v="1399"/>
    <x v="1"/>
    <d v="2021-06-23T00:00:00"/>
    <n v="210.667"/>
    <n v="219.06700000000001"/>
    <n v="210.01300000000001"/>
    <n v="218.857"/>
    <n v="93297600"/>
    <n v="5.2684799999999997E-2"/>
    <n v="5.2688032399724971E-2"/>
    <n v="204.4427"/>
    <n v="213.56986000000003"/>
    <n v="2.4534529596797475E-2"/>
    <s v="Downtrend"/>
    <n v="294.363"/>
    <n v="-0.25650642234248189"/>
  </r>
  <r>
    <n v="1400"/>
    <x v="1"/>
    <d v="2021-06-24T00:00:00"/>
    <n v="224.99700000000001"/>
    <n v="232.54"/>
    <n v="222.53700000000001"/>
    <n v="226.607"/>
    <n v="137947200"/>
    <n v="3.54113E-2"/>
    <n v="3.5411250268440053E-2"/>
    <n v="205.45419999999999"/>
    <n v="213.12334000000001"/>
    <n v="2.5143932588741657E-2"/>
    <s v="Downtrend"/>
    <n v="294.363"/>
    <n v="-0.23017838519107359"/>
  </r>
  <r>
    <n v="1401"/>
    <x v="1"/>
    <d v="2021-06-25T00:00:00"/>
    <n v="229.86"/>
    <n v="231.27"/>
    <n v="222.9"/>
    <n v="223.95699999999999"/>
    <n v="97490100"/>
    <n v="-1.1694299999999999E-2"/>
    <n v="-1.1694254811193017E-2"/>
    <n v="206.1379"/>
    <n v="212.78294000000002"/>
    <n v="2.5182696193478401E-2"/>
    <s v="Downtrend"/>
    <n v="294.363"/>
    <n v="-0.23918087531381327"/>
  </r>
  <r>
    <n v="1402"/>
    <x v="1"/>
    <d v="2021-06-28T00:00:00"/>
    <n v="223.88"/>
    <n v="231.56700000000001"/>
    <n v="223.44"/>
    <n v="229.57300000000001"/>
    <n v="64884600"/>
    <n v="2.5079299999999999E-2"/>
    <n v="2.5076242314372887E-2"/>
    <n v="207.1962"/>
    <n v="212.55714"/>
    <n v="2.5449279288600208E-2"/>
    <s v="Downtrend"/>
    <n v="294.363"/>
    <n v="-0.2201023905857733"/>
  </r>
  <r>
    <n v="1403"/>
    <x v="1"/>
    <d v="2021-06-29T00:00:00"/>
    <n v="228.21700000000001"/>
    <n v="229.17"/>
    <n v="225.297"/>
    <n v="226.92"/>
    <n v="52143900"/>
    <n v="-1.1557700000000001E-2"/>
    <n v="-1.15562370139346E-2"/>
    <n v="208.14384999999999"/>
    <n v="212.29521999999997"/>
    <n v="2.5677833003154495E-2"/>
    <s v="Downtrend"/>
    <n v="294.363"/>
    <n v="-0.22911507220676519"/>
  </r>
  <r>
    <n v="1404"/>
    <x v="1"/>
    <d v="2021-06-30T00:00:00"/>
    <n v="226.59"/>
    <n v="230.93700000000001"/>
    <n v="226.047"/>
    <n v="226.56700000000001"/>
    <n v="56774700"/>
    <n v="-1.55708E-3"/>
    <n v="-1.555614313414333E-3"/>
    <n v="209.38684999999995"/>
    <n v="211.85388000000003"/>
    <n v="2.4404378394531918E-2"/>
    <s v="Downtrend"/>
    <n v="294.363"/>
    <n v="-0.23031427183443565"/>
  </r>
  <r>
    <n v="1405"/>
    <x v="1"/>
    <d v="2021-07-01T00:00:00"/>
    <n v="227.97300000000001"/>
    <n v="229.33"/>
    <n v="224.267"/>
    <n v="225.97300000000001"/>
    <n v="55903500"/>
    <n v="-2.61882E-3"/>
    <n v="-2.6217410302471489E-3"/>
    <n v="211.13815"/>
    <n v="211.58194"/>
    <n v="2.0168454041310346E-2"/>
    <s v="Downtrend"/>
    <n v="294.363"/>
    <n v="-0.23233218848836301"/>
  </r>
  <r>
    <n v="1406"/>
    <x v="1"/>
    <d v="2021-07-02T00:00:00"/>
    <n v="226.327"/>
    <n v="233.333"/>
    <n v="224.42"/>
    <n v="226.3"/>
    <n v="81163500"/>
    <n v="1.44564E-3"/>
    <n v="1.4470755355728837E-3"/>
    <n v="212.46899999999997"/>
    <n v="211.11648000000005"/>
    <n v="1.8217331810965916E-2"/>
    <s v="Uptrend"/>
    <n v="294.363"/>
    <n v="-0.23122131517887778"/>
  </r>
  <r>
    <n v="1407"/>
    <x v="1"/>
    <d v="2021-07-06T00:00:00"/>
    <n v="227.23699999999999"/>
    <n v="228"/>
    <n v="217.13300000000001"/>
    <n v="219.86"/>
    <n v="69853500"/>
    <n v="-2.8457799999999998E-2"/>
    <n v="-2.8457799381352178E-2"/>
    <n v="213.37649999999999"/>
    <n v="210.49280000000007"/>
    <n v="1.9780990504564264E-2"/>
    <s v="Uptrend"/>
    <n v="294.363"/>
    <n v="-0.25309906476017696"/>
  </r>
  <r>
    <n v="1408"/>
    <x v="1"/>
    <d v="2021-07-07T00:00:00"/>
    <n v="221.423"/>
    <n v="221.9"/>
    <n v="212.773"/>
    <n v="214.88300000000001"/>
    <n v="56376000"/>
    <n v="-2.2635599999999999E-2"/>
    <n v="-2.2637132720822351E-2"/>
    <n v="214.06080000000003"/>
    <n v="210.14660000000003"/>
    <n v="2.0648873166125847E-2"/>
    <s v="Uptrend"/>
    <n v="294.363"/>
    <n v="-0.27000676036050719"/>
  </r>
  <r>
    <n v="1409"/>
    <x v="1"/>
    <d v="2021-07-08T00:00:00"/>
    <n v="209.45699999999999"/>
    <n v="218.143"/>
    <n v="206.82"/>
    <n v="217.60300000000001"/>
    <n v="68319900"/>
    <n v="1.2658000000000001E-2"/>
    <n v="1.2658051125496117E-2"/>
    <n v="214.96129999999999"/>
    <n v="209.89692000000002"/>
    <n v="2.0560899001152631E-2"/>
    <s v="Uptrend"/>
    <n v="294.363"/>
    <n v="-0.26076646861188391"/>
  </r>
  <r>
    <n v="1410"/>
    <x v="1"/>
    <d v="2021-07-09T00:00:00"/>
    <n v="217.727"/>
    <n v="219.637"/>
    <n v="214.89699999999999"/>
    <n v="218.983"/>
    <n v="54421500"/>
    <n v="6.3418399999999996E-3"/>
    <n v="6.3418243314659062E-3"/>
    <n v="215.74180000000001"/>
    <n v="209.95491999999999"/>
    <n v="2.0287350793501659E-2"/>
    <s v="Uptrend"/>
    <n v="294.363"/>
    <n v="-0.25607837941589129"/>
  </r>
  <r>
    <n v="1411"/>
    <x v="1"/>
    <d v="2021-07-12T00:00:00"/>
    <n v="220.733"/>
    <n v="229.08"/>
    <n v="220.72"/>
    <n v="228.56700000000001"/>
    <n v="77781000"/>
    <n v="4.3762799999999998E-2"/>
    <n v="4.3765954434819232E-2"/>
    <n v="217.00529999999998"/>
    <n v="209.68225999999999"/>
    <n v="2.2116585956931389E-2"/>
    <s v="Uptrend"/>
    <n v="294.363"/>
    <n v="-0.22351993966633033"/>
  </r>
  <r>
    <n v="1412"/>
    <x v="1"/>
    <d v="2021-07-13T00:00:00"/>
    <n v="228.773"/>
    <n v="231.09299999999999"/>
    <n v="222.1"/>
    <n v="222.84700000000001"/>
    <n v="62898300"/>
    <n v="-2.5025499999999999E-2"/>
    <n v="-2.5025484868769321E-2"/>
    <n v="217.85280000000003"/>
    <n v="209.47211999999999"/>
    <n v="2.3109206897603467E-2"/>
    <s v="Uptrend"/>
    <n v="294.363"/>
    <n v="-0.24295172966711165"/>
  </r>
  <r>
    <n v="1413"/>
    <x v="1"/>
    <d v="2021-07-14T00:00:00"/>
    <n v="223.583"/>
    <n v="226.203"/>
    <n v="217.613"/>
    <n v="217.79300000000001"/>
    <n v="64923600"/>
    <n v="-2.26763E-2"/>
    <n v="-2.2679237324262802E-2"/>
    <n v="218.75309999999999"/>
    <n v="209.31880000000001"/>
    <n v="2.2616946472676619E-2"/>
    <s v="Uptrend"/>
    <n v="294.363"/>
    <n v="-0.2601210070559139"/>
  </r>
  <r>
    <n v="1414"/>
    <x v="1"/>
    <d v="2021-07-15T00:00:00"/>
    <n v="219.46299999999999"/>
    <n v="222.047"/>
    <n v="212.62700000000001"/>
    <n v="216.86699999999999"/>
    <n v="60628800"/>
    <n v="-4.2548000000000004E-3"/>
    <n v="-4.2517436281239718E-3"/>
    <n v="219.51530000000002"/>
    <n v="209.14066"/>
    <n v="2.2671907757006848E-2"/>
    <s v="Uptrend"/>
    <n v="294.363"/>
    <n v="-0.26326678284974681"/>
  </r>
  <r>
    <n v="1415"/>
    <x v="1"/>
    <d v="2021-07-16T00:00:00"/>
    <n v="218.227"/>
    <n v="218.9"/>
    <n v="214.06700000000001"/>
    <n v="214.74"/>
    <n v="49113000"/>
    <n v="-9.8063200000000003E-3"/>
    <n v="-9.8078545836848274E-3"/>
    <n v="219.97565000000003"/>
    <n v="209.02519999999996"/>
    <n v="2.2561131354429897E-2"/>
    <s v="Uptrend"/>
    <n v="294.363"/>
    <n v="-0.27049255511052672"/>
  </r>
  <r>
    <n v="1416"/>
    <x v="1"/>
    <d v="2021-07-19T00:00:00"/>
    <n v="209.96299999999999"/>
    <n v="215.733"/>
    <n v="207.09700000000001"/>
    <n v="215.40700000000001"/>
    <n v="63891300"/>
    <n v="3.1044800000000002E-3"/>
    <n v="3.1060817733072899E-3"/>
    <n v="220.35750000000002"/>
    <n v="208.94607999999997"/>
    <n v="2.2474648160270047E-2"/>
    <s v="Uptrend"/>
    <n v="294.363"/>
    <n v="-0.26822664533246365"/>
  </r>
  <r>
    <n v="1417"/>
    <x v="1"/>
    <d v="2021-07-20T00:00:00"/>
    <n v="217.33"/>
    <n v="220.797"/>
    <n v="213.5"/>
    <n v="220.167"/>
    <n v="46461300"/>
    <n v="2.2097800000000001E-2"/>
    <n v="2.2097703417252035E-2"/>
    <n v="221.01870000000002"/>
    <n v="209.12107999999998"/>
    <n v="2.2859960021928319E-2"/>
    <s v="Uptrend"/>
    <n v="294.363"/>
    <n v="-0.25205613477237288"/>
  </r>
  <r>
    <n v="1418"/>
    <x v="1"/>
    <d v="2021-07-21T00:00:00"/>
    <n v="219.87"/>
    <n v="221.62"/>
    <n v="216.76300000000001"/>
    <n v="218.43"/>
    <n v="41859900"/>
    <n v="-7.8880200000000008E-3"/>
    <n v="-7.8894657237460475E-3"/>
    <n v="221.54505000000009"/>
    <n v="209.33481999999995"/>
    <n v="2.2993962263432258E-2"/>
    <s v="Uptrend"/>
    <n v="294.363"/>
    <n v="-0.25795701226037238"/>
  </r>
  <r>
    <n v="1419"/>
    <x v="1"/>
    <d v="2021-07-22T00:00:00"/>
    <n v="218.81299999999999"/>
    <n v="220.72300000000001"/>
    <n v="214.86699999999999"/>
    <n v="216.42"/>
    <n v="45317100"/>
    <n v="-9.2020100000000001E-3"/>
    <n v="-9.2020326878177183E-3"/>
    <n v="221.42320000000001"/>
    <n v="209.69141999999999"/>
    <n v="1.9867498138984422E-2"/>
    <s v="Uptrend"/>
    <n v="294.363"/>
    <n v="-0.26478531608931832"/>
  </r>
  <r>
    <n v="1420"/>
    <x v="1"/>
    <d v="2021-07-23T00:00:00"/>
    <n v="215.453"/>
    <n v="216.267"/>
    <n v="212.43299999999999"/>
    <n v="214.46"/>
    <n v="43814700"/>
    <n v="-9.0564200000000008E-3"/>
    <n v="-9.0564642824136898E-3"/>
    <n v="220.81585000000004"/>
    <n v="210.26429999999999"/>
    <n v="1.8057786142275208E-2"/>
    <s v="Uptrend"/>
    <n v="294.363"/>
    <n v="-0.27144376161406147"/>
  </r>
  <r>
    <n v="1421"/>
    <x v="1"/>
    <d v="2021-07-26T00:00:00"/>
    <n v="216.99"/>
    <n v="222.733"/>
    <n v="215.703"/>
    <n v="219.20699999999999"/>
    <n v="76009800"/>
    <n v="2.2133099999999999E-2"/>
    <n v="2.2134663806770316E-2"/>
    <n v="220.57835000000006"/>
    <n v="210.63123999999999"/>
    <n v="1.8732566257594029E-2"/>
    <s v="Uptrend"/>
    <n v="294.363"/>
    <n v="-0.25531741421306353"/>
  </r>
  <r>
    <n v="1422"/>
    <x v="1"/>
    <d v="2021-07-27T00:00:00"/>
    <n v="221.13300000000001"/>
    <n v="222.167"/>
    <n v="209.08"/>
    <n v="214.92699999999999"/>
    <n v="98439900"/>
    <n v="-1.9524900000000001E-2"/>
    <n v="-1.9524923930348992E-2"/>
    <n v="219.84605000000002"/>
    <n v="211.09889999999999"/>
    <n v="1.8121557713000277E-2"/>
    <s v="Uptrend"/>
    <n v="294.363"/>
    <n v="-0.26985728505280893"/>
  </r>
  <r>
    <n v="1423"/>
    <x v="1"/>
    <d v="2021-07-28T00:00:00"/>
    <n v="215.667"/>
    <n v="218.32300000000001"/>
    <n v="213.13300000000001"/>
    <n v="215.66"/>
    <n v="48019800"/>
    <n v="3.4120399999999999E-3"/>
    <n v="3.4104602958213714E-3"/>
    <n v="219.28305"/>
    <n v="211.7621"/>
    <n v="1.8064465640857213E-2"/>
    <s v="Uptrend"/>
    <n v="294.363"/>
    <n v="-0.26736716231319835"/>
  </r>
  <r>
    <n v="1424"/>
    <x v="1"/>
    <d v="2021-07-29T00:00:00"/>
    <n v="216.59700000000001"/>
    <n v="227.89699999999999"/>
    <n v="216.267"/>
    <n v="225.78299999999999"/>
    <n v="91183800"/>
    <n v="4.6941200000000002E-2"/>
    <n v="4.6939627190948574E-2"/>
    <n v="219.24385000000001"/>
    <n v="212.58703999999997"/>
    <n v="2.1169797537139479E-2"/>
    <s v="Uptrend"/>
    <n v="294.363"/>
    <n v="-0.23297765004433302"/>
  </r>
  <r>
    <n v="1425"/>
    <x v="1"/>
    <d v="2021-07-30T00:00:00"/>
    <n v="223.92"/>
    <n v="232.51"/>
    <n v="223"/>
    <n v="229.06700000000001"/>
    <n v="88969200"/>
    <n v="1.45419E-2"/>
    <n v="1.4544939167253634E-2"/>
    <n v="219.39854999999997"/>
    <n v="213.40631999999997"/>
    <n v="2.1403037039852347E-2"/>
    <s v="Uptrend"/>
    <n v="294.363"/>
    <n v="-0.22182135662430402"/>
  </r>
  <r>
    <n v="1426"/>
    <x v="1"/>
    <d v="2021-08-02T00:00:00"/>
    <n v="233.333"/>
    <n v="242.31299999999999"/>
    <n v="232.8"/>
    <n v="236.55699999999999"/>
    <n v="100847400"/>
    <n v="3.2697900000000002E-2"/>
    <n v="3.2697856958880944E-2"/>
    <n v="219.91140000000001"/>
    <n v="214.26537999999996"/>
    <n v="2.2555139156753543E-2"/>
    <s v="Uptrend"/>
    <n v="294.363"/>
    <n v="-0.19637658265474944"/>
  </r>
  <r>
    <n v="1427"/>
    <x v="1"/>
    <d v="2021-08-03T00:00:00"/>
    <n v="239.667"/>
    <n v="240.88300000000001"/>
    <n v="233.67"/>
    <n v="236.58"/>
    <n v="64860900"/>
    <n v="9.8626200000000001E-5"/>
    <n v="9.7228152200257156E-5"/>
    <n v="220.74739999999997"/>
    <n v="214.96190000000001"/>
    <n v="2.1367652031490426E-2"/>
    <s v="Uptrend"/>
    <n v="294.363"/>
    <n v="-0.1962984478348162"/>
  </r>
  <r>
    <n v="1428"/>
    <x v="1"/>
    <d v="2021-08-04T00:00:00"/>
    <n v="237"/>
    <n v="241.63300000000001"/>
    <n v="236.31"/>
    <n v="236.97300000000001"/>
    <n v="51007800"/>
    <n v="1.6625500000000001E-3"/>
    <n v="1.6611716966776768E-3"/>
    <n v="221.85189999999997"/>
    <n v="215.69483999999997"/>
    <n v="2.0451363744933816E-2"/>
    <s v="Uptrend"/>
    <n v="294.363"/>
    <n v="-0.19496336156378347"/>
  </r>
  <r>
    <n v="1429"/>
    <x v="1"/>
    <d v="2021-08-05T00:00:00"/>
    <n v="238.667"/>
    <n v="240.31700000000001"/>
    <n v="237.137"/>
    <n v="238.21"/>
    <n v="38758800"/>
    <n v="5.2186400000000001E-3"/>
    <n v="5.2200039666965292E-3"/>
    <n v="222.88224999999997"/>
    <n v="216.22795999999994"/>
    <n v="2.0374190317988514E-2"/>
    <s v="Uptrend"/>
    <n v="294.363"/>
    <n v="-0.19076106711781027"/>
  </r>
  <r>
    <n v="1430"/>
    <x v="1"/>
    <d v="2021-08-06T00:00:00"/>
    <n v="237.3"/>
    <n v="238.77699999999999"/>
    <n v="232.54300000000001"/>
    <n v="233.03299999999999"/>
    <n v="46869000"/>
    <n v="-2.1731500000000001E-2"/>
    <n v="-2.1732924730280101E-2"/>
    <n v="223.58474999999999"/>
    <n v="216.78069999999997"/>
    <n v="2.1207333063528611E-2"/>
    <s v="Uptrend"/>
    <n v="294.363"/>
    <n v="-0.20834819593495113"/>
  </r>
  <r>
    <n v="1431"/>
    <x v="1"/>
    <d v="2021-08-09T00:00:00"/>
    <n v="236.72300000000001"/>
    <n v="239.67699999999999"/>
    <n v="235.04300000000001"/>
    <n v="237.92"/>
    <n v="44145900"/>
    <n v="2.09698E-2"/>
    <n v="2.0971278745928634E-2"/>
    <n v="224.05239999999998"/>
    <n v="217.34581999999997"/>
    <n v="1.9460109949199722E-2"/>
    <s v="Uptrend"/>
    <n v="294.363"/>
    <n v="-0.19174624528218565"/>
  </r>
  <r>
    <n v="1432"/>
    <x v="1"/>
    <d v="2021-08-10T00:00:00"/>
    <n v="237.99700000000001"/>
    <n v="238.863"/>
    <n v="233.96"/>
    <n v="236.66300000000001"/>
    <n v="40296900"/>
    <n v="-5.28189E-3"/>
    <n v="-5.283288500336103E-3"/>
    <n v="224.74319999999997"/>
    <n v="217.90527999999998"/>
    <n v="1.8483388487583682E-2"/>
    <s v="Uptrend"/>
    <n v="294.363"/>
    <n v="-0.19601648304983976"/>
  </r>
  <r>
    <n v="1433"/>
    <x v="1"/>
    <d v="2021-08-11T00:00:00"/>
    <n v="237.57"/>
    <n v="238.393"/>
    <n v="234.73699999999999"/>
    <n v="235.94"/>
    <n v="29401800"/>
    <n v="-3.0563600000000002E-3"/>
    <n v="-3.0549769080929767E-3"/>
    <n v="225.65054999999998"/>
    <n v="218.68614000000002"/>
    <n v="1.753535507113985E-2"/>
    <s v="Uptrend"/>
    <n v="294.363"/>
    <n v="-0.19847263412860994"/>
  </r>
  <r>
    <n v="1434"/>
    <x v="1"/>
    <d v="2021-08-12T00:00:00"/>
    <n v="235.447"/>
    <n v="240.93299999999999"/>
    <n v="233.13300000000001"/>
    <n v="240.75"/>
    <n v="52377300"/>
    <n v="2.0386499999999998E-2"/>
    <n v="2.0386538950580624E-2"/>
    <n v="226.84469999999996"/>
    <n v="219.64834000000002"/>
    <n v="1.7777540490098994E-2"/>
    <s v="Uptrend"/>
    <n v="294.363"/>
    <n v="-0.18213226526431647"/>
  </r>
  <r>
    <n v="1435"/>
    <x v="1"/>
    <d v="2021-08-13T00:00:00"/>
    <n v="241.23699999999999"/>
    <n v="243.3"/>
    <n v="238.113"/>
    <n v="239.05699999999999"/>
    <n v="50194500"/>
    <n v="-7.0335600000000003E-3"/>
    <n v="-7.0321910695743117E-3"/>
    <n v="228.06054999999998"/>
    <n v="220.22914"/>
    <n v="1.7663152582004685E-2"/>
    <s v="Uptrend"/>
    <n v="294.363"/>
    <n v="-0.18788366744461771"/>
  </r>
  <r>
    <n v="1436"/>
    <x v="1"/>
    <d v="2021-08-16T00:00:00"/>
    <n v="235.023"/>
    <n v="236.5"/>
    <n v="225.46700000000001"/>
    <n v="228.72300000000001"/>
    <n v="68032200"/>
    <n v="-4.32255E-2"/>
    <n v="-4.322818407325435E-2"/>
    <n v="228.72634999999997"/>
    <n v="220.63300000000004"/>
    <n v="2.0763569350829833E-2"/>
    <s v="Uptrend"/>
    <n v="294.363"/>
    <n v="-0.22298998175721807"/>
  </r>
  <r>
    <n v="1437"/>
    <x v="1"/>
    <d v="2021-08-17T00:00:00"/>
    <n v="224.22"/>
    <n v="224.86"/>
    <n v="216.28"/>
    <n v="221.90299999999999"/>
    <n v="71163900"/>
    <n v="-2.9817699999999999E-2"/>
    <n v="-2.9817727119703874E-2"/>
    <n v="228.81315000000001"/>
    <n v="221.20232000000004"/>
    <n v="2.1509474195598847E-2"/>
    <s v="Uptrend"/>
    <n v="294.363"/>
    <n v="-0.24615865445045748"/>
  </r>
  <r>
    <n v="1438"/>
    <x v="1"/>
    <d v="2021-08-18T00:00:00"/>
    <n v="223.25"/>
    <n v="231.923"/>
    <n v="223.11699999999999"/>
    <n v="229.66300000000001"/>
    <n v="61048200"/>
    <n v="3.49702E-2"/>
    <n v="3.4970234742207174E-2"/>
    <n v="229.37480000000005"/>
    <n v="221.70026000000001"/>
    <n v="2.2718935978499746E-2"/>
    <s v="Uptrend"/>
    <n v="294.363"/>
    <n v="-0.21979664563820855"/>
  </r>
  <r>
    <n v="1439"/>
    <x v="1"/>
    <d v="2021-08-19T00:00:00"/>
    <n v="226.07"/>
    <n v="228.85"/>
    <n v="222.53"/>
    <n v="224.49"/>
    <n v="42940500"/>
    <n v="-2.2525699999999999E-2"/>
    <n v="-2.2524307354689244E-2"/>
    <n v="229.77829999999994"/>
    <n v="222.16786000000005"/>
    <n v="2.3276429580719602E-2"/>
    <s v="Uptrend"/>
    <n v="294.363"/>
    <n v="-0.2373701857910131"/>
  </r>
  <r>
    <n v="1440"/>
    <x v="1"/>
    <d v="2021-08-20T00:00:00"/>
    <n v="227.61699999999999"/>
    <n v="230.71"/>
    <n v="224.56700000000001"/>
    <n v="226.75299999999999"/>
    <n v="44525700"/>
    <n v="1.00821E-2"/>
    <n v="1.0080627199429815E-2"/>
    <n v="230.39294999999998"/>
    <n v="222.81058000000004"/>
    <n v="2.3187322429856591E-2"/>
    <s v="Uptrend"/>
    <n v="294.363"/>
    <n v="-0.22968239894280196"/>
  </r>
  <r>
    <n v="1441"/>
    <x v="1"/>
    <d v="2021-08-23T00:00:00"/>
    <n v="228.48"/>
    <n v="237.37700000000001"/>
    <n v="226.917"/>
    <n v="235.43299999999999"/>
    <n v="60794700"/>
    <n v="3.8279500000000001E-2"/>
    <n v="3.8279537646690454E-2"/>
    <n v="231.20424999999994"/>
    <n v="223.41590000000011"/>
    <n v="2.4147992217248157E-2"/>
    <s v="Uptrend"/>
    <n v="294.363"/>
    <n v="-0.20019499733322466"/>
  </r>
  <r>
    <n v="1442"/>
    <x v="1"/>
    <d v="2021-08-24T00:00:00"/>
    <n v="236.893"/>
    <n v="238.40700000000001"/>
    <n v="234.21299999999999"/>
    <n v="236.16300000000001"/>
    <n v="39249300"/>
    <n v="3.1006499999999999E-3"/>
    <n v="3.1006698296331958E-3"/>
    <n v="232.26605000000001"/>
    <n v="224.16150000000007"/>
    <n v="2.3516875926462309E-2"/>
    <s v="Uptrend"/>
    <n v="294.363"/>
    <n v="-0.19771506609186618"/>
  </r>
  <r>
    <n v="1443"/>
    <x v="1"/>
    <d v="2021-08-25T00:00:00"/>
    <n v="235.67699999999999"/>
    <n v="238.99"/>
    <n v="234.667"/>
    <n v="237.06700000000001"/>
    <n v="37936800"/>
    <n v="3.82505E-3"/>
    <n v="3.8278646528033811E-3"/>
    <n v="233.3364"/>
    <n v="224.80344000000008"/>
    <n v="2.3515590852227451E-2"/>
    <s v="Uptrend"/>
    <n v="294.363"/>
    <n v="-0.19464402795188251"/>
  </r>
  <r>
    <n v="1444"/>
    <x v="1"/>
    <d v="2021-08-26T00:00:00"/>
    <n v="236.10300000000001"/>
    <n v="238.46700000000001"/>
    <n v="232.54"/>
    <n v="233.72"/>
    <n v="39642900"/>
    <n v="-1.4116999999999999E-2"/>
    <n v="-1.4118371599590063E-2"/>
    <n v="233.73325"/>
    <n v="225.43892000000011"/>
    <n v="2.1676433927183821E-2"/>
    <s v="Uptrend"/>
    <n v="294.363"/>
    <n v="-0.20601434283520692"/>
  </r>
  <r>
    <n v="1445"/>
    <x v="1"/>
    <d v="2021-08-27T00:00:00"/>
    <n v="235"/>
    <n v="238.333"/>
    <n v="234.03299999999999"/>
    <n v="237.30699999999999"/>
    <n v="41501400"/>
    <n v="1.5346E-2"/>
    <n v="1.5347424268355336E-2"/>
    <n v="234.14524999999998"/>
    <n v="226.15626000000012"/>
    <n v="2.1701698409910482E-2"/>
    <s v="Uptrend"/>
    <n v="294.363"/>
    <n v="-0.19382870809170993"/>
  </r>
  <r>
    <n v="1446"/>
    <x v="1"/>
    <d v="2021-08-30T00:00:00"/>
    <n v="238.24"/>
    <n v="243.667"/>
    <n v="237.577"/>
    <n v="243.637"/>
    <n v="55812600"/>
    <n v="2.6674400000000001E-2"/>
    <n v="2.6674307963945543E-2"/>
    <n v="234.49924999999999"/>
    <n v="226.92220000000006"/>
    <n v="2.1291050974715349E-2"/>
    <s v="Uptrend"/>
    <n v="294.363"/>
    <n v="-0.17232464677965642"/>
  </r>
  <r>
    <n v="1447"/>
    <x v="1"/>
    <d v="2021-08-31T00:00:00"/>
    <n v="244.333"/>
    <n v="246.797"/>
    <n v="242.14699999999999"/>
    <n v="245.24"/>
    <n v="62566200"/>
    <n v="6.5808300000000002E-3"/>
    <n v="6.5794604267825907E-3"/>
    <n v="234.93224999999998"/>
    <n v="227.65808000000007"/>
    <n v="2.131483417650424E-2"/>
    <s v="Uptrend"/>
    <n v="294.363"/>
    <n v="-0.16687898954691993"/>
  </r>
  <r>
    <n v="1448"/>
    <x v="1"/>
    <d v="2021-09-01T00:00:00"/>
    <n v="244.69300000000001"/>
    <n v="247.33"/>
    <n v="243.75700000000001"/>
    <n v="244.697"/>
    <n v="39612900"/>
    <n v="-2.2155199999999999E-3"/>
    <n v="-2.2141575599412544E-3"/>
    <n v="235.31844999999998"/>
    <n v="228.16353999999998"/>
    <n v="2.1335827792448931E-2"/>
    <s v="Uptrend"/>
    <n v="294.363"/>
    <n v="-0.1687236507305605"/>
  </r>
  <r>
    <n v="1449"/>
    <x v="1"/>
    <d v="2021-09-02T00:00:00"/>
    <n v="244.833"/>
    <n v="246.99"/>
    <n v="243.51300000000001"/>
    <n v="244.13"/>
    <n v="38331900"/>
    <n v="-2.3157899999999999E-3"/>
    <n v="-2.3171514158326634E-3"/>
    <n v="235.61444999999998"/>
    <n v="228.52185999999998"/>
    <n v="2.1339206499240489E-2"/>
    <s v="Uptrend"/>
    <n v="294.363"/>
    <n v="-0.17064984390021842"/>
  </r>
  <r>
    <n v="1450"/>
    <x v="1"/>
    <d v="2021-09-03T00:00:00"/>
    <n v="244.083"/>
    <n v="244.667"/>
    <n v="241.4"/>
    <n v="244.523"/>
    <n v="45738300"/>
    <n v="1.6111299999999999E-3"/>
    <n v="1.609798058411549E-3"/>
    <n v="236.18895000000003"/>
    <n v="229.06218000000001"/>
    <n v="2.0631417317464804E-2"/>
    <s v="Uptrend"/>
    <n v="294.363"/>
    <n v="-0.1693147576291858"/>
  </r>
  <r>
    <n v="1451"/>
    <x v="1"/>
    <d v="2021-09-07T00:00:00"/>
    <n v="246.667"/>
    <n v="253.4"/>
    <n v="246.42"/>
    <n v="250.97300000000001"/>
    <n v="60119400"/>
    <n v="2.63778E-2"/>
    <n v="2.6377886742760426E-2"/>
    <n v="236.84160000000003"/>
    <n v="229.49652000000003"/>
    <n v="2.0918068655096524E-2"/>
    <s v="Uptrend"/>
    <n v="294.363"/>
    <n v="-0.14740303638704588"/>
  </r>
  <r>
    <n v="1452"/>
    <x v="1"/>
    <d v="2021-09-08T00:00:00"/>
    <n v="253.86"/>
    <n v="254.81700000000001"/>
    <n v="246.923"/>
    <n v="251.29"/>
    <n v="56379000"/>
    <n v="1.2617500000000001E-3"/>
    <n v="1.2630840767731133E-3"/>
    <n v="237.57294999999999"/>
    <n v="229.99052"/>
    <n v="2.0834624415932538E-2"/>
    <s v="Uptrend"/>
    <n v="294.363"/>
    <n v="-0.14632613473840128"/>
  </r>
  <r>
    <n v="1453"/>
    <x v="1"/>
    <d v="2021-09-09T00:00:00"/>
    <n v="251.137"/>
    <n v="254.03299999999999"/>
    <n v="250.54300000000001"/>
    <n v="251.62"/>
    <n v="42233100"/>
    <n v="1.3132300000000001E-3"/>
    <n v="1.3132237653707968E-3"/>
    <n v="238.35695000000001"/>
    <n v="230.36764000000002"/>
    <n v="2.0788341735040093E-2"/>
    <s v="Uptrend"/>
    <n v="294.363"/>
    <n v="-0.14520506993066384"/>
  </r>
  <r>
    <n v="1454"/>
    <x v="1"/>
    <d v="2021-09-10T00:00:00"/>
    <n v="253.2"/>
    <n v="254.203"/>
    <n v="244.84"/>
    <n v="245.423"/>
    <n v="45552600"/>
    <n v="-2.4627E-2"/>
    <n v="-2.4628407916699846E-2"/>
    <n v="238.59059999999999"/>
    <n v="230.80151999999998"/>
    <n v="2.1286509384794688E-2"/>
    <s v="Uptrend"/>
    <n v="294.363"/>
    <n v="-0.16625730815353834"/>
  </r>
  <r>
    <n v="1455"/>
    <x v="1"/>
    <d v="2021-09-13T00:00:00"/>
    <n v="246.73699999999999"/>
    <n v="248.26"/>
    <n v="236.28299999999999"/>
    <n v="247.667"/>
    <n v="68857500"/>
    <n v="9.1406600000000001E-3"/>
    <n v="9.1433973180998773E-3"/>
    <n v="239.02110000000002"/>
    <n v="231.23878000000002"/>
    <n v="2.1265463081833167E-2"/>
    <s v="Uptrend"/>
    <n v="294.363"/>
    <n v="-0.15863406746092412"/>
  </r>
  <r>
    <n v="1456"/>
    <x v="1"/>
    <d v="2021-09-14T00:00:00"/>
    <n v="247.523"/>
    <n v="251.49"/>
    <n v="245.46700000000001"/>
    <n v="248.16300000000001"/>
    <n v="55574700"/>
    <n v="2.0053499999999999E-3"/>
    <n v="2.0026890946311937E-3"/>
    <n v="239.99310000000006"/>
    <n v="231.88044000000002"/>
    <n v="1.8418480849358747E-2"/>
    <s v="Uptrend"/>
    <n v="294.363"/>
    <n v="-0.15694907308323391"/>
  </r>
  <r>
    <n v="1457"/>
    <x v="1"/>
    <d v="2021-09-15T00:00:00"/>
    <n v="248.333"/>
    <n v="252.28700000000001"/>
    <n v="246.12"/>
    <n v="251.94300000000001"/>
    <n v="46073100"/>
    <n v="1.52319E-2"/>
    <n v="1.5231924178866318E-2"/>
    <n v="241.49510000000004"/>
    <n v="232.62938000000003"/>
    <n v="1.6708510670637194E-2"/>
    <s v="Uptrend"/>
    <n v="294.363"/>
    <n v="-0.14410778528551482"/>
  </r>
  <r>
    <n v="1458"/>
    <x v="1"/>
    <d v="2021-09-16T00:00:00"/>
    <n v="250.94300000000001"/>
    <n v="252.97"/>
    <n v="249.203"/>
    <n v="252.33"/>
    <n v="41770200"/>
    <n v="1.53476E-3"/>
    <n v="1.5360617282480504E-3"/>
    <n v="242.62845000000002"/>
    <n v="233.34058000000005"/>
    <n v="1.532542706447739E-2"/>
    <s v="Uptrend"/>
    <n v="294.363"/>
    <n v="-0.14279308201098639"/>
  </r>
  <r>
    <n v="1459"/>
    <x v="1"/>
    <d v="2021-09-17T00:00:00"/>
    <n v="252.38300000000001"/>
    <n v="253.68"/>
    <n v="250"/>
    <n v="253.16300000000001"/>
    <n v="84612600"/>
    <n v="3.3025300000000001E-3"/>
    <n v="3.3012325129790909E-3"/>
    <n v="244.06210000000002"/>
    <n v="233.82872"/>
    <n v="1.3923334434027015E-2"/>
    <s v="Uptrend"/>
    <n v="294.363"/>
    <n v="-0.13996324266297056"/>
  </r>
  <r>
    <n v="1460"/>
    <x v="1"/>
    <d v="2021-09-20T00:00:00"/>
    <n v="244.85300000000001"/>
    <n v="247.333"/>
    <n v="239.54"/>
    <n v="243.39"/>
    <n v="74273100"/>
    <n v="-3.8604800000000002E-2"/>
    <n v="-3.8603587412062712E-2"/>
    <n v="244.89394999999999"/>
    <n v="234.18657999999996"/>
    <n v="1.7089989890711598E-2"/>
    <s v="Uptrend"/>
    <n v="294.363"/>
    <n v="-0.17316374680241742"/>
  </r>
  <r>
    <n v="1461"/>
    <x v="1"/>
    <d v="2021-09-21T00:00:00"/>
    <n v="244.93"/>
    <n v="248.24700000000001"/>
    <n v="243.48"/>
    <n v="246.46"/>
    <n v="48992100"/>
    <n v="1.26135E-2"/>
    <n v="1.2613500965528601E-2"/>
    <n v="245.44530000000003"/>
    <n v="234.74257999999998"/>
    <n v="1.5216514283644013E-2"/>
    <s v="Uptrend"/>
    <n v="294.363"/>
    <n v="-0.16273444692437566"/>
  </r>
  <r>
    <n v="1462"/>
    <x v="1"/>
    <d v="2021-09-22T00:00:00"/>
    <n v="247.84299999999999"/>
    <n v="251.22300000000001"/>
    <n v="246.37299999999999"/>
    <n v="250.64699999999999"/>
    <n v="45378900"/>
    <n v="1.6987200000000001E-2"/>
    <n v="1.6988557981010954E-2"/>
    <n v="246.16950000000003"/>
    <n v="235.41098"/>
    <n v="1.5563010320113152E-2"/>
    <s v="Uptrend"/>
    <n v="294.363"/>
    <n v="-0.14851051253044711"/>
  </r>
  <r>
    <n v="1463"/>
    <x v="1"/>
    <d v="2021-09-23T00:00:00"/>
    <n v="251.667"/>
    <n v="252.733"/>
    <n v="249.30699999999999"/>
    <n v="251.21299999999999"/>
    <n v="35842500"/>
    <n v="2.2608099999999998E-3"/>
    <n v="2.2581558925500733E-3"/>
    <n v="246.8768"/>
    <n v="236.23624000000001"/>
    <n v="1.556308561517265E-2"/>
    <s v="Uptrend"/>
    <n v="294.363"/>
    <n v="-0.1465877165268733"/>
  </r>
  <r>
    <n v="1464"/>
    <x v="1"/>
    <d v="2021-09-24T00:00:00"/>
    <n v="248.63"/>
    <n v="258.267"/>
    <n v="248.18700000000001"/>
    <n v="258.13"/>
    <n v="64119000"/>
    <n v="2.7533100000000001E-2"/>
    <n v="2.7534403076273861E-2"/>
    <n v="248.09729999999999"/>
    <n v="237.21718000000001"/>
    <n v="1.5931825470983898E-2"/>
    <s v="Uptrend"/>
    <n v="294.363"/>
    <n v="-0.12308951872348084"/>
  </r>
  <r>
    <n v="1465"/>
    <x v="1"/>
    <d v="2021-09-27T00:00:00"/>
    <n v="257.70699999999999"/>
    <n v="266.33300000000003"/>
    <n v="256.43700000000001"/>
    <n v="263.78699999999998"/>
    <n v="84212100"/>
    <n v="2.1914099999999999E-2"/>
    <n v="2.1915313989075313E-2"/>
    <n v="249.42130000000003"/>
    <n v="238.09277999999998"/>
    <n v="1.6219252145450055E-2"/>
    <s v="Uptrend"/>
    <n v="294.363"/>
    <n v="-0.10387175018599493"/>
  </r>
  <r>
    <n v="1466"/>
    <x v="1"/>
    <d v="2021-09-28T00:00:00"/>
    <n v="262.39999999999998"/>
    <n v="265.21300000000002"/>
    <n v="255.393"/>
    <n v="259.18700000000001"/>
    <n v="76144200"/>
    <n v="-1.74384E-2"/>
    <n v="-1.7438311971400999E-2"/>
    <n v="250.19880000000003"/>
    <n v="238.89817999999997"/>
    <n v="1.6177424157780607E-2"/>
    <s v="Uptrend"/>
    <n v="294.363"/>
    <n v="-0.11949871417263713"/>
  </r>
  <r>
    <n v="1467"/>
    <x v="1"/>
    <d v="2021-09-29T00:00:00"/>
    <n v="259.93299999999999"/>
    <n v="264.5"/>
    <n v="256.89299999999997"/>
    <n v="260.43700000000001"/>
    <n v="62828700"/>
    <n v="4.8227799999999996E-3"/>
    <n v="4.8227727470899762E-3"/>
    <n v="250.95864999999998"/>
    <n v="239.69943999999998"/>
    <n v="1.6163005821446662E-2"/>
    <s v="Uptrend"/>
    <n v="294.363"/>
    <n v="-0.11525225656757132"/>
  </r>
  <r>
    <n v="1468"/>
    <x v="1"/>
    <d v="2021-09-30T00:00:00"/>
    <n v="260.33300000000003"/>
    <n v="263.04300000000001"/>
    <n v="258.33300000000003"/>
    <n v="258.49299999999999"/>
    <n v="53868000"/>
    <n v="-7.4618100000000001E-3"/>
    <n v="-7.4643771814297821E-3"/>
    <n v="251.64845"/>
    <n v="240.53917999999993"/>
    <n v="1.6296549374876481E-2"/>
    <s v="Uptrend"/>
    <n v="294.363"/>
    <n v="-0.12185634743496976"/>
  </r>
  <r>
    <n v="1469"/>
    <x v="1"/>
    <d v="2021-10-01T00:00:00"/>
    <n v="259.46699999999998"/>
    <n v="260.26"/>
    <n v="254.53"/>
    <n v="258.40699999999998"/>
    <n v="51094200"/>
    <n v="-3.3528900000000001E-4"/>
    <n v="-3.3269759722709402E-4"/>
    <n v="252.3623"/>
    <n v="241.46017999999995"/>
    <n v="1.6269303997273062E-2"/>
    <s v="Uptrend"/>
    <n v="294.363"/>
    <n v="-0.1221485037181983"/>
  </r>
  <r>
    <n v="1470"/>
    <x v="1"/>
    <d v="2021-10-04T00:00:00"/>
    <n v="265.5"/>
    <n v="268.99"/>
    <n v="258.70699999999999"/>
    <n v="260.51"/>
    <n v="91449900"/>
    <n v="8.1396200000000002E-3"/>
    <n v="8.1383244261958865E-3"/>
    <n v="253.16165000000007"/>
    <n v="242.27997999999997"/>
    <n v="1.6305982133572369E-2"/>
    <s v="Uptrend"/>
    <n v="294.363"/>
    <n v="-0.11500426344343551"/>
  </r>
  <r>
    <n v="1471"/>
    <x v="1"/>
    <d v="2021-10-05T00:00:00"/>
    <n v="261.60000000000002"/>
    <n v="265.77"/>
    <n v="258.06700000000001"/>
    <n v="260.197"/>
    <n v="55297800"/>
    <n v="-1.2028500000000001E-3"/>
    <n v="-1.2014893862039022E-3"/>
    <n v="253.62285000000003"/>
    <n v="243.19977999999995"/>
    <n v="1.5392044089414164E-2"/>
    <s v="Uptrend"/>
    <n v="294.363"/>
    <n v="-0.11606757642774401"/>
  </r>
  <r>
    <n v="1472"/>
    <x v="1"/>
    <d v="2021-10-06T00:00:00"/>
    <n v="258.733"/>
    <n v="262.22000000000003"/>
    <n v="257.74"/>
    <n v="260.91699999999997"/>
    <n v="43898400"/>
    <n v="2.76714E-3"/>
    <n v="2.7671341329837951E-3"/>
    <n v="254.10420000000005"/>
    <n v="244.17732000000001"/>
    <n v="1.5392341448572364E-2"/>
    <s v="Uptrend"/>
    <n v="294.363"/>
    <n v="-0.11362161684722616"/>
  </r>
  <r>
    <n v="1473"/>
    <x v="1"/>
    <d v="2021-10-07T00:00:00"/>
    <n v="261.82"/>
    <n v="268.33300000000003"/>
    <n v="261.12700000000001"/>
    <n v="264.53699999999998"/>
    <n v="57587400"/>
    <n v="1.3874299999999999E-2"/>
    <n v="1.3874143884836876E-2"/>
    <n v="254.75005000000004"/>
    <n v="244.89825999999994"/>
    <n v="1.561767297319922E-2"/>
    <s v="Uptrend"/>
    <n v="294.363"/>
    <n v="-0.10132387562295542"/>
  </r>
  <r>
    <n v="1474"/>
    <x v="1"/>
    <d v="2021-10-08T00:00:00"/>
    <n v="265.40300000000002"/>
    <n v="265.45999999999998"/>
    <n v="260.303"/>
    <n v="261.83"/>
    <n v="50215800"/>
    <n v="-1.0231799999999999E-2"/>
    <n v="-1.0232973081270247E-2"/>
    <n v="255.57040000000001"/>
    <n v="245.59651999999994"/>
    <n v="1.4593797653788715E-2"/>
    <s v="Uptrend"/>
    <n v="294.363"/>
    <n v="-0.11052000421248598"/>
  </r>
  <r>
    <n v="1475"/>
    <x v="1"/>
    <d v="2021-10-11T00:00:00"/>
    <n v="262.55"/>
    <n v="267.08"/>
    <n v="261.83300000000003"/>
    <n v="263.98"/>
    <n v="42600900"/>
    <n v="8.2115299999999999E-3"/>
    <n v="8.2114349005080189E-3"/>
    <n v="256.38604999999995"/>
    <n v="246.23683999999997"/>
    <n v="1.4575777939029101E-2"/>
    <s v="Uptrend"/>
    <n v="294.363"/>
    <n v="-0.1032160971317726"/>
  </r>
  <r>
    <n v="1476"/>
    <x v="1"/>
    <d v="2021-10-12T00:00:00"/>
    <n v="266.97699999999998"/>
    <n v="270.77300000000002"/>
    <n v="265.52300000000002"/>
    <n v="268.57299999999998"/>
    <n v="66060000"/>
    <n v="1.74003E-2"/>
    <n v="1.7399045382225697E-2"/>
    <n v="257.40654999999998"/>
    <n v="246.91243999999998"/>
    <n v="1.4906692576097972E-2"/>
    <s v="Uptrend"/>
    <n v="294.363"/>
    <n v="-8.7612913307718809E-2"/>
  </r>
  <r>
    <n v="1477"/>
    <x v="1"/>
    <d v="2021-10-13T00:00:00"/>
    <n v="270.15699999999998"/>
    <n v="271.803"/>
    <n v="268.59300000000002"/>
    <n v="270.36"/>
    <n v="42360300"/>
    <n v="6.6523800000000003E-3"/>
    <n v="6.6536844731228673E-3"/>
    <n v="258.32740000000001"/>
    <n v="247.62843999999998"/>
    <n v="1.4690343943786347E-2"/>
    <s v="Uptrend"/>
    <n v="294.363"/>
    <n v="-8.1542177515516512E-2"/>
  </r>
  <r>
    <n v="1478"/>
    <x v="1"/>
    <d v="2021-10-14T00:00:00"/>
    <n v="271.83"/>
    <n v="273.41699999999997"/>
    <n v="271.11700000000002"/>
    <n v="272.77300000000002"/>
    <n v="36741600"/>
    <n v="8.9264700000000006E-3"/>
    <n v="8.9251368545644194E-3"/>
    <n v="259.34955000000002"/>
    <n v="248.48444000000001"/>
    <n v="1.4727593477828092E-2"/>
    <s v="Uptrend"/>
    <n v="294.363"/>
    <n v="-7.3344815754697312E-2"/>
  </r>
  <r>
    <n v="1479"/>
    <x v="1"/>
    <d v="2021-10-15T00:00:00"/>
    <n v="274.58"/>
    <n v="281.07"/>
    <n v="274.11700000000002"/>
    <n v="281.01"/>
    <n v="56773800"/>
    <n v="3.0196000000000001E-2"/>
    <n v="3.0197270257686704E-2"/>
    <n v="260.74189999999999"/>
    <n v="249.62452000000002"/>
    <n v="1.5845352941342133E-2"/>
    <s v="Uptrend"/>
    <n v="294.363"/>
    <n v="-4.5362358720355545E-2"/>
  </r>
  <r>
    <n v="1480"/>
    <x v="1"/>
    <d v="2021-10-18T00:00:00"/>
    <n v="283.93"/>
    <n v="291.75299999999999"/>
    <n v="283.82299999999998"/>
    <n v="290.03699999999998"/>
    <n v="72621600"/>
    <n v="3.2122199999999997E-2"/>
    <n v="3.2123411978221439E-2"/>
    <n v="263.07425000000001"/>
    <n v="250.62792000000002"/>
    <n v="1.3188973387508664E-2"/>
    <s v="Uptrend"/>
    <n v="294.363"/>
    <n v="-1.4696140479611985E-2"/>
  </r>
  <r>
    <n v="1481"/>
    <x v="1"/>
    <d v="2021-10-19T00:00:00"/>
    <n v="292.51"/>
    <n v="292.64999999999998"/>
    <n v="287.50299999999999"/>
    <n v="288.08999999999997"/>
    <n v="52143300"/>
    <n v="-6.71186E-3"/>
    <n v="-6.7129366253271261E-3"/>
    <n v="265.15575000000001"/>
    <n v="251.66666000000001"/>
    <n v="1.360311701993566E-2"/>
    <s v="Uptrend"/>
    <n v="294.363"/>
    <n v="-2.1310422845262522E-2"/>
  </r>
  <r>
    <n v="1482"/>
    <x v="1"/>
    <d v="2021-10-20T00:00:00"/>
    <n v="288.45"/>
    <n v="289.83"/>
    <n v="285.79300000000001"/>
    <n v="288.60000000000002"/>
    <n v="42096300"/>
    <n v="1.77031E-3"/>
    <n v="1.7702801207957197E-3"/>
    <n v="267.05340000000001"/>
    <n v="252.90786"/>
    <n v="1.3494426034482535E-2"/>
    <s v="Uptrend"/>
    <n v="294.363"/>
    <n v="-1.9577868142395483E-2"/>
  </r>
  <r>
    <n v="1483"/>
    <x v="1"/>
    <d v="2021-10-21T00:00:00"/>
    <n v="285.33300000000003"/>
    <n v="300"/>
    <n v="285.16699999999997"/>
    <n v="298"/>
    <n v="94444500"/>
    <n v="3.2571000000000003E-2"/>
    <n v="3.2571032571032443E-2"/>
    <n v="269.39275000000004"/>
    <n v="254.15740000000002"/>
    <n v="1.4573979519193354E-2"/>
    <s v="Uptrend"/>
    <n v="298"/>
    <n v="0"/>
  </r>
  <r>
    <n v="1484"/>
    <x v="1"/>
    <d v="2021-10-22T00:00:00"/>
    <n v="298.5"/>
    <n v="303.33300000000003"/>
    <n v="296.98700000000002"/>
    <n v="303.22699999999998"/>
    <n v="68642400"/>
    <n v="1.7539099999999998E-2"/>
    <n v="1.7540268456375685E-2"/>
    <n v="271.64760000000001"/>
    <n v="256.20866000000007"/>
    <n v="1.4055452316167351E-2"/>
    <s v="Uptrend"/>
    <n v="303.22699999999998"/>
    <n v="0"/>
  </r>
  <r>
    <n v="1485"/>
    <x v="1"/>
    <d v="2021-10-25T00:00:00"/>
    <n v="316.84300000000002"/>
    <n v="348.34"/>
    <n v="314.733"/>
    <n v="341.62"/>
    <n v="188556300"/>
    <n v="0.12661600000000001"/>
    <n v="0.12661471438889027"/>
    <n v="275.53924999999992"/>
    <n v="258.42374000000007"/>
    <n v="2.9951147441670503E-2"/>
    <s v="Uptrend"/>
    <n v="341.62"/>
    <n v="0"/>
  </r>
  <r>
    <n v="1486"/>
    <x v="1"/>
    <d v="2021-10-26T00:00:00"/>
    <n v="341.56299999999999"/>
    <n v="364.98"/>
    <n v="333.81299999999999"/>
    <n v="339.47699999999998"/>
    <n v="187245000"/>
    <n v="-6.2740499999999998E-3"/>
    <n v="-6.2730519290440379E-3"/>
    <n v="279.55374999999998"/>
    <n v="260.90474000000006"/>
    <n v="2.9445664121381721E-2"/>
    <s v="Uptrend"/>
    <n v="341.62"/>
    <n v="-6.2730519290440379E-3"/>
  </r>
  <r>
    <n v="1487"/>
    <x v="1"/>
    <d v="2021-10-27T00:00:00"/>
    <n v="346.553"/>
    <n v="356.96"/>
    <n v="343.59300000000002"/>
    <n v="345.95299999999997"/>
    <n v="115579500"/>
    <n v="1.9078399999999999E-2"/>
    <n v="1.90764028196313E-2"/>
    <n v="283.82955000000004"/>
    <n v="263.49174000000011"/>
    <n v="2.9385060207867849E-2"/>
    <s v="Uptrend"/>
    <n v="345.95299999999997"/>
    <n v="0"/>
  </r>
  <r>
    <n v="1488"/>
    <x v="1"/>
    <d v="2021-10-28T00:00:00"/>
    <n v="356.10300000000001"/>
    <n v="360.33300000000003"/>
    <n v="351.4"/>
    <n v="359.01299999999998"/>
    <n v="81639600"/>
    <n v="3.7750699999999998E-2"/>
    <n v="3.7750792737741845E-2"/>
    <n v="288.85554999999999"/>
    <n v="266.42860000000013"/>
    <n v="2.9330798062202634E-2"/>
    <s v="Uptrend"/>
    <n v="359.01299999999998"/>
    <n v="0"/>
  </r>
  <r>
    <n v="1489"/>
    <x v="1"/>
    <d v="2021-10-29T00:00:00"/>
    <n v="360.62"/>
    <n v="371.73700000000002"/>
    <n v="357.73700000000002"/>
    <n v="371.33300000000003"/>
    <n v="89755200"/>
    <n v="3.4316300000000001E-2"/>
    <n v="3.4316306094765547E-2"/>
    <n v="294.50184999999993"/>
    <n v="269.95080000000007"/>
    <n v="2.9279931330374334E-2"/>
    <s v="Uptrend"/>
    <n v="371.33300000000003"/>
    <n v="0"/>
  </r>
  <r>
    <n v="1490"/>
    <x v="1"/>
    <d v="2021-11-01T00:00:00"/>
    <n v="381.66699999999997"/>
    <n v="403.25"/>
    <n v="372.887"/>
    <n v="402.863"/>
    <n v="168146100"/>
    <n v="8.4910200000000005E-2"/>
    <n v="8.4910309614281365E-2"/>
    <n v="301.61950000000002"/>
    <n v="273.0554800000001"/>
    <n v="3.2662792642822319E-2"/>
    <s v="Uptrend"/>
    <n v="402.863"/>
    <n v="0"/>
  </r>
  <r>
    <n v="1491"/>
    <x v="1"/>
    <d v="2021-11-02T00:00:00"/>
    <n v="386.45299999999997"/>
    <n v="402.863"/>
    <n v="382"/>
    <n v="390.66699999999997"/>
    <n v="128213400"/>
    <n v="-3.0275E-2"/>
    <n v="-3.0273318721252718E-2"/>
    <n v="308.14300000000003"/>
    <n v="276.42462000000012"/>
    <n v="3.4375728223485696E-2"/>
    <s v="Uptrend"/>
    <n v="402.863"/>
    <n v="-3.0273318721252718E-2"/>
  </r>
  <r>
    <n v="1492"/>
    <x v="1"/>
    <d v="2021-11-03T00:00:00"/>
    <n v="392.44299999999998"/>
    <n v="405.13"/>
    <n v="384.20699999999999"/>
    <n v="404.62"/>
    <n v="103885500"/>
    <n v="3.5716699999999997E-2"/>
    <n v="3.5715839832901164E-2"/>
    <n v="315.32814999999999"/>
    <n v="279.88268000000011"/>
    <n v="3.4242153939114596E-2"/>
    <s v="Uptrend"/>
    <n v="404.62"/>
    <n v="0"/>
  </r>
  <r>
    <n v="1493"/>
    <x v="1"/>
    <d v="2021-11-04T00:00:00"/>
    <n v="411.47"/>
    <n v="414.49700000000001"/>
    <n v="405.66699999999997"/>
    <n v="409.97"/>
    <n v="76192200"/>
    <n v="1.3222299999999999E-2"/>
    <n v="1.3222282635559246E-2"/>
    <n v="322.59980000000002"/>
    <n v="283.35554000000008"/>
    <n v="3.425131380615834E-2"/>
    <s v="Uptrend"/>
    <n v="409.97"/>
    <n v="0"/>
  </r>
  <r>
    <n v="1494"/>
    <x v="1"/>
    <d v="2021-11-05T00:00:00"/>
    <n v="409.33300000000003"/>
    <n v="413.29"/>
    <n v="402.66699999999997"/>
    <n v="407.363"/>
    <n v="64886400"/>
    <n v="-6.3581699999999998E-3"/>
    <n v="-6.3590018781862767E-3"/>
    <n v="329.87645000000003"/>
    <n v="286.36234000000013"/>
    <n v="3.4065867578217883E-2"/>
    <s v="Uptrend"/>
    <n v="409.97"/>
    <n v="-6.3590018781862767E-3"/>
  </r>
  <r>
    <n v="1495"/>
    <x v="1"/>
    <d v="2021-11-08T00:00:00"/>
    <n v="383.26299999999998"/>
    <n v="399"/>
    <n v="377.66699999999997"/>
    <n v="387.64699999999999"/>
    <n v="100337100"/>
    <n v="-4.8400699999999998E-2"/>
    <n v="-4.8399093683029637E-2"/>
    <n v="336.0598"/>
    <n v="288.31294000000008"/>
    <n v="3.752419722122937E-2"/>
    <s v="Uptrend"/>
    <n v="409.97"/>
    <n v="-5.4450325633582985E-2"/>
  </r>
  <r>
    <n v="1496"/>
    <x v="1"/>
    <d v="2021-11-09T00:00:00"/>
    <n v="391.2"/>
    <n v="391.5"/>
    <n v="337.173"/>
    <n v="341.16699999999997"/>
    <n v="177317400"/>
    <n v="-0.119903"/>
    <n v="-0.11990290135097137"/>
    <n v="339.68950000000007"/>
    <n v="290.52780000000007"/>
    <n v="4.8875390132390242E-2"/>
    <s v="Uptrend"/>
    <n v="409.97"/>
    <n v="-0.1678244749615827"/>
  </r>
  <r>
    <n v="1497"/>
    <x v="1"/>
    <d v="2021-11-10T00:00:00"/>
    <n v="336.803"/>
    <n v="359.36700000000002"/>
    <n v="329.10300000000001"/>
    <n v="355.983"/>
    <n v="128408100"/>
    <n v="4.3429500000000003E-2"/>
    <n v="4.3427412381619623E-2"/>
    <n v="343.97065000000003"/>
    <n v="292.72392000000013"/>
    <n v="4.9307017101641731E-2"/>
    <s v="Uptrend"/>
    <n v="409.97"/>
    <n v="-0.13168524526184844"/>
  </r>
  <r>
    <n v="1498"/>
    <x v="1"/>
    <d v="2021-11-11T00:00:00"/>
    <n v="367.59"/>
    <n v="368.32299999999998"/>
    <n v="351.56"/>
    <n v="354.50299999999999"/>
    <n v="67189800"/>
    <n v="-4.1575300000000004E-3"/>
    <n v="-4.1575019031808713E-3"/>
    <n v="348.05714999999998"/>
    <n v="294.7307800000001"/>
    <n v="4.9478501666073163E-2"/>
    <s v="Uptrend"/>
    <n v="409.97"/>
    <n v="-0.13529526550723237"/>
  </r>
  <r>
    <n v="1499"/>
    <x v="1"/>
    <d v="2021-11-12T00:00:00"/>
    <n v="349.16699999999997"/>
    <n v="351.5"/>
    <n v="339.733"/>
    <n v="344.47300000000001"/>
    <n v="76719300"/>
    <n v="-2.8293100000000002E-2"/>
    <n v="-2.8293131510875758E-2"/>
    <n v="351.2303"/>
    <n v="296.59626000000009"/>
    <n v="5.0216107673537555E-2"/>
    <s v="Uptrend"/>
    <n v="409.97"/>
    <n v="-0.15976047027831308"/>
  </r>
  <r>
    <n v="1500"/>
    <x v="1"/>
    <d v="2021-11-15T00:00:00"/>
    <n v="339.21"/>
    <n v="343.99299999999999"/>
    <n v="326.2"/>
    <n v="337.79700000000003"/>
    <n v="104326800"/>
    <n v="-1.9382199999999999E-2"/>
    <n v="-1.9380328792096835E-2"/>
    <n v="353.61829999999998"/>
    <n v="298.60834000000011"/>
    <n v="5.0419435499705761E-2"/>
    <s v="Uptrend"/>
    <n v="409.97"/>
    <n v="-0.17604458862843619"/>
  </r>
  <r>
    <n v="1501"/>
    <x v="1"/>
    <d v="2021-11-16T00:00:00"/>
    <n v="334.43700000000001"/>
    <n v="352.4"/>
    <n v="334.06"/>
    <n v="351.577"/>
    <n v="79627200"/>
    <n v="4.0793799999999998E-2"/>
    <n v="4.079373114622098E-2"/>
    <n v="356.79264999999998"/>
    <n v="300.84260000000012"/>
    <n v="5.0765115427502908E-2"/>
    <s v="Uptrend"/>
    <n v="409.97"/>
    <n v="-0.14243237310047085"/>
  </r>
  <r>
    <n v="1502"/>
    <x v="1"/>
    <d v="2021-11-17T00:00:00"/>
    <n v="354.50299999999999"/>
    <n v="373.21300000000002"/>
    <n v="351.83300000000003"/>
    <n v="363.00299999999999"/>
    <n v="94336200"/>
    <n v="3.2501200000000001E-2"/>
    <n v="3.249928180739925E-2"/>
    <n v="360.51279999999997"/>
    <n v="303.11940000000004"/>
    <n v="5.0928384240710986E-2"/>
    <s v="Uptrend"/>
    <n v="409.97"/>
    <n v="-0.11456204112496049"/>
  </r>
  <r>
    <n v="1503"/>
    <x v="1"/>
    <d v="2021-11-18T00:00:00"/>
    <n v="368.85"/>
    <n v="370.66699999999997"/>
    <n v="358.34"/>
    <n v="365.46"/>
    <n v="62696700"/>
    <n v="6.7676100000000003E-3"/>
    <n v="6.7685391029825848E-3"/>
    <n v="363.88579999999996"/>
    <n v="305.79134000000005"/>
    <n v="5.0726798912338875E-2"/>
    <s v="Uptrend"/>
    <n v="409.97"/>
    <n v="-0.10856891967704962"/>
  </r>
  <r>
    <n v="1504"/>
    <x v="1"/>
    <d v="2021-11-19T00:00:00"/>
    <n v="366.29"/>
    <n v="379.57299999999998"/>
    <n v="364.233"/>
    <n v="379.02"/>
    <n v="64926900"/>
    <n v="3.7103900000000002E-2"/>
    <n v="3.7103923822032536E-2"/>
    <n v="367.67545000000001"/>
    <n v="308.55046000000004"/>
    <n v="5.103748932135739E-2"/>
    <s v="Uptrend"/>
    <n v="409.97"/>
    <n v="-7.54933287801548E-2"/>
  </r>
  <r>
    <n v="1505"/>
    <x v="1"/>
    <d v="2021-11-22T00:00:00"/>
    <n v="387.44299999999998"/>
    <n v="400.65"/>
    <n v="377.47699999999998"/>
    <n v="385.62299999999999"/>
    <n v="99217500"/>
    <n v="1.7422099999999999E-2"/>
    <n v="1.7421244261516478E-2"/>
    <n v="369.87559999999996"/>
    <n v="310.98074000000003"/>
    <n v="4.3461060515427745E-2"/>
    <s v="Uptrend"/>
    <n v="409.97"/>
    <n v="-5.9387272239432187E-2"/>
  </r>
  <r>
    <n v="1506"/>
    <x v="1"/>
    <d v="2021-11-23T00:00:00"/>
    <n v="389.17"/>
    <n v="393.5"/>
    <n v="354.233"/>
    <n v="369.67700000000002"/>
    <n v="108515100"/>
    <n v="-4.1352899999999998E-2"/>
    <n v="-4.1351267948229187E-2"/>
    <n v="371.3855999999999"/>
    <n v="313.38188000000002"/>
    <n v="4.4714560097460894E-2"/>
    <s v="Uptrend"/>
    <n v="409.97"/>
    <n v="-9.8282801180574197E-2"/>
  </r>
  <r>
    <n v="1507"/>
    <x v="1"/>
    <d v="2021-11-24T00:00:00"/>
    <n v="360.13"/>
    <n v="377.59"/>
    <n v="354"/>
    <n v="372"/>
    <n v="67680600"/>
    <n v="6.2847700000000003E-3"/>
    <n v="6.2838640218352282E-3"/>
    <n v="372.68794999999989"/>
    <n v="315.54808000000003"/>
    <n v="4.4597628852210469E-2"/>
    <s v="Uptrend"/>
    <n v="409.97"/>
    <n v="-9.2616532917042749E-2"/>
  </r>
  <r>
    <n v="1508"/>
    <x v="1"/>
    <d v="2021-11-26T00:00:00"/>
    <n v="366.49"/>
    <n v="369.59300000000002"/>
    <n v="360.33300000000003"/>
    <n v="360.64"/>
    <n v="35042700"/>
    <n v="-3.0537600000000002E-2"/>
    <n v="-3.0537634408602132E-2"/>
    <n v="372.76929999999999"/>
    <n v="318.06475999999998"/>
    <n v="4.4540458595891556E-2"/>
    <s v="Uptrend"/>
    <n v="409.97"/>
    <n v="-0.12032587750323198"/>
  </r>
  <r>
    <n v="1509"/>
    <x v="1"/>
    <d v="2021-11-29T00:00:00"/>
    <n v="366.99700000000001"/>
    <n v="380.89"/>
    <n v="366.73"/>
    <n v="378.99700000000001"/>
    <n v="58393500"/>
    <n v="5.09002E-2"/>
    <n v="5.09011756876665E-2"/>
    <n v="373.15249999999997"/>
    <n v="320.82869999999991"/>
    <n v="4.5336913237937919E-2"/>
    <s v="Uptrend"/>
    <n v="409.97"/>
    <n v="-7.5549430446130272E-2"/>
  </r>
  <r>
    <n v="1510"/>
    <x v="1"/>
    <d v="2021-11-30T00:00:00"/>
    <n v="381.45699999999999"/>
    <n v="389.33300000000003"/>
    <n v="372.66699999999997"/>
    <n v="381.58699999999999"/>
    <n v="81276000"/>
    <n v="6.83382E-3"/>
    <n v="6.833827180690033E-3"/>
    <n v="372.08869999999996"/>
    <n v="323.19949999999994"/>
    <n v="4.0975473821787033E-2"/>
    <s v="Uptrend"/>
    <n v="409.97"/>
    <n v="-6.9231895016708678E-2"/>
  </r>
  <r>
    <n v="1511"/>
    <x v="1"/>
    <d v="2021-12-01T00:00:00"/>
    <n v="386.9"/>
    <n v="390.947"/>
    <n v="363.58699999999999"/>
    <n v="365"/>
    <n v="68450400"/>
    <n v="-4.3467600000000002E-2"/>
    <n v="-4.3468461975905814E-2"/>
    <n v="370.80534999999998"/>
    <n v="325.41721999999993"/>
    <n v="4.1558711847521093E-2"/>
    <s v="Uptrend"/>
    <n v="409.97"/>
    <n v="-0.10969095299656073"/>
  </r>
  <r>
    <n v="1512"/>
    <x v="1"/>
    <d v="2021-12-02T00:00:00"/>
    <n v="366.35300000000001"/>
    <n v="371"/>
    <n v="352.21699999999998"/>
    <n v="361.53300000000002"/>
    <n v="73114800"/>
    <n v="-9.4977399999999993E-3"/>
    <n v="-9.4986301369862636E-3"/>
    <n v="368.65099999999995"/>
    <n v="327.15941999999995"/>
    <n v="4.0586325368316127E-2"/>
    <s v="Uptrend"/>
    <n v="409.97"/>
    <n v="-0.11814766934165921"/>
  </r>
  <r>
    <n v="1513"/>
    <x v="1"/>
    <d v="2021-12-03T00:00:00"/>
    <n v="361.59699999999998"/>
    <n v="363.52699999999999"/>
    <n v="333.40300000000002"/>
    <n v="338.32299999999998"/>
    <n v="92322000"/>
    <n v="-6.41988E-2"/>
    <n v="-6.419884215272198E-2"/>
    <n v="365.06865000000005"/>
    <n v="328.72356000000002"/>
    <n v="4.242687027616307E-2"/>
    <s v="Uptrend"/>
    <n v="409.97"/>
    <n v="-0.17476156791960396"/>
  </r>
  <r>
    <n v="1514"/>
    <x v="1"/>
    <d v="2021-12-06T00:00:00"/>
    <n v="333.83699999999999"/>
    <n v="340.54700000000003"/>
    <n v="316.83300000000003"/>
    <n v="336.33699999999999"/>
    <n v="81663000"/>
    <n v="-5.8720899999999999E-3"/>
    <n v="-5.8701300236755349E-3"/>
    <n v="361.51735000000008"/>
    <n v="330.45947999999987"/>
    <n v="4.2428416049016288E-2"/>
    <s v="Uptrend"/>
    <n v="409.97"/>
    <n v="-0.17960582481645004"/>
  </r>
  <r>
    <n v="1515"/>
    <x v="1"/>
    <d v="2021-12-07T00:00:00"/>
    <n v="348.06700000000001"/>
    <n v="352.55700000000002"/>
    <n v="342.27"/>
    <n v="350.58300000000003"/>
    <n v="56084700"/>
    <n v="4.2358399999999997E-2"/>
    <n v="4.2356327136175986E-2"/>
    <n v="359.66415000000012"/>
    <n v="332.40213999999997"/>
    <n v="4.2805123354295302E-2"/>
    <s v="Uptrend"/>
    <n v="409.97"/>
    <n v="-0.14485694075176236"/>
  </r>
  <r>
    <n v="1516"/>
    <x v="1"/>
    <d v="2021-12-08T00:00:00"/>
    <n v="350.90300000000002"/>
    <n v="357.46"/>
    <n v="344.33300000000003"/>
    <n v="356.32"/>
    <n v="41906400"/>
    <n v="1.6363200000000001E-2"/>
    <n v="1.6364170538788247E-2"/>
    <n v="360.42180000000002"/>
    <n v="333.88539999999995"/>
    <n v="3.3163867576510499E-2"/>
    <s v="Uptrend"/>
    <n v="409.97"/>
    <n v="-0.13086323389516319"/>
  </r>
  <r>
    <n v="1517"/>
    <x v="1"/>
    <d v="2021-12-09T00:00:00"/>
    <n v="353.54700000000003"/>
    <n v="354.16300000000001"/>
    <n v="334.12"/>
    <n v="334.6"/>
    <n v="59438400"/>
    <n v="-6.0956400000000001E-2"/>
    <n v="-6.0956443646160707E-2"/>
    <n v="359.35265000000004"/>
    <n v="335.49573999999996"/>
    <n v="3.459966229278659E-2"/>
    <s v="Uptrend"/>
    <n v="409.97"/>
    <n v="-0.18384272019903891"/>
  </r>
  <r>
    <n v="1518"/>
    <x v="1"/>
    <d v="2021-12-10T00:00:00"/>
    <n v="336.25"/>
    <n v="340.327"/>
    <n v="327.51"/>
    <n v="339.01"/>
    <n v="59664300"/>
    <n v="1.31799E-2"/>
    <n v="1.3179916317991536E-2"/>
    <n v="358.57800000000003"/>
    <n v="336.77033999999992"/>
    <n v="3.4773211761260907E-2"/>
    <s v="Uptrend"/>
    <n v="409.97"/>
    <n v="-0.17308583554894263"/>
  </r>
  <r>
    <n v="1519"/>
    <x v="1"/>
    <d v="2021-12-13T00:00:00"/>
    <n v="333.697"/>
    <n v="335"/>
    <n v="317.14"/>
    <n v="322.137"/>
    <n v="78595500"/>
    <n v="-4.9772400000000001E-2"/>
    <n v="-4.9771393174242617E-2"/>
    <n v="357.46120000000002"/>
    <n v="337.9502"/>
    <n v="3.5950982815385855E-2"/>
    <s v="Uptrend"/>
    <n v="409.97"/>
    <n v="-0.21424250554918656"/>
  </r>
  <r>
    <n v="1520"/>
    <x v="1"/>
    <d v="2021-12-14T00:00:00"/>
    <n v="315"/>
    <n v="322.137"/>
    <n v="310"/>
    <n v="319.50299999999999"/>
    <n v="70806300"/>
    <n v="-8.1745800000000007E-3"/>
    <n v="-8.1766453403365746E-3"/>
    <n v="356.54649999999998"/>
    <n v="339.25286"/>
    <n v="3.5764628860478778E-2"/>
    <s v="Uptrend"/>
    <n v="409.97"/>
    <n v="-0.22066736590482239"/>
  </r>
  <r>
    <n v="1521"/>
    <x v="1"/>
    <d v="2021-12-15T00:00:00"/>
    <n v="317.73700000000002"/>
    <n v="326.25"/>
    <n v="309.41699999999997"/>
    <n v="325.33"/>
    <n v="75169200"/>
    <n v="1.8236599999999999E-2"/>
    <n v="1.8237700428477943E-2"/>
    <n v="355.23414999999989"/>
    <n v="340.21398000000011"/>
    <n v="3.467775782007626E-2"/>
    <s v="Uptrend"/>
    <n v="409.97"/>
    <n v="-0.20645413079005792"/>
  </r>
  <r>
    <n v="1522"/>
    <x v="1"/>
    <d v="2021-12-16T00:00:00"/>
    <n v="331.5"/>
    <n v="331.66"/>
    <n v="307.28300000000002"/>
    <n v="308.97300000000001"/>
    <n v="82771500"/>
    <n v="-5.0277099999999998E-2"/>
    <n v="-5.0278179079703555E-2"/>
    <n v="352.53264999999999"/>
    <n v="341.14038000000005"/>
    <n v="3.5117954500486895E-2"/>
    <s v="Uptrend"/>
    <n v="409.97"/>
    <n v="-0.24635217211015437"/>
  </r>
  <r>
    <n v="1523"/>
    <x v="1"/>
    <d v="2021-12-17T00:00:00"/>
    <n v="304.923"/>
    <n v="320.22000000000003"/>
    <n v="303.01299999999998"/>
    <n v="310.85700000000003"/>
    <n v="100437300"/>
    <n v="6.0954499999999997E-3"/>
    <n v="6.0976201804041619E-3"/>
    <n v="349.80249999999995"/>
    <n v="341.90338000000003"/>
    <n v="3.5103992504955966E-2"/>
    <s v="Uptrend"/>
    <n v="409.97"/>
    <n v="-0.24175671390589548"/>
  </r>
  <r>
    <n v="1524"/>
    <x v="1"/>
    <d v="2021-12-20T00:00:00"/>
    <n v="303.56700000000001"/>
    <n v="307.23"/>
    <n v="297.79700000000003"/>
    <n v="299.98"/>
    <n v="56480100"/>
    <n v="-3.4989300000000001E-2"/>
    <n v="-3.4990365344837016E-2"/>
    <n v="345.85050000000001"/>
    <n v="342.88063999999997"/>
    <n v="3.3969562307305357E-2"/>
    <s v="Uptrend"/>
    <n v="409.97"/>
    <n v="-0.26828792350659803"/>
  </r>
  <r>
    <n v="1525"/>
    <x v="1"/>
    <d v="2021-12-21T00:00:00"/>
    <n v="305.62299999999999"/>
    <n v="313.16699999999997"/>
    <n v="295.37299999999999"/>
    <n v="312.84300000000002"/>
    <n v="71517900"/>
    <n v="4.2880599999999998E-2"/>
    <n v="4.2879525301686705E-2"/>
    <n v="342.21149999999994"/>
    <n v="344.23498000000001"/>
    <n v="3.5534373695243905E-2"/>
    <s v="Downtrend"/>
    <n v="409.97"/>
    <n v="-0.2369124570090495"/>
  </r>
  <r>
    <n v="1526"/>
    <x v="1"/>
    <d v="2021-12-22T00:00:00"/>
    <n v="321.887"/>
    <n v="338.553"/>
    <n v="319.017"/>
    <n v="336.29"/>
    <n v="93634200"/>
    <n v="7.4947100000000003E-2"/>
    <n v="7.4948136924911202E-2"/>
    <n v="340.54214999999994"/>
    <n v="345.94112000000001"/>
    <n v="3.94042536827411E-2"/>
    <s v="Downtrend"/>
    <n v="409.97"/>
    <n v="-0.17972046735126956"/>
  </r>
  <r>
    <n v="1527"/>
    <x v="1"/>
    <d v="2021-12-23T00:00:00"/>
    <n v="335.6"/>
    <n v="357.66"/>
    <n v="332.52"/>
    <n v="355.66699999999997"/>
    <n v="92713200"/>
    <n v="5.7618900000000001E-2"/>
    <n v="5.7619911386006084E-2"/>
    <n v="339.72549999999995"/>
    <n v="347.77859999999998"/>
    <n v="4.171265904528252E-2"/>
    <s v="Downtrend"/>
    <n v="409.97"/>
    <n v="-0.13245603336829537"/>
  </r>
  <r>
    <n v="1528"/>
    <x v="1"/>
    <d v="2021-12-27T00:00:00"/>
    <n v="357.89"/>
    <n v="372.33300000000003"/>
    <n v="356.90699999999998"/>
    <n v="364.64699999999999"/>
    <n v="71145900"/>
    <n v="2.5248400000000001E-2"/>
    <n v="2.5248336224614754E-2"/>
    <n v="339.92584999999997"/>
    <n v="349.41486000000003"/>
    <n v="4.1527627466582465E-2"/>
    <s v="Downtrend"/>
    <n v="409.97"/>
    <n v="-0.1105519916091422"/>
  </r>
  <r>
    <n v="1529"/>
    <x v="1"/>
    <d v="2021-12-28T00:00:00"/>
    <n v="369.83"/>
    <n v="373"/>
    <n v="359.47300000000001"/>
    <n v="362.82299999999998"/>
    <n v="60324000"/>
    <n v="-5.0002800000000002E-3"/>
    <n v="-5.0020979193576842E-3"/>
    <n v="339.11715000000004"/>
    <n v="350.85538000000003"/>
    <n v="3.9866660813038572E-2"/>
    <s v="Downtrend"/>
    <n v="409.97"/>
    <n v="-0.11500109764129096"/>
  </r>
  <r>
    <n v="1530"/>
    <x v="1"/>
    <d v="2021-12-29T00:00:00"/>
    <n v="366.21300000000002"/>
    <n v="368"/>
    <n v="354.71300000000002"/>
    <n v="362.06299999999999"/>
    <n v="56154000"/>
    <n v="-2.0947100000000001E-3"/>
    <n v="-2.0946852873163779E-3"/>
    <n v="338.14095000000009"/>
    <n v="352.22917999999993"/>
    <n v="3.9819305715076088E-2"/>
    <s v="Downtrend"/>
    <n v="409.97"/>
    <n v="-0.11685489182135289"/>
  </r>
  <r>
    <n v="1531"/>
    <x v="1"/>
    <d v="2021-12-30T00:00:00"/>
    <n v="353.77699999999999"/>
    <n v="365.18299999999999"/>
    <n v="351.05"/>
    <n v="356.78"/>
    <n v="47040900"/>
    <n v="-1.4592300000000001E-2"/>
    <n v="-1.4591383267552938E-2"/>
    <n v="337.72995000000003"/>
    <n v="353.5023799999999"/>
    <n v="3.8740430327651454E-2"/>
    <s v="Downtrend"/>
    <n v="409.97"/>
    <n v="-0.12974120057565197"/>
  </r>
  <r>
    <n v="1532"/>
    <x v="1"/>
    <d v="2021-12-31T00:00:00"/>
    <n v="357.81299999999999"/>
    <n v="360.66699999999997"/>
    <n v="351.53"/>
    <n v="352.26"/>
    <n v="40733700"/>
    <n v="-1.2668799999999999E-2"/>
    <n v="-1.2668871573518592E-2"/>
    <n v="337.26630000000006"/>
    <n v="355.54091999999991"/>
    <n v="3.8785969998923968E-2"/>
    <s v="Downtrend"/>
    <n v="409.97"/>
    <n v="-0.14076639754128362"/>
  </r>
  <r>
    <n v="1533"/>
    <x v="1"/>
    <d v="2022-01-03T00:00:00"/>
    <n v="382.58300000000003"/>
    <n v="400.35700000000003"/>
    <n v="378.68"/>
    <n v="399.92700000000002"/>
    <n v="103931400"/>
    <n v="0.13531699999999999"/>
    <n v="0.13531766308976323"/>
    <n v="340.34649999999999"/>
    <n v="357.14031999999997"/>
    <n v="4.646135828418111E-2"/>
    <s v="Downtrend"/>
    <n v="409.97"/>
    <n v="-2.4496914408371318E-2"/>
  </r>
  <r>
    <n v="1534"/>
    <x v="1"/>
    <d v="2022-01-04T00:00:00"/>
    <n v="396.517"/>
    <n v="402.66699999999997"/>
    <n v="374.35"/>
    <n v="383.197"/>
    <n v="100248300"/>
    <n v="-4.18327E-2"/>
    <n v="-4.183263445578822E-2"/>
    <n v="342.68950000000001"/>
    <n v="357.56205999999997"/>
    <n v="4.7760860824252259E-2"/>
    <s v="Downtrend"/>
    <n v="409.97"/>
    <n v="-6.5304778398419416E-2"/>
  </r>
  <r>
    <n v="1535"/>
    <x v="1"/>
    <d v="2022-01-05T00:00:00"/>
    <n v="382.21699999999998"/>
    <n v="390.113"/>
    <n v="360.33699999999999"/>
    <n v="362.70699999999999"/>
    <n v="80119800"/>
    <n v="-5.3471200000000003E-2"/>
    <n v="-5.3471191058385159E-2"/>
    <n v="343.29570000000001"/>
    <n v="357.87052000000006"/>
    <n v="4.8883509512409565E-2"/>
    <s v="Downtrend"/>
    <n v="409.97"/>
    <n v="-0.11528404517403723"/>
  </r>
  <r>
    <n v="1536"/>
    <x v="1"/>
    <d v="2022-01-06T00:00:00"/>
    <n v="359"/>
    <n v="362.66699999999997"/>
    <n v="340.16699999999997"/>
    <n v="354.9"/>
    <n v="90336600"/>
    <n v="-2.1523400000000002E-2"/>
    <n v="-2.1524260629102843E-2"/>
    <n v="343.22469999999998"/>
    <n v="357.79786000000007"/>
    <n v="4.9064127048902249E-2"/>
    <s v="Downtrend"/>
    <n v="409.97"/>
    <n v="-0.13432690196843677"/>
  </r>
  <r>
    <n v="1537"/>
    <x v="1"/>
    <d v="2022-01-07T00:00:00"/>
    <n v="360.12299999999999"/>
    <n v="360.31"/>
    <n v="336.66699999999997"/>
    <n v="342.32"/>
    <n v="84164700"/>
    <n v="-3.5446600000000002E-2"/>
    <n v="-3.5446604677373816E-2"/>
    <n v="343.61069999999995"/>
    <n v="357.67174"/>
    <n v="4.7683366738362799E-2"/>
    <s v="Downtrend"/>
    <n v="409.97"/>
    <n v="-0.16501207405419915"/>
  </r>
  <r>
    <n v="1538"/>
    <x v="1"/>
    <d v="2022-01-10T00:00:00"/>
    <n v="333.33300000000003"/>
    <n v="353.03300000000002"/>
    <n v="326.66699999999997"/>
    <n v="352.70699999999999"/>
    <n v="91815000"/>
    <n v="3.0342000000000001E-2"/>
    <n v="3.0342953961205898E-2"/>
    <n v="344.29554999999999"/>
    <n v="357.34107999999998"/>
    <n v="4.8044745027975296E-2"/>
    <s v="Downtrend"/>
    <n v="409.97"/>
    <n v="-0.13967607385906289"/>
  </r>
  <r>
    <n v="1539"/>
    <x v="1"/>
    <d v="2022-01-11T00:00:00"/>
    <n v="351.22300000000001"/>
    <n v="358.61700000000002"/>
    <n v="346.27300000000002"/>
    <n v="354.8"/>
    <n v="66063300"/>
    <n v="5.9350200000000001E-3"/>
    <n v="5.934103944633895E-3"/>
    <n v="345.92870000000005"/>
    <n v="356.6586200000001"/>
    <n v="4.640870376721655E-2"/>
    <s v="Downtrend"/>
    <n v="409.97"/>
    <n v="-0.13457082225528705"/>
  </r>
  <r>
    <n v="1540"/>
    <x v="1"/>
    <d v="2022-01-12T00:00:00"/>
    <n v="359.61700000000002"/>
    <n v="371.613"/>
    <n v="357.53"/>
    <n v="368.74"/>
    <n v="83739000"/>
    <n v="3.92898E-2"/>
    <n v="3.9289740698985387E-2"/>
    <n v="348.39054999999996"/>
    <n v="355.72234000000009"/>
    <n v="4.6866296434545207E-2"/>
    <s v="Downtrend"/>
    <n v="409.97"/>
    <n v="-0.10056833426836109"/>
  </r>
  <r>
    <n v="1541"/>
    <x v="1"/>
    <d v="2022-01-13T00:00:00"/>
    <n v="369.69"/>
    <n v="371.86700000000002"/>
    <n v="342.18"/>
    <n v="343.85300000000001"/>
    <n v="97209900"/>
    <n v="-6.7491099999999998E-2"/>
    <n v="-6.7491999783044987E-2"/>
    <n v="349.31669999999997"/>
    <n v="354.62734000000012"/>
    <n v="4.9732823853270887E-2"/>
    <s v="Downtrend"/>
    <n v="409.97"/>
    <n v="-0.16127277605678469"/>
  </r>
  <r>
    <n v="1542"/>
    <x v="1"/>
    <d v="2022-01-14T00:00:00"/>
    <n v="339.96"/>
    <n v="350.66699999999997"/>
    <n v="337.79300000000001"/>
    <n v="349.87"/>
    <n v="72924300"/>
    <n v="1.7497800000000001E-2"/>
    <n v="1.7498756736163301E-2"/>
    <n v="351.36154999999997"/>
    <n v="353.29800000000012"/>
    <n v="4.8129075647826286E-2"/>
    <s v="Downtrend"/>
    <n v="409.97"/>
    <n v="-0.14659609239700466"/>
  </r>
  <r>
    <n v="1543"/>
    <x v="1"/>
    <d v="2022-01-18T00:00:00"/>
    <n v="342.20299999999997"/>
    <n v="356.93"/>
    <n v="338.68700000000001"/>
    <n v="343.50299999999999"/>
    <n v="66743400"/>
    <n v="-1.81972E-2"/>
    <n v="-1.819818789836225E-2"/>
    <n v="352.99384999999995"/>
    <n v="351.78840000000014"/>
    <n v="4.8466537729373795E-2"/>
    <s v="Uptrend"/>
    <n v="409.97"/>
    <n v="-0.16212649706076065"/>
  </r>
  <r>
    <n v="1544"/>
    <x v="1"/>
    <d v="2022-01-19T00:00:00"/>
    <n v="347.23700000000002"/>
    <n v="351.55700000000002"/>
    <n v="331.66699999999997"/>
    <n v="331.88299999999998"/>
    <n v="75442500"/>
    <n v="-3.3827900000000001E-2"/>
    <n v="-3.3827943278515793E-2"/>
    <n v="354.589"/>
    <n v="350.6772600000001"/>
    <n v="4.8415353361523597E-2"/>
    <s v="Uptrend"/>
    <n v="409.97"/>
    <n v="-0.19047003439276056"/>
  </r>
  <r>
    <n v="1545"/>
    <x v="1"/>
    <d v="2022-01-20T00:00:00"/>
    <n v="336.577"/>
    <n v="347.22"/>
    <n v="331.33300000000003"/>
    <n v="332.09"/>
    <n v="70488600"/>
    <n v="6.2270399999999997E-4"/>
    <n v="6.2371377865089173E-4"/>
    <n v="355.55135000000007"/>
    <n v="350.14658000000009"/>
    <n v="4.7643847357512974E-2"/>
    <s v="Uptrend"/>
    <n v="409.97"/>
    <n v="-0.18996511939898053"/>
  </r>
  <r>
    <n v="1546"/>
    <x v="1"/>
    <d v="2022-01-21T00:00:00"/>
    <n v="332.113"/>
    <n v="334.85"/>
    <n v="313.5"/>
    <n v="314.63299999999998"/>
    <n v="103416000"/>
    <n v="-5.2566099999999998E-2"/>
    <n v="-5.2567075190460444E-2"/>
    <n v="354.46850000000001"/>
    <n v="349.22692000000012"/>
    <n v="4.6163647480912402E-2"/>
    <s v="Uptrend"/>
    <n v="409.97"/>
    <n v="-0.23254628387442988"/>
  </r>
  <r>
    <n v="1547"/>
    <x v="1"/>
    <d v="2022-01-24T00:00:00"/>
    <n v="301.58699999999999"/>
    <n v="311.17"/>
    <n v="283.82299999999998"/>
    <n v="310"/>
    <n v="151565700"/>
    <n v="-1.4726100000000001E-2"/>
    <n v="-1.472509240925135E-2"/>
    <n v="352.18514999999996"/>
    <n v="348.25952000000012"/>
    <n v="4.4001657929265039E-2"/>
    <s v="Uptrend"/>
    <n v="409.97"/>
    <n v="-0.24384711076420229"/>
  </r>
  <r>
    <n v="1548"/>
    <x v="1"/>
    <d v="2022-01-25T00:00:00"/>
    <n v="304.733"/>
    <n v="317.08699999999999"/>
    <n v="301.07"/>
    <n v="306.13299999999998"/>
    <n v="86595900"/>
    <n v="-1.2473100000000001E-2"/>
    <n v="-1.2474193548387191E-2"/>
    <n v="349.25944999999996"/>
    <n v="347.61946000000012"/>
    <n v="4.3397881990177918E-2"/>
    <s v="Uptrend"/>
    <n v="409.97"/>
    <n v="-0.25327950825670176"/>
  </r>
  <r>
    <n v="1549"/>
    <x v="1"/>
    <d v="2022-01-26T00:00:00"/>
    <n v="317.47699999999998"/>
    <n v="329.23"/>
    <n v="302"/>
    <n v="312.47000000000003"/>
    <n v="104867400"/>
    <n v="2.0699100000000002E-2"/>
    <n v="2.0700153201386406E-2"/>
    <n v="346.74180000000001"/>
    <n v="346.39086000000009"/>
    <n v="4.3864554885689598E-2"/>
    <s v="Uptrend"/>
    <n v="409.97"/>
    <n v="-0.23782227967900094"/>
  </r>
  <r>
    <n v="1550"/>
    <x v="1"/>
    <d v="2022-01-27T00:00:00"/>
    <n v="311.12"/>
    <n v="311.79700000000003"/>
    <n v="276.33300000000003"/>
    <n v="276.36700000000002"/>
    <n v="147109500"/>
    <n v="-0.11554200000000001"/>
    <n v="-0.11554069190642302"/>
    <n v="342.45699999999999"/>
    <n v="345.00165999999996"/>
    <n v="5.0142511034374788E-2"/>
    <s v="Downtrend"/>
    <n v="409.97"/>
    <n v="-0.32588482084054926"/>
  </r>
  <r>
    <n v="1551"/>
    <x v="1"/>
    <d v="2022-01-28T00:00:00"/>
    <n v="277.18700000000001"/>
    <n v="285.83300000000003"/>
    <n v="264.00299999999999"/>
    <n v="282.11700000000002"/>
    <n v="134789100"/>
    <n v="2.08057E-2"/>
    <n v="2.0805667825753327E-2"/>
    <n v="338.72384999999997"/>
    <n v="343.9864"/>
    <n v="5.0676723745161481E-2"/>
    <s v="Downtrend"/>
    <n v="409.97"/>
    <n v="-0.31185940434665949"/>
  </r>
  <r>
    <n v="1552"/>
    <x v="1"/>
    <d v="2022-01-31T00:00:00"/>
    <n v="290.90300000000002"/>
    <n v="312.66300000000001"/>
    <n v="287.35000000000002"/>
    <n v="312.24"/>
    <n v="104436000"/>
    <n v="0.106776"/>
    <n v="0.10677484873297249"/>
    <n v="336.72285000000005"/>
    <n v="342.88554000000005"/>
    <n v="5.7041506398681274E-2"/>
    <s v="Downtrend"/>
    <n v="409.97"/>
    <n v="-0.23838329633875655"/>
  </r>
  <r>
    <n v="1553"/>
    <x v="1"/>
    <d v="2022-02-01T00:00:00"/>
    <n v="311.73700000000002"/>
    <n v="314.56700000000001"/>
    <n v="301.66699999999997"/>
    <n v="310.41699999999997"/>
    <n v="73138200"/>
    <n v="-5.8395299999999999E-3"/>
    <n v="-5.8384575967206365E-3"/>
    <n v="332.24734999999998"/>
    <n v="341.34287999999998"/>
    <n v="4.6611578362983325E-2"/>
    <s v="Downtrend"/>
    <n v="409.97"/>
    <n v="-0.24282996316803684"/>
  </r>
  <r>
    <n v="1554"/>
    <x v="1"/>
    <d v="2022-02-02T00:00:00"/>
    <n v="309.39299999999997"/>
    <n v="310.5"/>
    <n v="296.47000000000003"/>
    <n v="301.887"/>
    <n v="66792900"/>
    <n v="-2.7479199999999999E-2"/>
    <n v="-2.7479165123044047E-2"/>
    <n v="328.18185000000005"/>
    <n v="339.57135999999991"/>
    <n v="4.6229689363292609E-2"/>
    <s v="Downtrend"/>
    <n v="409.97"/>
    <n v="-0.26363636363636367"/>
  </r>
  <r>
    <n v="1555"/>
    <x v="1"/>
    <d v="2022-02-03T00:00:00"/>
    <n v="294"/>
    <n v="312.33300000000003"/>
    <n v="293.50700000000001"/>
    <n v="297.04700000000003"/>
    <n v="78855600"/>
    <n v="-1.6032500000000002E-2"/>
    <n v="-1.6032488977663739E-2"/>
    <n v="324.89885000000004"/>
    <n v="338.33328"/>
    <n v="4.5157774387057134E-2"/>
    <s v="Downtrend"/>
    <n v="409.97"/>
    <n v="-0.2754421055199161"/>
  </r>
  <r>
    <n v="1556"/>
    <x v="1"/>
    <d v="2022-02-04T00:00:00"/>
    <n v="299.07299999999998"/>
    <n v="312.16699999999997"/>
    <n v="293.72300000000001"/>
    <n v="307.77300000000002"/>
    <n v="73625400"/>
    <n v="3.61111E-2"/>
    <n v="3.6108763932980237E-2"/>
    <n v="322.54249999999996"/>
    <n v="336.94222000000002"/>
    <n v="4.6141877706031904E-2"/>
    <s v="Downtrend"/>
    <n v="409.97"/>
    <n v="-0.24927921555235744"/>
  </r>
  <r>
    <n v="1557"/>
    <x v="1"/>
    <d v="2022-02-07T00:00:00"/>
    <n v="307.93"/>
    <n v="315.923"/>
    <n v="300.90300000000002"/>
    <n v="302.447"/>
    <n v="60994500"/>
    <n v="-1.7307199999999998E-2"/>
    <n v="-1.7304961773774941E-2"/>
    <n v="320.54885000000002"/>
    <n v="335.87607999999994"/>
    <n v="4.5710431824339884E-2"/>
    <s v="Downtrend"/>
    <n v="409.97"/>
    <n v="-0.26227041003000229"/>
  </r>
  <r>
    <n v="1558"/>
    <x v="1"/>
    <d v="2022-02-08T00:00:00"/>
    <n v="301.84300000000002"/>
    <n v="308.76299999999998"/>
    <n v="298.267"/>
    <n v="307.33300000000003"/>
    <n v="50729100"/>
    <n v="1.61572E-2"/>
    <n v="1.6154896560389265E-2"/>
    <n v="318.28014999999994"/>
    <n v="334.50948000000005"/>
    <n v="4.5237933566297475E-2"/>
    <s v="Downtrend"/>
    <n v="409.97"/>
    <n v="-0.25035246481449858"/>
  </r>
  <r>
    <n v="1559"/>
    <x v="1"/>
    <d v="2022-02-09T00:00:00"/>
    <n v="311.66699999999997"/>
    <n v="315.423"/>
    <n v="306.66699999999997"/>
    <n v="310.66699999999997"/>
    <n v="52259400"/>
    <n v="1.08459E-2"/>
    <n v="1.0848167948121157E-2"/>
    <n v="316.07350000000002"/>
    <n v="332.90807999999998"/>
    <n v="4.531874718304086E-2"/>
    <s v="Downtrend"/>
    <n v="409.97"/>
    <n v="-0.24222016245091116"/>
  </r>
  <r>
    <n v="1560"/>
    <x v="1"/>
    <d v="2022-02-10T00:00:00"/>
    <n v="302.79000000000002"/>
    <n v="314.60300000000001"/>
    <n v="298.89999999999998"/>
    <n v="301.517"/>
    <n v="66126900"/>
    <n v="-2.9452800000000001E-2"/>
    <n v="-2.9452758097898935E-2"/>
    <n v="312.71235000000001"/>
    <n v="331.34141999999997"/>
    <n v="4.4328280674827393E-2"/>
    <s v="Downtrend"/>
    <n v="409.97"/>
    <n v="-0.26453886869770959"/>
  </r>
  <r>
    <n v="1561"/>
    <x v="1"/>
    <d v="2022-02-11T00:00:00"/>
    <n v="303.20999999999998"/>
    <n v="305.32"/>
    <n v="283.56700000000001"/>
    <n v="286.66699999999997"/>
    <n v="79645800"/>
    <n v="-4.9251000000000003E-2"/>
    <n v="-4.9250954340883002E-2"/>
    <n v="309.85305000000005"/>
    <n v="329.94915999999995"/>
    <n v="4.3237233010489831E-2"/>
    <s v="Downtrend"/>
    <n v="409.97"/>
    <n v="-0.30076103129497289"/>
  </r>
  <r>
    <n v="1562"/>
    <x v="1"/>
    <d v="2022-02-14T00:00:00"/>
    <n v="287.19"/>
    <n v="299.62700000000001"/>
    <n v="284.38299999999998"/>
    <n v="291.92"/>
    <n v="67756500"/>
    <n v="1.83257E-2"/>
    <n v="1.8324397297212691E-2"/>
    <n v="306.95555000000002"/>
    <n v="329.33223999999996"/>
    <n v="4.3263405935491314E-2"/>
    <s v="Downtrend"/>
    <n v="409.97"/>
    <n v="-0.28794789862672876"/>
  </r>
  <r>
    <n v="1563"/>
    <x v="1"/>
    <d v="2022-02-15T00:00:00"/>
    <n v="300"/>
    <n v="307.66699999999997"/>
    <n v="297.79300000000001"/>
    <n v="307.47699999999998"/>
    <n v="57286200"/>
    <n v="5.3290799999999999E-2"/>
    <n v="5.3291997807618285E-2"/>
    <n v="305.15424999999999"/>
    <n v="328.76143999999994"/>
    <n v="4.5292439893343389E-2"/>
    <s v="Downtrend"/>
    <n v="409.97"/>
    <n v="-0.2500012196014344"/>
  </r>
  <r>
    <n v="1564"/>
    <x v="1"/>
    <d v="2022-02-16T00:00:00"/>
    <n v="304.68299999999999"/>
    <n v="308.81"/>
    <n v="300.40300000000002"/>
    <n v="307.79700000000003"/>
    <n v="51294300"/>
    <n v="1.04075E-3"/>
    <n v="1.0407282495927817E-3"/>
    <n v="303.94995000000006"/>
    <n v="327.59212000000002"/>
    <n v="4.4773982178094772E-2"/>
    <s v="Downtrend"/>
    <n v="409.97"/>
    <n v="-0.24922067468351339"/>
  </r>
  <r>
    <n v="1565"/>
    <x v="1"/>
    <d v="2022-02-17T00:00:00"/>
    <n v="304.42"/>
    <n v="306.16699999999997"/>
    <n v="291.36700000000002"/>
    <n v="292.11700000000002"/>
    <n v="55178400"/>
    <n v="-5.09427E-2"/>
    <n v="-5.0942666757635702E-2"/>
    <n v="301.95130000000006"/>
    <n v="326.17892000000001"/>
    <n v="4.603348823587608E-2"/>
    <s v="Downtrend"/>
    <n v="409.97"/>
    <n v="-0.28746737566163383"/>
  </r>
  <r>
    <n v="1566"/>
    <x v="1"/>
    <d v="2022-02-18T00:00:00"/>
    <n v="295.33300000000003"/>
    <n v="295.62299999999999"/>
    <n v="279.20299999999997"/>
    <n v="285.66000000000003"/>
    <n v="68501700"/>
    <n v="-2.2103000000000001E-2"/>
    <n v="-2.2104156896038174E-2"/>
    <n v="300.50265000000007"/>
    <n v="324.96377999999999"/>
    <n v="4.4879435791651226E-2"/>
    <s v="Downtrend"/>
    <n v="409.97"/>
    <n v="-0.30321730858355489"/>
  </r>
  <r>
    <n v="1567"/>
    <x v="1"/>
    <d v="2022-02-22T00:00:00"/>
    <n v="278.04300000000001"/>
    <n v="285.577"/>
    <n v="267.03300000000002"/>
    <n v="273.84300000000002"/>
    <n v="83288100"/>
    <n v="-4.1366199999999999E-2"/>
    <n v="-4.1367359798361703E-2"/>
    <n v="298.69479999999999"/>
    <n v="323.27718000000004"/>
    <n v="4.5608545966546371E-2"/>
    <s v="Downtrend"/>
    <n v="409.97"/>
    <n v="-0.33204136888064983"/>
  </r>
  <r>
    <n v="1568"/>
    <x v="1"/>
    <d v="2022-02-23T00:00:00"/>
    <n v="276.81"/>
    <n v="278.43299999999999"/>
    <n v="253.52"/>
    <n v="254.68"/>
    <n v="95256900"/>
    <n v="-6.9979200000000005E-2"/>
    <n v="-6.9978053118027517E-2"/>
    <n v="296.12215000000003"/>
    <n v="322.17290000000003"/>
    <n v="4.7849601372679504E-2"/>
    <s v="Downtrend"/>
    <n v="409.97"/>
    <n v="-0.37878381344976464"/>
  </r>
  <r>
    <n v="1569"/>
    <x v="1"/>
    <d v="2022-02-24T00:00:00"/>
    <n v="233.46299999999999"/>
    <n v="267.49299999999999"/>
    <n v="233.333"/>
    <n v="266.923"/>
    <n v="135322200"/>
    <n v="4.8073499999999998E-2"/>
    <n v="4.8072090466467765E-2"/>
    <n v="293.84480000000002"/>
    <n v="321.18198000000007"/>
    <n v="4.9090904890117172E-2"/>
    <s v="Downtrend"/>
    <n v="409.97"/>
    <n v="-0.34892065273068762"/>
  </r>
  <r>
    <n v="1570"/>
    <x v="1"/>
    <d v="2022-02-25T00:00:00"/>
    <n v="269.74299999999999"/>
    <n v="273.16699999999997"/>
    <n v="260.8"/>
    <n v="269.95699999999999"/>
    <n v="76067700"/>
    <n v="1.1364000000000001E-2"/>
    <n v="1.1366573880857045E-2"/>
    <n v="293.52429999999998"/>
    <n v="320.47824000000003"/>
    <n v="4.1965904874706722E-2"/>
    <s v="Downtrend"/>
    <n v="409.97"/>
    <n v="-0.34152011122765091"/>
  </r>
  <r>
    <n v="1571"/>
    <x v="1"/>
    <d v="2022-02-28T00:00:00"/>
    <n v="271.67"/>
    <n v="292.28699999999998"/>
    <n v="271.57"/>
    <n v="290.14299999999997"/>
    <n v="99006900"/>
    <n v="7.4777499999999997E-2"/>
    <n v="7.4774871553617617E-2"/>
    <n v="293.92559999999997"/>
    <n v="320.06124000000005"/>
    <n v="4.5021606674454234E-2"/>
    <s v="Downtrend"/>
    <n v="409.97"/>
    <n v="-0.292282362124058"/>
  </r>
  <r>
    <n v="1572"/>
    <x v="1"/>
    <d v="2022-03-01T00:00:00"/>
    <n v="289.89299999999997"/>
    <n v="296.62700000000001"/>
    <n v="284.59300000000002"/>
    <n v="288.12299999999999"/>
    <n v="74766900"/>
    <n v="-6.9621400000000003E-3"/>
    <n v="-6.9620842136463024E-3"/>
    <n v="292.71974999999998"/>
    <n v="319.71004000000005"/>
    <n v="3.7729919357717141E-2"/>
    <s v="Downtrend"/>
    <n v="409.97"/>
    <n v="-0.29720955191843312"/>
  </r>
  <r>
    <n v="1573"/>
    <x v="1"/>
    <d v="2022-03-02T00:00:00"/>
    <n v="290.70999999999998"/>
    <n v="295.49299999999999"/>
    <n v="281.423"/>
    <n v="293.29700000000003"/>
    <n v="74643300"/>
    <n v="1.79553E-2"/>
    <n v="1.7957608382531243E-2"/>
    <n v="291.86374999999998"/>
    <n v="319.30570000000006"/>
    <n v="3.802094822540017E-2"/>
    <s v="Downtrend"/>
    <n v="409.97"/>
    <n v="-0.28458911627680072"/>
  </r>
  <r>
    <n v="1574"/>
    <x v="1"/>
    <d v="2022-03-03T00:00:00"/>
    <n v="292.923"/>
    <n v="295.48"/>
    <n v="277.53300000000002"/>
    <n v="279.76299999999998"/>
    <n v="61623600"/>
    <n v="-4.6142099999999998E-2"/>
    <n v="-4.6144351970869302E-2"/>
    <n v="290.75754999999992"/>
    <n v="318.63744000000008"/>
    <n v="3.8894524491333085E-2"/>
    <s v="Downtrend"/>
    <n v="409.97"/>
    <n v="-0.31760128789911468"/>
  </r>
  <r>
    <n v="1575"/>
    <x v="1"/>
    <d v="2022-03-04T00:00:00"/>
    <n v="283.03300000000002"/>
    <n v="285.21699999999998"/>
    <n v="275.053"/>
    <n v="279.43"/>
    <n v="66999600"/>
    <n v="-1.1915199999999999E-3"/>
    <n v="-1.1902932124689958E-3"/>
    <n v="289.87670000000003"/>
    <n v="317.27550000000008"/>
    <n v="3.877579668929694E-2"/>
    <s v="Downtrend"/>
    <n v="409.97"/>
    <n v="-0.31841354245432596"/>
  </r>
  <r>
    <n v="1576"/>
    <x v="1"/>
    <d v="2022-03-07T00:00:00"/>
    <n v="285.43299999999999"/>
    <n v="288.71300000000002"/>
    <n v="268.19"/>
    <n v="268.19299999999998"/>
    <n v="72494100"/>
    <n v="-4.02128E-2"/>
    <n v="-4.0214007085853432E-2"/>
    <n v="287.89769999999999"/>
    <n v="315.65816000000001"/>
    <n v="3.8547909015625208E-2"/>
    <s v="Downtrend"/>
    <n v="409.97"/>
    <n v="-0.34582286508768945"/>
  </r>
  <r>
    <n v="1577"/>
    <x v="1"/>
    <d v="2022-03-08T00:00:00"/>
    <n v="265.17700000000002"/>
    <n v="283.33"/>
    <n v="260.72300000000001"/>
    <n v="274.8"/>
    <n v="80399100"/>
    <n v="2.46339E-2"/>
    <n v="2.463524402202899E-2"/>
    <n v="286.51535000000001"/>
    <n v="314.09168000000005"/>
    <n v="3.9046915355987498E-2"/>
    <s v="Downtrend"/>
    <n v="409.97"/>
    <n v="-0.32970705173549286"/>
  </r>
  <r>
    <n v="1578"/>
    <x v="1"/>
    <d v="2022-03-09T00:00:00"/>
    <n v="279.827"/>
    <n v="286.85300000000001"/>
    <n v="277.33699999999999"/>
    <n v="286.32299999999998"/>
    <n v="59184000"/>
    <n v="4.1933600000000001E-2"/>
    <n v="4.1932314410480176E-2"/>
    <n v="285.46485000000007"/>
    <n v="312.42388000000005"/>
    <n v="4.0158792163878181E-2"/>
    <s v="Downtrend"/>
    <n v="409.97"/>
    <n v="-0.30160011708173784"/>
  </r>
  <r>
    <n v="1579"/>
    <x v="1"/>
    <d v="2022-03-10T00:00:00"/>
    <n v="283.81700000000001"/>
    <n v="284.81700000000001"/>
    <n v="270.12"/>
    <n v="279.43299999999999"/>
    <n v="58648500"/>
    <n v="-2.40638E-2"/>
    <n v="-2.4063732218508438E-2"/>
    <n v="283.90315000000004"/>
    <n v="310.48496"/>
    <n v="4.0294311939707242E-2"/>
    <s v="Downtrend"/>
    <n v="409.97"/>
    <n v="-0.31840622484572045"/>
  </r>
  <r>
    <n v="1580"/>
    <x v="1"/>
    <d v="2022-03-11T00:00:00"/>
    <n v="280.06700000000001"/>
    <n v="281.267"/>
    <n v="264.58999999999997"/>
    <n v="265.11700000000002"/>
    <n v="67037100"/>
    <n v="-5.1234599999999998E-2"/>
    <n v="-5.1232316870233552E-2"/>
    <n v="282.08315000000005"/>
    <n v="308.45850000000007"/>
    <n v="4.1285879907548804E-2"/>
    <s v="Downtrend"/>
    <n v="409.97"/>
    <n v="-0.35332585311120324"/>
  </r>
  <r>
    <n v="1581"/>
    <x v="1"/>
    <d v="2022-03-14T00:00:00"/>
    <n v="260.20299999999997"/>
    <n v="266.89999999999998"/>
    <n v="252.01300000000001"/>
    <n v="255.45699999999999"/>
    <n v="71152200"/>
    <n v="-3.6436799999999998E-2"/>
    <n v="-3.6436743022891904E-2"/>
    <n v="280.52265000000006"/>
    <n v="306.75924000000009"/>
    <n v="4.0667659341078126E-2"/>
    <s v="Downtrend"/>
    <n v="409.97"/>
    <n v="-0.37688855282093814"/>
  </r>
  <r>
    <n v="1582"/>
    <x v="1"/>
    <d v="2022-03-15T00:00:00"/>
    <n v="258.423"/>
    <n v="268.52300000000002"/>
    <n v="252.19"/>
    <n v="267.29700000000003"/>
    <n v="66841200"/>
    <n v="4.6348399999999998E-2"/>
    <n v="4.6348309108773744E-2"/>
    <n v="279.2915000000001"/>
    <n v="304.36224000000004"/>
    <n v="4.197401212201908E-2"/>
    <s v="Downtrend"/>
    <n v="409.97"/>
    <n v="-0.34800839085786761"/>
  </r>
  <r>
    <n v="1583"/>
    <x v="1"/>
    <d v="2022-03-16T00:00:00"/>
    <n v="269.66699999999997"/>
    <n v="280.66699999999997"/>
    <n v="267.42"/>
    <n v="280.077"/>
    <n v="84028800"/>
    <n v="4.7812E-2"/>
    <n v="4.7811984421822773E-2"/>
    <n v="277.92150000000004"/>
    <n v="302.50896000000006"/>
    <n v="4.1599567936255459E-2"/>
    <s v="Downtrend"/>
    <n v="409.97"/>
    <n v="-0.31683537819840479"/>
  </r>
  <r>
    <n v="1584"/>
    <x v="1"/>
    <d v="2022-03-17T00:00:00"/>
    <n v="276.99700000000001"/>
    <n v="291.66699999999997"/>
    <n v="275.24"/>
    <n v="290.53300000000002"/>
    <n v="66582900"/>
    <n v="3.7335E-2"/>
    <n v="3.7332590680420052E-2"/>
    <n v="277.05830000000003"/>
    <n v="301.29076000000009"/>
    <n v="4.2602869597295694E-2"/>
    <s v="Downtrend"/>
    <n v="409.97"/>
    <n v="-0.29133107300534189"/>
  </r>
  <r>
    <n v="1585"/>
    <x v="1"/>
    <d v="2022-03-18T00:00:00"/>
    <n v="291.49700000000001"/>
    <n v="302.61700000000002"/>
    <n v="289.13"/>
    <n v="301.79700000000003"/>
    <n v="100414200"/>
    <n v="3.8767799999999998E-2"/>
    <n v="3.8770122498993365E-2"/>
    <n v="277.54230000000007"/>
    <n v="300.33382000000006"/>
    <n v="4.1897814594236797E-2"/>
    <s v="Downtrend"/>
    <n v="409.97"/>
    <n v="-0.26385589189452885"/>
  </r>
  <r>
    <n v="1586"/>
    <x v="1"/>
    <d v="2022-03-21T00:00:00"/>
    <n v="304.99299999999999"/>
    <n v="314.28300000000002"/>
    <n v="302.363"/>
    <n v="307.053"/>
    <n v="81981600"/>
    <n v="1.7417999999999999E-2"/>
    <n v="1.7415680076342532E-2"/>
    <n v="278.61195000000009"/>
    <n v="300.11396000000008"/>
    <n v="4.1608997600802111E-2"/>
    <s v="Downtrend"/>
    <n v="409.97"/>
    <n v="-0.25103544161767943"/>
  </r>
  <r>
    <n v="1587"/>
    <x v="1"/>
    <d v="2022-03-22T00:00:00"/>
    <n v="310"/>
    <n v="332.62"/>
    <n v="307.25"/>
    <n v="331.327"/>
    <n v="105868500"/>
    <n v="7.9052399999999995E-2"/>
    <n v="7.9054756019319106E-2"/>
    <n v="281.48615000000007"/>
    <n v="299.72056000000003"/>
    <n v="4.3309471234738842E-2"/>
    <s v="Downtrend"/>
    <n v="409.97"/>
    <n v="-0.19182623118764797"/>
  </r>
  <r>
    <n v="1588"/>
    <x v="1"/>
    <d v="2022-03-23T00:00:00"/>
    <n v="326.64699999999999"/>
    <n v="346.9"/>
    <n v="325.46699999999998"/>
    <n v="333.03699999999998"/>
    <n v="120676200"/>
    <n v="5.1611399999999998E-3"/>
    <n v="5.1610644469057831E-3"/>
    <n v="285.40400000000005"/>
    <n v="299.38402000000008"/>
    <n v="3.9009863611774734E-2"/>
    <s v="Downtrend"/>
    <n v="409.97"/>
    <n v="-0.18765519428250854"/>
  </r>
  <r>
    <n v="1589"/>
    <x v="1"/>
    <d v="2022-03-24T00:00:00"/>
    <n v="336.577"/>
    <n v="341.49700000000001"/>
    <n v="329.6"/>
    <n v="337.97300000000001"/>
    <n v="68920800"/>
    <n v="1.4823100000000001E-2"/>
    <n v="1.4821176025486826E-2"/>
    <n v="288.95650000000001"/>
    <n v="298.74682000000001"/>
    <n v="3.8191140905014638E-2"/>
    <s v="Downtrend"/>
    <n v="409.97"/>
    <n v="-0.1756152889235798"/>
  </r>
  <r>
    <n v="1590"/>
    <x v="1"/>
    <d v="2022-03-25T00:00:00"/>
    <n v="336"/>
    <n v="340.6"/>
    <n v="332.44"/>
    <n v="336.88"/>
    <n v="62031600"/>
    <n v="-3.23494E-3"/>
    <n v="-3.2339861468224651E-3"/>
    <n v="292.30265000000003"/>
    <n v="299.14870000000002"/>
    <n v="3.8354289638666821E-2"/>
    <s v="Downtrend"/>
    <n v="409.97"/>
    <n v="-0.17828133765885312"/>
  </r>
  <r>
    <n v="1591"/>
    <x v="1"/>
    <d v="2022-03-28T00:00:00"/>
    <n v="355.03300000000002"/>
    <n v="365.96"/>
    <n v="351.2"/>
    <n v="363.947"/>
    <n v="102506100"/>
    <n v="8.0345100000000003E-2"/>
    <n v="8.0346117311802523E-2"/>
    <n v="295.99285000000003"/>
    <n v="299.48175999999995"/>
    <n v="3.8852530300394324E-2"/>
    <s v="Downtrend"/>
    <n v="409.97"/>
    <n v="-0.11225943361709401"/>
  </r>
  <r>
    <n v="1592"/>
    <x v="1"/>
    <d v="2022-03-29T00:00:00"/>
    <n v="369.33"/>
    <n v="371.59"/>
    <n v="357.70299999999997"/>
    <n v="366.52300000000002"/>
    <n v="73614900"/>
    <n v="7.0798600000000003E-3"/>
    <n v="7.0779536580876101E-3"/>
    <n v="299.91285000000005"/>
    <n v="299.90495999999996"/>
    <n v="3.8615998316680854E-2"/>
    <s v="Uptrend"/>
    <n v="409.97"/>
    <n v="-0.10597604702783125"/>
  </r>
  <r>
    <n v="1593"/>
    <x v="1"/>
    <d v="2022-03-30T00:00:00"/>
    <n v="363.72300000000001"/>
    <n v="371.31700000000001"/>
    <n v="361.33300000000003"/>
    <n v="364.66300000000001"/>
    <n v="59865000"/>
    <n v="-5.0747500000000003E-3"/>
    <n v="-5.0747156385820835E-3"/>
    <n v="303.48115000000007"/>
    <n v="300.4513"/>
    <n v="3.8797338244816168E-2"/>
    <s v="Uptrend"/>
    <n v="409.97"/>
    <n v="-0.11051296436324609"/>
  </r>
  <r>
    <n v="1594"/>
    <x v="1"/>
    <d v="2022-03-31T00:00:00"/>
    <n v="364.85700000000003"/>
    <n v="367.71300000000002"/>
    <n v="358.88"/>
    <n v="359.2"/>
    <n v="48992700"/>
    <n v="-1.49818E-2"/>
    <n v="-1.4980955018743414E-2"/>
    <n v="307.45300000000003"/>
    <n v="301.0401"/>
    <n v="3.6934888151212805E-2"/>
    <s v="Uptrend"/>
    <n v="409.97"/>
    <n v="-0.12383832963387575"/>
  </r>
  <r>
    <n v="1595"/>
    <x v="1"/>
    <d v="2022-04-01T00:00:00"/>
    <n v="360.38299999999998"/>
    <n v="364.91699999999997"/>
    <n v="355.54700000000003"/>
    <n v="361.53"/>
    <n v="54263100"/>
    <n v="6.4866000000000004E-3"/>
    <n v="6.4866369710467886E-3"/>
    <n v="311.55799999999999"/>
    <n v="302.38378000000006"/>
    <n v="3.6817015407682174E-2"/>
    <s v="Uptrend"/>
    <n v="409.97"/>
    <n v="-0.11815498695026483"/>
  </r>
  <r>
    <n v="1596"/>
    <x v="1"/>
    <d v="2022-04-04T00:00:00"/>
    <n v="363.12700000000001"/>
    <n v="383.303"/>
    <n v="357.51"/>
    <n v="381.81700000000001"/>
    <n v="82035900"/>
    <n v="5.6113400000000001E-2"/>
    <n v="5.6114292036622215E-2"/>
    <n v="317.23919999999993"/>
    <n v="303.45884000000001"/>
    <n v="3.5690430614594891E-2"/>
    <s v="Uptrend"/>
    <n v="409.97"/>
    <n v="-6.8670878356952958E-2"/>
  </r>
  <r>
    <n v="1597"/>
    <x v="1"/>
    <d v="2022-04-05T00:00:00"/>
    <n v="378.767"/>
    <n v="384.29"/>
    <n v="362.43299999999999"/>
    <n v="363.75299999999999"/>
    <n v="80075100"/>
    <n v="-4.7308999999999997E-2"/>
    <n v="-4.7310622628117693E-2"/>
    <n v="321.68684999999994"/>
    <n v="304.30792000000002"/>
    <n v="3.8542241586872854E-2"/>
    <s v="Uptrend"/>
    <n v="409.97"/>
    <n v="-0.11273263897358354"/>
  </r>
  <r>
    <n v="1598"/>
    <x v="1"/>
    <d v="2022-04-06T00:00:00"/>
    <n v="357.82299999999998"/>
    <n v="359.66699999999997"/>
    <n v="342.56700000000001"/>
    <n v="348.58699999999999"/>
    <n v="89348400"/>
    <n v="-4.16949E-2"/>
    <n v="-4.1693126929537305E-2"/>
    <n v="324.80004999999994"/>
    <n v="305.10692"/>
    <n v="3.9955946909010602E-2"/>
    <s v="Uptrend"/>
    <n v="409.97"/>
    <n v="-0.14972558967729355"/>
  </r>
  <r>
    <n v="1599"/>
    <x v="1"/>
    <d v="2022-04-07T00:00:00"/>
    <n v="350.79700000000003"/>
    <n v="358.863"/>
    <n v="340.51299999999998"/>
    <n v="352.42"/>
    <n v="79447200"/>
    <n v="1.0996799999999999E-2"/>
    <n v="1.0995820268684842E-2"/>
    <n v="328.44939999999997"/>
    <n v="306.41618"/>
    <n v="3.9113663620264E-2"/>
    <s v="Uptrend"/>
    <n v="409.97"/>
    <n v="-0.14037612508232311"/>
  </r>
  <r>
    <n v="1600"/>
    <x v="1"/>
    <d v="2022-04-08T00:00:00"/>
    <n v="347.73700000000002"/>
    <n v="349.48"/>
    <n v="340.81299999999999"/>
    <n v="341.83"/>
    <n v="55013700"/>
    <n v="-3.00494E-2"/>
    <n v="-3.0049372907326566E-2"/>
    <n v="332.28504999999996"/>
    <n v="307.28003999999999"/>
    <n v="3.7556003980003555E-2"/>
    <s v="Uptrend"/>
    <n v="409.97"/>
    <n v="-0.16620728345976543"/>
  </r>
  <r>
    <n v="1601"/>
    <x v="1"/>
    <d v="2022-04-11T00:00:00"/>
    <n v="326.8"/>
    <n v="336.15699999999998"/>
    <n v="324.88"/>
    <n v="325.31"/>
    <n v="59357100"/>
    <n v="-4.8328099999999999E-2"/>
    <n v="-4.8328116315127345E-2"/>
    <n v="335.77770000000004"/>
    <n v="307.61490000000003"/>
    <n v="3.8470318289646067E-2"/>
    <s v="Uptrend"/>
    <n v="409.97"/>
    <n v="-0.20650291484742789"/>
  </r>
  <r>
    <n v="1602"/>
    <x v="1"/>
    <d v="2022-04-12T00:00:00"/>
    <n v="332.54700000000003"/>
    <n v="340.39699999999999"/>
    <n v="325.53300000000002"/>
    <n v="328.983"/>
    <n v="65976000"/>
    <n v="1.1291799999999999E-2"/>
    <n v="1.1290768805139795E-2"/>
    <n v="338.86200000000002"/>
    <n v="308.22235999999998"/>
    <n v="3.7653835573335646E-2"/>
    <s v="Uptrend"/>
    <n v="409.97"/>
    <n v="-0.19754372271141796"/>
  </r>
  <r>
    <n v="1603"/>
    <x v="1"/>
    <d v="2022-04-13T00:00:00"/>
    <n v="327.02699999999999"/>
    <n v="342.08"/>
    <n v="324.36700000000002"/>
    <n v="340.79"/>
    <n v="55121100"/>
    <n v="3.5888400000000001E-2"/>
    <n v="3.588939246100864E-2"/>
    <n v="341.89765"/>
    <n v="308.75128000000007"/>
    <n v="3.7132806973895031E-2"/>
    <s v="Uptrend"/>
    <n v="409.97"/>
    <n v="-0.168744054443008"/>
  </r>
  <r>
    <n v="1604"/>
    <x v="1"/>
    <d v="2022-04-14T00:00:00"/>
    <n v="333.09699999999998"/>
    <n v="337.57"/>
    <n v="327.39699999999999"/>
    <n v="328.33300000000003"/>
    <n v="58422300"/>
    <n v="-3.6552300000000003E-2"/>
    <n v="-3.6553302620382033E-2"/>
    <n v="343.78764999999999"/>
    <n v="309.50560000000007"/>
    <n v="3.7988753439277788E-2"/>
    <s v="Uptrend"/>
    <n v="409.97"/>
    <n v="-0.19912920457594452"/>
  </r>
  <r>
    <n v="1605"/>
    <x v="1"/>
    <d v="2022-04-18T00:00:00"/>
    <n v="329.67700000000002"/>
    <n v="338.30700000000002"/>
    <n v="324.47000000000003"/>
    <n v="334.76299999999998"/>
    <n v="51715200"/>
    <n v="1.9583699999999999E-2"/>
    <n v="1.9583776227183769E-2"/>
    <n v="345.43594999999993"/>
    <n v="310.2044800000001"/>
    <n v="3.7376516482561621E-2"/>
    <s v="Uptrend"/>
    <n v="409.97"/>
    <n v="-0.18344513013147312"/>
  </r>
  <r>
    <n v="1606"/>
    <x v="1"/>
    <d v="2022-04-19T00:00:00"/>
    <n v="335.02"/>
    <n v="344.98"/>
    <n v="331.77699999999999"/>
    <n v="342.71699999999998"/>
    <n v="49847700"/>
    <n v="2.3758100000000001E-2"/>
    <n v="2.3760092961289114E-2"/>
    <n v="347.21915000000001"/>
    <n v="310.67020000000008"/>
    <n v="3.7506533606990286E-2"/>
    <s v="Uptrend"/>
    <n v="409.97"/>
    <n v="-0.16404371051540367"/>
  </r>
  <r>
    <n v="1607"/>
    <x v="1"/>
    <d v="2022-04-20T00:00:00"/>
    <n v="343.33300000000003"/>
    <n v="344.66699999999997"/>
    <n v="325.08300000000003"/>
    <n v="325.733"/>
    <n v="70711200"/>
    <n v="-4.9555000000000002E-2"/>
    <n v="-4.9556923058966973E-2"/>
    <n v="346.93944999999997"/>
    <n v="311.24874000000011"/>
    <n v="3.5313461434635214E-2"/>
    <s v="Uptrend"/>
    <n v="409.97"/>
    <n v="-0.20547113203405132"/>
  </r>
  <r>
    <n v="1608"/>
    <x v="1"/>
    <d v="2022-04-21T00:00:00"/>
    <n v="358.24299999999999"/>
    <n v="364.07299999999998"/>
    <n v="332.14"/>
    <n v="336.26"/>
    <n v="105416400"/>
    <n v="3.23168E-2"/>
    <n v="3.2317879981457187E-2"/>
    <n v="347.10060000000004"/>
    <n v="311.73574000000008"/>
    <n v="3.6047463618185276E-2"/>
    <s v="Uptrend"/>
    <n v="409.97"/>
    <n v="-0.17979364343732473"/>
  </r>
  <r>
    <n v="1609"/>
    <x v="1"/>
    <d v="2022-04-22T00:00:00"/>
    <n v="338.303"/>
    <n v="344.95"/>
    <n v="331.33300000000003"/>
    <n v="335.017"/>
    <n v="69696600"/>
    <n v="-3.6975799999999998E-3"/>
    <n v="-3.6965443406887788E-3"/>
    <n v="346.95279999999997"/>
    <n v="312.35886000000016"/>
    <n v="3.5913920392559744E-2"/>
    <s v="Uptrend"/>
    <n v="409.97"/>
    <n v="-0.18282557260287347"/>
  </r>
  <r>
    <n v="1610"/>
    <x v="1"/>
    <d v="2022-04-25T00:00:00"/>
    <n v="326.32299999999998"/>
    <n v="336.20699999999999"/>
    <n v="325.10000000000002"/>
    <n v="332.673"/>
    <n v="68341200"/>
    <n v="-6.9946499999999998E-3"/>
    <n v="-6.9966598709916283E-3"/>
    <n v="346.74244999999996"/>
    <n v="312.46832000000012"/>
    <n v="3.5942530347703686E-2"/>
    <s v="Uptrend"/>
    <n v="409.97"/>
    <n v="-0.18854306412664346"/>
  </r>
  <r>
    <n v="1611"/>
    <x v="1"/>
    <d v="2022-04-26T00:00:00"/>
    <n v="331.81"/>
    <n v="333.33300000000003"/>
    <n v="291.66699999999997"/>
    <n v="292.14"/>
    <n v="136133700"/>
    <n v="-0.121841"/>
    <n v="-0.12184036576457968"/>
    <n v="343.15209999999996"/>
    <n v="312.50666000000018"/>
    <n v="4.0316783104053754E-2"/>
    <s v="Uptrend"/>
    <n v="409.97"/>
    <n v="-0.28741127399565825"/>
  </r>
  <r>
    <n v="1612"/>
    <x v="1"/>
    <d v="2022-04-27T00:00:00"/>
    <n v="299.52699999999999"/>
    <n v="306"/>
    <n v="292.45299999999997"/>
    <n v="293.83699999999999"/>
    <n v="76956300"/>
    <n v="5.80768E-3"/>
    <n v="5.8088587663449598E-3"/>
    <n v="339.51779999999997"/>
    <n v="312.20718000000011"/>
    <n v="4.028926628246661E-2"/>
    <s v="Uptrend"/>
    <n v="409.97"/>
    <n v="-0.28327194672780942"/>
  </r>
  <r>
    <n v="1613"/>
    <x v="1"/>
    <d v="2022-04-28T00:00:00"/>
    <n v="299.99299999999999"/>
    <n v="300"/>
    <n v="273.89999999999998"/>
    <n v="292.50299999999999"/>
    <n v="124948500"/>
    <n v="-4.5377000000000004E-3"/>
    <n v="-4.5399320031174195E-3"/>
    <n v="335.90979999999996"/>
    <n v="311.85630000000015"/>
    <n v="4.0293018321299341E-2"/>
    <s v="Uptrend"/>
    <n v="409.97"/>
    <n v="-0.28652584335439191"/>
  </r>
  <r>
    <n v="1614"/>
    <x v="1"/>
    <d v="2022-04-29T00:00:00"/>
    <n v="300.75"/>
    <n v="311.46699999999998"/>
    <n v="290"/>
    <n v="290.25299999999999"/>
    <n v="88133100"/>
    <n v="-7.6922199999999996E-3"/>
    <n v="-7.6922287976534109E-3"/>
    <n v="332.46244999999999"/>
    <n v="312.03356000000008"/>
    <n v="4.0280126298295429E-2"/>
    <s v="Uptrend"/>
    <n v="409.97"/>
    <n v="-0.29201404980852264"/>
  </r>
  <r>
    <n v="1615"/>
    <x v="1"/>
    <d v="2022-05-02T00:00:00"/>
    <n v="286.923"/>
    <n v="302.12"/>
    <n v="282.67700000000002"/>
    <n v="300.98"/>
    <n v="75781500"/>
    <n v="3.6956299999999997E-2"/>
    <n v="3.6957413015541674E-2"/>
    <n v="329.43494999999996"/>
    <n v="312.38202000000013"/>
    <n v="4.1486770321075207E-2"/>
    <s v="Uptrend"/>
    <n v="409.97"/>
    <n v="-0.2658487206380955"/>
  </r>
  <r>
    <n v="1616"/>
    <x v="1"/>
    <d v="2022-05-03T00:00:00"/>
    <n v="301.06"/>
    <n v="308.02699999999999"/>
    <n v="296.197"/>
    <n v="303.08300000000003"/>
    <n v="63709500"/>
    <n v="6.9882800000000004E-3"/>
    <n v="6.987175227589848E-3"/>
    <n v="325.49824999999998"/>
    <n v="313.25596000000013"/>
    <n v="3.8843802186119256E-2"/>
    <s v="Uptrend"/>
    <n v="409.97"/>
    <n v="-0.26071907700563457"/>
  </r>
  <r>
    <n v="1617"/>
    <x v="1"/>
    <d v="2022-05-04T00:00:00"/>
    <n v="301.31299999999999"/>
    <n v="318.5"/>
    <n v="295.09300000000002"/>
    <n v="317.54000000000002"/>
    <n v="81643800"/>
    <n v="4.7698600000000001E-2"/>
    <n v="4.769980500390969E-2"/>
    <n v="323.18759999999992"/>
    <n v="313.98422000000011"/>
    <n v="3.9929646501861003E-2"/>
    <s v="Uptrend"/>
    <n v="409.97"/>
    <n v="-0.22545552113569289"/>
  </r>
  <r>
    <n v="1618"/>
    <x v="1"/>
    <d v="2022-05-05T00:00:00"/>
    <n v="313.00700000000001"/>
    <n v="315.2"/>
    <n v="285.89999999999998"/>
    <n v="291.09300000000002"/>
    <n v="92519100"/>
    <n v="-8.3286200000000005E-2"/>
    <n v="-8.3287144926623369E-2"/>
    <n v="320.31289999999996"/>
    <n v="314.41676000000007"/>
    <n v="4.2862933078521355E-2"/>
    <s v="Uptrend"/>
    <n v="409.97"/>
    <n v="-0.2899651193989804"/>
  </r>
  <r>
    <n v="1619"/>
    <x v="1"/>
    <d v="2022-05-06T00:00:00"/>
    <n v="295.66699999999997"/>
    <n v="296"/>
    <n v="281.03699999999998"/>
    <n v="288.55"/>
    <n v="72903000"/>
    <n v="-8.7371800000000006E-3"/>
    <n v="-8.7360396849117672E-3"/>
    <n v="317.11939999999993"/>
    <n v="314.26502000000011"/>
    <n v="4.2627614692378295E-2"/>
    <s v="Uptrend"/>
    <n v="409.97"/>
    <n v="-0.29616801229358247"/>
  </r>
  <r>
    <n v="1620"/>
    <x v="1"/>
    <d v="2022-05-09T00:00:00"/>
    <n v="278.81700000000001"/>
    <n v="281.87700000000001"/>
    <n v="260.38299999999998"/>
    <n v="262.37"/>
    <n v="90810300"/>
    <n v="-9.0729500000000005E-2"/>
    <n v="-9.0729509617050841E-2"/>
    <n v="313.14639999999997"/>
    <n v="313.79576000000014"/>
    <n v="4.6209895434622172E-2"/>
    <s v="Downtrend"/>
    <n v="409.97"/>
    <n v="-0.36002634339097983"/>
  </r>
  <r>
    <n v="1621"/>
    <x v="1"/>
    <d v="2022-05-10T00:00:00"/>
    <n v="273.10300000000001"/>
    <n v="275.12"/>
    <n v="258.08300000000003"/>
    <n v="266.68"/>
    <n v="84401700"/>
    <n v="1.6427199999999999E-2"/>
    <n v="1.6427182985859767E-2"/>
    <n v="310.2149"/>
    <n v="312.92664000000008"/>
    <n v="4.5803472813419358E-2"/>
    <s v="Downtrend"/>
    <n v="409.97"/>
    <n v="-0.34951337902773372"/>
  </r>
  <r>
    <n v="1622"/>
    <x v="1"/>
    <d v="2022-05-11T00:00:00"/>
    <n v="265"/>
    <n v="269.923"/>
    <n v="242.4"/>
    <n v="244.667"/>
    <n v="97224600"/>
    <n v="-8.2545800000000003E-2"/>
    <n v="-8.2544622768861542E-2"/>
    <n v="305.9991"/>
    <n v="311.91404000000011"/>
    <n v="4.8366515343709546E-2"/>
    <s v="Downtrend"/>
    <n v="409.97"/>
    <n v="-0.4032075517720809"/>
  </r>
  <r>
    <n v="1623"/>
    <x v="1"/>
    <d v="2022-05-12T00:00:00"/>
    <n v="233.667"/>
    <n v="253.22"/>
    <n v="226.667"/>
    <n v="242.667"/>
    <n v="140313000"/>
    <n v="-8.1743900000000001E-3"/>
    <n v="-8.1743757842291931E-3"/>
    <n v="301.09295000000009"/>
    <n v="311.44938000000008"/>
    <n v="4.6980274432719751E-2"/>
    <s v="Downtrend"/>
    <n v="409.97"/>
    <n v="-0.40808595750908605"/>
  </r>
  <r>
    <n v="1624"/>
    <x v="1"/>
    <d v="2022-05-13T00:00:00"/>
    <n v="257.827"/>
    <n v="262.45"/>
    <n v="250.523"/>
    <n v="256.52999999999997"/>
    <n v="92150700"/>
    <n v="5.7129100000000002E-2"/>
    <n v="5.7127668780674545E-2"/>
    <n v="297.50280000000009"/>
    <n v="310.68992000000009"/>
    <n v="4.9403561609530015E-2"/>
    <s v="Downtrend"/>
    <n v="409.97"/>
    <n v="-0.37427128814303501"/>
  </r>
  <r>
    <n v="1625"/>
    <x v="1"/>
    <d v="2022-05-16T00:00:00"/>
    <n v="255.72"/>
    <n v="256.58699999999999"/>
    <n v="239.697"/>
    <n v="241.45699999999999"/>
    <n v="86098500"/>
    <n v="-5.8758600000000001E-2"/>
    <n v="-5.8757260359412089E-2"/>
    <n v="292.83750000000003"/>
    <n v="310.40346000000011"/>
    <n v="4.9949047376468811E-2"/>
    <s v="Downtrend"/>
    <n v="409.97"/>
    <n v="-0.41103739297997421"/>
  </r>
  <r>
    <n v="1626"/>
    <x v="1"/>
    <d v="2022-05-17T00:00:00"/>
    <n v="249.12"/>
    <n v="254.827"/>
    <n v="242.95"/>
    <n v="253.87"/>
    <n v="80236200"/>
    <n v="5.1410200000000003E-2"/>
    <n v="5.1408739444290363E-2"/>
    <n v="288.39515000000006"/>
    <n v="309.63952000000006"/>
    <n v="5.1437911009604285E-2"/>
    <s v="Downtrend"/>
    <n v="409.97"/>
    <n v="-0.38075956777325171"/>
  </r>
  <r>
    <n v="1627"/>
    <x v="1"/>
    <d v="2022-05-18T00:00:00"/>
    <n v="248.173"/>
    <n v="253.5"/>
    <n v="233.60300000000001"/>
    <n v="236.60300000000001"/>
    <n v="87811800"/>
    <n v="-6.8013799999999999E-2"/>
    <n v="-6.8015125851813907E-2"/>
    <n v="283.93865000000005"/>
    <n v="308.6425200000001"/>
    <n v="5.2275949705354742E-2"/>
    <s v="Downtrend"/>
    <n v="409.97"/>
    <n v="-0.4228772837036856"/>
  </r>
  <r>
    <n v="1628"/>
    <x v="1"/>
    <d v="2022-05-19T00:00:00"/>
    <n v="235.667"/>
    <n v="244.667"/>
    <n v="231.37"/>
    <n v="236.47300000000001"/>
    <n v="90296700"/>
    <n v="-5.4946300000000003E-4"/>
    <n v="-5.4944358271025173E-4"/>
    <n v="278.94929999999999"/>
    <n v="307.47986000000009"/>
    <n v="5.1232447771693876E-2"/>
    <s v="Downtrend"/>
    <n v="409.97"/>
    <n v="-0.42319438007659094"/>
  </r>
  <r>
    <n v="1629"/>
    <x v="1"/>
    <d v="2022-05-20T00:00:00"/>
    <n v="237.99700000000001"/>
    <n v="240.52699999999999"/>
    <n v="211"/>
    <n v="221.3"/>
    <n v="144973200"/>
    <n v="-6.4165100000000003E-2"/>
    <n v="-6.4163773454051887E-2"/>
    <n v="273.26345000000003"/>
    <n v="306.67686000000003"/>
    <n v="5.2232813274056829E-2"/>
    <s v="Downtrend"/>
    <n v="409.97"/>
    <n v="-0.46020440520038053"/>
  </r>
  <r>
    <n v="1630"/>
    <x v="1"/>
    <d v="2022-05-23T00:00:00"/>
    <n v="218.34"/>
    <n v="226.65299999999999"/>
    <n v="212.68700000000001"/>
    <n v="224.96700000000001"/>
    <n v="88903500"/>
    <n v="1.6568699999999999E-2"/>
    <n v="1.6570266606416695E-2"/>
    <n v="267.87815000000001"/>
    <n v="305.75546000000008"/>
    <n v="5.2785050400163749E-2"/>
    <s v="Downtrend"/>
    <n v="409.97"/>
    <n v="-0.45125984828158161"/>
  </r>
  <r>
    <n v="1631"/>
    <x v="1"/>
    <d v="2022-05-24T00:00:00"/>
    <n v="217.84299999999999"/>
    <n v="217.97300000000001"/>
    <n v="206.857"/>
    <n v="209.387"/>
    <n v="89092500"/>
    <n v="-6.9254599999999999E-2"/>
    <n v="-6.9254601786039816E-2"/>
    <n v="263.7405"/>
    <n v="304.80152000000004"/>
    <n v="4.8474162130598207E-2"/>
    <s v="Downtrend"/>
    <n v="409.97"/>
    <n v="-0.48926262897285167"/>
  </r>
  <r>
    <n v="1632"/>
    <x v="1"/>
    <d v="2022-05-25T00:00:00"/>
    <n v="207.95"/>
    <n v="223.107"/>
    <n v="207.67"/>
    <n v="219.6"/>
    <n v="92139300"/>
    <n v="4.8777399999999999E-2"/>
    <n v="4.8775711959195167E-2"/>
    <n v="260.02864999999997"/>
    <n v="303.91818000000001"/>
    <n v="5.0377108921487793E-2"/>
    <s v="Downtrend"/>
    <n v="409.97"/>
    <n v="-0.46435105007683497"/>
  </r>
  <r>
    <n v="1633"/>
    <x v="1"/>
    <d v="2022-05-26T00:00:00"/>
    <n v="220.47300000000001"/>
    <n v="239.55699999999999"/>
    <n v="217.887"/>
    <n v="235.91"/>
    <n v="106003200"/>
    <n v="7.4271400000000001E-2"/>
    <n v="7.4271402550091015E-2"/>
    <n v="257.19899999999996"/>
    <n v="303.17172000000005"/>
    <n v="5.4041290079122922E-2"/>
    <s v="Downtrend"/>
    <n v="409.97"/>
    <n v="-0.42456765129155793"/>
  </r>
  <r>
    <n v="1634"/>
    <x v="1"/>
    <d v="2022-05-27T00:00:00"/>
    <n v="241.083"/>
    <n v="253.267"/>
    <n v="240.17699999999999"/>
    <n v="253.21"/>
    <n v="89295000"/>
    <n v="7.3333099999999998E-2"/>
    <n v="7.3333050739688987E-2"/>
    <n v="255.34684999999999"/>
    <n v="302.19084000000004"/>
    <n v="5.7116472938314504E-2"/>
    <s v="Downtrend"/>
    <n v="409.97"/>
    <n v="-0.38236944166646347"/>
  </r>
  <r>
    <n v="1635"/>
    <x v="1"/>
    <d v="2022-05-31T00:00:00"/>
    <n v="257.947"/>
    <n v="259.60000000000002"/>
    <n v="244.74299999999999"/>
    <n v="252.75299999999999"/>
    <n v="101914500"/>
    <n v="-1.8035600000000001E-3"/>
    <n v="-1.8048260337270028E-3"/>
    <n v="252.93549999999999"/>
    <n v="300.98558000000008"/>
    <n v="5.6260746001388598E-2"/>
    <s v="Downtrend"/>
    <n v="409.97"/>
    <n v="-0.38348415737736918"/>
  </r>
  <r>
    <n v="1636"/>
    <x v="1"/>
    <d v="2022-06-01T00:00:00"/>
    <n v="251.72"/>
    <n v="257.327"/>
    <n v="243.64"/>
    <n v="246.79"/>
    <n v="77247900"/>
    <n v="-2.35935E-2"/>
    <n v="-2.3592202664261097E-2"/>
    <n v="250.12084999999996"/>
    <n v="299.52570000000009"/>
    <n v="5.627125068146166E-2"/>
    <s v="Downtrend"/>
    <n v="409.97"/>
    <n v="-0.39802912408225"/>
  </r>
  <r>
    <n v="1637"/>
    <x v="1"/>
    <d v="2022-06-02T00:00:00"/>
    <n v="244.15700000000001"/>
    <n v="264.20999999999998"/>
    <n v="242.06700000000001"/>
    <n v="258.33300000000003"/>
    <n v="93473100"/>
    <n v="4.6774000000000003E-2"/>
    <n v="4.6772559666113045E-2"/>
    <n v="247.16049999999996"/>
    <n v="297.5553000000001"/>
    <n v="5.6222698051958488E-2"/>
    <s v="Downtrend"/>
    <n v="409.97"/>
    <n v="-0.36987340537112467"/>
  </r>
  <r>
    <n v="1638"/>
    <x v="1"/>
    <d v="2022-06-03T00:00:00"/>
    <n v="243.227"/>
    <n v="247.797"/>
    <n v="233.417"/>
    <n v="234.517"/>
    <n v="112393800"/>
    <n v="-9.2193600000000001E-2"/>
    <n v="-9.219108669817655E-2"/>
    <n v="244.33169999999996"/>
    <n v="295.56144000000006"/>
    <n v="5.6875477029737491E-2"/>
    <s v="Downtrend"/>
    <n v="409.97"/>
    <n v="-0.42796546088738208"/>
  </r>
  <r>
    <n v="1639"/>
    <x v="1"/>
    <d v="2022-06-06T00:00:00"/>
    <n v="244.35300000000001"/>
    <n v="244.86699999999999"/>
    <n v="234.35"/>
    <n v="238.28"/>
    <n v="84204600"/>
    <n v="1.6047200000000001E-2"/>
    <n v="1.6045745084578122E-2"/>
    <n v="241.81819999999999"/>
    <n v="293.60158000000007"/>
    <n v="5.7155177924168271E-2"/>
    <s v="Downtrend"/>
    <n v="409.97"/>
    <n v="-0.41878674049320685"/>
  </r>
  <r>
    <n v="1640"/>
    <x v="1"/>
    <d v="2022-06-07T00:00:00"/>
    <n v="234"/>
    <n v="239.99700000000001"/>
    <n v="230.09299999999999"/>
    <n v="238.887"/>
    <n v="72808500"/>
    <n v="2.5460600000000002E-3"/>
    <n v="2.5474231995972207E-3"/>
    <n v="240.64404999999996"/>
    <n v="291.15998000000008"/>
    <n v="5.3749275328573813E-2"/>
    <s v="Downtrend"/>
    <n v="409.97"/>
    <n v="-0.41730614435202584"/>
  </r>
  <r>
    <n v="1641"/>
    <x v="1"/>
    <d v="2022-06-08T00:00:00"/>
    <n v="240.08699999999999"/>
    <n v="249.96299999999999"/>
    <n v="239.17699999999999"/>
    <n v="241.86699999999999"/>
    <n v="76210500"/>
    <n v="1.2474499999999999E-2"/>
    <n v="1.2474517240368854E-2"/>
    <n v="239.4034"/>
    <n v="288.62366000000003"/>
    <n v="5.3680189283378608E-2"/>
    <s v="Downtrend"/>
    <n v="409.97"/>
    <n v="-0.41003731980388813"/>
  </r>
  <r>
    <n v="1642"/>
    <x v="1"/>
    <d v="2022-06-09T00:00:00"/>
    <n v="249.34"/>
    <n v="255.547"/>
    <n v="239.327"/>
    <n v="239.70699999999999"/>
    <n v="96491400"/>
    <n v="-8.9305600000000006E-3"/>
    <n v="-8.9305279347740019E-3"/>
    <n v="239.15540000000001"/>
    <n v="285.97500000000002"/>
    <n v="5.0397430349776423E-2"/>
    <s v="Downtrend"/>
    <n v="409.97"/>
    <n v="-0.41530599799985368"/>
  </r>
  <r>
    <n v="1643"/>
    <x v="1"/>
    <d v="2022-06-10T00:00:00"/>
    <n v="235.15700000000001"/>
    <n v="239.5"/>
    <n v="227.91300000000001"/>
    <n v="232.23"/>
    <n v="97536600"/>
    <n v="-3.1190900000000001E-2"/>
    <n v="-3.1192247201792256E-2"/>
    <n v="238.63355000000001"/>
    <n v="283.10574000000003"/>
    <n v="5.0859313858307567E-2"/>
    <s v="Downtrend"/>
    <n v="409.97"/>
    <n v="-0.43354391784764745"/>
  </r>
  <r>
    <n v="1644"/>
    <x v="1"/>
    <d v="2022-06-13T00:00:00"/>
    <n v="223.167"/>
    <n v="226.63300000000001"/>
    <n v="214.68299999999999"/>
    <n v="215.73699999999999"/>
    <n v="102767400"/>
    <n v="-7.1021500000000001E-2"/>
    <n v="-7.1020109374327123E-2"/>
    <n v="236.59390000000002"/>
    <n v="280.29293999999999"/>
    <n v="5.1227484973072668E-2"/>
    <s v="Downtrend"/>
    <n v="409.97"/>
    <n v="-0.47377369075786036"/>
  </r>
  <r>
    <n v="1645"/>
    <x v="1"/>
    <d v="2022-06-14T00:00:00"/>
    <n v="218.28700000000001"/>
    <n v="226.33"/>
    <n v="211.73699999999999"/>
    <n v="220.89"/>
    <n v="97988700"/>
    <n v="2.3887200000000001E-2"/>
    <n v="2.3885564367725376E-2"/>
    <n v="235.56555000000003"/>
    <n v="277.31660000000005"/>
    <n v="5.0186262270485435E-2"/>
    <s v="Downtrend"/>
    <n v="409.97"/>
    <n v="-0.46120447837646661"/>
  </r>
  <r>
    <n v="1646"/>
    <x v="1"/>
    <d v="2022-06-15T00:00:00"/>
    <n v="220.917"/>
    <n v="235.66300000000001"/>
    <n v="218.15"/>
    <n v="233"/>
    <n v="119131800"/>
    <n v="5.4823700000000003E-2"/>
    <n v="5.4823667888994621E-2"/>
    <n v="234.52205000000004"/>
    <n v="274.30354000000005"/>
    <n v="5.0387352634289145E-2"/>
    <s v="Downtrend"/>
    <n v="409.97"/>
    <n v="-0.43166573163890043"/>
  </r>
  <r>
    <n v="1647"/>
    <x v="1"/>
    <d v="2022-06-16T00:00:00"/>
    <n v="222.73699999999999"/>
    <n v="225.167"/>
    <n v="208.69300000000001"/>
    <n v="213.1"/>
    <n v="107390700"/>
    <n v="-8.5407700000000003E-2"/>
    <n v="-8.540772532188845E-2"/>
    <n v="233.34690000000006"/>
    <n v="271.66700000000003"/>
    <n v="5.170037705186814E-2"/>
    <s v="Downtrend"/>
    <n v="409.97"/>
    <n v="-0.48020586872210169"/>
  </r>
  <r>
    <n v="1648"/>
    <x v="1"/>
    <d v="2022-06-17T00:00:00"/>
    <n v="213.43299999999999"/>
    <n v="220.97"/>
    <n v="213.197"/>
    <n v="216.76"/>
    <n v="92641800"/>
    <n v="1.7174999999999999E-2"/>
    <n v="1.717503519474417E-2"/>
    <n v="232.36125000000001"/>
    <n v="269.35934000000003"/>
    <n v="5.191285664205493E-2"/>
    <s v="Downtrend"/>
    <n v="409.97"/>
    <n v="-0.47127838622338225"/>
  </r>
  <r>
    <n v="1649"/>
    <x v="1"/>
    <d v="2022-06-21T00:00:00"/>
    <n v="224.60300000000001"/>
    <n v="243.577"/>
    <n v="224.333"/>
    <n v="237.03700000000001"/>
    <n v="122793000"/>
    <n v="9.3544299999999997E-2"/>
    <n v="9.3545857169219593E-2"/>
    <n v="233.14810000000006"/>
    <n v="267.24448000000007"/>
    <n v="5.4073215683683451E-2"/>
    <s v="Downtrend"/>
    <n v="409.97"/>
    <n v="-0.42181866965875559"/>
  </r>
  <r>
    <n v="1650"/>
    <x v="1"/>
    <d v="2022-06-22T00:00:00"/>
    <n v="234.50299999999999"/>
    <n v="246.833"/>
    <n v="233.827"/>
    <n v="236.08699999999999"/>
    <n v="101107500"/>
    <n v="-4.0078099999999997E-3"/>
    <n v="-4.0078131262208938E-3"/>
    <n v="233.70410000000001"/>
    <n v="265.43968000000007"/>
    <n v="5.4034057848950587E-2"/>
    <s v="Downtrend"/>
    <n v="409.97"/>
    <n v="-0.42413591238383308"/>
  </r>
  <r>
    <n v="1651"/>
    <x v="1"/>
    <d v="2022-06-23T00:00:00"/>
    <n v="237.90700000000001"/>
    <n v="239.31700000000001"/>
    <n v="228.637"/>
    <n v="235.07"/>
    <n v="104202600"/>
    <n v="-4.3063099999999998E-3"/>
    <n v="-4.3077340133086395E-3"/>
    <n v="234.98824999999997"/>
    <n v="263.77416000000005"/>
    <n v="5.1293861708275865E-2"/>
    <s v="Downtrend"/>
    <n v="409.97"/>
    <n v="-0.42661658170110017"/>
  </r>
  <r>
    <n v="1652"/>
    <x v="1"/>
    <d v="2022-06-24T00:00:00"/>
    <n v="237.47"/>
    <n v="246.06700000000001"/>
    <n v="236.08699999999999"/>
    <n v="245.70699999999999"/>
    <n v="95770800"/>
    <n v="4.5248900000000002E-2"/>
    <n v="4.5250350959288754E-2"/>
    <n v="236.29359999999997"/>
    <n v="261.85676000000007"/>
    <n v="5.1148815022592831E-2"/>
    <s v="Downtrend"/>
    <n v="409.97"/>
    <n v="-0.40067078078883822"/>
  </r>
  <r>
    <n v="1653"/>
    <x v="1"/>
    <d v="2022-06-27T00:00:00"/>
    <n v="249.36699999999999"/>
    <n v="252.07"/>
    <n v="242.56700000000001"/>
    <n v="244.92"/>
    <n v="89178300"/>
    <n v="-3.2016499999999999E-3"/>
    <n v="-3.203001949476425E-3"/>
    <n v="236.74409999999997"/>
    <n v="259.94336000000004"/>
    <n v="4.8649295562458589E-2"/>
    <s v="Downtrend"/>
    <n v="409.97"/>
    <n v="-0.40259043344634982"/>
  </r>
  <r>
    <n v="1654"/>
    <x v="1"/>
    <d v="2022-06-28T00:00:00"/>
    <n v="244.483"/>
    <n v="249.97"/>
    <n v="232.34299999999999"/>
    <n v="232.66300000000001"/>
    <n v="90391200"/>
    <n v="-5.0043600000000001E-2"/>
    <n v="-5.0044912624530369E-2"/>
    <n v="235.71674999999996"/>
    <n v="257.81790000000007"/>
    <n v="4.7059127530599293E-2"/>
    <s v="Downtrend"/>
    <n v="409.97"/>
    <n v="-0.43248774300558579"/>
  </r>
  <r>
    <n v="1655"/>
    <x v="1"/>
    <d v="2022-06-29T00:00:00"/>
    <n v="230.5"/>
    <n v="231.173"/>
    <n v="222.273"/>
    <n v="228.49"/>
    <n v="82897200"/>
    <n v="-1.79372E-2"/>
    <n v="-1.7935812742034596E-2"/>
    <n v="234.50360000000001"/>
    <n v="255.45302000000004"/>
    <n v="4.7172793118199274E-2"/>
    <s v="Downtrend"/>
    <n v="409.97"/>
    <n v="-0.44266653657584698"/>
  </r>
  <r>
    <n v="1656"/>
    <x v="1"/>
    <d v="2022-06-30T00:00:00"/>
    <n v="224.51"/>
    <n v="229.45699999999999"/>
    <n v="218.863"/>
    <n v="224.47300000000001"/>
    <n v="94600500"/>
    <n v="-1.75792E-2"/>
    <n v="-1.7580638102323909E-2"/>
    <n v="233.38774999999995"/>
    <n v="253.48362000000006"/>
    <n v="4.7060171369993971E-2"/>
    <s v="Downtrend"/>
    <n v="409.97"/>
    <n v="-0.45246481449862186"/>
  </r>
  <r>
    <n v="1657"/>
    <x v="1"/>
    <d v="2022-07-01T00:00:00"/>
    <n v="227"/>
    <n v="230.23"/>
    <n v="222.12"/>
    <n v="227.26300000000001"/>
    <n v="74460300"/>
    <n v="1.24291E-2"/>
    <n v="1.2429111741723897E-2"/>
    <n v="231.83424999999997"/>
    <n v="251.41975999999994"/>
    <n v="4.5730694053807162E-2"/>
    <s v="Downtrend"/>
    <n v="409.97"/>
    <n v="-0.44565943849549972"/>
  </r>
  <r>
    <n v="1658"/>
    <x v="1"/>
    <d v="2022-07-05T00:00:00"/>
    <n v="223"/>
    <n v="233.14699999999999"/>
    <n v="216.167"/>
    <n v="233.06700000000001"/>
    <n v="84581100"/>
    <n v="2.5535700000000001E-2"/>
    <n v="2.5538693056062822E-2"/>
    <n v="231.76174999999998"/>
    <n v="249.35407999999995"/>
    <n v="4.1334284812560025E-2"/>
    <s v="Downtrend"/>
    <n v="409.97"/>
    <n v="-0.43150230504671072"/>
  </r>
  <r>
    <n v="1659"/>
    <x v="1"/>
    <d v="2022-07-06T00:00:00"/>
    <n v="230.78"/>
    <n v="234.56299999999999"/>
    <n v="227.18700000000001"/>
    <n v="231.733"/>
    <n v="71853600"/>
    <n v="-5.7207999999999998E-3"/>
    <n v="-5.7236760244908647E-3"/>
    <n v="231.43440000000001"/>
    <n v="247.59147999999996"/>
    <n v="4.1189864295007331E-2"/>
    <s v="Downtrend"/>
    <n v="409.97"/>
    <n v="-0.43475620167329321"/>
  </r>
  <r>
    <n v="1660"/>
    <x v="1"/>
    <d v="2022-07-07T00:00:00"/>
    <n v="233.92"/>
    <n v="245.363"/>
    <n v="232.21"/>
    <n v="244.54300000000001"/>
    <n v="81930600"/>
    <n v="5.5279000000000002E-2"/>
    <n v="5.5279135902094323E-2"/>
    <n v="231.71719999999999"/>
    <n v="246.76393999999999"/>
    <n v="4.3046710817600149E-2"/>
    <s v="Downtrend"/>
    <n v="409.97"/>
    <n v="-0.40351001292777522"/>
  </r>
  <r>
    <n v="1661"/>
    <x v="1"/>
    <d v="2022-07-08T00:00:00"/>
    <n v="242.333"/>
    <n v="254.98"/>
    <n v="241.16"/>
    <n v="250.76300000000001"/>
    <n v="101854200"/>
    <n v="2.5435200000000002E-2"/>
    <n v="2.5435199535460029E-2"/>
    <n v="232.16199999999998"/>
    <n v="245.57406000000003"/>
    <n v="4.3308625066252528E-2"/>
    <s v="Downtrend"/>
    <n v="409.97"/>
    <n v="-0.38833817108568924"/>
  </r>
  <r>
    <n v="1662"/>
    <x v="1"/>
    <d v="2022-07-11T00:00:00"/>
    <n v="252.10300000000001"/>
    <n v="253.06299999999999"/>
    <n v="233.62700000000001"/>
    <n v="234.34299999999999"/>
    <n v="99241200"/>
    <n v="-6.5480099999999999E-2"/>
    <n v="-6.5480154568257731E-2"/>
    <n v="231.89379999999997"/>
    <n v="244.3854"/>
    <n v="4.5877710435248506E-2"/>
    <s v="Downtrend"/>
    <n v="409.97"/>
    <n v="-0.42838988218650154"/>
  </r>
  <r>
    <n v="1663"/>
    <x v="1"/>
    <d v="2022-07-12T00:00:00"/>
    <n v="236.84700000000001"/>
    <n v="239.773"/>
    <n v="228.37"/>
    <n v="233.07"/>
    <n v="87930900"/>
    <n v="-5.4336100000000002E-3"/>
    <n v="-5.4322083441792346E-3"/>
    <n v="231.93580000000003"/>
    <n v="243.32114000000001"/>
    <n v="4.531784925889628E-2"/>
    <s v="Downtrend"/>
    <n v="409.97"/>
    <n v="-0.43149498743810533"/>
  </r>
  <r>
    <n v="1664"/>
    <x v="1"/>
    <d v="2022-07-13T00:00:00"/>
    <n v="225.5"/>
    <n v="242.06"/>
    <n v="225.03299999999999"/>
    <n v="237.04"/>
    <n v="97954500"/>
    <n v="1.7033400000000001E-2"/>
    <n v="1.7033509246149325E-2"/>
    <n v="233.00095000000002"/>
    <n v="242.06780000000003"/>
    <n v="4.2099258703826893E-2"/>
    <s v="Downtrend"/>
    <n v="409.97"/>
    <n v="-0.42181135205015008"/>
  </r>
  <r>
    <n v="1665"/>
    <x v="1"/>
    <d v="2022-07-14T00:00:00"/>
    <n v="234.89699999999999"/>
    <n v="238.65299999999999"/>
    <n v="229.333"/>
    <n v="238.31299999999999"/>
    <n v="78557400"/>
    <n v="5.37186E-3"/>
    <n v="5.3704016199798144E-3"/>
    <n v="233.87209999999999"/>
    <n v="240.80748000000006"/>
    <n v="4.1878148616582386E-2"/>
    <s v="Downtrend"/>
    <n v="409.97"/>
    <n v="-0.41870624679854629"/>
  </r>
  <r>
    <n v="1666"/>
    <x v="1"/>
    <d v="2022-07-15T00:00:00"/>
    <n v="240"/>
    <n v="243.62299999999999"/>
    <n v="236.89"/>
    <n v="240.06700000000001"/>
    <n v="69683100"/>
    <n v="7.3572300000000002E-3"/>
    <n v="7.3600684813670547E-3"/>
    <n v="234.22545"/>
    <n v="239.26762000000005"/>
    <n v="4.019555038702851E-2"/>
    <s v="Downtrend"/>
    <n v="409.97"/>
    <n v="-0.41442788496719274"/>
  </r>
  <r>
    <n v="1667"/>
    <x v="1"/>
    <d v="2022-07-18T00:00:00"/>
    <n v="244.93700000000001"/>
    <n v="250.517"/>
    <n v="239.60300000000001"/>
    <n v="240.547"/>
    <n v="82537500"/>
    <n v="1.99943E-3"/>
    <n v="1.9994418224911215E-3"/>
    <n v="235.59780000000001"/>
    <n v="238.35636000000014"/>
    <n v="3.4511311225740846E-2"/>
    <s v="Downtrend"/>
    <n v="409.97"/>
    <n v="-0.41325706759031156"/>
  </r>
  <r>
    <n v="1668"/>
    <x v="1"/>
    <d v="2022-07-19T00:00:00"/>
    <n v="245"/>
    <n v="247.14"/>
    <n v="236.977"/>
    <n v="245.53"/>
    <n v="80890200"/>
    <n v="2.0716700000000001E-2"/>
    <n v="2.071528640972442E-2"/>
    <n v="237.03629999999998"/>
    <n v="237.53536000000014"/>
    <n v="3.4577233611570238E-2"/>
    <s v="Downtrend"/>
    <n v="409.97"/>
    <n v="-0.40110251969656319"/>
  </r>
  <r>
    <n v="1669"/>
    <x v="1"/>
    <d v="2022-07-20T00:00:00"/>
    <n v="246.78299999999999"/>
    <n v="250.66300000000001"/>
    <n v="243.483"/>
    <n v="247.5"/>
    <n v="88864200"/>
    <n v="8.0234599999999996E-3"/>
    <n v="8.0234594550563365E-3"/>
    <n v="237.55944999999997"/>
    <n v="237.7221000000001"/>
    <n v="2.7937079373859374E-2"/>
    <s v="Downtrend"/>
    <n v="409.97"/>
    <n v="-0.39629729004561309"/>
  </r>
  <r>
    <n v="1670"/>
    <x v="1"/>
    <d v="2022-07-21T00:00:00"/>
    <n v="255.107"/>
    <n v="273.267"/>
    <n v="254.86699999999999"/>
    <n v="271.70699999999999"/>
    <n v="142032300"/>
    <n v="9.7804699999999994E-2"/>
    <n v="9.7806060606060674E-2"/>
    <n v="239.34045"/>
    <n v="237.83336000000017"/>
    <n v="3.5052142028963722E-2"/>
    <s v="Uptrend"/>
    <n v="409.97"/>
    <n v="-0.33725150620777133"/>
  </r>
  <r>
    <n v="1671"/>
    <x v="1"/>
    <d v="2022-07-22T00:00:00"/>
    <n v="276.22000000000003"/>
    <n v="280.78699999999998"/>
    <n v="270.71300000000002"/>
    <n v="272.24299999999999"/>
    <n v="103472700"/>
    <n v="1.9752300000000001E-3"/>
    <n v="1.9727132536151437E-3"/>
    <n v="241.19910000000004"/>
    <n v="238.30868000000018"/>
    <n v="3.496762871202691E-2"/>
    <s v="Uptrend"/>
    <n v="409.97"/>
    <n v="-0.335944093470254"/>
  </r>
  <r>
    <n v="1672"/>
    <x v="1"/>
    <d v="2022-07-25T00:00:00"/>
    <n v="272.21699999999998"/>
    <n v="274.14699999999999"/>
    <n v="267.39999999999998"/>
    <n v="268.43299999999999"/>
    <n v="64073400"/>
    <n v="-1.3994899999999999E-2"/>
    <n v="-1.3994850188985608E-2"/>
    <n v="242.33540000000002"/>
    <n v="238.63254000000015"/>
    <n v="3.4140282543865981E-2"/>
    <s v="Uptrend"/>
    <n v="409.97"/>
    <n v="-0.34523745639924874"/>
  </r>
  <r>
    <n v="1673"/>
    <x v="1"/>
    <d v="2022-07-26T00:00:00"/>
    <n v="266.51299999999998"/>
    <n v="267.31"/>
    <n v="256.26299999999998"/>
    <n v="258.86"/>
    <n v="66820800"/>
    <n v="-3.56637E-2"/>
    <n v="-3.5662530314827134E-2"/>
    <n v="243.0324"/>
    <n v="238.99834000000018"/>
    <n v="3.5301473965306043E-2"/>
    <s v="Uptrend"/>
    <n v="409.97"/>
    <n v="-0.36858794545942386"/>
  </r>
  <r>
    <n v="1674"/>
    <x v="1"/>
    <d v="2022-07-27T00:00:00"/>
    <n v="263.81"/>
    <n v="275.92700000000002"/>
    <n v="261.79000000000002"/>
    <n v="274.82"/>
    <n v="88110000"/>
    <n v="6.1655000000000001E-2"/>
    <n v="6.1654948620876171E-2"/>
    <n v="245.14024999999998"/>
    <n v="239.78720000000013"/>
    <n v="3.5244323856633168E-2"/>
    <s v="Uptrend"/>
    <n v="409.97"/>
    <n v="-0.3296582676781229"/>
  </r>
  <r>
    <n v="1675"/>
    <x v="1"/>
    <d v="2022-07-28T00:00:00"/>
    <n v="280.06700000000001"/>
    <n v="283.3"/>
    <n v="272.8"/>
    <n v="280.89999999999998"/>
    <n v="84723000"/>
    <n v="2.2123500000000001E-2"/>
    <n v="2.2123571792445951E-2"/>
    <n v="247.76074999999997"/>
    <n v="240.65280000000013"/>
    <n v="3.4771670086886558E-2"/>
    <s v="Uptrend"/>
    <n v="409.97"/>
    <n v="-0.31482791423762724"/>
  </r>
  <r>
    <n v="1676"/>
    <x v="1"/>
    <d v="2022-07-29T00:00:00"/>
    <n v="280.7"/>
    <n v="298.32"/>
    <n v="279.10000000000002"/>
    <n v="297.14999999999998"/>
    <n v="95313000"/>
    <n v="5.78498E-2"/>
    <n v="5.7849768600925611E-2"/>
    <n v="251.39459999999994"/>
    <n v="241.86628000000007"/>
    <n v="3.5595989251091614E-2"/>
    <s v="Uptrend"/>
    <n v="409.97"/>
    <n v="-0.27519086762446043"/>
  </r>
  <r>
    <n v="1677"/>
    <x v="1"/>
    <d v="2022-08-01T00:00:00"/>
    <n v="301.27699999999999"/>
    <n v="311.87700000000001"/>
    <n v="295"/>
    <n v="297.27699999999999"/>
    <n v="117042900"/>
    <n v="4.2631199999999998E-4"/>
    <n v="4.2739357226984076E-4"/>
    <n v="254.89529999999996"/>
    <n v="243.14856000000003"/>
    <n v="3.573743463782101E-2"/>
    <s v="Uptrend"/>
    <n v="409.97"/>
    <n v="-0.27488108886016061"/>
  </r>
  <r>
    <n v="1678"/>
    <x v="1"/>
    <d v="2022-08-02T00:00:00"/>
    <n v="294.00299999999999"/>
    <n v="307.83300000000003"/>
    <n v="292.66699999999997"/>
    <n v="300.58699999999999"/>
    <n v="95577600"/>
    <n v="1.1134399999999999E-2"/>
    <n v="1.1134396539254743E-2"/>
    <n v="258.2713"/>
    <n v="244.87050000000008"/>
    <n v="3.5640104609268135E-2"/>
    <s v="Uptrend"/>
    <n v="409.97"/>
    <n v="-0.26680732736541701"/>
  </r>
  <r>
    <n v="1679"/>
    <x v="1"/>
    <d v="2022-08-03T00:00:00"/>
    <n v="305"/>
    <n v="309.55"/>
    <n v="301.14999999999998"/>
    <n v="307.39699999999999"/>
    <n v="80091000"/>
    <n v="2.2655700000000001E-2"/>
    <n v="2.265567040490768E-2"/>
    <n v="262.05450000000008"/>
    <n v="246.54382000000004"/>
    <n v="3.5403028295925162E-2"/>
    <s v="Uptrend"/>
    <n v="409.97"/>
    <n v="-0.25019635583091449"/>
  </r>
  <r>
    <n v="1680"/>
    <x v="1"/>
    <d v="2022-08-04T00:00:00"/>
    <n v="311"/>
    <n v="313.60700000000003"/>
    <n v="305"/>
    <n v="308.63299999999998"/>
    <n v="72256200"/>
    <n v="4.0230200000000004E-3"/>
    <n v="4.0208590194439342E-3"/>
    <n v="265.25899999999996"/>
    <n v="248.11948000000001"/>
    <n v="3.4152724538341062E-2"/>
    <s v="Uptrend"/>
    <n v="409.97"/>
    <n v="-0.24718150108544534"/>
  </r>
  <r>
    <n v="1681"/>
    <x v="1"/>
    <d v="2022-08-05T00:00:00"/>
    <n v="302.67"/>
    <n v="304.60700000000003"/>
    <n v="285.54300000000001"/>
    <n v="288.17"/>
    <n v="113172900"/>
    <n v="-6.6303000000000001E-2"/>
    <n v="-6.630204806355755E-2"/>
    <n v="267.12935000000004"/>
    <n v="249.53594000000004"/>
    <n v="3.8208342449649525E-2"/>
    <s v="Uptrend"/>
    <n v="409.97"/>
    <n v="-0.29709490938361349"/>
  </r>
  <r>
    <n v="1682"/>
    <x v="1"/>
    <d v="2022-08-08T00:00:00"/>
    <n v="295"/>
    <n v="305.2"/>
    <n v="289.08699999999999"/>
    <n v="290.423"/>
    <n v="98994000"/>
    <n v="7.8194300000000005E-3"/>
    <n v="7.8183016969148866E-3"/>
    <n v="269.93334999999996"/>
    <n v="250.48439999999999"/>
    <n v="3.4119777867384203E-2"/>
    <s v="Uptrend"/>
    <n v="409.97"/>
    <n v="-0.29159938532087715"/>
  </r>
  <r>
    <n v="1683"/>
    <x v="1"/>
    <d v="2022-08-09T00:00:00"/>
    <n v="290.29300000000001"/>
    <n v="292.39699999999999"/>
    <n v="279.35300000000001"/>
    <n v="283.33300000000003"/>
    <n v="86244600"/>
    <n v="-2.44126E-2"/>
    <n v="-2.4412667040833447E-2"/>
    <n v="272.44650000000001"/>
    <n v="251.30734000000001"/>
    <n v="3.4866308860907885E-2"/>
    <s v="Uptrend"/>
    <n v="409.97"/>
    <n v="-0.30889333365856031"/>
  </r>
  <r>
    <n v="1684"/>
    <x v="1"/>
    <d v="2022-08-10T00:00:00"/>
    <n v="297.06700000000001"/>
    <n v="297.51"/>
    <n v="283.37"/>
    <n v="294.35700000000003"/>
    <n v="94918800"/>
    <n v="3.8905799999999997E-2"/>
    <n v="3.890828106856592E-2"/>
    <n v="275.31234999999998"/>
    <n v="251.98487999999998"/>
    <n v="3.5424651237783308E-2"/>
    <s v="Uptrend"/>
    <n v="409.97"/>
    <n v="-0.28200356123618797"/>
  </r>
  <r>
    <n v="1685"/>
    <x v="1"/>
    <d v="2022-08-11T00:00:00"/>
    <n v="296.51299999999998"/>
    <n v="298.23700000000002"/>
    <n v="285.83300000000003"/>
    <n v="286.63"/>
    <n v="70155000"/>
    <n v="-2.62493E-2"/>
    <n v="-2.6250437394048864E-2"/>
    <n v="277.72820000000002"/>
    <n v="253.04967999999997"/>
    <n v="3.6403485593743977E-2"/>
    <s v="Uptrend"/>
    <n v="409.97"/>
    <n v="-0.30085128180110743"/>
  </r>
  <r>
    <n v="1686"/>
    <x v="1"/>
    <d v="2022-08-12T00:00:00"/>
    <n v="289.41699999999997"/>
    <n v="300.16000000000003"/>
    <n v="285.03300000000002"/>
    <n v="300.02999999999997"/>
    <n v="79657200"/>
    <n v="4.6750100000000003E-2"/>
    <n v="4.6750165718870917E-2"/>
    <n v="280.72634999999997"/>
    <n v="254.06941999999998"/>
    <n v="3.7313441866506258E-2"/>
    <s v="Uptrend"/>
    <n v="409.97"/>
    <n v="-0.268165963363173"/>
  </r>
  <r>
    <n v="1687"/>
    <x v="1"/>
    <d v="2022-08-15T00:00:00"/>
    <n v="301.78699999999998"/>
    <n v="313.13299999999998"/>
    <n v="301.23"/>
    <n v="309.32"/>
    <n v="89359200"/>
    <n v="3.0963600000000001E-2"/>
    <n v="3.0963570309635813E-2"/>
    <n v="284.16499999999996"/>
    <n v="255.51033999999999"/>
    <n v="3.7472253767563503E-2"/>
    <s v="Uptrend"/>
    <n v="409.97"/>
    <n v="-0.24550576871478402"/>
  </r>
  <r>
    <n v="1688"/>
    <x v="1"/>
    <d v="2022-08-16T00:00:00"/>
    <n v="311.66699999999997"/>
    <n v="314.66699999999997"/>
    <n v="302.88299999999998"/>
    <n v="306.56299999999999"/>
    <n v="88136400"/>
    <n v="-8.9120799999999993E-3"/>
    <n v="-8.9130997025733683E-3"/>
    <n v="287.21664999999996"/>
    <n v="256.82467999999994"/>
    <n v="3.7748731416441382E-2"/>
    <s v="Uptrend"/>
    <n v="409.97"/>
    <n v="-0.25223065102324571"/>
  </r>
  <r>
    <n v="1689"/>
    <x v="1"/>
    <d v="2022-08-17T00:00:00"/>
    <n v="303.39699999999999"/>
    <n v="309.65699999999998"/>
    <n v="300.03300000000002"/>
    <n v="303.99700000000001"/>
    <n v="68766000"/>
    <n v="-8.3723300000000007E-3"/>
    <n v="-8.3702208029017289E-3"/>
    <n v="290.04149999999998"/>
    <n v="258.10434000000004"/>
    <n v="3.8012772010125519E-2"/>
    <s v="Uptrend"/>
    <n v="409.97"/>
    <n v="-0.25848964558382326"/>
  </r>
  <r>
    <n v="1690"/>
    <x v="1"/>
    <d v="2022-08-18T00:00:00"/>
    <n v="306"/>
    <n v="306.5"/>
    <n v="301.85300000000001"/>
    <n v="302.87"/>
    <n v="47500500"/>
    <n v="-3.7062200000000001E-3"/>
    <n v="-3.7072734270404695E-3"/>
    <n v="291.59965"/>
    <n v="259.20033999999998"/>
    <n v="3.2136252246280847E-2"/>
    <s v="Uptrend"/>
    <n v="409.97"/>
    <n v="-0.26123862721662561"/>
  </r>
  <r>
    <n v="1691"/>
    <x v="1"/>
    <d v="2022-08-19T00:00:00"/>
    <n v="299"/>
    <n v="300.36"/>
    <n v="292.5"/>
    <n v="296.66699999999997"/>
    <n v="61395300"/>
    <n v="-2.0481900000000001E-2"/>
    <n v="-2.0480734308449322E-2"/>
    <n v="292.82085000000001"/>
    <n v="260.20445999999998"/>
    <n v="3.2669673454900544E-2"/>
    <s v="Uptrend"/>
    <n v="409.97"/>
    <n v="-0.27636900260994723"/>
  </r>
  <r>
    <n v="1692"/>
    <x v="1"/>
    <d v="2022-08-22T00:00:00"/>
    <n v="291.91300000000001"/>
    <n v="292.39999999999998"/>
    <n v="286.29700000000003"/>
    <n v="289.91300000000001"/>
    <n v="55843200"/>
    <n v="-2.2764E-2"/>
    <n v="-2.2766266554756553E-2"/>
    <n v="293.89485000000002"/>
    <n v="261.48892000000001"/>
    <n v="3.2992691670304379E-2"/>
    <s v="Uptrend"/>
    <n v="409.97"/>
    <n v="-0.2928433787838135"/>
  </r>
  <r>
    <n v="1693"/>
    <x v="1"/>
    <d v="2022-08-23T00:00:00"/>
    <n v="291.45299999999997"/>
    <n v="298.827"/>
    <n v="287.923"/>
    <n v="296.45299999999997"/>
    <n v="63984900"/>
    <n v="2.2558499999999999E-2"/>
    <n v="2.2558491685436444E-2"/>
    <n v="295.77449999999999"/>
    <n v="263.11612000000002"/>
    <n v="3.1822143280736757E-2"/>
    <s v="Uptrend"/>
    <n v="409.97"/>
    <n v="-0.27689099202380674"/>
  </r>
  <r>
    <n v="1694"/>
    <x v="1"/>
    <d v="2022-08-24T00:00:00"/>
    <n v="297.56299999999999"/>
    <n v="303.64699999999999"/>
    <n v="296.5"/>
    <n v="297.09699999999998"/>
    <n v="57259800"/>
    <n v="2.1701300000000001E-3"/>
    <n v="2.1723510978131078E-3"/>
    <n v="296.88835"/>
    <n v="264.61971999999997"/>
    <n v="2.9139631281990493E-2"/>
    <s v="Uptrend"/>
    <n v="409.97"/>
    <n v="-0.27532014537649108"/>
  </r>
  <r>
    <n v="1695"/>
    <x v="1"/>
    <d v="2022-08-25T00:00:00"/>
    <n v="302.36"/>
    <n v="302.95999999999998"/>
    <n v="291.60000000000002"/>
    <n v="296.07"/>
    <n v="53230000"/>
    <n v="-3.45568E-3"/>
    <n v="-3.4567834747573079E-3"/>
    <n v="297.64684999999997"/>
    <n v="265.72152"/>
    <n v="2.8876757180202689E-2"/>
    <s v="Uptrend"/>
    <n v="409.97"/>
    <n v="-0.27782520672244315"/>
  </r>
  <r>
    <n v="1696"/>
    <x v="1"/>
    <d v="2022-08-26T00:00:00"/>
    <n v="297.43"/>
    <n v="302"/>
    <n v="287.47000000000003"/>
    <n v="288.08999999999997"/>
    <n v="57163900"/>
    <n v="-2.6953100000000001E-2"/>
    <n v="-2.6953085418988776E-2"/>
    <n v="297.19385"/>
    <n v="267.15591999999998"/>
    <n v="2.6534659355865881E-2"/>
    <s v="Uptrend"/>
    <n v="409.97"/>
    <n v="-0.2972900456130938"/>
  </r>
  <r>
    <n v="1697"/>
    <x v="1"/>
    <d v="2022-08-29T00:00:00"/>
    <n v="282.83"/>
    <n v="287.74"/>
    <n v="280.7"/>
    <n v="284.82"/>
    <n v="41864700"/>
    <n v="-1.1350600000000001E-2"/>
    <n v="-1.1350619598042178E-2"/>
    <n v="296.57100000000003"/>
    <n v="268.37471999999997"/>
    <n v="2.6626941373669118E-2"/>
    <s v="Uptrend"/>
    <n v="409.97"/>
    <n v="-0.30526623899309713"/>
  </r>
  <r>
    <n v="1698"/>
    <x v="1"/>
    <d v="2022-08-30T00:00:00"/>
    <n v="287.87"/>
    <n v="288.48"/>
    <n v="272.64999999999998"/>
    <n v="277.7"/>
    <n v="50541800"/>
    <n v="-2.4998200000000002E-2"/>
    <n v="-2.4998244505301637E-2"/>
    <n v="295.42664999999994"/>
    <n v="269.14617999999996"/>
    <n v="2.6927324993336995E-2"/>
    <s v="Uptrend"/>
    <n v="409.97"/>
    <n v="-0.32263336341683546"/>
  </r>
  <r>
    <n v="1699"/>
    <x v="1"/>
    <d v="2022-08-31T00:00:00"/>
    <n v="280.62"/>
    <n v="281.25"/>
    <n v="271.81"/>
    <n v="275.61"/>
    <n v="52107300"/>
    <n v="-7.5262000000000003E-3"/>
    <n v="-7.5261073100467701E-3"/>
    <n v="293.83729999999997"/>
    <n v="269.96764000000002"/>
    <n v="2.6214398879072721E-2"/>
    <s v="Uptrend"/>
    <n v="409.97"/>
    <n v="-0.3277312974120058"/>
  </r>
  <r>
    <n v="1700"/>
    <x v="1"/>
    <d v="2022-09-01T00:00:00"/>
    <n v="272.58"/>
    <n v="277.58"/>
    <n v="266.14999999999998"/>
    <n v="277.16000000000003"/>
    <n v="54287000"/>
    <n v="5.6239599999999999E-3"/>
    <n v="5.623888828417023E-3"/>
    <n v="292.26364999999993"/>
    <n v="270.67043999999999"/>
    <n v="2.6246232893228898E-2"/>
    <s v="Uptrend"/>
    <n v="409.97"/>
    <n v="-0.32395053296582677"/>
  </r>
  <r>
    <n v="1701"/>
    <x v="1"/>
    <d v="2022-09-02T00:00:00"/>
    <n v="281.07"/>
    <n v="282.35000000000002"/>
    <n v="269.08"/>
    <n v="270.20999999999998"/>
    <n v="50890100"/>
    <n v="-2.5075799999999999E-2"/>
    <n v="-2.5075768509164598E-2"/>
    <n v="291.3656499999999"/>
    <n v="271.24469999999997"/>
    <n v="2.253815505453333E-2"/>
    <s v="Uptrend"/>
    <n v="409.97"/>
    <n v="-0.34090299290191972"/>
  </r>
  <r>
    <n v="1702"/>
    <x v="1"/>
    <d v="2022-09-06T00:00:00"/>
    <n v="272.68"/>
    <n v="275.99"/>
    <n v="265.74"/>
    <n v="274.42"/>
    <n v="55860000"/>
    <n v="1.55806E-2"/>
    <n v="1.5580474445801462E-2"/>
    <n v="290.56549999999993"/>
    <n v="272.02029999999996"/>
    <n v="2.2799090176536214E-2"/>
    <s v="Uptrend"/>
    <n v="409.97"/>
    <n v="-0.33063394882552377"/>
  </r>
  <r>
    <n v="1703"/>
    <x v="1"/>
    <d v="2022-09-07T00:00:00"/>
    <n v="273.10000000000002"/>
    <n v="283.83999999999997"/>
    <n v="272.27"/>
    <n v="283.7"/>
    <n v="50028900"/>
    <n v="3.3816800000000001E-2"/>
    <n v="3.3816777202827719E-2"/>
    <n v="290.58384999999998"/>
    <n v="273.15224000000001"/>
    <n v="2.3569945690280335E-2"/>
    <s v="Uptrend"/>
    <n v="409.97"/>
    <n v="-0.30799814620582"/>
  </r>
  <r>
    <n v="1704"/>
    <x v="1"/>
    <d v="2022-09-08T00:00:00"/>
    <n v="281.3"/>
    <n v="289.5"/>
    <n v="279.76"/>
    <n v="289.26"/>
    <n v="53713100"/>
    <n v="1.95982E-2"/>
    <n v="1.9598167077899298E-2"/>
    <n v="290.32900000000001"/>
    <n v="274.57603999999998"/>
    <n v="2.2265733399209731E-2"/>
    <s v="Uptrend"/>
    <n v="409.97"/>
    <n v="-0.29443617825694568"/>
  </r>
  <r>
    <n v="1705"/>
    <x v="1"/>
    <d v="2022-09-09T00:00:00"/>
    <n v="291.67"/>
    <n v="299.85000000000002"/>
    <n v="291.25"/>
    <n v="299.68"/>
    <n v="54338100"/>
    <n v="3.6022899999999997E-2"/>
    <n v="3.6022955126875589E-2"/>
    <n v="290.98149999999998"/>
    <n v="276.17498000000001"/>
    <n v="2.284245684382007E-2"/>
    <s v="Uptrend"/>
    <n v="409.97"/>
    <n v="-0.26901968436714885"/>
  </r>
  <r>
    <n v="1706"/>
    <x v="1"/>
    <d v="2022-09-12T00:00:00"/>
    <n v="300.72000000000003"/>
    <n v="305.49"/>
    <n v="300.39999999999998"/>
    <n v="304.42"/>
    <n v="48674600"/>
    <n v="1.5816899999999998E-2"/>
    <n v="1.5816871329418003E-2"/>
    <n v="291.20100000000008"/>
    <n v="277.47231999999991"/>
    <n v="2.0626522920293443E-2"/>
    <s v="Uptrend"/>
    <n v="409.97"/>
    <n v="-0.25745786277044658"/>
  </r>
  <r>
    <n v="1707"/>
    <x v="1"/>
    <d v="2022-09-13T00:00:00"/>
    <n v="292.89999999999998"/>
    <n v="297.39999999999998"/>
    <n v="290.39999999999998"/>
    <n v="292.13"/>
    <n v="68229600"/>
    <n v="-4.0371900000000002E-2"/>
    <n v="-4.0371854674463026E-2"/>
    <n v="290.34150000000005"/>
    <n v="278.86318"/>
    <n v="2.1315533821572013E-2"/>
    <s v="Uptrend"/>
    <n v="409.97"/>
    <n v="-0.28743566602434334"/>
  </r>
  <r>
    <n v="1708"/>
    <x v="1"/>
    <d v="2022-09-14T00:00:00"/>
    <n v="292.24"/>
    <n v="306"/>
    <n v="291.64"/>
    <n v="302.61"/>
    <n v="72628700"/>
    <n v="3.5874400000000001E-2"/>
    <n v="3.5874439461883512E-2"/>
    <n v="290.14385000000004"/>
    <n v="280.30352000000005"/>
    <n v="2.2914385890161683E-2"/>
    <s v="Uptrend"/>
    <n v="409.97"/>
    <n v="-0.26187281996243628"/>
  </r>
  <r>
    <n v="1709"/>
    <x v="1"/>
    <d v="2022-09-15T00:00:00"/>
    <n v="301.83"/>
    <n v="309.12"/>
    <n v="300.72000000000003"/>
    <n v="303.75"/>
    <n v="64795500"/>
    <n v="3.7672700000000001E-3"/>
    <n v="3.7672251412708135E-3"/>
    <n v="290.13150000000002"/>
    <n v="281.47966000000002"/>
    <n v="2.2852823098736319E-2"/>
    <s v="Uptrend"/>
    <n v="409.97"/>
    <n v="-0.25909212869234344"/>
  </r>
  <r>
    <n v="1710"/>
    <x v="1"/>
    <d v="2022-09-16T00:00:00"/>
    <n v="299.61"/>
    <n v="303.70999999999998"/>
    <n v="295.60000000000002"/>
    <n v="303.35000000000002"/>
    <n v="87087800"/>
    <n v="-1.3168500000000001E-3"/>
    <n v="-1.3168724279835065E-3"/>
    <n v="290.15549999999996"/>
    <n v="282.64580000000001"/>
    <n v="2.2837518444976154E-2"/>
    <s v="Uptrend"/>
    <n v="409.97"/>
    <n v="-0.26006780983974431"/>
  </r>
  <r>
    <n v="1711"/>
    <x v="1"/>
    <d v="2022-09-19T00:00:00"/>
    <n v="300.08999999999997"/>
    <n v="309.83999999999997"/>
    <n v="297.8"/>
    <n v="309.07"/>
    <n v="60231200"/>
    <n v="1.8856100000000001E-2"/>
    <n v="1.8856106807318085E-2"/>
    <n v="290.77564999999993"/>
    <n v="284.13353999999998"/>
    <n v="2.2644283389788741E-2"/>
    <s v="Uptrend"/>
    <n v="409.97"/>
    <n v="-0.24611556943190971"/>
  </r>
  <r>
    <n v="1712"/>
    <x v="1"/>
    <d v="2022-09-20T00:00:00"/>
    <n v="306.91000000000003"/>
    <n v="313.33"/>
    <n v="305.58"/>
    <n v="308.73"/>
    <n v="61642800"/>
    <n v="-1.1000599999999999E-3"/>
    <n v="-1.1000744167987131E-3"/>
    <n v="291.71649999999988"/>
    <n v="285.48813999999999"/>
    <n v="2.1887940009075284E-2"/>
    <s v="Uptrend"/>
    <n v="409.97"/>
    <n v="-0.24694489840720057"/>
  </r>
  <r>
    <n v="1713"/>
    <x v="1"/>
    <d v="2022-09-21T00:00:00"/>
    <n v="308.29000000000002"/>
    <n v="313.8"/>
    <n v="300.63"/>
    <n v="300.8"/>
    <n v="62555700"/>
    <n v="-2.5685900000000001E-2"/>
    <n v="-2.5685874388624352E-2"/>
    <n v="291.93385000000001"/>
    <n v="286.51913999999999"/>
    <n v="2.2316967254923398E-2"/>
    <s v="Uptrend"/>
    <n v="409.97"/>
    <n v="-0.26628777715442598"/>
  </r>
  <r>
    <n v="1714"/>
    <x v="1"/>
    <d v="2022-09-22T00:00:00"/>
    <n v="299.86"/>
    <n v="301.29000000000002"/>
    <n v="285.82"/>
    <n v="288.58999999999997"/>
    <n v="70545400"/>
    <n v="-4.0591700000000001E-2"/>
    <n v="-4.0591755319149048E-2"/>
    <n v="291.50850000000003"/>
    <n v="287.25948"/>
    <n v="2.4167110663604052E-2"/>
    <s v="Uptrend"/>
    <n v="409.97"/>
    <n v="-0.29607044417884243"/>
  </r>
  <r>
    <n v="1715"/>
    <x v="1"/>
    <d v="2022-09-23T00:00:00"/>
    <n v="283.08999999999997"/>
    <n v="284.5"/>
    <n v="272.82"/>
    <n v="275.33"/>
    <n v="63748400"/>
    <n v="-4.5947599999999998E-2"/>
    <n v="-4.5947538029730728E-2"/>
    <n v="290.47150000000005"/>
    <n v="287.97834"/>
    <n v="2.6163617601167748E-2"/>
    <s v="Uptrend"/>
    <n v="409.97"/>
    <n v="-0.32841427421518654"/>
  </r>
  <r>
    <n v="1716"/>
    <x v="1"/>
    <d v="2022-09-26T00:00:00"/>
    <n v="271.83"/>
    <n v="284.08999999999997"/>
    <n v="270.31"/>
    <n v="276.01"/>
    <n v="58076900"/>
    <n v="2.46985E-3"/>
    <n v="2.4697635564594478E-3"/>
    <n v="289.86750000000006"/>
    <n v="288.82619999999997"/>
    <n v="2.5584312913647683E-2"/>
    <s v="Uptrend"/>
    <n v="409.97"/>
    <n v="-0.32675561626460481"/>
  </r>
  <r>
    <n v="1717"/>
    <x v="1"/>
    <d v="2022-09-27T00:00:00"/>
    <n v="283.83999999999997"/>
    <n v="288.67"/>
    <n v="277.51"/>
    <n v="282.94"/>
    <n v="61925200"/>
    <n v="2.51078E-2"/>
    <n v="2.5107785949784356E-2"/>
    <n v="289.77350000000007"/>
    <n v="289.67179999999996"/>
    <n v="2.6162347120331022E-2"/>
    <s v="Uptrend"/>
    <n v="409.97"/>
    <n v="-0.30985194038588193"/>
  </r>
  <r>
    <n v="1718"/>
    <x v="1"/>
    <d v="2022-09-28T00:00:00"/>
    <n v="283.08"/>
    <n v="289"/>
    <n v="277.57"/>
    <n v="287.81"/>
    <n v="54664800"/>
    <n v="1.7212100000000001E-2"/>
    <n v="1.7212129780165508E-2"/>
    <n v="290.27900000000005"/>
    <n v="290.08600000000001"/>
    <n v="2.5739070515727068E-2"/>
    <s v="Uptrend"/>
    <n v="409.97"/>
    <n v="-0.29797302241627444"/>
  </r>
  <r>
    <n v="1719"/>
    <x v="1"/>
    <d v="2022-09-29T00:00:00"/>
    <n v="282.76"/>
    <n v="283.64999999999998"/>
    <n v="265.77999999999997"/>
    <n v="268.20999999999998"/>
    <n v="77620600"/>
    <n v="-6.8100499999999994E-2"/>
    <n v="-6.8100482957506814E-2"/>
    <n v="289.90899999999999"/>
    <n v="289.95685999999995"/>
    <n v="3.0122792850078069E-2"/>
    <s v="Downtrend"/>
    <n v="409.97"/>
    <n v="-0.34578139863892488"/>
  </r>
  <r>
    <n v="1720"/>
    <x v="1"/>
    <d v="2022-09-30T00:00:00"/>
    <n v="266.14999999999998"/>
    <n v="275.57"/>
    <n v="262.47000000000003"/>
    <n v="265.25"/>
    <n v="67726600"/>
    <n v="-1.10361E-2"/>
    <n v="-1.1036128406845314E-2"/>
    <n v="289.31350000000003"/>
    <n v="289.3599999999999"/>
    <n v="3.0162571263457612E-2"/>
    <s v="Downtrend"/>
    <n v="409.97"/>
    <n v="-0.35300143912969251"/>
  </r>
  <r>
    <n v="1721"/>
    <x v="1"/>
    <d v="2022-10-03T00:00:00"/>
    <n v="254.5"/>
    <n v="255.16"/>
    <n v="241.01"/>
    <n v="242.4"/>
    <n v="98363500"/>
    <n v="-8.6145200000000005E-2"/>
    <n v="-8.6145146088595692E-2"/>
    <n v="287.92300000000006"/>
    <n v="288.98013999999995"/>
    <n v="3.5301092989017346E-2"/>
    <s v="Downtrend"/>
    <n v="409.97"/>
    <n v="-0.4087372246749762"/>
  </r>
  <r>
    <n v="1722"/>
    <x v="1"/>
    <d v="2022-10-04T00:00:00"/>
    <n v="250.52"/>
    <n v="257.5"/>
    <n v="242.01"/>
    <n v="249.44"/>
    <n v="109578500"/>
    <n v="2.90429E-2"/>
    <n v="2.9042904290428995E-2"/>
    <n v="286.67399999999998"/>
    <n v="288.61913999999996"/>
    <n v="3.5834653678583114E-2"/>
    <s v="Downtrend"/>
    <n v="409.97"/>
    <n v="-0.39156523648071817"/>
  </r>
  <r>
    <n v="1723"/>
    <x v="1"/>
    <d v="2022-10-05T00:00:00"/>
    <n v="245.01"/>
    <n v="246.67"/>
    <n v="233.27"/>
    <n v="240.81"/>
    <n v="86982700"/>
    <n v="-3.4597500000000003E-2"/>
    <n v="-3.4597498396407911E-2"/>
    <n v="284.52949999999998"/>
    <n v="287.88533999999993"/>
    <n v="3.5282211050442998E-2"/>
    <s v="Downtrend"/>
    <n v="409.97"/>
    <n v="-0.41261555723589538"/>
  </r>
  <r>
    <n v="1724"/>
    <x v="1"/>
    <d v="2022-10-06T00:00:00"/>
    <n v="239.44"/>
    <n v="244.58"/>
    <n v="235.35"/>
    <n v="238.13"/>
    <n v="69298400"/>
    <n v="-1.1129099999999999E-2"/>
    <n v="-1.1129105934138961E-2"/>
    <n v="281.97300000000001"/>
    <n v="286.7287399999999"/>
    <n v="3.4701773776992476E-2"/>
    <s v="Downtrend"/>
    <n v="409.97"/>
    <n v="-0.41915262092348227"/>
  </r>
  <r>
    <n v="1725"/>
    <x v="1"/>
    <d v="2022-10-07T00:00:00"/>
    <n v="233.94"/>
    <n v="234.57"/>
    <n v="222.02"/>
    <n v="223.07"/>
    <n v="83916800"/>
    <n v="-6.3242800000000002E-2"/>
    <n v="-6.3242766556082852E-2"/>
    <n v="278.14249999999998"/>
    <n v="285.24493999999993"/>
    <n v="3.500690948770218E-2"/>
    <s v="Downtrend"/>
    <n v="409.97"/>
    <n v="-0.45588701612313098"/>
  </r>
  <r>
    <n v="1726"/>
    <x v="1"/>
    <d v="2022-10-10T00:00:00"/>
    <n v="223.93"/>
    <n v="226.99"/>
    <n v="218.36"/>
    <n v="222.96"/>
    <n v="67925000"/>
    <n v="-4.9312100000000001E-4"/>
    <n v="-4.9311875196123012E-4"/>
    <n v="274.06949999999995"/>
    <n v="283.62939999999992"/>
    <n v="3.4460088672584883E-2"/>
    <s v="Downtrend"/>
    <n v="409.97"/>
    <n v="-0.45615532843866624"/>
  </r>
  <r>
    <n v="1727"/>
    <x v="1"/>
    <d v="2022-10-11T00:00:00"/>
    <n v="220.95"/>
    <n v="225.75"/>
    <n v="215"/>
    <n v="216.5"/>
    <n v="77013200"/>
    <n v="-2.8973800000000001E-2"/>
    <n v="-2.8973806960889914E-2"/>
    <n v="270.28800000000001"/>
    <n v="281.96245999999991"/>
    <n v="3.4108623138751876E-2"/>
    <s v="Downtrend"/>
    <n v="409.97"/>
    <n v="-0.47191257896919292"/>
  </r>
  <r>
    <n v="1728"/>
    <x v="1"/>
    <d v="2022-10-12T00:00:00"/>
    <n v="215.33"/>
    <n v="219.3"/>
    <n v="211.51"/>
    <n v="217.24"/>
    <n v="66860700"/>
    <n v="3.4180399999999998E-3"/>
    <n v="3.4180138568129514E-3"/>
    <n v="266.01949999999999"/>
    <n v="280.24891999999988"/>
    <n v="3.2320965310238224E-2"/>
    <s v="Downtrend"/>
    <n v="409.97"/>
    <n v="-0.47010756884650096"/>
  </r>
  <r>
    <n v="1729"/>
    <x v="1"/>
    <d v="2022-10-13T00:00:00"/>
    <n v="208.3"/>
    <n v="222.99"/>
    <n v="206.22"/>
    <n v="221.72"/>
    <n v="91483000"/>
    <n v="2.06223E-2"/>
    <n v="2.0622353157797813E-2"/>
    <n v="261.91800000000001"/>
    <n v="278.17605999999984"/>
    <n v="3.3072447193535214E-2"/>
    <s v="Downtrend"/>
    <n v="409.97"/>
    <n v="-0.45917993999560947"/>
  </r>
  <r>
    <n v="1730"/>
    <x v="1"/>
    <d v="2022-10-14T00:00:00"/>
    <n v="224.01"/>
    <n v="226.26"/>
    <n v="204.16"/>
    <n v="204.99"/>
    <n v="94124500"/>
    <n v="-7.5455499999999995E-2"/>
    <n v="-7.5455529496662455E-2"/>
    <n v="257"/>
    <n v="276.79965999999985"/>
    <n v="3.5513282694707819E-2"/>
    <s v="Downtrend"/>
    <n v="409.97"/>
    <n v="-0.49998780398565745"/>
  </r>
  <r>
    <n v="1731"/>
    <x v="1"/>
    <d v="2022-10-17T00:00:00"/>
    <n v="210.04"/>
    <n v="221.86"/>
    <n v="209.45"/>
    <n v="219.35"/>
    <n v="79428800"/>
    <n v="7.0052199999999995E-2"/>
    <n v="7.0052197668178939E-2"/>
    <n v="252.51399999999998"/>
    <n v="275.39499999999987"/>
    <n v="3.9938882041426239E-2"/>
    <s v="Downtrend"/>
    <n v="409.97"/>
    <n v="-0.46496085079396055"/>
  </r>
  <r>
    <n v="1732"/>
    <x v="1"/>
    <d v="2022-10-18T00:00:00"/>
    <n v="229.5"/>
    <n v="229.82"/>
    <n v="217.25"/>
    <n v="220.19"/>
    <n v="75891900"/>
    <n v="3.8294800000000001E-3"/>
    <n v="3.8294962388876197E-3"/>
    <n v="248.08700000000005"/>
    <n v="274.16913999999991"/>
    <n v="4.0052210930255842E-2"/>
    <s v="Downtrend"/>
    <n v="409.97"/>
    <n v="-0.46291192038441842"/>
  </r>
  <r>
    <n v="1733"/>
    <x v="1"/>
    <d v="2022-10-19T00:00:00"/>
    <n v="219.8"/>
    <n v="222.93"/>
    <n v="217.78"/>
    <n v="222.04"/>
    <n v="66571500"/>
    <n v="8.4017899999999993E-3"/>
    <n v="8.401834779054429E-3"/>
    <n v="244.14900000000003"/>
    <n v="272.42759999999993"/>
    <n v="4.0341785853601618E-2"/>
    <s v="Downtrend"/>
    <n v="409.97"/>
    <n v="-0.45839939507768868"/>
  </r>
  <r>
    <n v="1734"/>
    <x v="1"/>
    <d v="2022-10-20T00:00:00"/>
    <n v="208.28"/>
    <n v="215.55"/>
    <n v="202"/>
    <n v="207.28"/>
    <n v="117798100"/>
    <n v="-6.6474500000000006E-2"/>
    <n v="-6.6474509097459888E-2"/>
    <n v="240.08350000000002"/>
    <n v="270.98379999999997"/>
    <n v="4.1625086913806744E-2"/>
    <s v="Downtrend"/>
    <n v="409.97"/>
    <n v="-0.49440202941678657"/>
  </r>
  <r>
    <n v="1735"/>
    <x v="1"/>
    <d v="2022-10-21T00:00:00"/>
    <n v="206.42"/>
    <n v="214.66"/>
    <n v="203.8"/>
    <n v="214.44"/>
    <n v="75713800"/>
    <n v="3.4542700000000003E-2"/>
    <n v="3.4542647626399026E-2"/>
    <n v="237.03899999999999"/>
    <n v="269.20819999999998"/>
    <n v="4.2417209527206887E-2"/>
    <s v="Downtrend"/>
    <n v="409.97"/>
    <n v="-0.47693733687830819"/>
  </r>
  <r>
    <n v="1736"/>
    <x v="1"/>
    <d v="2022-10-24T00:00:00"/>
    <n v="205.82"/>
    <n v="213.5"/>
    <n v="198.59"/>
    <n v="211.25"/>
    <n v="100446800"/>
    <n v="-1.4876E-2"/>
    <n v="-1.4875955978362221E-2"/>
    <n v="233.80099999999999"/>
    <n v="267.47019999999998"/>
    <n v="4.2292668677666109E-2"/>
    <s v="Downtrend"/>
    <n v="409.97"/>
    <n v="-0.48471839402883143"/>
  </r>
  <r>
    <n v="1737"/>
    <x v="1"/>
    <d v="2022-10-25T00:00:00"/>
    <n v="210.1"/>
    <n v="224.35"/>
    <n v="210"/>
    <n v="222.42"/>
    <n v="96507900"/>
    <n v="5.2875699999999998E-2"/>
    <n v="5.2875739644970388E-2"/>
    <n v="230.77500000000001"/>
    <n v="265.83173999999997"/>
    <n v="4.4010214215825384E-2"/>
    <s v="Downtrend"/>
    <n v="409.97"/>
    <n v="-0.45747249798765766"/>
  </r>
  <r>
    <n v="1738"/>
    <x v="1"/>
    <d v="2022-10-26T00:00:00"/>
    <n v="219.4"/>
    <n v="230.6"/>
    <n v="218.2"/>
    <n v="224.64"/>
    <n v="85012500"/>
    <n v="9.9811199999999996E-3"/>
    <n v="9.9811168060426336E-3"/>
    <n v="227.6165"/>
    <n v="264.25359999999995"/>
    <n v="4.379519793978124E-2"/>
    <s v="Downtrend"/>
    <n v="409.97"/>
    <n v="-0.45205746761958199"/>
  </r>
  <r>
    <n v="1739"/>
    <x v="1"/>
    <d v="2022-10-27T00:00:00"/>
    <n v="229.77"/>
    <n v="233.81"/>
    <n v="222.85"/>
    <n v="225.09"/>
    <n v="61638800"/>
    <n v="2.0031900000000002E-3"/>
    <n v="2.0032051282052876E-3"/>
    <n v="225.4605"/>
    <n v="262.76659999999998"/>
    <n v="4.1776122854943365E-2"/>
    <s v="Downtrend"/>
    <n v="409.97"/>
    <n v="-0.45095982632875575"/>
  </r>
  <r>
    <n v="1740"/>
    <x v="1"/>
    <d v="2022-10-28T00:00:00"/>
    <n v="225.4"/>
    <n v="228.86"/>
    <n v="216.35"/>
    <n v="228.52"/>
    <n v="69152400"/>
    <n v="1.5238399999999999E-2"/>
    <n v="1.5238349104802484E-2"/>
    <n v="223.62400000000002"/>
    <n v="261.38405999999998"/>
    <n v="4.2083729770149771E-2"/>
    <s v="Downtrend"/>
    <n v="409.97"/>
    <n v="-0.44259336048979192"/>
  </r>
  <r>
    <n v="1741"/>
    <x v="1"/>
    <d v="2022-10-31T00:00:00"/>
    <n v="226.19"/>
    <n v="229.85"/>
    <n v="221.94"/>
    <n v="227.54"/>
    <n v="61554300"/>
    <n v="-4.2885099999999997E-3"/>
    <n v="-4.2884649046036616E-3"/>
    <n v="222.88100000000003"/>
    <n v="260.1422"/>
    <n v="3.7688176612242233E-2"/>
    <s v="Downtrend"/>
    <n v="409.97"/>
    <n v="-0.44498377930092448"/>
  </r>
  <r>
    <n v="1742"/>
    <x v="1"/>
    <d v="2022-11-01T00:00:00"/>
    <n v="234.05"/>
    <n v="237.4"/>
    <n v="227.28"/>
    <n v="227.82"/>
    <n v="62688800"/>
    <n v="1.23061E-3"/>
    <n v="1.2305528698250967E-3"/>
    <n v="221.8"/>
    <n v="258.51274000000001"/>
    <n v="3.6970249257657004E-2"/>
    <s v="Downtrend"/>
    <n v="409.97"/>
    <n v="-0.44430080249774384"/>
  </r>
  <r>
    <n v="1743"/>
    <x v="1"/>
    <d v="2022-11-02T00:00:00"/>
    <n v="226.04"/>
    <n v="227.87"/>
    <n v="214.82"/>
    <n v="214.98"/>
    <n v="63070300"/>
    <n v="-5.6360300000000002E-2"/>
    <n v="-5.6360284435080343E-2"/>
    <n v="220.5085"/>
    <n v="256.87700000000001"/>
    <n v="3.8221444827030389E-2"/>
    <s v="Downtrend"/>
    <n v="409.97"/>
    <n v="-0.47562016732931689"/>
  </r>
  <r>
    <n v="1744"/>
    <x v="1"/>
    <d v="2022-11-03T00:00:00"/>
    <n v="211.36"/>
    <n v="221.2"/>
    <n v="210.14"/>
    <n v="215.31"/>
    <n v="56538800"/>
    <n v="1.5350400000000001E-3"/>
    <n v="1.5350265140943176E-3"/>
    <n v="219.36750000000001"/>
    <n v="255.10500000000005"/>
    <n v="3.8218676481516646E-2"/>
    <s v="Downtrend"/>
    <n v="409.97"/>
    <n v="-0.47481523038271101"/>
  </r>
  <r>
    <n v="1745"/>
    <x v="1"/>
    <d v="2022-11-04T00:00:00"/>
    <n v="222.6"/>
    <n v="223.8"/>
    <n v="203.08"/>
    <n v="207.47"/>
    <n v="98622200"/>
    <n v="-3.6412600000000003E-2"/>
    <n v="-3.6412614369978225E-2"/>
    <n v="218.58750000000003"/>
    <n v="253.28480000000002"/>
    <n v="3.6472642230949329E-2"/>
    <s v="Downtrend"/>
    <n v="409.97"/>
    <n v="-0.49393858087177112"/>
  </r>
  <r>
    <n v="1746"/>
    <x v="1"/>
    <d v="2022-11-07T00:00:00"/>
    <n v="208.65"/>
    <n v="208.9"/>
    <n v="196.66"/>
    <n v="197.08"/>
    <n v="93916500"/>
    <n v="-5.0079499999999999E-2"/>
    <n v="-5.0079529570540293E-2"/>
    <n v="217.29349999999999"/>
    <n v="251.41440000000003"/>
    <n v="3.7950134107995324E-2"/>
    <s v="Downtrend"/>
    <n v="409.97"/>
    <n v="-0.51928189867551278"/>
  </r>
  <r>
    <n v="1747"/>
    <x v="1"/>
    <d v="2022-11-08T00:00:00"/>
    <n v="194.02"/>
    <n v="195.2"/>
    <n v="186.75"/>
    <n v="191.3"/>
    <n v="128803400"/>
    <n v="-2.9328199999999999E-2"/>
    <n v="-2.9328191597320918E-2"/>
    <n v="216.0335"/>
    <n v="249.41220000000001"/>
    <n v="3.7961771920165657E-2"/>
    <s v="Downtrend"/>
    <n v="409.97"/>
    <n v="-0.53338049125545772"/>
  </r>
  <r>
    <n v="1748"/>
    <x v="1"/>
    <d v="2022-11-09T00:00:00"/>
    <n v="190.78"/>
    <n v="195.89"/>
    <n v="177.12"/>
    <n v="177.59"/>
    <n v="127062700"/>
    <n v="-7.1667599999999998E-2"/>
    <n v="-7.1667537898588596E-2"/>
    <n v="214.05100000000002"/>
    <n v="247.71440000000001"/>
    <n v="4.0653197140033091E-2"/>
    <s v="Downtrend"/>
    <n v="409.97"/>
    <n v="-0.56682196258262807"/>
  </r>
  <r>
    <n v="1749"/>
    <x v="1"/>
    <d v="2022-11-10T00:00:00"/>
    <n v="189.9"/>
    <n v="191"/>
    <n v="180.03"/>
    <n v="190.72"/>
    <n v="132703000"/>
    <n v="7.3934399999999997E-2"/>
    <n v="7.3934343149952175E-2"/>
    <n v="212.50100000000003"/>
    <n v="246.09059999999997"/>
    <n v="4.4298130733104304E-2"/>
    <s v="Downtrend"/>
    <n v="409.97"/>
    <n v="-0.53479522891918929"/>
  </r>
  <r>
    <n v="1750"/>
    <x v="1"/>
    <d v="2022-11-11T00:00:00"/>
    <n v="186"/>
    <n v="196.52"/>
    <n v="182.59"/>
    <n v="195.97"/>
    <n v="114403600"/>
    <n v="2.7527300000000001E-2"/>
    <n v="2.752726510067105E-2"/>
    <n v="212.05"/>
    <n v="244.50540000000001"/>
    <n v="4.1782931864124247E-2"/>
    <s v="Downtrend"/>
    <n v="409.97"/>
    <n v="-0.52198941385955067"/>
  </r>
  <r>
    <n v="1751"/>
    <x v="1"/>
    <d v="2022-11-14T00:00:00"/>
    <n v="192.77"/>
    <n v="195.73"/>
    <n v="186.34"/>
    <n v="190.95"/>
    <n v="92226600"/>
    <n v="-2.5616199999999999E-2"/>
    <n v="-2.5616165739654084E-2"/>
    <n v="210.63000000000002"/>
    <n v="242.90539999999999"/>
    <n v="3.8519052678022643E-2"/>
    <s v="Downtrend"/>
    <n v="409.97"/>
    <n v="-0.53423421225943368"/>
  </r>
  <r>
    <n v="1752"/>
    <x v="1"/>
    <d v="2022-11-15T00:00:00"/>
    <n v="195.88"/>
    <n v="200.82"/>
    <n v="192.06"/>
    <n v="194.42"/>
    <n v="91293800"/>
    <n v="1.8172299999999999E-2"/>
    <n v="1.8172296412673372E-2"/>
    <n v="209.34149999999994"/>
    <n v="240.96979999999996"/>
    <n v="3.8847724637106465E-2"/>
    <s v="Downtrend"/>
    <n v="409.97"/>
    <n v="-0.52577017830572981"/>
  </r>
  <r>
    <n v="1753"/>
    <x v="1"/>
    <d v="2022-11-16T00:00:00"/>
    <n v="191.51"/>
    <n v="192.57"/>
    <n v="185.66"/>
    <n v="186.92"/>
    <n v="66567600"/>
    <n v="-3.8576300000000001E-2"/>
    <n v="-3.8576278160683097E-2"/>
    <n v="207.58549999999997"/>
    <n v="238.84799999999993"/>
    <n v="3.938059476076388E-2"/>
    <s v="Downtrend"/>
    <n v="409.97"/>
    <n v="-0.54406419981949905"/>
  </r>
  <r>
    <n v="1754"/>
    <x v="1"/>
    <d v="2022-11-17T00:00:00"/>
    <n v="183.96"/>
    <n v="186.16"/>
    <n v="180.9"/>
    <n v="183.17"/>
    <n v="64336000"/>
    <n v="-2.0062099999999999E-2"/>
    <n v="-2.0062058634710001E-2"/>
    <n v="206.37999999999997"/>
    <n v="236.45819999999995"/>
    <n v="3.7041025351782407E-2"/>
    <s v="Downtrend"/>
    <n v="409.97"/>
    <n v="-0.55321121057638367"/>
  </r>
  <r>
    <n v="1755"/>
    <x v="1"/>
    <d v="2022-11-18T00:00:00"/>
    <n v="185.05"/>
    <n v="185.19"/>
    <n v="176.55"/>
    <n v="180.19"/>
    <n v="76048900"/>
    <n v="-1.6268999999999999E-2"/>
    <n v="-1.6269039689905451E-2"/>
    <n v="204.66749999999999"/>
    <n v="233.72719999999998"/>
    <n v="3.5873336931262281E-2"/>
    <s v="Downtrend"/>
    <n v="409.97"/>
    <n v="-0.56048003512452138"/>
  </r>
  <r>
    <n v="1756"/>
    <x v="1"/>
    <d v="2022-11-21T00:00:00"/>
    <n v="175.85"/>
    <n v="176.77"/>
    <n v="167.54"/>
    <n v="167.87"/>
    <n v="92882700"/>
    <n v="-6.8372299999999997E-2"/>
    <n v="-6.8372273711082676E-2"/>
    <n v="202.49849999999998"/>
    <n v="231.28279999999998"/>
    <n v="3.8319924378324599E-2"/>
    <s v="Downtrend"/>
    <n v="409.97"/>
    <n v="-0.59053101446447309"/>
  </r>
  <r>
    <n v="1757"/>
    <x v="1"/>
    <d v="2022-11-22T00:00:00"/>
    <n v="168.63"/>
    <n v="170.92"/>
    <n v="166.19"/>
    <n v="169.91"/>
    <n v="78452300"/>
    <n v="1.21523E-2"/>
    <n v="1.2152260677905424E-2"/>
    <n v="199.87299999999999"/>
    <n v="228.8946"/>
    <n v="3.5758819076756786E-2"/>
    <s v="Downtrend"/>
    <n v="409.97"/>
    <n v="-0.58555504061272778"/>
  </r>
  <r>
    <n v="1758"/>
    <x v="1"/>
    <d v="2022-11-23T00:00:00"/>
    <n v="173.57"/>
    <n v="183.62"/>
    <n v="172.5"/>
    <n v="183.2"/>
    <n v="109536700"/>
    <n v="7.8217800000000004E-2"/>
    <n v="7.8217880054146205E-2"/>
    <n v="197.80099999999996"/>
    <n v="226.4768"/>
    <n v="4.0925200765329711E-2"/>
    <s v="Downtrend"/>
    <n v="409.97"/>
    <n v="-0.55313803449032861"/>
  </r>
  <r>
    <n v="1759"/>
    <x v="1"/>
    <d v="2022-11-25T00:00:00"/>
    <n v="185.06"/>
    <n v="185.2"/>
    <n v="180.63"/>
    <n v="182.86"/>
    <n v="50672700"/>
    <n v="-1.8558800000000001E-3"/>
    <n v="-1.8558951965064185E-3"/>
    <n v="195.68949999999998"/>
    <n v="224.06819999999999"/>
    <n v="4.0877920046346015E-2"/>
    <s v="Downtrend"/>
    <n v="409.97"/>
    <n v="-0.55396736346561948"/>
  </r>
  <r>
    <n v="1760"/>
    <x v="1"/>
    <d v="2022-11-28T00:00:00"/>
    <n v="179.96"/>
    <n v="188.5"/>
    <n v="179"/>
    <n v="182.92"/>
    <n v="92905200"/>
    <n v="3.2810700000000001E-4"/>
    <n v="3.2811987312686419E-4"/>
    <n v="193.40950000000001"/>
    <n v="221.50340000000003"/>
    <n v="4.0536702173552618E-2"/>
    <s v="Downtrend"/>
    <n v="409.97"/>
    <n v="-0.55382101129350936"/>
  </r>
  <r>
    <n v="1761"/>
    <x v="1"/>
    <d v="2022-11-29T00:00:00"/>
    <n v="184.99"/>
    <n v="186.38"/>
    <n v="178.75"/>
    <n v="180.83"/>
    <n v="83357100"/>
    <n v="-1.14257E-2"/>
    <n v="-1.1425759895035914E-2"/>
    <n v="191.07399999999998"/>
    <n v="219.22280000000006"/>
    <n v="4.0512500626878056E-2"/>
    <s v="Downtrend"/>
    <n v="409.97"/>
    <n v="-0.55891894528867958"/>
  </r>
  <r>
    <n v="1762"/>
    <x v="1"/>
    <d v="2022-11-30T00:00:00"/>
    <n v="182.43"/>
    <n v="194.76"/>
    <n v="180.63"/>
    <n v="194.7"/>
    <n v="109186400"/>
    <n v="7.6701800000000001E-2"/>
    <n v="7.6701874688934302E-2"/>
    <n v="189.41799999999998"/>
    <n v="217.10080000000008"/>
    <n v="4.4949008314693242E-2"/>
    <s v="Downtrend"/>
    <n v="409.97"/>
    <n v="-0.52508720150254895"/>
  </r>
  <r>
    <n v="1763"/>
    <x v="1"/>
    <d v="2022-12-01T00:00:00"/>
    <n v="197.08"/>
    <n v="198.92"/>
    <n v="191.8"/>
    <n v="194.7"/>
    <n v="80046200"/>
    <n v="0"/>
    <n v="0"/>
    <n v="188.40399999999997"/>
    <n v="215.22620000000015"/>
    <n v="4.3424015288606961E-2"/>
    <s v="Downtrend"/>
    <n v="409.97"/>
    <n v="-0.52508720150254895"/>
  </r>
  <r>
    <n v="1764"/>
    <x v="1"/>
    <d v="2022-12-02T00:00:00"/>
    <n v="191.78"/>
    <n v="196.25"/>
    <n v="191.11"/>
    <n v="194.86"/>
    <n v="73645900"/>
    <n v="8.2179599999999996E-4"/>
    <n v="8.2177709296371582E-4"/>
    <n v="187.38149999999999"/>
    <n v="213.36860000000013"/>
    <n v="4.3419475595962667E-2"/>
    <s v="Downtrend"/>
    <n v="409.97"/>
    <n v="-0.52469692904358856"/>
  </r>
  <r>
    <n v="1765"/>
    <x v="1"/>
    <d v="2022-12-05T00:00:00"/>
    <n v="189.44"/>
    <n v="191.27"/>
    <n v="180.55"/>
    <n v="182.45"/>
    <n v="93122700"/>
    <n v="-6.3686800000000002E-2"/>
    <n v="-6.3686749461151715E-2"/>
    <n v="186.13049999999998"/>
    <n v="211.4448000000001"/>
    <n v="4.4891429025289385E-2"/>
    <s v="Downtrend"/>
    <n v="409.97"/>
    <n v="-0.55496743664170556"/>
  </r>
  <r>
    <n v="1766"/>
    <x v="1"/>
    <d v="2022-12-06T00:00:00"/>
    <n v="181.22"/>
    <n v="183.65"/>
    <n v="175.33"/>
    <n v="179.82"/>
    <n v="92150800"/>
    <n v="-1.44149E-2"/>
    <n v="-1.4414908194025688E-2"/>
    <n v="185.26750000000001"/>
    <n v="209.26680000000016"/>
    <n v="4.3718502879347081E-2"/>
    <s v="Downtrend"/>
    <n v="409.97"/>
    <n v="-0.56138254018586731"/>
  </r>
  <r>
    <n v="1767"/>
    <x v="1"/>
    <d v="2022-12-07T00:00:00"/>
    <n v="175.03"/>
    <n v="179.38"/>
    <n v="172.22"/>
    <n v="174.04"/>
    <n v="84213300"/>
    <n v="-3.21433E-2"/>
    <n v="-3.2143254365476603E-2"/>
    <n v="184.40450000000001"/>
    <n v="206.97940000000014"/>
    <n v="4.3809890865454622E-2"/>
    <s v="Downtrend"/>
    <n v="409.97"/>
    <n v="-0.57548113276581225"/>
  </r>
  <r>
    <n v="1768"/>
    <x v="1"/>
    <d v="2022-12-08T00:00:00"/>
    <n v="172.2"/>
    <n v="175.2"/>
    <n v="169.06"/>
    <n v="173.44"/>
    <n v="97624500"/>
    <n v="-3.44743E-3"/>
    <n v="-3.4474833371638258E-3"/>
    <n v="184.197"/>
    <n v="205.19620000000009"/>
    <n v="4.0801086188224617E-2"/>
    <s v="Downtrend"/>
    <n v="409.97"/>
    <n v="-0.57694465448691368"/>
  </r>
  <r>
    <n v="1769"/>
    <x v="1"/>
    <d v="2022-12-09T00:00:00"/>
    <n v="173.84"/>
    <n v="182.5"/>
    <n v="173.36"/>
    <n v="179.05"/>
    <n v="104872300"/>
    <n v="3.2345499999999999E-2"/>
    <n v="3.2345479704797064E-2"/>
    <n v="183.61349999999999"/>
    <n v="203.24760000000006"/>
    <n v="3.7759610704450643E-2"/>
    <s v="Downtrend"/>
    <n v="409.97"/>
    <n v="-0.56326072639461422"/>
  </r>
  <r>
    <n v="1770"/>
    <x v="1"/>
    <d v="2022-12-12T00:00:00"/>
    <n v="176.1"/>
    <n v="177.37"/>
    <n v="167.52"/>
    <n v="167.82"/>
    <n v="109794500"/>
    <n v="-6.2719899999999995E-2"/>
    <n v="-6.2719910639486232E-2"/>
    <n v="182.20600000000002"/>
    <n v="201.61860000000007"/>
    <n v="3.9344051086496939E-2"/>
    <s v="Downtrend"/>
    <n v="409.97"/>
    <n v="-0.59065297460789812"/>
  </r>
  <r>
    <n v="1771"/>
    <x v="1"/>
    <d v="2022-12-13T00:00:00"/>
    <n v="174.87"/>
    <n v="175.05"/>
    <n v="156.91"/>
    <n v="160.94999999999999"/>
    <n v="175862700"/>
    <n v="-4.0936800000000002E-2"/>
    <n v="-4.093671791204867E-2"/>
    <n v="180.70600000000002"/>
    <n v="199.76580000000004"/>
    <n v="3.9871349471279849E-2"/>
    <s v="Downtrend"/>
    <n v="409.97"/>
    <n v="-0.60741029831451088"/>
  </r>
  <r>
    <n v="1772"/>
    <x v="1"/>
    <d v="2022-12-14T00:00:00"/>
    <n v="159.25"/>
    <n v="161.62"/>
    <n v="155.31"/>
    <n v="156.80000000000001"/>
    <n v="140682300"/>
    <n v="-2.5784399999999999E-2"/>
    <n v="-2.5784405094749774E-2"/>
    <n v="178.82500000000002"/>
    <n v="198.10300000000004"/>
    <n v="3.9577160026700739E-2"/>
    <s v="Downtrend"/>
    <n v="409.97"/>
    <n v="-0.61753299021879648"/>
  </r>
  <r>
    <n v="1773"/>
    <x v="1"/>
    <d v="2022-12-15T00:00:00"/>
    <n v="153.44"/>
    <n v="160.93"/>
    <n v="153.28"/>
    <n v="157.66999999999999"/>
    <n v="122334500"/>
    <n v="5.54844E-3"/>
    <n v="5.5484693877549951E-3"/>
    <n v="177.36250000000001"/>
    <n v="196.345"/>
    <n v="3.9125056784062112E-2"/>
    <s v="Downtrend"/>
    <n v="409.97"/>
    <n v="-0.6154108837231993"/>
  </r>
  <r>
    <n v="1774"/>
    <x v="1"/>
    <d v="2022-12-16T00:00:00"/>
    <n v="159.63999999999999"/>
    <n v="160.99"/>
    <n v="150.04"/>
    <n v="150.22999999999999"/>
    <n v="139032200"/>
    <n v="-4.7187199999999999E-2"/>
    <n v="-4.7187163062091697E-2"/>
    <n v="175.71550000000002"/>
    <n v="194.88100000000003"/>
    <n v="4.0033892706054237E-2"/>
    <s v="Downtrend"/>
    <n v="409.97"/>
    <n v="-0.63355855306485842"/>
  </r>
  <r>
    <n v="1775"/>
    <x v="1"/>
    <d v="2022-12-19T00:00:00"/>
    <n v="154"/>
    <n v="155.25"/>
    <n v="145.82"/>
    <n v="149.87"/>
    <n v="139390600"/>
    <n v="-2.3963299999999999E-3"/>
    <n v="-2.3963256340276962E-3"/>
    <n v="174.1995"/>
    <n v="193.17779999999996"/>
    <n v="4.0023438792158889E-2"/>
    <s v="Downtrend"/>
    <n v="409.97"/>
    <n v="-0.63443666609751936"/>
  </r>
  <r>
    <n v="1776"/>
    <x v="1"/>
    <d v="2022-12-20T00:00:00"/>
    <n v="146.05000000000001"/>
    <n v="148.47"/>
    <n v="137.66"/>
    <n v="137.80000000000001"/>
    <n v="159563300"/>
    <n v="-8.0536399999999994E-2"/>
    <n v="-8.0536464936278085E-2"/>
    <n v="172.69600000000003"/>
    <n v="191.59919999999994"/>
    <n v="4.1061523041716952E-2"/>
    <s v="Downtrend"/>
    <n v="409.97"/>
    <n v="-0.66387784472034539"/>
  </r>
  <r>
    <n v="1777"/>
    <x v="1"/>
    <d v="2022-12-21T00:00:00"/>
    <n v="139.34"/>
    <n v="141.26"/>
    <n v="135.88999999999999"/>
    <n v="137.57"/>
    <n v="145417400"/>
    <n v="-1.66905E-3"/>
    <n v="-1.6690856313499314E-3"/>
    <n v="171.07900000000004"/>
    <n v="189.76139999999995"/>
    <n v="4.0801907947261094E-2"/>
    <s v="Downtrend"/>
    <n v="409.97"/>
    <n v="-0.664438861380101"/>
  </r>
  <r>
    <n v="1778"/>
    <x v="1"/>
    <d v="2022-12-22T00:00:00"/>
    <n v="136"/>
    <n v="136.63"/>
    <n v="122.26"/>
    <n v="125.35"/>
    <n v="210090300"/>
    <n v="-8.8827600000000007E-2"/>
    <n v="-8.8827505996946998E-2"/>
    <n v="168.1865"/>
    <n v="187.78999999999994"/>
    <n v="3.8908462652935273E-2"/>
    <s v="Downtrend"/>
    <n v="409.97"/>
    <n v="-0.69424592043320255"/>
  </r>
  <r>
    <n v="1779"/>
    <x v="1"/>
    <d v="2022-12-23T00:00:00"/>
    <n v="126.37"/>
    <n v="128.62"/>
    <n v="121.02"/>
    <n v="123.15"/>
    <n v="166989700"/>
    <n v="-1.7550799999999998E-2"/>
    <n v="-1.7550857598723435E-2"/>
    <n v="165.20100000000002"/>
    <n v="185.87219999999994"/>
    <n v="3.8722178903939801E-2"/>
    <s v="Downtrend"/>
    <n v="409.97"/>
    <n v="-0.69961216674390814"/>
  </r>
  <r>
    <n v="1780"/>
    <x v="1"/>
    <d v="2022-12-27T00:00:00"/>
    <n v="117.5"/>
    <n v="119.67"/>
    <n v="108.76"/>
    <n v="109.1"/>
    <n v="208643400"/>
    <n v="-0.114089"/>
    <n v="-0.11408850994721897"/>
    <n v="161.51000000000002"/>
    <n v="183.73939999999996"/>
    <n v="4.3852005742927663E-2"/>
    <s v="Downtrend"/>
    <n v="409.97"/>
    <n v="-0.73388296704636935"/>
  </r>
  <r>
    <n v="1781"/>
    <x v="1"/>
    <d v="2022-12-28T00:00:00"/>
    <n v="110.35"/>
    <n v="116.27"/>
    <n v="108.24"/>
    <n v="112.71"/>
    <n v="221070500"/>
    <n v="3.3088899999999997E-2"/>
    <n v="3.3088909257561916E-2"/>
    <n v="158.10399999999998"/>
    <n v="181.77199999999991"/>
    <n v="4.564719372319636E-2"/>
    <s v="Downtrend"/>
    <n v="409.97"/>
    <n v="-0.72507744469107505"/>
  </r>
  <r>
    <n v="1782"/>
    <x v="1"/>
    <d v="2022-12-29T00:00:00"/>
    <n v="120.39"/>
    <n v="123.57"/>
    <n v="117.5"/>
    <n v="121.82"/>
    <n v="221923300"/>
    <n v="8.0826899999999993E-2"/>
    <n v="8.0826900896105114E-2"/>
    <n v="154.46"/>
    <n v="179.79479999999992"/>
    <n v="4.6125092769034988E-2"/>
    <s v="Downtrend"/>
    <n v="409.97"/>
    <n v="-0.70285630655901654"/>
  </r>
  <r>
    <n v="1783"/>
    <x v="1"/>
    <d v="2022-12-30T00:00:00"/>
    <n v="119.95"/>
    <n v="124.48"/>
    <n v="119.75"/>
    <n v="123.18"/>
    <n v="157777300"/>
    <n v="1.1164E-2"/>
    <n v="1.1164012477425933E-2"/>
    <n v="150.88400000000001"/>
    <n v="177.81119999999993"/>
    <n v="4.6473341684087038E-2"/>
    <s v="Downtrend"/>
    <n v="409.97"/>
    <n v="-0.69953899065785308"/>
  </r>
  <r>
    <n v="1784"/>
    <x v="1"/>
    <d v="2023-01-03T00:00:00"/>
    <n v="118.47"/>
    <n v="118.8"/>
    <n v="104.64"/>
    <n v="108.1"/>
    <n v="231402800"/>
    <n v="-0.122422"/>
    <n v="-0.12242247118038652"/>
    <n v="146.54599999999999"/>
    <n v="175.79519999999994"/>
    <n v="5.1269998355676555E-2"/>
    <s v="Downtrend"/>
    <n v="409.97"/>
    <n v="-0.73632216991487187"/>
  </r>
  <r>
    <n v="1785"/>
    <x v="1"/>
    <d v="2023-01-04T00:00:00"/>
    <n v="109.11"/>
    <n v="114.59"/>
    <n v="107.52"/>
    <n v="113.64"/>
    <n v="180389000"/>
    <n v="5.12489E-2"/>
    <n v="5.1248843663274757E-2"/>
    <n v="143.10549999999998"/>
    <n v="173.77699999999996"/>
    <n v="5.3425126270860233E-2"/>
    <s v="Downtrend"/>
    <n v="409.97"/>
    <n v="-0.72280898602336752"/>
  </r>
  <r>
    <n v="1786"/>
    <x v="1"/>
    <d v="2023-01-05T00:00:00"/>
    <n v="110.51"/>
    <n v="111.75"/>
    <n v="107.16"/>
    <n v="110.34"/>
    <n v="157986300"/>
    <n v="-2.9039100000000002E-2"/>
    <n v="-2.9039070749735996E-2"/>
    <n v="139.63149999999999"/>
    <n v="171.58979999999991"/>
    <n v="5.3415995277534975E-2"/>
    <s v="Downtrend"/>
    <n v="409.97"/>
    <n v="-0.73085835548942613"/>
  </r>
  <r>
    <n v="1787"/>
    <x v="1"/>
    <d v="2023-01-06T00:00:00"/>
    <n v="103"/>
    <n v="114.39"/>
    <n v="101.81"/>
    <n v="113.06"/>
    <n v="220911100"/>
    <n v="2.4651099999999999E-2"/>
    <n v="2.465107848468362E-2"/>
    <n v="136.58249999999998"/>
    <n v="169.49239999999995"/>
    <n v="5.438980317412969E-2"/>
    <s v="Downtrend"/>
    <n v="409.97"/>
    <n v="-0.72422372368709909"/>
  </r>
  <r>
    <n v="1788"/>
    <x v="1"/>
    <d v="2023-01-09T00:00:00"/>
    <n v="118.96"/>
    <n v="123.52"/>
    <n v="117.11"/>
    <n v="119.77"/>
    <n v="190284000"/>
    <n v="5.9348999999999999E-2"/>
    <n v="5.934901822041394E-2"/>
    <n v="133.89899999999997"/>
    <n v="167.36759999999998"/>
    <n v="5.7132179820412091E-2"/>
    <s v="Downtrend"/>
    <n v="409.97"/>
    <n v="-0.70785667243944683"/>
  </r>
  <r>
    <n v="1789"/>
    <x v="1"/>
    <d v="2023-01-10T00:00:00"/>
    <n v="121.07"/>
    <n v="122.76"/>
    <n v="114.92"/>
    <n v="118.85"/>
    <n v="167642500"/>
    <n v="-7.6813699999999999E-3"/>
    <n v="-7.681389329548316E-3"/>
    <n v="130.88899999999998"/>
    <n v="165.26159999999999"/>
    <n v="5.6012055364433259E-2"/>
    <s v="Downtrend"/>
    <n v="409.97"/>
    <n v="-0.71010073907846927"/>
  </r>
  <r>
    <n v="1790"/>
    <x v="1"/>
    <d v="2023-01-11T00:00:00"/>
    <n v="122.09"/>
    <n v="125.95"/>
    <n v="120.51"/>
    <n v="123.22"/>
    <n v="183810800"/>
    <n v="3.6769099999999999E-2"/>
    <n v="3.6769036600757365E-2"/>
    <n v="128.65899999999996"/>
    <n v="163.18200000000002"/>
    <n v="5.6318358599444236E-2"/>
    <s v="Downtrend"/>
    <n v="409.97"/>
    <n v="-0.69944142254311292"/>
  </r>
  <r>
    <n v="1791"/>
    <x v="1"/>
    <d v="2023-01-12T00:00:00"/>
    <n v="122.56"/>
    <n v="124.13"/>
    <n v="117"/>
    <n v="123.56"/>
    <n v="169400900"/>
    <n v="2.7592599999999999E-3"/>
    <n v="2.7592923226749111E-3"/>
    <n v="126.78949999999998"/>
    <n v="161.0736"/>
    <n v="5.605609723147098E-2"/>
    <s v="Downtrend"/>
    <n v="409.97"/>
    <n v="-0.69861209356782206"/>
  </r>
  <r>
    <n v="1792"/>
    <x v="1"/>
    <d v="2023-01-13T00:00:00"/>
    <n v="116.55"/>
    <n v="122.63"/>
    <n v="115.6"/>
    <n v="122.4"/>
    <n v="180714100"/>
    <n v="-9.3881199999999998E-3"/>
    <n v="-9.3881515053415576E-3"/>
    <n v="125.06949999999998"/>
    <n v="159.40380000000002"/>
    <n v="5.5957372526021662E-2"/>
    <s v="Downtrend"/>
    <n v="409.97"/>
    <n v="-0.70144156889528508"/>
  </r>
  <r>
    <n v="1793"/>
    <x v="1"/>
    <d v="2023-01-17T00:00:00"/>
    <n v="125.7"/>
    <n v="131.69999999999999"/>
    <n v="125.02"/>
    <n v="131.49"/>
    <n v="186477000"/>
    <n v="7.4264700000000003E-2"/>
    <n v="7.4264705882352899E-2"/>
    <n v="123.76050000000001"/>
    <n v="157.67320000000001"/>
    <n v="5.9036878923250477E-2"/>
    <s v="Downtrend"/>
    <n v="409.97"/>
    <n v="-0.67926921482059655"/>
  </r>
  <r>
    <n v="1794"/>
    <x v="1"/>
    <d v="2023-01-18T00:00:00"/>
    <n v="136.56"/>
    <n v="136.68"/>
    <n v="127.01"/>
    <n v="128.78"/>
    <n v="195680300"/>
    <n v="-2.061E-2"/>
    <n v="-2.0609932314244461E-2"/>
    <n v="122.68800000000003"/>
    <n v="156.06720000000004"/>
    <n v="5.8388141982760926E-2"/>
    <s v="Downtrend"/>
    <n v="409.97"/>
    <n v="-0.6858794545942386"/>
  </r>
  <r>
    <n v="1795"/>
    <x v="1"/>
    <d v="2023-01-19T00:00:00"/>
    <n v="127.26"/>
    <n v="129.99"/>
    <n v="124.31"/>
    <n v="127.17"/>
    <n v="170291900"/>
    <n v="-1.25019E-2"/>
    <n v="-1.2501941295232188E-2"/>
    <n v="121.553"/>
    <n v="154.79400000000004"/>
    <n v="5.8399000109487259E-2"/>
    <s v="Downtrend"/>
    <n v="409.97"/>
    <n v="-0.68980657121252775"/>
  </r>
  <r>
    <n v="1796"/>
    <x v="1"/>
    <d v="2023-01-20T00:00:00"/>
    <n v="128.68"/>
    <n v="133.51"/>
    <n v="127.35"/>
    <n v="133.41999999999999"/>
    <n v="138858100"/>
    <n v="4.9146799999999997E-2"/>
    <n v="4.9146811354879194E-2"/>
    <n v="121.33400000000002"/>
    <n v="153.84300000000005"/>
    <n v="5.6928030914299203E-2"/>
    <s v="Downtrend"/>
    <n v="409.97"/>
    <n v="-0.67456155328438672"/>
  </r>
  <r>
    <n v="1797"/>
    <x v="1"/>
    <d v="2023-01-23T00:00:00"/>
    <n v="135.87"/>
    <n v="145.38"/>
    <n v="134.27000000000001"/>
    <n v="143.75"/>
    <n v="203119200"/>
    <n v="7.7424699999999999E-2"/>
    <n v="7.7424673961924873E-2"/>
    <n v="121.64299999999999"/>
    <n v="153.16900000000004"/>
    <n v="5.9497126302928645E-2"/>
    <s v="Downtrend"/>
    <n v="409.97"/>
    <n v="-0.64936458765275518"/>
  </r>
  <r>
    <n v="1798"/>
    <x v="1"/>
    <d v="2023-01-24T00:00:00"/>
    <n v="143"/>
    <n v="146.5"/>
    <n v="141.1"/>
    <n v="143.88999999999999"/>
    <n v="158699100"/>
    <n v="9.7390900000000002E-4"/>
    <n v="9.7391304347826946E-4"/>
    <n v="122.57000000000001"/>
    <n v="152.24320000000006"/>
    <n v="5.5374310074653446E-2"/>
    <s v="Downtrend"/>
    <n v="409.97"/>
    <n v="-0.64902309925116475"/>
  </r>
  <r>
    <n v="1799"/>
    <x v="1"/>
    <d v="2023-01-25T00:00:00"/>
    <n v="141.91"/>
    <n v="146.41"/>
    <n v="138.07"/>
    <n v="144.43"/>
    <n v="192734300"/>
    <n v="3.75282E-3"/>
    <n v="3.7528667732296128E-3"/>
    <n v="123.63399999999999"/>
    <n v="151.52920000000006"/>
    <n v="5.5052418365983839E-2"/>
    <s v="Downtrend"/>
    <n v="409.97"/>
    <n v="-0.64770592970217333"/>
  </r>
  <r>
    <n v="1800"/>
    <x v="1"/>
    <d v="2023-01-26T00:00:00"/>
    <n v="159.97"/>
    <n v="161.41999999999999"/>
    <n v="154.76"/>
    <n v="160.27000000000001"/>
    <n v="234815100"/>
    <n v="0.10967300000000001"/>
    <n v="0.10967250571210974"/>
    <n v="126.1925"/>
    <n v="151.26820000000006"/>
    <n v="5.1221159324243828E-2"/>
    <s v="Downtrend"/>
    <n v="409.97"/>
    <n v="-0.60906895626509261"/>
  </r>
  <r>
    <n v="1801"/>
    <x v="1"/>
    <d v="2023-01-27T00:00:00"/>
    <n v="162.43"/>
    <n v="180.68"/>
    <n v="161.16999999999999"/>
    <n v="177.9"/>
    <n v="306590600"/>
    <n v="0.110002"/>
    <n v="0.11000187184126786"/>
    <n v="129.452"/>
    <n v="150.71300000000008"/>
    <n v="5.4953726148270543E-2"/>
    <s v="Downtrend"/>
    <n v="409.97"/>
    <n v="-0.56606580969339215"/>
  </r>
  <r>
    <n v="1802"/>
    <x v="1"/>
    <d v="2023-01-30T00:00:00"/>
    <n v="178.05"/>
    <n v="179.77"/>
    <n v="166.5"/>
    <n v="166.66"/>
    <n v="230878800"/>
    <n v="-6.3181500000000002E-2"/>
    <n v="-6.3181562675660552E-2"/>
    <n v="131.69400000000002"/>
    <n v="150.43900000000008"/>
    <n v="5.6597361156881631E-2"/>
    <s v="Downtrend"/>
    <n v="409.97"/>
    <n v="-0.59348244993536114"/>
  </r>
  <r>
    <n v="1803"/>
    <x v="1"/>
    <d v="2023-01-31T00:00:00"/>
    <n v="164.57"/>
    <n v="174.3"/>
    <n v="162.78"/>
    <n v="173.22"/>
    <n v="196813500"/>
    <n v="3.9361599999999997E-2"/>
    <n v="3.9361574462978499E-2"/>
    <n v="134.19600000000003"/>
    <n v="150.40380000000007"/>
    <n v="5.6786893225016497E-2"/>
    <s v="Downtrend"/>
    <n v="409.97"/>
    <n v="-0.57748127911798419"/>
  </r>
  <r>
    <n v="1804"/>
    <x v="1"/>
    <d v="2023-02-01T00:00:00"/>
    <n v="173.89"/>
    <n v="183.81"/>
    <n v="169.93"/>
    <n v="181.41"/>
    <n v="213806300"/>
    <n v="4.7280900000000001E-2"/>
    <n v="4.7280914444059574E-2"/>
    <n v="137.86150000000001"/>
    <n v="150.56540000000007"/>
    <n v="4.6295541653248236E-2"/>
    <s v="Downtrend"/>
    <n v="409.97"/>
    <n v="-0.55750420762494812"/>
  </r>
  <r>
    <n v="1805"/>
    <x v="1"/>
    <d v="2023-02-02T00:00:00"/>
    <n v="187.33"/>
    <n v="196.75"/>
    <n v="182.61"/>
    <n v="188.27"/>
    <n v="217448300"/>
    <n v="3.7814899999999999E-2"/>
    <n v="3.7814894438013447E-2"/>
    <n v="141.59299999999999"/>
    <n v="151.00760000000008"/>
    <n v="4.602511588939602E-2"/>
    <s v="Downtrend"/>
    <n v="409.97"/>
    <n v="-0.54077127594702046"/>
  </r>
  <r>
    <n v="1806"/>
    <x v="1"/>
    <d v="2023-02-03T00:00:00"/>
    <n v="183.95"/>
    <n v="199"/>
    <n v="183.69"/>
    <n v="189.98"/>
    <n v="232662000"/>
    <n v="9.0826499999999994E-3"/>
    <n v="9.0827003771178916E-3"/>
    <n v="145.57499999999999"/>
    <n v="151.5046000000001"/>
    <n v="4.4361490423462623E-2"/>
    <s v="Downtrend"/>
    <n v="409.97"/>
    <n v="-0.53660023904188114"/>
  </r>
  <r>
    <n v="1807"/>
    <x v="1"/>
    <d v="2023-02-06T00:00:00"/>
    <n v="193.01"/>
    <n v="198.17"/>
    <n v="189.92"/>
    <n v="194.76"/>
    <n v="186188100"/>
    <n v="2.5160499999999999E-2"/>
    <n v="2.5160543215075215E-2"/>
    <n v="149.66"/>
    <n v="151.77680000000007"/>
    <n v="4.4359342143569472E-2"/>
    <s v="Downtrend"/>
    <n v="409.97"/>
    <n v="-0.52494084933043883"/>
  </r>
  <r>
    <n v="1808"/>
    <x v="1"/>
    <d v="2023-02-07T00:00:00"/>
    <n v="196.43"/>
    <n v="197.5"/>
    <n v="189.55"/>
    <n v="196.81"/>
    <n v="186010300"/>
    <n v="1.05258E-2"/>
    <n v="1.0525775313205976E-2"/>
    <n v="153.51199999999997"/>
    <n v="152.14540000000005"/>
    <n v="4.3911888464349368E-2"/>
    <s v="Uptrend"/>
    <n v="409.97"/>
    <n v="-0.51994048345000854"/>
  </r>
  <r>
    <n v="1809"/>
    <x v="1"/>
    <d v="2023-02-08T00:00:00"/>
    <n v="196.1"/>
    <n v="203"/>
    <n v="194.31"/>
    <n v="201.29"/>
    <n v="180673600"/>
    <n v="2.2762999999999999E-2"/>
    <n v="2.2763070982165567E-2"/>
    <n v="157.63399999999999"/>
    <n v="152.63340000000005"/>
    <n v="4.3203684185454866E-2"/>
    <s v="Uptrend"/>
    <n v="409.97"/>
    <n v="-0.50901285459911705"/>
  </r>
  <r>
    <n v="1810"/>
    <x v="1"/>
    <d v="2023-02-09T00:00:00"/>
    <n v="207.78"/>
    <n v="214"/>
    <n v="204.77"/>
    <n v="207.32"/>
    <n v="215431400"/>
    <n v="2.9956799999999999E-2"/>
    <n v="2.995677877688907E-2"/>
    <n v="161.83900000000003"/>
    <n v="152.9546"/>
    <n v="4.3154032521888257E-2"/>
    <s v="Uptrend"/>
    <n v="409.97"/>
    <n v="-0.49430446130204653"/>
  </r>
  <r>
    <n v="1811"/>
    <x v="1"/>
    <d v="2023-02-10T00:00:00"/>
    <n v="202.23"/>
    <n v="206.2"/>
    <n v="192.89"/>
    <n v="196.89"/>
    <n v="204754100"/>
    <n v="-5.0308699999999998E-2"/>
    <n v="-5.030870152421385E-2"/>
    <n v="165.50550000000001"/>
    <n v="152.95340000000002"/>
    <n v="4.6256701733831361E-2"/>
    <s v="Uptrend"/>
    <n v="409.97"/>
    <n v="-0.51974534722052845"/>
  </r>
  <r>
    <n v="1812"/>
    <x v="1"/>
    <d v="2023-02-13T00:00:00"/>
    <n v="194.42"/>
    <n v="196.3"/>
    <n v="187.61"/>
    <n v="194.64"/>
    <n v="172475500"/>
    <n v="-1.1427700000000001E-2"/>
    <n v="-1.1427700746609815E-2"/>
    <n v="169.11750000000001"/>
    <n v="153.24440000000001"/>
    <n v="4.6337659410202146E-2"/>
    <s v="Uptrend"/>
    <n v="409.97"/>
    <n v="-0.52523355367465918"/>
  </r>
  <r>
    <n v="1813"/>
    <x v="1"/>
    <d v="2023-02-14T00:00:00"/>
    <n v="191.94"/>
    <n v="209.82"/>
    <n v="189.44"/>
    <n v="209.25"/>
    <n v="216455700"/>
    <n v="7.5061699999999995E-2"/>
    <n v="7.5061652281134483E-2"/>
    <n v="173.00549999999998"/>
    <n v="153.63200000000001"/>
    <n v="4.6383064812718471E-2"/>
    <s v="Uptrend"/>
    <n v="409.97"/>
    <n v="-0.48959679976583659"/>
  </r>
  <r>
    <n v="1814"/>
    <x v="1"/>
    <d v="2023-02-15T00:00:00"/>
    <n v="211.76"/>
    <n v="214.66"/>
    <n v="206.11"/>
    <n v="214.24"/>
    <n v="181006400"/>
    <n v="2.38471E-2"/>
    <n v="2.3847072879330966E-2"/>
    <n v="177.27849999999998"/>
    <n v="154.02380000000002"/>
    <n v="4.5156630053207109E-2"/>
    <s v="Uptrend"/>
    <n v="409.97"/>
    <n v="-0.47742517745200874"/>
  </r>
  <r>
    <n v="1815"/>
    <x v="1"/>
    <d v="2023-02-16T00:00:00"/>
    <n v="210.78"/>
    <n v="217.65"/>
    <n v="201.84"/>
    <n v="202.04"/>
    <n v="229586500"/>
    <n v="-5.6945500000000003E-2"/>
    <n v="-5.6945481702763368E-2"/>
    <n v="181.02199999999999"/>
    <n v="154.59360000000004"/>
    <n v="4.8180651573508974E-2"/>
    <s v="Uptrend"/>
    <n v="409.97"/>
    <n v="-0.5071834524477401"/>
  </r>
  <r>
    <n v="1816"/>
    <x v="1"/>
    <d v="2023-02-17T00:00:00"/>
    <n v="199.99"/>
    <n v="208.44"/>
    <n v="197.5"/>
    <n v="208.31"/>
    <n v="213738500"/>
    <n v="3.1033499999999999E-2"/>
    <n v="3.1033458721045459E-2"/>
    <n v="184.76649999999998"/>
    <n v="155.06020000000001"/>
    <n v="4.786212640507484E-2"/>
    <s v="Uptrend"/>
    <n v="409.97"/>
    <n v="-0.49188965046222899"/>
  </r>
  <r>
    <n v="1817"/>
    <x v="1"/>
    <d v="2023-02-21T00:00:00"/>
    <n v="204.99"/>
    <n v="209.71"/>
    <n v="197.22"/>
    <n v="197.37"/>
    <n v="180018600"/>
    <n v="-5.2517899999999999E-2"/>
    <n v="-5.2517882002784289E-2"/>
    <n v="187.44749999999996"/>
    <n v="155.6086"/>
    <n v="4.8976645509363918E-2"/>
    <s v="Uptrend"/>
    <n v="409.97"/>
    <n v="-0.51857452984364705"/>
  </r>
  <r>
    <n v="1818"/>
    <x v="1"/>
    <d v="2023-02-22T00:00:00"/>
    <n v="197.93"/>
    <n v="201.99"/>
    <n v="191.78"/>
    <n v="200.86"/>
    <n v="191828500"/>
    <n v="1.76826E-2"/>
    <n v="1.7682525206464961E-2"/>
    <n v="190.29599999999999"/>
    <n v="156.06899999999999"/>
    <n v="4.882946012604595E-2"/>
    <s v="Uptrend"/>
    <n v="409.97"/>
    <n v="-0.51006171183257309"/>
  </r>
  <r>
    <n v="1819"/>
    <x v="1"/>
    <d v="2023-02-23T00:00:00"/>
    <n v="203.91"/>
    <n v="205.14"/>
    <n v="196.33"/>
    <n v="202.07"/>
    <n v="146360000"/>
    <n v="6.0241299999999999E-3"/>
    <n v="6.0240963855420215E-3"/>
    <n v="193.178"/>
    <n v="156.65019999999998"/>
    <n v="4.8797381845679645E-2"/>
    <s v="Uptrend"/>
    <n v="409.97"/>
    <n v="-0.50711027636168504"/>
  </r>
  <r>
    <n v="1820"/>
    <x v="1"/>
    <d v="2023-02-24T00:00:00"/>
    <n v="196.33"/>
    <n v="197.67"/>
    <n v="192.8"/>
    <n v="196.88"/>
    <n v="142228100"/>
    <n v="-2.5684200000000001E-2"/>
    <n v="-2.5684168852377898E-2"/>
    <n v="195.00849999999997"/>
    <n v="157.5838"/>
    <n v="4.4628827699547131E-2"/>
    <s v="Uptrend"/>
    <n v="409.97"/>
    <n v="-0.51976973924921333"/>
  </r>
  <r>
    <n v="1821"/>
    <x v="1"/>
    <d v="2023-02-27T00:00:00"/>
    <n v="202.03"/>
    <n v="209.42"/>
    <n v="201.26"/>
    <n v="207.63"/>
    <n v="161028300"/>
    <n v="5.4601799999999999E-2"/>
    <n v="5.460178789110115E-2"/>
    <n v="196.495"/>
    <n v="158.56199999999998"/>
    <n v="3.9616479803061697E-2"/>
    <s v="Uptrend"/>
    <n v="409.97"/>
    <n v="-0.49354830841281072"/>
  </r>
  <r>
    <n v="1822"/>
    <x v="1"/>
    <d v="2023-02-28T00:00:00"/>
    <n v="210.59"/>
    <n v="211.23"/>
    <n v="203.75"/>
    <n v="205.71"/>
    <n v="153144900"/>
    <n v="-9.2472100000000005E-3"/>
    <n v="-9.247218610027419E-3"/>
    <n v="198.44750000000002"/>
    <n v="159.46400000000003"/>
    <n v="3.6165123661004869E-2"/>
    <s v="Uptrend"/>
    <n v="409.97"/>
    <n v="-0.49823157792033568"/>
  </r>
  <r>
    <n v="1823"/>
    <x v="1"/>
    <d v="2023-03-01T00:00:00"/>
    <n v="206.21"/>
    <n v="207.2"/>
    <n v="198.52"/>
    <n v="202.77"/>
    <n v="156852800"/>
    <n v="-1.4291999999999999E-2"/>
    <n v="-1.4291964415925285E-2"/>
    <n v="199.92500000000001"/>
    <n v="160.27740000000003"/>
    <n v="3.5955813922103605E-2"/>
    <s v="Uptrend"/>
    <n v="409.97"/>
    <n v="-0.50540283435373323"/>
  </r>
  <r>
    <n v="1824"/>
    <x v="1"/>
    <d v="2023-03-02T00:00:00"/>
    <n v="186.74"/>
    <n v="193.75"/>
    <n v="186.01"/>
    <n v="190.9"/>
    <n v="181500700"/>
    <n v="-5.8539300000000002E-2"/>
    <n v="-5.8539231641761669E-2"/>
    <n v="200.39950000000002"/>
    <n v="161.23580000000001"/>
    <n v="3.7695704096300582E-2"/>
    <s v="Uptrend"/>
    <n v="409.97"/>
    <n v="-0.53435617240285871"/>
  </r>
  <r>
    <n v="1825"/>
    <x v="1"/>
    <d v="2023-03-03T00:00:00"/>
    <n v="194.8"/>
    <n v="200.48"/>
    <n v="192.88"/>
    <n v="197.79"/>
    <n v="154193300"/>
    <n v="3.6092199999999998E-2"/>
    <n v="3.6092194866422123E-2"/>
    <n v="200.87550000000002"/>
    <n v="162.35599999999999"/>
    <n v="3.7614397583275581E-2"/>
    <s v="Uptrend"/>
    <n v="409.97"/>
    <n v="-0.51755006463887598"/>
  </r>
  <r>
    <n v="1826"/>
    <x v="1"/>
    <d v="2023-03-06T00:00:00"/>
    <n v="198.54"/>
    <n v="198.6"/>
    <n v="192.3"/>
    <n v="193.81"/>
    <n v="128100100"/>
    <n v="-2.0122299999999999E-2"/>
    <n v="-2.0122351989483755E-2"/>
    <n v="201.06700000000004"/>
    <n v="163.3588"/>
    <n v="3.7937200321367173E-2"/>
    <s v="Uptrend"/>
    <n v="409.97"/>
    <n v="-0.52725809205551633"/>
  </r>
  <r>
    <n v="1827"/>
    <x v="1"/>
    <d v="2023-03-07T00:00:00"/>
    <n v="191.38"/>
    <n v="194.2"/>
    <n v="186.1"/>
    <n v="187.71"/>
    <n v="148125800"/>
    <n v="-3.1474099999999998E-2"/>
    <n v="-3.1474124142201076E-2"/>
    <n v="200.71450000000002"/>
    <n v="164.49180000000001"/>
    <n v="3.8205291630675334E-2"/>
    <s v="Uptrend"/>
    <n v="409.97"/>
    <n v="-0.54213722955338195"/>
  </r>
  <r>
    <n v="1828"/>
    <x v="1"/>
    <d v="2023-03-08T00:00:00"/>
    <n v="185.04"/>
    <n v="186.5"/>
    <n v="180"/>
    <n v="182"/>
    <n v="151897800"/>
    <n v="-3.04193E-2"/>
    <n v="-3.0419263757924475E-2"/>
    <n v="199.97400000000002"/>
    <n v="165.4872"/>
    <n v="3.8641336109694509E-2"/>
    <s v="Uptrend"/>
    <n v="409.97"/>
    <n v="-0.55606507793253168"/>
  </r>
  <r>
    <n v="1829"/>
    <x v="1"/>
    <d v="2023-03-09T00:00:00"/>
    <n v="180.25"/>
    <n v="185.18"/>
    <n v="172.51"/>
    <n v="172.92"/>
    <n v="170023800"/>
    <n v="-4.98901E-2"/>
    <n v="-4.9890109890110002E-2"/>
    <n v="198.55549999999999"/>
    <n v="166.774"/>
    <n v="3.9478494888916485E-2"/>
    <s v="Uptrend"/>
    <n v="409.97"/>
    <n v="-0.57821303997853501"/>
  </r>
  <r>
    <n v="1830"/>
    <x v="1"/>
    <d v="2023-03-10T00:00:00"/>
    <n v="175.13"/>
    <n v="178.29"/>
    <n v="168.44"/>
    <n v="173.44"/>
    <n v="191488900"/>
    <n v="3.0071999999999998E-3"/>
    <n v="3.0071709461023666E-3"/>
    <n v="196.86150000000001"/>
    <n v="168.0094"/>
    <n v="3.860716658405345E-2"/>
    <s v="Uptrend"/>
    <n v="409.97"/>
    <n v="-0.57694465448691368"/>
  </r>
  <r>
    <n v="1831"/>
    <x v="1"/>
    <d v="2023-03-13T00:00:00"/>
    <n v="167.46"/>
    <n v="177.35"/>
    <n v="163.91"/>
    <n v="174.48"/>
    <n v="167790300"/>
    <n v="5.9962699999999997E-3"/>
    <n v="5.996309963099522E-3"/>
    <n v="195.74100000000001"/>
    <n v="169.23820000000001"/>
    <n v="3.740737341349485E-2"/>
    <s v="Uptrend"/>
    <n v="409.97"/>
    <n v="-0.574407883503671"/>
  </r>
  <r>
    <n v="1832"/>
    <x v="1"/>
    <d v="2023-03-14T00:00:00"/>
    <n v="177.31"/>
    <n v="183.8"/>
    <n v="177.14"/>
    <n v="183.26"/>
    <n v="143717900"/>
    <n v="5.0320900000000002E-2"/>
    <n v="5.0320953690967452E-2"/>
    <n v="195.17200000000003"/>
    <n v="170.3836"/>
    <n v="3.9376661942187002E-2"/>
    <s v="Uptrend"/>
    <n v="409.97"/>
    <n v="-0.55299168231821838"/>
  </r>
  <r>
    <n v="1833"/>
    <x v="1"/>
    <d v="2023-03-15T00:00:00"/>
    <n v="180.8"/>
    <n v="182.34"/>
    <n v="176.03"/>
    <n v="180.45"/>
    <n v="145995600"/>
    <n v="-1.5333400000000001E-2"/>
    <n v="-1.5333406089708679E-2"/>
    <n v="193.73200000000003"/>
    <n v="171.90419999999997"/>
    <n v="3.4974599576424237E-2"/>
    <s v="Uptrend"/>
    <n v="409.97"/>
    <n v="-0.55984584237871071"/>
  </r>
  <r>
    <n v="1834"/>
    <x v="1"/>
    <d v="2023-03-16T00:00:00"/>
    <n v="180.37"/>
    <n v="185.81"/>
    <n v="178.84"/>
    <n v="184.13"/>
    <n v="121136800"/>
    <n v="2.0393499999999998E-2"/>
    <n v="2.0393460792463403E-2"/>
    <n v="192.22650000000004"/>
    <n v="173.23399999999995"/>
    <n v="3.4823557539586464E-2"/>
    <s v="Uptrend"/>
    <n v="409.97"/>
    <n v="-0.55086957582262119"/>
  </r>
  <r>
    <n v="1835"/>
    <x v="1"/>
    <d v="2023-03-17T00:00:00"/>
    <n v="184.52"/>
    <n v="186.22"/>
    <n v="177.33"/>
    <n v="180.13"/>
    <n v="133197100"/>
    <n v="-2.1723800000000001E-2"/>
    <n v="-2.1723782110465439E-2"/>
    <n v="191.131"/>
    <n v="174.69219999999999"/>
    <n v="3.3006151242031094E-2"/>
    <s v="Uptrend"/>
    <n v="409.97"/>
    <n v="-0.5606263872966315"/>
  </r>
  <r>
    <n v="1836"/>
    <x v="1"/>
    <d v="2023-03-20T00:00:00"/>
    <n v="178.08"/>
    <n v="186.44"/>
    <n v="176.35"/>
    <n v="183.25"/>
    <n v="129684400"/>
    <n v="1.7320800000000001E-2"/>
    <n v="1.7320823849442002E-2"/>
    <n v="189.87800000000001"/>
    <n v="176.38259999999994"/>
    <n v="3.2349661189364137E-2"/>
    <s v="Uptrend"/>
    <n v="409.97"/>
    <n v="-0.55301607434690347"/>
  </r>
  <r>
    <n v="1837"/>
    <x v="1"/>
    <d v="2023-03-21T00:00:00"/>
    <n v="188.28"/>
    <n v="198"/>
    <n v="188.04"/>
    <n v="197.58"/>
    <n v="153391400"/>
    <n v="7.8199199999999996E-2"/>
    <n v="7.8199181446112043E-2"/>
    <n v="189.88850000000002"/>
    <n v="177.81019999999998"/>
    <n v="3.5486134551854516E-2"/>
    <s v="Uptrend"/>
    <n v="409.97"/>
    <n v="-0.51806229724126163"/>
  </r>
  <r>
    <n v="1838"/>
    <x v="1"/>
    <d v="2023-03-22T00:00:00"/>
    <n v="199.3"/>
    <n v="200.66"/>
    <n v="190.95"/>
    <n v="191.15"/>
    <n v="150376400"/>
    <n v="-3.2543799999999998E-2"/>
    <n v="-3.2543779734791056E-2"/>
    <n v="189.40299999999999"/>
    <n v="179.27759999999995"/>
    <n v="3.5990640319967807E-2"/>
    <s v="Uptrend"/>
    <n v="409.97"/>
    <n v="-0.53374637168573313"/>
  </r>
  <r>
    <n v="1839"/>
    <x v="1"/>
    <d v="2023-03-23T00:00:00"/>
    <n v="195.26"/>
    <n v="199.31"/>
    <n v="188.65"/>
    <n v="192.22"/>
    <n v="144193900"/>
    <n v="5.5977400000000004E-3"/>
    <n v="5.5976981428196293E-3"/>
    <n v="188.91050000000001"/>
    <n v="180.62139999999997"/>
    <n v="3.598584661905703E-2"/>
    <s v="Uptrend"/>
    <n v="409.97"/>
    <n v="-0.5311364246164354"/>
  </r>
  <r>
    <n v="1840"/>
    <x v="1"/>
    <d v="2023-03-24T00:00:00"/>
    <n v="191.65"/>
    <n v="192.36"/>
    <n v="187.15"/>
    <n v="190.41"/>
    <n v="116312400"/>
    <n v="-9.4162800000000008E-3"/>
    <n v="-9.4162938299864329E-3"/>
    <n v="188.58699999999999"/>
    <n v="181.98639999999995"/>
    <n v="3.560144476652962E-2"/>
    <s v="Uptrend"/>
    <n v="409.97"/>
    <n v="-0.53555138180842499"/>
  </r>
  <r>
    <n v="1841"/>
    <x v="1"/>
    <d v="2023-03-27T00:00:00"/>
    <n v="194.42"/>
    <n v="197.39"/>
    <n v="189.94"/>
    <n v="191.81"/>
    <n v="120851600"/>
    <n v="7.3525200000000004E-3"/>
    <n v="7.3525550128670236E-3"/>
    <n v="187.79599999999999"/>
    <n v="183.32219999999998"/>
    <n v="3.3199097603910994E-2"/>
    <s v="Uptrend"/>
    <n v="409.97"/>
    <n v="-0.53213649779252137"/>
  </r>
  <r>
    <n v="1842"/>
    <x v="1"/>
    <d v="2023-03-28T00:00:00"/>
    <n v="192"/>
    <n v="192.35"/>
    <n v="185.43"/>
    <n v="189.19"/>
    <n v="98654600"/>
    <n v="-1.3659299999999999E-2"/>
    <n v="-1.3659350398832149E-2"/>
    <n v="186.97"/>
    <n v="184.56999999999996"/>
    <n v="3.3254358099301023E-2"/>
    <s v="Uptrend"/>
    <n v="409.97"/>
    <n v="-0.53852720930799824"/>
  </r>
  <r>
    <n v="1843"/>
    <x v="1"/>
    <d v="2023-03-29T00:00:00"/>
    <n v="193.13"/>
    <n v="195.29"/>
    <n v="189.44"/>
    <n v="193.88"/>
    <n v="123660000"/>
    <n v="2.47899E-2"/>
    <n v="2.4789893757598103E-2"/>
    <n v="186.52550000000002"/>
    <n v="185.89999999999998"/>
    <n v="3.3741214751486975E-2"/>
    <s v="Uptrend"/>
    <n v="409.97"/>
    <n v="-0.52708734785472111"/>
  </r>
  <r>
    <n v="1844"/>
    <x v="1"/>
    <d v="2023-03-30T00:00:00"/>
    <n v="195.58"/>
    <n v="197.33"/>
    <n v="194.42"/>
    <n v="195.28"/>
    <n v="110252200"/>
    <n v="7.2209300000000004E-3"/>
    <n v="7.2209614194347349E-3"/>
    <n v="186.74450000000002"/>
    <n v="187.50579999999994"/>
    <n v="3.1004180854067972E-2"/>
    <s v="Downtrend"/>
    <n v="409.97"/>
    <n v="-0.52367246383881749"/>
  </r>
  <r>
    <n v="1845"/>
    <x v="1"/>
    <d v="2023-03-31T00:00:00"/>
    <n v="197.53"/>
    <n v="207.79"/>
    <n v="197.2"/>
    <n v="207.46"/>
    <n v="170222100"/>
    <n v="6.2371999999999997E-2"/>
    <n v="6.2371978697255193E-2"/>
    <n v="187.22800000000001"/>
    <n v="188.7328"/>
    <n v="3.3034018617372631E-2"/>
    <s v="Downtrend"/>
    <n v="409.97"/>
    <n v="-0.4939629729004561"/>
  </r>
  <r>
    <n v="1846"/>
    <x v="1"/>
    <d v="2023-04-03T00:00:00"/>
    <n v="199.91"/>
    <n v="202.69"/>
    <n v="192.2"/>
    <n v="194.77"/>
    <n v="169545900"/>
    <n v="-6.1168399999999998E-2"/>
    <n v="-6.1168418008290759E-2"/>
    <n v="187.27600000000001"/>
    <n v="189.70939999999999"/>
    <n v="3.5706500038685862E-2"/>
    <s v="Downtrend"/>
    <n v="409.97"/>
    <n v="-0.52491645730175374"/>
  </r>
  <r>
    <n v="1847"/>
    <x v="1"/>
    <d v="2023-04-04T00:00:00"/>
    <n v="197.32"/>
    <n v="198.74"/>
    <n v="190.32"/>
    <n v="192.58"/>
    <n v="126463800"/>
    <n v="-1.1244000000000001E-2"/>
    <n v="-1.1244031421676848E-2"/>
    <n v="187.51949999999999"/>
    <n v="190.542"/>
    <n v="3.502269859570193E-2"/>
    <s v="Downtrend"/>
    <n v="409.97"/>
    <n v="-0.53025831158377446"/>
  </r>
  <r>
    <n v="1848"/>
    <x v="1"/>
    <d v="2023-04-05T00:00:00"/>
    <n v="190.52"/>
    <n v="190.68"/>
    <n v="183.76"/>
    <n v="185.52"/>
    <n v="133882500"/>
    <n v="-3.6660100000000001E-2"/>
    <n v="-3.666008931353204E-2"/>
    <n v="187.69550000000001"/>
    <n v="191.3546"/>
    <n v="3.5351677402955174E-2"/>
    <s v="Downtrend"/>
    <n v="409.97"/>
    <n v="-0.54747908383540267"/>
  </r>
  <r>
    <n v="1849"/>
    <x v="1"/>
    <d v="2023-04-06T00:00:00"/>
    <n v="183.08"/>
    <n v="186.39"/>
    <n v="179.74"/>
    <n v="185.06"/>
    <n v="123857900"/>
    <n v="-2.4795500000000001E-3"/>
    <n v="-2.4795170332040373E-3"/>
    <n v="188.30250000000001"/>
    <n v="191.83939999999998"/>
    <n v="3.3248006178311695E-2"/>
    <s v="Downtrend"/>
    <n v="409.97"/>
    <n v="-0.54860111715491378"/>
  </r>
  <r>
    <n v="1850"/>
    <x v="1"/>
    <d v="2023-04-10T00:00:00"/>
    <n v="179.94"/>
    <n v="185.1"/>
    <n v="176.11"/>
    <n v="184.51"/>
    <n v="142154600"/>
    <n v="-2.9720300000000001E-3"/>
    <n v="-2.9720090781368835E-3"/>
    <n v="188.85600000000005"/>
    <n v="192.0172"/>
    <n v="3.3283481675440311E-2"/>
    <s v="Downtrend"/>
    <n v="409.97"/>
    <n v="-0.54994267873259028"/>
  </r>
  <r>
    <n v="1851"/>
    <x v="1"/>
    <d v="2023-04-11T00:00:00"/>
    <n v="186.69"/>
    <n v="189.19"/>
    <n v="185.65"/>
    <n v="186.79"/>
    <n v="115770900"/>
    <n v="1.2357E-2"/>
    <n v="1.2357053818221164E-2"/>
    <n v="189.47150000000002"/>
    <n v="192.29480000000004"/>
    <n v="3.3337747413459573E-2"/>
    <s v="Downtrend"/>
    <n v="409.97"/>
    <n v="-0.54438129619240438"/>
  </r>
  <r>
    <n v="1852"/>
    <x v="1"/>
    <d v="2023-04-12T00:00:00"/>
    <n v="190.74"/>
    <n v="191.58"/>
    <n v="180.31"/>
    <n v="180.54"/>
    <n v="150256300"/>
    <n v="-3.3459999999999997E-2"/>
    <n v="-3.3460035333797267E-2"/>
    <n v="189.3355"/>
    <n v="192.54840000000002"/>
    <n v="3.2454560956253729E-2"/>
    <s v="Downtrend"/>
    <n v="409.97"/>
    <n v="-0.55962631412054553"/>
  </r>
  <r>
    <n v="1853"/>
    <x v="1"/>
    <d v="2023-04-13T00:00:00"/>
    <n v="182.96"/>
    <n v="186.5"/>
    <n v="180.94"/>
    <n v="185.9"/>
    <n v="112933000"/>
    <n v="2.9688699999999998E-2"/>
    <n v="2.9688711642849253E-2"/>
    <n v="189.608"/>
    <n v="192.62020000000004"/>
    <n v="3.2911681554689237E-2"/>
    <s v="Downtrend"/>
    <n v="409.97"/>
    <n v="-0.54655218674537165"/>
  </r>
  <r>
    <n v="1854"/>
    <x v="1"/>
    <d v="2023-04-14T00:00:00"/>
    <n v="183.95"/>
    <n v="186.28"/>
    <n v="182.01"/>
    <n v="185"/>
    <n v="96438700"/>
    <n v="-4.8412799999999999E-3"/>
    <n v="-4.8413125336203011E-3"/>
    <n v="189.65149999999997"/>
    <n v="192.59560000000005"/>
    <n v="3.2652035521121801E-2"/>
    <s v="Downtrend"/>
    <n v="409.97"/>
    <n v="-0.54874746932702401"/>
  </r>
  <r>
    <n v="1855"/>
    <x v="1"/>
    <d v="2023-04-17T00:00:00"/>
    <n v="186.32"/>
    <n v="189.69"/>
    <n v="182.69"/>
    <n v="187.04"/>
    <n v="116662200"/>
    <n v="1.1027E-2"/>
    <n v="1.1027027027026959E-2"/>
    <n v="189.99700000000001"/>
    <n v="192.48220000000003"/>
    <n v="3.228552891256814E-2"/>
    <s v="Downtrend"/>
    <n v="409.97"/>
    <n v="-0.54377149547527881"/>
  </r>
  <r>
    <n v="1856"/>
    <x v="1"/>
    <d v="2023-04-18T00:00:00"/>
    <n v="187.15"/>
    <n v="187.69"/>
    <n v="183.58"/>
    <n v="184.31"/>
    <n v="92067000"/>
    <n v="-1.4595800000000001E-2"/>
    <n v="-1.4595808383233488E-2"/>
    <n v="190.05"/>
    <n v="192.19880000000003"/>
    <n v="3.2296642154055873E-2"/>
    <s v="Downtrend"/>
    <n v="409.97"/>
    <n v="-0.55043051930629072"/>
  </r>
  <r>
    <n v="1857"/>
    <x v="1"/>
    <d v="2023-04-19T00:00:00"/>
    <n v="179.1"/>
    <n v="183.5"/>
    <n v="177.65"/>
    <n v="180.59"/>
    <n v="125732700"/>
    <n v="-2.0183400000000001E-2"/>
    <n v="-2.0183386685475591E-2"/>
    <n v="189.20050000000001"/>
    <n v="191.52240000000006"/>
    <n v="2.693053065758504E-2"/>
    <s v="Downtrend"/>
    <n v="409.97"/>
    <n v="-0.55950435397712028"/>
  </r>
  <r>
    <n v="1858"/>
    <x v="1"/>
    <d v="2023-04-20T00:00:00"/>
    <n v="166.17"/>
    <n v="169.7"/>
    <n v="160.56"/>
    <n v="162.99"/>
    <n v="210970800"/>
    <n v="-9.7458299999999998E-2"/>
    <n v="-9.7458331026081146E-2"/>
    <n v="187.79250000000002"/>
    <n v="190.79820000000004"/>
    <n v="3.3615895024650337E-2"/>
    <s v="Downtrend"/>
    <n v="409.97"/>
    <n v="-0.60243432446276557"/>
  </r>
  <r>
    <n v="1859"/>
    <x v="1"/>
    <d v="2023-04-21T00:00:00"/>
    <n v="164.8"/>
    <n v="166"/>
    <n v="161.32"/>
    <n v="165.08"/>
    <n v="123539000"/>
    <n v="1.2822800000000001E-2"/>
    <n v="1.282287256886927E-2"/>
    <n v="186.43549999999999"/>
    <n v="189.90280000000001"/>
    <n v="3.3801090532193226E-2"/>
    <s v="Downtrend"/>
    <n v="409.97"/>
    <n v="-0.59733639046759524"/>
  </r>
  <r>
    <n v="1860"/>
    <x v="1"/>
    <d v="2023-04-24T00:00:00"/>
    <n v="164.65"/>
    <n v="165.65"/>
    <n v="158.61000000000001"/>
    <n v="162.55000000000001"/>
    <n v="140006600"/>
    <n v="-1.53259E-2"/>
    <n v="-1.5325902592682294E-2"/>
    <n v="185.04250000000002"/>
    <n v="189.17840000000001"/>
    <n v="3.3848887703583116E-2"/>
    <s v="Downtrend"/>
    <n v="409.97"/>
    <n v="-0.60350757372490671"/>
  </r>
  <r>
    <n v="1861"/>
    <x v="1"/>
    <d v="2023-04-25T00:00:00"/>
    <n v="159.82"/>
    <n v="163.47"/>
    <n v="158.75"/>
    <n v="160.66999999999999"/>
    <n v="121999300"/>
    <n v="-1.15657E-2"/>
    <n v="-1.156567210089221E-2"/>
    <n v="183.4855"/>
    <n v="188.36060000000001"/>
    <n v="3.368117641553306E-2"/>
    <s v="Downtrend"/>
    <n v="409.97"/>
    <n v="-0.60809327511769151"/>
  </r>
  <r>
    <n v="1862"/>
    <x v="1"/>
    <d v="2023-04-26T00:00:00"/>
    <n v="160.29"/>
    <n v="160.66999999999999"/>
    <n v="153.13999999999999"/>
    <n v="153.75"/>
    <n v="153364100"/>
    <n v="-4.30696E-2"/>
    <n v="-4.3069645857969685E-2"/>
    <n v="181.71350000000001"/>
    <n v="187.37940000000003"/>
    <n v="3.455957733326822E-2"/>
    <s v="Downtrend"/>
    <n v="409.97"/>
    <n v="-0.6249725589677293"/>
  </r>
  <r>
    <n v="1863"/>
    <x v="1"/>
    <d v="2023-04-27T00:00:00"/>
    <n v="152.63999999999999"/>
    <n v="160.47999999999999"/>
    <n v="152.37"/>
    <n v="160.19"/>
    <n v="127015200"/>
    <n v="4.1886199999999998E-2"/>
    <n v="4.1886178861788581E-2"/>
    <n v="180.02900000000002"/>
    <n v="186.38080000000002"/>
    <n v="3.5652685036483653E-2"/>
    <s v="Downtrend"/>
    <n v="409.97"/>
    <n v="-0.60926409249457281"/>
  </r>
  <r>
    <n v="1864"/>
    <x v="1"/>
    <d v="2023-04-28T00:00:00"/>
    <n v="160.9"/>
    <n v="165"/>
    <n v="157.32"/>
    <n v="164.31"/>
    <n v="122515800"/>
    <n v="2.57194E-2"/>
    <n v="2.5719458143454776E-2"/>
    <n v="178.48050000000003"/>
    <n v="185.57659999999998"/>
    <n v="3.6326029683660416E-2"/>
    <s v="Downtrend"/>
    <n v="409.97"/>
    <n v="-0.59921457667634215"/>
  </r>
  <r>
    <n v="1865"/>
    <x v="1"/>
    <d v="2023-05-01T00:00:00"/>
    <n v="163.16999999999999"/>
    <n v="163.28"/>
    <n v="158.83000000000001"/>
    <n v="161.83000000000001"/>
    <n v="109015000"/>
    <n v="-1.50934E-2"/>
    <n v="-1.5093420972551841E-2"/>
    <n v="176.19900000000001"/>
    <n v="184.61660000000001"/>
    <n v="3.2344089836600295E-2"/>
    <s v="Downtrend"/>
    <n v="409.97"/>
    <n v="-0.6052637997902286"/>
  </r>
  <r>
    <n v="1866"/>
    <x v="1"/>
    <d v="2023-05-02T00:00:00"/>
    <n v="161.88"/>
    <n v="165.49"/>
    <n v="158.93"/>
    <n v="160.31"/>
    <n v="128259700"/>
    <n v="-9.3925999999999992E-3"/>
    <n v="-9.3925724525737442E-3"/>
    <n v="174.476"/>
    <n v="183.88140000000004"/>
    <n v="3.0187459695347696E-2"/>
    <s v="Downtrend"/>
    <n v="409.97"/>
    <n v="-0.60897138815035246"/>
  </r>
  <r>
    <n v="1867"/>
    <x v="1"/>
    <d v="2023-05-03T00:00:00"/>
    <n v="160.01"/>
    <n v="165"/>
    <n v="159.91"/>
    <n v="160.61000000000001"/>
    <n v="119728000"/>
    <n v="1.8713899999999999E-3"/>
    <n v="1.871374212463417E-3"/>
    <n v="172.8775"/>
    <n v="183.08820000000003"/>
    <n v="3.0283980970635203E-2"/>
    <s v="Downtrend"/>
    <n v="409.97"/>
    <n v="-0.60823962728980163"/>
  </r>
  <r>
    <n v="1868"/>
    <x v="1"/>
    <d v="2023-05-04T00:00:00"/>
    <n v="162.71"/>
    <n v="162.94999999999999"/>
    <n v="159.65"/>
    <n v="161.19999999999999"/>
    <n v="95108500"/>
    <n v="3.6734699999999999E-3"/>
    <n v="3.6734948010708202E-3"/>
    <n v="171.66149999999999"/>
    <n v="182.44800000000004"/>
    <n v="2.9652453224893061E-2"/>
    <s v="Downtrend"/>
    <n v="409.97"/>
    <n v="-0.6068004975973853"/>
  </r>
  <r>
    <n v="1869"/>
    <x v="1"/>
    <d v="2023-05-05T00:00:00"/>
    <n v="163.97"/>
    <n v="170.79"/>
    <n v="163.51"/>
    <n v="170.06"/>
    <n v="107607300"/>
    <n v="5.4962799999999999E-2"/>
    <n v="5.4962779156327635E-2"/>
    <n v="170.91149999999999"/>
    <n v="181.94620000000006"/>
    <n v="3.2695253558259647E-2"/>
    <s v="Downtrend"/>
    <n v="409.97"/>
    <n v="-0.58518916018245237"/>
  </r>
  <r>
    <n v="1870"/>
    <x v="1"/>
    <d v="2023-05-08T00:00:00"/>
    <n v="173.72"/>
    <n v="173.8"/>
    <n v="169.19"/>
    <n v="171.79"/>
    <n v="112249400"/>
    <n v="1.01729E-2"/>
    <n v="1.0172880159943443E-2"/>
    <n v="170.27549999999999"/>
    <n v="181.17660000000004"/>
    <n v="3.2842393240129483E-2"/>
    <s v="Downtrend"/>
    <n v="409.97"/>
    <n v="-0.58096933921994298"/>
  </r>
  <r>
    <n v="1871"/>
    <x v="1"/>
    <d v="2023-05-09T00:00:00"/>
    <n v="168.95"/>
    <n v="169.82"/>
    <n v="166.56"/>
    <n v="169.15"/>
    <n v="88965000"/>
    <n v="-1.53676E-2"/>
    <n v="-1.5367599976715662E-2"/>
    <n v="169.39349999999996"/>
    <n v="180.43320000000006"/>
    <n v="3.2743250739373148E-2"/>
    <s v="Downtrend"/>
    <n v="409.97"/>
    <n v="-0.58740883479278971"/>
  </r>
  <r>
    <n v="1872"/>
    <x v="1"/>
    <d v="2023-05-10T00:00:00"/>
    <n v="172.55"/>
    <n v="174.43"/>
    <n v="166.68"/>
    <n v="168.54"/>
    <n v="119840700"/>
    <n v="-3.60627E-3"/>
    <n v="-3.6062666272540511E-3"/>
    <n v="168.79349999999999"/>
    <n v="179.81940000000006"/>
    <n v="3.2022565969460424E-2"/>
    <s v="Downtrend"/>
    <n v="409.97"/>
    <n v="-0.58889674854257634"/>
  </r>
  <r>
    <n v="1873"/>
    <x v="1"/>
    <d v="2023-05-11T00:00:00"/>
    <n v="168.7"/>
    <n v="173.57"/>
    <n v="166.79"/>
    <n v="172.08"/>
    <n v="103889900"/>
    <n v="2.1003999999999998E-2"/>
    <n v="2.1003915984336263E-2"/>
    <n v="168.10249999999999"/>
    <n v="179.36100000000005"/>
    <n v="3.1613176246606929E-2"/>
    <s v="Downtrend"/>
    <n v="409.97"/>
    <n v="-0.58026197038807714"/>
  </r>
  <r>
    <n v="1874"/>
    <x v="1"/>
    <d v="2023-05-12T00:00:00"/>
    <n v="176.07"/>
    <n v="177.38"/>
    <n v="167.23"/>
    <n v="167.98"/>
    <n v="157849600"/>
    <n v="-2.3826199999999999E-2"/>
    <n v="-2.3826127382612916E-2"/>
    <n v="167.25149999999999"/>
    <n v="178.73220000000003"/>
    <n v="3.1943048514149384E-2"/>
    <s v="Downtrend"/>
    <n v="409.97"/>
    <n v="-0.59026270214893772"/>
  </r>
  <r>
    <n v="1875"/>
    <x v="1"/>
    <d v="2023-05-15T00:00:00"/>
    <n v="167.66"/>
    <n v="169.76"/>
    <n v="164.55"/>
    <n v="166.35"/>
    <n v="105592500"/>
    <n v="-9.7034800000000004E-3"/>
    <n v="-9.7035361352542093E-3"/>
    <n v="166.21699999999998"/>
    <n v="178.18640000000002"/>
    <n v="3.1754723278439513E-2"/>
    <s v="Downtrend"/>
    <n v="409.97"/>
    <n v="-0.59423860282459695"/>
  </r>
  <r>
    <n v="1876"/>
    <x v="1"/>
    <d v="2023-05-16T00:00:00"/>
    <n v="165.65"/>
    <n v="169.52"/>
    <n v="164.35"/>
    <n v="166.52"/>
    <n v="98288800"/>
    <n v="1.0219300000000001E-3"/>
    <n v="1.02194168920966E-3"/>
    <n v="165.32749999999999"/>
    <n v="177.90940000000003"/>
    <n v="3.1707483052363872E-2"/>
    <s v="Downtrend"/>
    <n v="409.97"/>
    <n v="-0.59382393833695146"/>
  </r>
  <r>
    <n v="1877"/>
    <x v="1"/>
    <d v="2023-05-17T00:00:00"/>
    <n v="168.41"/>
    <n v="174.5"/>
    <n v="167.19"/>
    <n v="173.86"/>
    <n v="125473600"/>
    <n v="4.4078800000000001E-2"/>
    <n v="4.4078789334614399E-2"/>
    <n v="164.99100000000001"/>
    <n v="177.80720000000002"/>
    <n v="3.3260329284798898E-2"/>
    <s v="Downtrend"/>
    <n v="409.97"/>
    <n v="-0.57592018928214261"/>
  </r>
  <r>
    <n v="1878"/>
    <x v="1"/>
    <d v="2023-05-18T00:00:00"/>
    <n v="174.22"/>
    <n v="177.06"/>
    <n v="172.45"/>
    <n v="176.89"/>
    <n v="109520300"/>
    <n v="1.74278E-2"/>
    <n v="1.7427815483722409E-2"/>
    <n v="165.68599999999998"/>
    <n v="177.95159999999998"/>
    <n v="2.4577309893175206E-2"/>
    <s v="Downtrend"/>
    <n v="409.97"/>
    <n v="-0.56852940459057988"/>
  </r>
  <r>
    <n v="1879"/>
    <x v="1"/>
    <d v="2023-05-19T00:00:00"/>
    <n v="177.17"/>
    <n v="181.95"/>
    <n v="176.31"/>
    <n v="180.14"/>
    <n v="136196700"/>
    <n v="1.8373E-2"/>
    <n v="1.8373000169596976E-2"/>
    <n v="166.43900000000002"/>
    <n v="178.2602"/>
    <n v="2.4708586255248549E-2"/>
    <s v="Downtrend"/>
    <n v="409.97"/>
    <n v="-0.56060199526794652"/>
  </r>
  <r>
    <n v="1880"/>
    <x v="1"/>
    <d v="2023-05-22T00:00:00"/>
    <n v="180.7"/>
    <n v="189.32"/>
    <n v="180.11"/>
    <n v="188.87"/>
    <n v="132001400"/>
    <n v="4.84623E-2"/>
    <n v="4.8462307094482071E-2"/>
    <n v="167.755"/>
    <n v="178.48600000000002"/>
    <n v="2.6072034512160579E-2"/>
    <s v="Downtrend"/>
    <n v="409.97"/>
    <n v="-0.53930775422591903"/>
  </r>
  <r>
    <n v="1881"/>
    <x v="1"/>
    <d v="2023-05-23T00:00:00"/>
    <n v="186.2"/>
    <n v="192.96"/>
    <n v="185.26"/>
    <n v="185.77"/>
    <n v="156952100"/>
    <n v="-1.6413400000000002E-2"/>
    <n v="-1.6413406046487E-2"/>
    <n v="169.00999999999996"/>
    <n v="178.47880000000004"/>
    <n v="2.6283727521320688E-2"/>
    <s v="Downtrend"/>
    <n v="409.97"/>
    <n v="-0.54686928311827687"/>
  </r>
  <r>
    <n v="1882"/>
    <x v="1"/>
    <d v="2023-05-24T00:00:00"/>
    <n v="182.23"/>
    <n v="184.22"/>
    <n v="178.22"/>
    <n v="182.9"/>
    <n v="137605100"/>
    <n v="-1.5449299999999999E-2"/>
    <n v="-1.5449211390429096E-2"/>
    <n v="170.4675"/>
    <n v="178.55920000000003"/>
    <n v="2.4117104769744012E-2"/>
    <s v="Downtrend"/>
    <n v="409.97"/>
    <n v="-0.55386979535087932"/>
  </r>
  <r>
    <n v="1883"/>
    <x v="1"/>
    <d v="2023-05-25T00:00:00"/>
    <n v="186.54"/>
    <n v="186.78"/>
    <n v="180.58"/>
    <n v="184.47"/>
    <n v="96870700"/>
    <n v="8.5839699999999998E-3"/>
    <n v="8.5839256424276034E-3"/>
    <n v="171.68149999999997"/>
    <n v="178.73999999999995"/>
    <n v="2.2842274279577086E-2"/>
    <s v="Downtrend"/>
    <n v="409.97"/>
    <n v="-0.55004024684733033"/>
  </r>
  <r>
    <n v="1884"/>
    <x v="1"/>
    <d v="2023-05-26T00:00:00"/>
    <n v="184.62"/>
    <n v="198.6"/>
    <n v="184.53"/>
    <n v="193.17"/>
    <n v="162061500"/>
    <n v="4.7162099999999998E-2"/>
    <n v="4.7162140185395884E-2"/>
    <n v="173.12449999999995"/>
    <n v="179.16059999999999"/>
    <n v="2.4213169092531454E-2"/>
    <s v="Downtrend"/>
    <n v="409.97"/>
    <n v="-0.5288191818913579"/>
  </r>
  <r>
    <n v="1885"/>
    <x v="1"/>
    <d v="2023-05-30T00:00:00"/>
    <n v="200.1"/>
    <n v="204.48"/>
    <n v="197.53"/>
    <n v="201.16"/>
    <n v="128818700"/>
    <n v="4.1362599999999999E-2"/>
    <n v="4.1362530413625365E-2"/>
    <n v="175.09099999999995"/>
    <n v="179.57420000000002"/>
    <n v="2.4617947708770859E-2"/>
    <s v="Downtrend"/>
    <n v="409.97"/>
    <n v="-0.50932995097202238"/>
  </r>
  <r>
    <n v="1886"/>
    <x v="1"/>
    <d v="2023-05-31T00:00:00"/>
    <n v="199.78"/>
    <n v="203.95"/>
    <n v="195.12"/>
    <n v="203.93"/>
    <n v="150711700"/>
    <n v="1.37701E-2"/>
    <n v="1.3770133227281711E-2"/>
    <n v="177.27199999999996"/>
    <n v="179.77300000000002"/>
    <n v="2.4137356237807672E-2"/>
    <s v="Downtrend"/>
    <n v="409.97"/>
    <n v="-0.50257335902627021"/>
  </r>
  <r>
    <n v="1887"/>
    <x v="1"/>
    <d v="2023-06-01T00:00:00"/>
    <n v="202.59"/>
    <n v="209.8"/>
    <n v="199.37"/>
    <n v="207.52"/>
    <n v="148029900"/>
    <n v="1.7604100000000001E-2"/>
    <n v="1.7604079831314623E-2"/>
    <n v="179.61749999999995"/>
    <n v="180.22940000000003"/>
    <n v="2.4033061434148864E-2"/>
    <s v="Downtrend"/>
    <n v="409.97"/>
    <n v="-0.49381662072834598"/>
  </r>
  <r>
    <n v="1888"/>
    <x v="1"/>
    <d v="2023-06-02T00:00:00"/>
    <n v="210.15"/>
    <n v="217.25"/>
    <n v="209.75"/>
    <n v="213.97"/>
    <n v="164398400"/>
    <n v="3.1081299999999999E-2"/>
    <n v="3.1081341557440245E-2"/>
    <n v="182.25599999999994"/>
    <n v="180.73720000000006"/>
    <n v="2.4243867913973462E-2"/>
    <s v="Uptrend"/>
    <n v="409.97"/>
    <n v="-0.47808376222650439"/>
  </r>
  <r>
    <n v="1889"/>
    <x v="1"/>
    <d v="2023-06-05T00:00:00"/>
    <n v="217.8"/>
    <n v="221.29"/>
    <n v="214.52"/>
    <n v="217.61"/>
    <n v="151143100"/>
    <n v="1.7011700000000001E-2"/>
    <n v="1.7011730616441678E-2"/>
    <n v="184.63349999999997"/>
    <n v="181.3552"/>
    <n v="2.2322112822020738E-2"/>
    <s v="Uptrend"/>
    <n v="409.97"/>
    <n v="-0.46920506378515503"/>
  </r>
  <r>
    <n v="1890"/>
    <x v="1"/>
    <d v="2023-06-06T00:00:00"/>
    <n v="216.14"/>
    <n v="221.91"/>
    <n v="212.53"/>
    <n v="221.31"/>
    <n v="146911600"/>
    <n v="1.7002900000000001E-2"/>
    <n v="1.7002895087541825E-2"/>
    <n v="187.10949999999997"/>
    <n v="182.0104"/>
    <n v="2.2334664233337995E-2"/>
    <s v="Uptrend"/>
    <n v="409.97"/>
    <n v="-0.46018001317169555"/>
  </r>
  <r>
    <n v="1891"/>
    <x v="1"/>
    <d v="2023-06-07T00:00:00"/>
    <n v="228"/>
    <n v="230.83"/>
    <n v="223.2"/>
    <n v="224.57"/>
    <n v="185710800"/>
    <n v="1.4730500000000001E-2"/>
    <n v="1.4730468573494138E-2"/>
    <n v="189.88049999999998"/>
    <n v="182.92380000000006"/>
    <n v="2.1314869194899385E-2"/>
    <s v="Uptrend"/>
    <n v="409.97"/>
    <n v="-0.4522282118203772"/>
  </r>
  <r>
    <n v="1892"/>
    <x v="1"/>
    <d v="2023-06-08T00:00:00"/>
    <n v="224.22"/>
    <n v="235.23"/>
    <n v="223.01"/>
    <n v="234.86"/>
    <n v="164489700"/>
    <n v="4.5820899999999998E-2"/>
    <n v="4.5820902168588917E-2"/>
    <n v="193.19649999999999"/>
    <n v="183.93420000000003"/>
    <n v="2.1962585820933977E-2"/>
    <s v="Uptrend"/>
    <n v="409.97"/>
    <n v="-0.42712881430348559"/>
  </r>
  <r>
    <n v="1893"/>
    <x v="1"/>
    <d v="2023-06-09T00:00:00"/>
    <n v="249.07"/>
    <n v="252.42"/>
    <n v="242.02"/>
    <n v="244.4"/>
    <n v="200242400"/>
    <n v="4.06199E-2"/>
    <n v="4.0619943796304181E-2"/>
    <n v="196.81250000000003"/>
    <n v="185.02520000000004"/>
    <n v="2.2582170078900309E-2"/>
    <s v="Uptrend"/>
    <n v="409.97"/>
    <n v="-0.40385881893797104"/>
  </r>
  <r>
    <n v="1894"/>
    <x v="1"/>
    <d v="2023-06-12T00:00:00"/>
    <n v="247.94"/>
    <n v="250.97"/>
    <n v="244.59"/>
    <n v="249.83"/>
    <n v="150337900"/>
    <n v="2.22177E-2"/>
    <n v="2.2217675941080151E-2"/>
    <n v="200.90500000000003"/>
    <n v="186.05020000000005"/>
    <n v="2.0335840692555847E-2"/>
    <s v="Uptrend"/>
    <n v="409.97"/>
    <n v="-0.39061394736200206"/>
  </r>
  <r>
    <n v="1895"/>
    <x v="1"/>
    <d v="2023-06-13T00:00:00"/>
    <n v="253.51"/>
    <n v="259.68"/>
    <n v="251.34"/>
    <n v="258.70999999999998"/>
    <n v="162384300"/>
    <n v="3.5544100000000002E-2"/>
    <n v="3.5544170035624045E-2"/>
    <n v="205.523"/>
    <n v="187.29060000000001"/>
    <n v="1.9321072063686148E-2"/>
    <s v="Uptrend"/>
    <n v="409.97"/>
    <n v="-0.36895382588969938"/>
  </r>
  <r>
    <n v="1896"/>
    <x v="1"/>
    <d v="2023-06-14T00:00:00"/>
    <n v="260.17"/>
    <n v="261.57"/>
    <n v="250.5"/>
    <n v="256.79000000000002"/>
    <n v="170575500"/>
    <n v="-7.4213700000000001E-3"/>
    <n v="-7.4214371303774618E-3"/>
    <n v="210.03650000000002"/>
    <n v="188.55700000000002"/>
    <n v="1.9898696981638014E-2"/>
    <s v="Uptrend"/>
    <n v="409.97"/>
    <n v="-0.37363709539722423"/>
  </r>
  <r>
    <n v="1897"/>
    <x v="1"/>
    <d v="2023-06-15T00:00:00"/>
    <n v="248.4"/>
    <n v="258.95"/>
    <n v="247.29"/>
    <n v="255.9"/>
    <n v="160171200"/>
    <n v="-3.4659199999999999E-3"/>
    <n v="-3.4658670508976863E-3"/>
    <n v="214.13850000000002"/>
    <n v="190.05740000000003"/>
    <n v="1.9971928922537067E-2"/>
    <s v="Uptrend"/>
    <n v="409.97"/>
    <n v="-0.37580798595019149"/>
  </r>
  <r>
    <n v="1898"/>
    <x v="1"/>
    <d v="2023-06-16T00:00:00"/>
    <n v="258.92"/>
    <n v="263.60000000000002"/>
    <n v="257.20999999999998"/>
    <n v="260.54000000000002"/>
    <n v="167915600"/>
    <n v="1.8132100000000002E-2"/>
    <n v="1.813208284486123E-2"/>
    <n v="218.321"/>
    <n v="191.84520000000003"/>
    <n v="1.9968330089303567E-2"/>
    <s v="Uptrend"/>
    <n v="409.97"/>
    <n v="-0.3644900846403395"/>
  </r>
  <r>
    <n v="1899"/>
    <x v="1"/>
    <d v="2023-06-20T00:00:00"/>
    <n v="261.5"/>
    <n v="274.75"/>
    <n v="261.12"/>
    <n v="274.45"/>
    <n v="165611200"/>
    <n v="5.3389100000000002E-2"/>
    <n v="5.338911491517595E-2"/>
    <n v="223.03650000000002"/>
    <n v="193.34420000000003"/>
    <n v="2.1331080548878983E-2"/>
    <s v="Uptrend"/>
    <n v="409.97"/>
    <n v="-0.33056077273946882"/>
  </r>
  <r>
    <n v="1900"/>
    <x v="1"/>
    <d v="2023-06-21T00:00:00"/>
    <n v="275.13"/>
    <n v="276.99"/>
    <n v="257.77999999999997"/>
    <n v="259.45999999999998"/>
    <n v="211797100"/>
    <n v="-5.4618399999999998E-2"/>
    <n v="-5.461832756421936E-2"/>
    <n v="226.56600000000003"/>
    <n v="194.90060000000003"/>
    <n v="2.6336301425520497E-2"/>
    <s v="Uptrend"/>
    <n v="409.97"/>
    <n v="-0.36712442373832244"/>
  </r>
  <r>
    <n v="1901"/>
    <x v="1"/>
    <d v="2023-06-22T00:00:00"/>
    <n v="250.77"/>
    <n v="265"/>
    <n v="248.25"/>
    <n v="264.61"/>
    <n v="166875900"/>
    <n v="1.9848899999999999E-2"/>
    <n v="1.9848916981423104E-2"/>
    <n v="230.50799999999998"/>
    <n v="196.42180000000005"/>
    <n v="2.518634104128914E-2"/>
    <s v="Uptrend"/>
    <n v="409.97"/>
    <n v="-0.35456252896553409"/>
  </r>
  <r>
    <n v="1902"/>
    <x v="1"/>
    <d v="2023-06-23T00:00:00"/>
    <n v="259.29000000000002"/>
    <n v="262.45"/>
    <n v="252.8"/>
    <n v="256.60000000000002"/>
    <n v="177460800"/>
    <n v="-3.02709E-2"/>
    <n v="-3.0270964816144441E-2"/>
    <n v="234.19299999999998"/>
    <n v="197.52480000000003"/>
    <n v="2.6414982237314096E-2"/>
    <s v="Uptrend"/>
    <n v="409.97"/>
    <n v="-0.37410054394223968"/>
  </r>
  <r>
    <n v="1903"/>
    <x v="1"/>
    <d v="2023-06-26T00:00:00"/>
    <n v="250.07"/>
    <n v="258.37"/>
    <n v="240.7"/>
    <n v="241.05"/>
    <n v="179990600"/>
    <n v="-6.06002E-2"/>
    <n v="-6.0600155884645401E-2"/>
    <n v="237.02200000000002"/>
    <n v="198.82899999999998"/>
    <n v="3.1643560350928114E-2"/>
    <s v="Uptrend"/>
    <n v="409.97"/>
    <n v="-0.41203014854745468"/>
  </r>
  <r>
    <n v="1904"/>
    <x v="1"/>
    <d v="2023-06-27T00:00:00"/>
    <n v="243.24"/>
    <n v="250.39"/>
    <n v="240.85"/>
    <n v="250.21"/>
    <n v="164968200"/>
    <n v="3.8000399999999997E-2"/>
    <n v="3.8000414851690589E-2"/>
    <n v="239.87400000000002"/>
    <n v="200.21299999999999"/>
    <n v="3.1200616243099121E-2"/>
    <s v="Uptrend"/>
    <n v="409.97"/>
    <n v="-0.38968705027197115"/>
  </r>
  <r>
    <n v="1905"/>
    <x v="1"/>
    <d v="2023-06-28T00:00:00"/>
    <n v="249.7"/>
    <n v="259.88"/>
    <n v="248.89"/>
    <n v="256.24"/>
    <n v="159770800"/>
    <n v="2.4099700000000002E-2"/>
    <n v="2.4099756204787992E-2"/>
    <n v="242.62800000000001"/>
    <n v="201.67679999999996"/>
    <n v="3.0622325682044985E-2"/>
    <s v="Uptrend"/>
    <n v="409.97"/>
    <n v="-0.37497865697490063"/>
  </r>
  <r>
    <n v="1906"/>
    <x v="1"/>
    <d v="2023-06-29T00:00:00"/>
    <n v="258.02999999999997"/>
    <n v="260.74"/>
    <n v="253.61"/>
    <n v="257.5"/>
    <n v="131283400"/>
    <n v="4.9173000000000003E-3"/>
    <n v="4.917265064002363E-3"/>
    <n v="245.3065"/>
    <n v="203.30039999999997"/>
    <n v="3.0668847720984438E-2"/>
    <s v="Uptrend"/>
    <n v="409.97"/>
    <n v="-0.37190526136058744"/>
  </r>
  <r>
    <n v="1907"/>
    <x v="1"/>
    <d v="2023-06-30T00:00:00"/>
    <n v="260.60000000000002"/>
    <n v="264.45"/>
    <n v="259.89"/>
    <n v="261.77"/>
    <n v="112620800"/>
    <n v="1.65825E-2"/>
    <n v="1.6582524271844479E-2"/>
    <n v="248.01899999999995"/>
    <n v="205.63699999999994"/>
    <n v="3.066019199028806E-2"/>
    <s v="Uptrend"/>
    <n v="409.97"/>
    <n v="-0.36148986511208148"/>
  </r>
  <r>
    <n v="1908"/>
    <x v="1"/>
    <d v="2023-07-03T00:00:00"/>
    <n v="276.49"/>
    <n v="284.25"/>
    <n v="275.11"/>
    <n v="279.82"/>
    <n v="119685900"/>
    <n v="6.8953700000000007E-2"/>
    <n v="6.8953661611338202E-2"/>
    <n v="251.31149999999997"/>
    <n v="207.98499999999996"/>
    <n v="3.2974371707361144E-2"/>
    <s v="Uptrend"/>
    <n v="409.97"/>
    <n v="-0.31746225333560996"/>
  </r>
  <r>
    <n v="1909"/>
    <x v="1"/>
    <d v="2023-07-05T00:00:00"/>
    <n v="278.82"/>
    <n v="283.85000000000002"/>
    <n v="277.60000000000002"/>
    <n v="282.48"/>
    <n v="131530900"/>
    <n v="9.5061199999999998E-3"/>
    <n v="9.5061110714032004E-3"/>
    <n v="254.55500000000001"/>
    <n v="210.26479999999995"/>
    <n v="3.298129753639089E-2"/>
    <s v="Uptrend"/>
    <n v="409.97"/>
    <n v="-0.31097397370539304"/>
  </r>
  <r>
    <n v="1910"/>
    <x v="1"/>
    <d v="2023-07-06T00:00:00"/>
    <n v="278.08999999999997"/>
    <n v="279.97000000000003"/>
    <n v="272.88"/>
    <n v="276.54000000000002"/>
    <n v="120332100"/>
    <n v="-2.1028000000000002E-2"/>
    <n v="-2.10280373831776E-2"/>
    <n v="257.31649999999996"/>
    <n v="212.53999999999996"/>
    <n v="3.3862352388739705E-2"/>
    <s v="Uptrend"/>
    <n v="409.97"/>
    <n v="-0.32546283874429838"/>
  </r>
  <r>
    <n v="1911"/>
    <x v="1"/>
    <d v="2023-07-07T00:00:00"/>
    <n v="278.43"/>
    <n v="280.77999999999997"/>
    <n v="273.77"/>
    <n v="274.43"/>
    <n v="113879200"/>
    <n v="-7.6300600000000001E-3"/>
    <n v="-7.6299992767773217E-3"/>
    <n v="259.80950000000007"/>
    <n v="214.85719999999998"/>
    <n v="3.4126797237598261E-2"/>
    <s v="Uptrend"/>
    <n v="409.97"/>
    <n v="-0.33060955679683879"/>
  </r>
  <r>
    <n v="1912"/>
    <x v="1"/>
    <d v="2023-07-10T00:00:00"/>
    <n v="276.47000000000003"/>
    <n v="277.52"/>
    <n v="265.10000000000002"/>
    <n v="269.61"/>
    <n v="119425400"/>
    <n v="-1.7563700000000002E-2"/>
    <n v="-1.7563677440513015E-2"/>
    <n v="261.54700000000003"/>
    <n v="217.04920000000001"/>
    <n v="3.3626209117292361E-2"/>
    <s v="Uptrend"/>
    <n v="409.97"/>
    <n v="-0.34236651462302126"/>
  </r>
  <r>
    <n v="1913"/>
    <x v="1"/>
    <d v="2023-07-11T00:00:00"/>
    <n v="268.64999999999998"/>
    <n v="270.89999999999998"/>
    <n v="266.37"/>
    <n v="269.79000000000002"/>
    <n v="91972400"/>
    <n v="6.6771699999999996E-4"/>
    <n v="6.6763102258815543E-4"/>
    <n v="262.81650000000002"/>
    <n v="219.2028"/>
    <n v="3.2727354173464694E-2"/>
    <s v="Uptrend"/>
    <n v="409.97"/>
    <n v="-0.34192745810669067"/>
  </r>
  <r>
    <n v="1914"/>
    <x v="1"/>
    <d v="2023-07-12T00:00:00"/>
    <n v="276.33"/>
    <n v="276.52"/>
    <n v="271.45999999999998"/>
    <n v="271.99"/>
    <n v="95672100"/>
    <n v="8.1544200000000008E-3"/>
    <n v="8.154490529671099E-3"/>
    <n v="263.92450000000002"/>
    <n v="221.52419999999998"/>
    <n v="3.2498706059988523E-2"/>
    <s v="Uptrend"/>
    <n v="409.97"/>
    <n v="-0.33656121179598508"/>
  </r>
  <r>
    <n v="1915"/>
    <x v="1"/>
    <d v="2023-07-13T00:00:00"/>
    <n v="274.58999999999997"/>
    <n v="279.45"/>
    <n v="270.60000000000002"/>
    <n v="277.89999999999998"/>
    <n v="112681500"/>
    <n v="2.17288E-2"/>
    <n v="2.1728740027206817E-2"/>
    <n v="264.88399999999996"/>
    <n v="223.94559999999998"/>
    <n v="3.1952166971125337E-2"/>
    <s v="Uptrend"/>
    <n v="409.97"/>
    <n v="-0.32214552284313491"/>
  </r>
  <r>
    <n v="1916"/>
    <x v="1"/>
    <d v="2023-07-14T00:00:00"/>
    <n v="277.01"/>
    <n v="285.3"/>
    <n v="276.31"/>
    <n v="281.38"/>
    <n v="120062400"/>
    <n v="1.2522500000000001E-2"/>
    <n v="1.2522490104354134E-2"/>
    <n v="266.11349999999993"/>
    <n v="226.54099999999994"/>
    <n v="3.1885830357006893E-2"/>
    <s v="Uptrend"/>
    <n v="409.97"/>
    <n v="-0.31365709686074594"/>
  </r>
  <r>
    <n v="1917"/>
    <x v="1"/>
    <d v="2023-07-17T00:00:00"/>
    <n v="286.63"/>
    <n v="292.23"/>
    <n v="283.57"/>
    <n v="290.38"/>
    <n v="131569600"/>
    <n v="3.1985199999999998E-2"/>
    <n v="3.1985215722510452E-2"/>
    <n v="267.83749999999998"/>
    <n v="229.18379999999993"/>
    <n v="3.236828203511919E-2"/>
    <s v="Uptrend"/>
    <n v="409.97"/>
    <n v="-0.29170427104422281"/>
  </r>
  <r>
    <n v="1918"/>
    <x v="1"/>
    <d v="2023-07-18T00:00:00"/>
    <n v="290.14999999999998"/>
    <n v="295.26"/>
    <n v="286.01"/>
    <n v="293.33999999999997"/>
    <n v="112120300"/>
    <n v="1.0193499999999999E-2"/>
    <n v="1.0193539499965487E-2"/>
    <n v="269.47750000000002"/>
    <n v="231.60779999999994"/>
    <n v="3.2271034728863106E-2"/>
    <s v="Uptrend"/>
    <n v="409.97"/>
    <n v="-0.28448423055345529"/>
  </r>
  <r>
    <n v="1919"/>
    <x v="1"/>
    <d v="2023-07-19T00:00:00"/>
    <n v="296.04000000000002"/>
    <n v="299.29000000000002"/>
    <n v="289.52"/>
    <n v="291.26"/>
    <n v="142355400"/>
    <n v="-7.0907000000000001E-3"/>
    <n v="-7.0907479375468263E-3"/>
    <n v="270.31800000000004"/>
    <n v="233.42999999999995"/>
    <n v="3.0420888892732659E-2"/>
    <s v="Uptrend"/>
    <n v="409.97"/>
    <n v="-0.28955777251994053"/>
  </r>
  <r>
    <n v="1920"/>
    <x v="1"/>
    <d v="2023-07-20T00:00:00"/>
    <n v="279.56"/>
    <n v="280.93"/>
    <n v="261.2"/>
    <n v="262.89999999999998"/>
    <n v="175158300"/>
    <n v="-9.7370100000000001E-2"/>
    <n v="-9.7370047380347491E-2"/>
    <n v="270.49"/>
    <n v="235.24739999999997"/>
    <n v="3.5748981515832855E-2"/>
    <s v="Uptrend"/>
    <n v="409.97"/>
    <n v="-0.35873356587067351"/>
  </r>
  <r>
    <n v="1921"/>
    <x v="1"/>
    <d v="2023-07-21T00:00:00"/>
    <n v="268"/>
    <n v="268"/>
    <n v="255.8"/>
    <n v="260.02"/>
    <n v="161796100"/>
    <n v="-1.0954800000000001E-2"/>
    <n v="-1.0954735640928082E-2"/>
    <n v="270.26049999999998"/>
    <n v="237.25779999999997"/>
    <n v="3.55699952575688E-2"/>
    <s v="Uptrend"/>
    <n v="409.97"/>
    <n v="-0.36575847013196094"/>
  </r>
  <r>
    <n v="1922"/>
    <x v="1"/>
    <d v="2023-07-24T00:00:00"/>
    <n v="255.85"/>
    <n v="269.85000000000002"/>
    <n v="254.12"/>
    <n v="269.06"/>
    <n v="136508500"/>
    <n v="3.4766600000000002E-2"/>
    <n v="3.476655641873716E-2"/>
    <n v="270.88350000000003"/>
    <n v="239.12180000000001"/>
    <n v="3.5654741901590813E-2"/>
    <s v="Uptrend"/>
    <n v="409.97"/>
    <n v="-0.34370807620069765"/>
  </r>
  <r>
    <n v="1923"/>
    <x v="1"/>
    <d v="2023-07-25T00:00:00"/>
    <n v="272.38"/>
    <n v="272.89999999999998"/>
    <n v="265"/>
    <n v="265.27999999999997"/>
    <n v="112757300"/>
    <n v="-1.40489E-2"/>
    <n v="-1.4048911023563648E-2"/>
    <n v="272.09499999999997"/>
    <n v="241.04920000000001"/>
    <n v="3.268029068501932E-2"/>
    <s v="Uptrend"/>
    <n v="409.97"/>
    <n v="-0.35292826304363745"/>
  </r>
  <r>
    <n v="1924"/>
    <x v="1"/>
    <d v="2023-07-26T00:00:00"/>
    <n v="263.25"/>
    <n v="268.04000000000002"/>
    <n v="261.75"/>
    <n v="264.35000000000002"/>
    <n v="95856200"/>
    <n v="-3.5057E-3"/>
    <n v="-3.5057297949334654E-3"/>
    <n v="272.80200000000002"/>
    <n v="242.83639999999997"/>
    <n v="3.1801804291582032E-2"/>
    <s v="Uptrend"/>
    <n v="409.97"/>
    <n v="-0.35519672171134475"/>
  </r>
  <r>
    <n v="1925"/>
    <x v="1"/>
    <d v="2023-07-27T00:00:00"/>
    <n v="268.31"/>
    <n v="269.13"/>
    <n v="255.3"/>
    <n v="255.71"/>
    <n v="103697300"/>
    <n v="-3.2683900000000002E-2"/>
    <n v="-3.2683941743900213E-2"/>
    <n v="272.77550000000008"/>
    <n v="244.83479999999997"/>
    <n v="3.2371535575431168E-2"/>
    <s v="Uptrend"/>
    <n v="409.97"/>
    <n v="-0.37627143449520695"/>
  </r>
  <r>
    <n v="1926"/>
    <x v="1"/>
    <d v="2023-07-28T00:00:00"/>
    <n v="259.86"/>
    <n v="267.25"/>
    <n v="258.23"/>
    <n v="266.44"/>
    <n v="111446000"/>
    <n v="4.1961600000000002E-2"/>
    <n v="4.1961597121739524E-2"/>
    <n v="273.22250000000003"/>
    <n v="246.7062"/>
    <n v="3.3676774140712365E-2"/>
    <s v="Uptrend"/>
    <n v="409.97"/>
    <n v="-0.35009878771617442"/>
  </r>
  <r>
    <n v="1927"/>
    <x v="1"/>
    <d v="2023-07-31T00:00:00"/>
    <n v="267.48"/>
    <n v="269.08"/>
    <n v="263.77999999999997"/>
    <n v="267.43"/>
    <n v="84582200"/>
    <n v="3.7156200000000002E-3"/>
    <n v="3.715658309563219E-3"/>
    <n v="273.50550000000004"/>
    <n v="248.38979999999995"/>
    <n v="3.3511204017619714E-2"/>
    <s v="Uptrend"/>
    <n v="409.97"/>
    <n v="-0.34768397687635688"/>
  </r>
  <r>
    <n v="1928"/>
    <x v="1"/>
    <d v="2023-08-01T00:00:00"/>
    <n v="266.26"/>
    <n v="266.47000000000003"/>
    <n v="260.25"/>
    <n v="261.07"/>
    <n v="83166000"/>
    <n v="-2.3781900000000002E-2"/>
    <n v="-2.3781924241857766E-2"/>
    <n v="272.56800000000004"/>
    <n v="249.86919999999998"/>
    <n v="2.9927405443132021E-2"/>
    <s v="Uptrend"/>
    <n v="409.97"/>
    <n v="-0.36319730712003329"/>
  </r>
  <r>
    <n v="1929"/>
    <x v="1"/>
    <d v="2023-08-02T00:00:00"/>
    <n v="255.57"/>
    <n v="259.52"/>
    <n v="250.49"/>
    <n v="254.11"/>
    <n v="101752900"/>
    <n v="-2.6659499999999999E-2"/>
    <n v="-2.6659516604741973E-2"/>
    <n v="271.14950000000005"/>
    <n v="251.2782"/>
    <n v="3.0221695298704301E-2"/>
    <s v="Uptrend"/>
    <n v="409.97"/>
    <n v="-0.38017415908481111"/>
  </r>
  <r>
    <n v="1930"/>
    <x v="1"/>
    <d v="2023-08-03T00:00:00"/>
    <n v="252.04"/>
    <n v="260.49"/>
    <n v="252"/>
    <n v="259.32"/>
    <n v="97569100"/>
    <n v="2.0503E-2"/>
    <n v="2.0502931801188451E-2"/>
    <n v="270.28849999999994"/>
    <n v="252.64"/>
    <n v="3.0475956946036647E-2"/>
    <s v="Uptrend"/>
    <n v="409.97"/>
    <n v="-0.36746591213991275"/>
  </r>
  <r>
    <n v="1931"/>
    <x v="1"/>
    <d v="2023-08-04T00:00:00"/>
    <n v="260.97000000000003"/>
    <n v="264.77"/>
    <n v="253.11"/>
    <n v="253.86"/>
    <n v="99539900"/>
    <n v="-2.10551E-2"/>
    <n v="-2.1055067098565416E-2"/>
    <n v="269.25999999999993"/>
    <n v="254.011"/>
    <n v="3.0735735427851046E-2"/>
    <s v="Uptrend"/>
    <n v="409.97"/>
    <n v="-0.38078395980193669"/>
  </r>
  <r>
    <n v="1932"/>
    <x v="1"/>
    <d v="2023-08-07T00:00:00"/>
    <n v="251.45"/>
    <n v="253.65"/>
    <n v="242.76"/>
    <n v="251.45"/>
    <n v="111097900"/>
    <n v="-9.4934400000000006E-3"/>
    <n v="-9.4934215709446823E-3"/>
    <n v="268.35199999999998"/>
    <n v="255.31560000000002"/>
    <n v="3.0593001237680204E-2"/>
    <s v="Uptrend"/>
    <n v="409.97"/>
    <n v="-0.38666243871502803"/>
  </r>
  <r>
    <n v="1933"/>
    <x v="1"/>
    <d v="2023-08-08T00:00:00"/>
    <n v="247.45"/>
    <n v="250.92"/>
    <n v="245.01"/>
    <n v="249.7"/>
    <n v="96642200"/>
    <n v="-6.9596299999999996E-3"/>
    <n v="-6.9596341220918845E-3"/>
    <n v="267.34749999999997"/>
    <n v="256.29600000000005"/>
    <n v="3.0592122856193737E-2"/>
    <s v="Uptrend"/>
    <n v="409.97"/>
    <n v="-0.3909310437349075"/>
  </r>
  <r>
    <n v="1934"/>
    <x v="1"/>
    <d v="2023-08-09T00:00:00"/>
    <n v="250.87"/>
    <n v="251.1"/>
    <n v="241.9"/>
    <n v="242.19"/>
    <n v="101596300"/>
    <n v="-3.0076100000000001E-2"/>
    <n v="-3.0076091309571451E-2"/>
    <n v="265.85749999999996"/>
    <n v="257.17960000000005"/>
    <n v="3.102327933493465E-2"/>
    <s v="Uptrend"/>
    <n v="409.97"/>
    <n v="-0.40924945727736184"/>
  </r>
  <r>
    <n v="1935"/>
    <x v="1"/>
    <d v="2023-08-10T00:00:00"/>
    <n v="245.4"/>
    <n v="251.8"/>
    <n v="243"/>
    <n v="245.34"/>
    <n v="109498600"/>
    <n v="1.30063E-2"/>
    <n v="1.3006317354143482E-2"/>
    <n v="264.22949999999997"/>
    <n v="257.95400000000001"/>
    <n v="3.0682528428109548E-2"/>
    <s v="Uptrend"/>
    <n v="409.97"/>
    <n v="-0.40156596824157864"/>
  </r>
  <r>
    <n v="1936"/>
    <x v="1"/>
    <d v="2023-08-11T00:00:00"/>
    <n v="241.77"/>
    <n v="243.79"/>
    <n v="238.02"/>
    <n v="242.65"/>
    <n v="99038600"/>
    <n v="-1.0964399999999999E-2"/>
    <n v="-1.0964375968044338E-2"/>
    <n v="262.29300000000001"/>
    <n v="258.59879999999998"/>
    <n v="3.0394422826132573E-2"/>
    <s v="Uptrend"/>
    <n v="409.97"/>
    <n v="-0.40812742395785062"/>
  </r>
  <r>
    <n v="1937"/>
    <x v="1"/>
    <d v="2023-08-14T00:00:00"/>
    <n v="235.7"/>
    <n v="240.66"/>
    <n v="233.75"/>
    <n v="239.76"/>
    <n v="98595300"/>
    <n v="-1.1910199999999999E-2"/>
    <n v="-1.1910158664743542E-2"/>
    <n v="259.762"/>
    <n v="258.97860000000003"/>
    <n v="2.8989154459552052E-2"/>
    <s v="Uptrend"/>
    <n v="409.97"/>
    <n v="-0.41517672024782304"/>
  </r>
  <r>
    <n v="1938"/>
    <x v="1"/>
    <d v="2023-08-15T00:00:00"/>
    <n v="238.73"/>
    <n v="240.5"/>
    <n v="232.61"/>
    <n v="232.96"/>
    <n v="88197600"/>
    <n v="-2.8361600000000001E-2"/>
    <n v="-2.8361695028361611E-2"/>
    <n v="256.74299999999999"/>
    <n v="259.13840000000005"/>
    <n v="2.8919057153085754E-2"/>
    <s v="Downtrend"/>
    <n v="409.97"/>
    <n v="-0.43176329975364058"/>
  </r>
  <r>
    <n v="1939"/>
    <x v="1"/>
    <d v="2023-08-16T00:00:00"/>
    <n v="228.02"/>
    <n v="233.97"/>
    <n v="225.38"/>
    <n v="225.6"/>
    <n v="112484500"/>
    <n v="-3.1593400000000001E-2"/>
    <n v="-3.1593406593406703E-2"/>
    <n v="253.46000000000004"/>
    <n v="259.09660000000002"/>
    <n v="2.9259594146959667E-2"/>
    <s v="Downtrend"/>
    <n v="409.97"/>
    <n v="-0.44971583286581951"/>
  </r>
  <r>
    <n v="1940"/>
    <x v="1"/>
    <d v="2023-08-17T00:00:00"/>
    <n v="226.06"/>
    <n v="226.74"/>
    <n v="218.83"/>
    <n v="219.22"/>
    <n v="120718400"/>
    <n v="-2.8280199999999998E-2"/>
    <n v="-2.8280141843971651E-2"/>
    <n v="251.27600000000007"/>
    <n v="258.91500000000002"/>
    <n v="2.181554512058256E-2"/>
    <s v="Downtrend"/>
    <n v="409.97"/>
    <n v="-0.46527794716686588"/>
  </r>
  <r>
    <n v="1941"/>
    <x v="1"/>
    <d v="2023-08-18T00:00:00"/>
    <n v="214.12"/>
    <n v="217.58"/>
    <n v="212.36"/>
    <n v="215.49"/>
    <n v="136276600"/>
    <n v="-1.7014899999999999E-2"/>
    <n v="-1.7014870905939228E-2"/>
    <n v="249.04950000000002"/>
    <n v="258.84340000000003"/>
    <n v="2.1888737132950788E-2"/>
    <s v="Downtrend"/>
    <n v="409.97"/>
    <n v="-0.47437617386638053"/>
  </r>
  <r>
    <n v="1942"/>
    <x v="1"/>
    <d v="2023-08-21T00:00:00"/>
    <n v="221.55"/>
    <n v="232.13"/>
    <n v="220.58"/>
    <n v="231.28"/>
    <n v="135702700"/>
    <n v="7.3274800000000001E-2"/>
    <n v="7.3274861942549396E-2"/>
    <n v="247.16050000000001"/>
    <n v="258.61920000000003"/>
    <n v="2.7040025275135725E-2"/>
    <s v="Downtrend"/>
    <n v="409.97"/>
    <n v="-0.43586116057272484"/>
  </r>
  <r>
    <n v="1943"/>
    <x v="1"/>
    <d v="2023-08-22T00:00:00"/>
    <n v="240.25"/>
    <n v="240.82"/>
    <n v="229.55"/>
    <n v="233.19"/>
    <n v="130442800"/>
    <n v="8.2584000000000008E-3"/>
    <n v="8.2583881010029891E-3"/>
    <n v="245.55599999999995"/>
    <n v="258.35980000000006"/>
    <n v="2.7202078179263001E-2"/>
    <s v="Downtrend"/>
    <n v="409.97"/>
    <n v="-0.43120228309388497"/>
  </r>
  <r>
    <n v="1944"/>
    <x v="1"/>
    <d v="2023-08-23T00:00:00"/>
    <n v="229.34"/>
    <n v="238.98"/>
    <n v="229.29"/>
    <n v="236.86"/>
    <n v="101077600"/>
    <n v="1.5738200000000001E-2"/>
    <n v="1.5738239204082571E-2"/>
    <n v="244.18149999999991"/>
    <n v="257.78640000000007"/>
    <n v="2.763487420942309E-2"/>
    <s v="Downtrend"/>
    <n v="409.97"/>
    <n v="-0.42225040856648044"/>
  </r>
  <r>
    <n v="1945"/>
    <x v="1"/>
    <d v="2023-08-24T00:00:00"/>
    <n v="238.66"/>
    <n v="238.92"/>
    <n v="228.18"/>
    <n v="230.04"/>
    <n v="99777400"/>
    <n v="-2.87934E-2"/>
    <n v="-2.8793380055729179E-2"/>
    <n v="242.89799999999997"/>
    <n v="257.42240000000004"/>
    <n v="2.7443656303484467E-2"/>
    <s v="Downtrend"/>
    <n v="409.97"/>
    <n v="-0.43888577212966806"/>
  </r>
  <r>
    <n v="1946"/>
    <x v="1"/>
    <d v="2023-08-25T00:00:00"/>
    <n v="231.31"/>
    <n v="239"/>
    <n v="230.35"/>
    <n v="238.59"/>
    <n v="106612200"/>
    <n v="3.7167499999999999E-2"/>
    <n v="3.7167449139280162E-2"/>
    <n v="241.50549999999998"/>
    <n v="257.08080000000007"/>
    <n v="2.7030402091423933E-2"/>
    <s v="Downtrend"/>
    <n v="409.97"/>
    <n v="-0.41803058760397105"/>
  </r>
  <r>
    <n v="1947"/>
    <x v="1"/>
    <d v="2023-08-28T00:00:00"/>
    <n v="242.58"/>
    <n v="244.38"/>
    <n v="235.35"/>
    <n v="238.82"/>
    <n v="107673700"/>
    <n v="9.6404300000000004E-4"/>
    <n v="9.639968146191169E-4"/>
    <n v="240.07499999999999"/>
    <n v="257.01360000000005"/>
    <n v="2.6989798836058555E-2"/>
    <s v="Downtrend"/>
    <n v="409.97"/>
    <n v="-0.41746957094421544"/>
  </r>
  <r>
    <n v="1948"/>
    <x v="1"/>
    <d v="2023-08-29T00:00:00"/>
    <n v="238.58"/>
    <n v="257.48"/>
    <n v="237.77"/>
    <n v="257.18"/>
    <n v="134047600"/>
    <n v="7.6877899999999999E-2"/>
    <n v="7.6877983418474294E-2"/>
    <n v="239.88049999999998"/>
    <n v="256.66260000000011"/>
    <n v="3.2237499611428598E-2"/>
    <s v="Downtrend"/>
    <n v="409.97"/>
    <n v="-0.37268580627850822"/>
  </r>
  <r>
    <n v="1949"/>
    <x v="1"/>
    <d v="2023-08-30T00:00:00"/>
    <n v="254.2"/>
    <n v="260.51"/>
    <n v="250.59"/>
    <n v="256.89999999999998"/>
    <n v="121988400"/>
    <n v="-1.08873E-3"/>
    <n v="-1.0887316276538828E-3"/>
    <n v="240.02000000000004"/>
    <n v="256.63500000000005"/>
    <n v="3.1637227475055485E-2"/>
    <s v="Downtrend"/>
    <n v="409.97"/>
    <n v="-0.37336878308168897"/>
  </r>
  <r>
    <n v="1950"/>
    <x v="1"/>
    <d v="2023-08-31T00:00:00"/>
    <n v="255.98"/>
    <n v="261.18"/>
    <n v="255.05"/>
    <n v="258.08"/>
    <n v="108861700"/>
    <n v="4.5932000000000004E-3"/>
    <n v="4.5932269365511758E-3"/>
    <n v="239.95800000000003"/>
    <n v="256.24300000000005"/>
    <n v="3.1319723892674373E-2"/>
    <s v="Downtrend"/>
    <n v="409.97"/>
    <n v="-0.37049052369685598"/>
  </r>
  <r>
    <n v="1951"/>
    <x v="1"/>
    <d v="2023-09-01T00:00:00"/>
    <n v="257.26"/>
    <n v="259.08"/>
    <n v="242.01"/>
    <n v="245.01"/>
    <n v="132541600"/>
    <n v="-5.0643199999999999E-2"/>
    <n v="-5.0643211407315536E-2"/>
    <n v="239.51550000000003"/>
    <n v="256.24080000000004"/>
    <n v="3.3029424589733132E-2"/>
    <s v="Downtrend"/>
    <n v="409.97"/>
    <n v="-0.40237090518818452"/>
  </r>
  <r>
    <n v="1952"/>
    <x v="1"/>
    <d v="2023-09-05T00:00:00"/>
    <n v="245"/>
    <n v="258"/>
    <n v="244.86"/>
    <n v="256.49"/>
    <n v="129469600"/>
    <n v="4.68552E-2"/>
    <n v="4.6855230398759273E-2"/>
    <n v="239.76750000000001"/>
    <n v="256.45819999999998"/>
    <n v="3.4653926971810647E-2"/>
    <s v="Downtrend"/>
    <n v="409.97"/>
    <n v="-0.37436885625777494"/>
  </r>
  <r>
    <n v="1953"/>
    <x v="1"/>
    <d v="2023-09-06T00:00:00"/>
    <n v="255.14"/>
    <n v="255.39"/>
    <n v="245.06"/>
    <n v="251.92"/>
    <n v="116959800"/>
    <n v="-1.7817400000000001E-2"/>
    <n v="-1.7817458770322481E-2"/>
    <n v="239.87849999999997"/>
    <n v="256.48379999999997"/>
    <n v="3.487861861238193E-2"/>
    <s v="Downtrend"/>
    <n v="409.97"/>
    <n v="-0.38551601336683183"/>
  </r>
  <r>
    <n v="1954"/>
    <x v="1"/>
    <d v="2023-09-07T00:00:00"/>
    <n v="245.07"/>
    <n v="252.81"/>
    <n v="243.27"/>
    <n v="251.49"/>
    <n v="115312900"/>
    <n v="-1.7068599999999999E-3"/>
    <n v="-1.7068910765321021E-3"/>
    <n v="240.34350000000001"/>
    <n v="256.32900000000001"/>
    <n v="3.4116411198192621E-2"/>
    <s v="Downtrend"/>
    <n v="409.97"/>
    <n v="-0.38656487060028788"/>
  </r>
  <r>
    <n v="1955"/>
    <x v="1"/>
    <d v="2023-09-08T00:00:00"/>
    <n v="251.22"/>
    <n v="256.52"/>
    <n v="246.67"/>
    <n v="248.5"/>
    <n v="118367700"/>
    <n v="-1.1889200000000001E-2"/>
    <n v="-1.1889140721301095E-2"/>
    <n v="240.50149999999999"/>
    <n v="256.6506"/>
    <n v="3.41642739612368E-2"/>
    <s v="Downtrend"/>
    <n v="409.97"/>
    <n v="-0.39385808717711057"/>
  </r>
  <r>
    <n v="1956"/>
    <x v="1"/>
    <d v="2023-09-11T00:00:00"/>
    <n v="264.27"/>
    <n v="274.85000000000002"/>
    <n v="260.61"/>
    <n v="273.58"/>
    <n v="174667900"/>
    <n v="0.100925"/>
    <n v="0.10092555331991937"/>
    <n v="242.048"/>
    <n v="256.76479999999998"/>
    <n v="4.062131856223225E-2"/>
    <s v="Downtrend"/>
    <n v="409.97"/>
    <n v="-0.33268287923506601"/>
  </r>
  <r>
    <n v="1957"/>
    <x v="1"/>
    <d v="2023-09-12T00:00:00"/>
    <n v="270.76"/>
    <n v="278.39"/>
    <n v="266.60000000000002"/>
    <n v="267.48"/>
    <n v="135999900"/>
    <n v="-2.2296900000000001E-2"/>
    <n v="-2.229695153154454E-2"/>
    <n v="243.43400000000003"/>
    <n v="256.59440000000001"/>
    <n v="4.0937979955374855E-2"/>
    <s v="Downtrend"/>
    <n v="409.97"/>
    <n v="-0.34756201673293163"/>
  </r>
  <r>
    <n v="1958"/>
    <x v="1"/>
    <d v="2023-09-13T00:00:00"/>
    <n v="270.07"/>
    <n v="274.98"/>
    <n v="268.10000000000002"/>
    <n v="271.3"/>
    <n v="111673700"/>
    <n v="1.42814E-2"/>
    <n v="1.4281441603110512E-2"/>
    <n v="245.35099999999997"/>
    <n v="256.46560000000005"/>
    <n v="4.0142730704000748E-2"/>
    <s v="Downtrend"/>
    <n v="409.97"/>
    <n v="-0.33824426177525191"/>
  </r>
  <r>
    <n v="1959"/>
    <x v="1"/>
    <d v="2023-09-14T00:00:00"/>
    <n v="271.32"/>
    <n v="276.70999999999998"/>
    <n v="270.42"/>
    <n v="276.04000000000002"/>
    <n v="107709800"/>
    <n v="1.7471500000000001E-2"/>
    <n v="1.7471433837080719E-2"/>
    <n v="247.87299999999996"/>
    <n v="256.42259999999999"/>
    <n v="3.9055095803640492E-2"/>
    <s v="Downtrend"/>
    <n v="409.97"/>
    <n v="-0.32668244017854964"/>
  </r>
  <r>
    <n v="1960"/>
    <x v="1"/>
    <d v="2023-09-15T00:00:00"/>
    <n v="277.55"/>
    <n v="278.98"/>
    <n v="271"/>
    <n v="274.39"/>
    <n v="133692300"/>
    <n v="-5.9773700000000001E-3"/>
    <n v="-5.9773945804957318E-3"/>
    <n v="250.63150000000002"/>
    <n v="256.2396"/>
    <n v="3.8187974478980542E-2"/>
    <s v="Downtrend"/>
    <n v="409.97"/>
    <n v="-0.33070712491157894"/>
  </r>
  <r>
    <n v="1961"/>
    <x v="1"/>
    <d v="2023-09-18T00:00:00"/>
    <n v="271.16000000000003"/>
    <n v="271.44"/>
    <n v="263.76"/>
    <n v="265.27999999999997"/>
    <n v="101543300"/>
    <n v="-3.3201000000000001E-2"/>
    <n v="-3.3200918400816404E-2"/>
    <n v="253.12099999999995"/>
    <n v="256.17739999999992"/>
    <n v="3.8997260203098315E-2"/>
    <s v="Downtrend"/>
    <n v="409.97"/>
    <n v="-0.35292826304363745"/>
  </r>
  <r>
    <n v="1962"/>
    <x v="1"/>
    <d v="2023-09-19T00:00:00"/>
    <n v="264.35000000000002"/>
    <n v="267.85000000000002"/>
    <n v="261.2"/>
    <n v="266.5"/>
    <n v="103704000"/>
    <n v="4.5989200000000003E-3"/>
    <n v="4.5989143546443234E-3"/>
    <n v="254.88200000000001"/>
    <n v="256.03339999999992"/>
    <n v="3.6159366292593212E-2"/>
    <s v="Downtrend"/>
    <n v="409.97"/>
    <n v="-0.34995243554406419"/>
  </r>
  <r>
    <n v="1963"/>
    <x v="1"/>
    <d v="2023-09-20T00:00:00"/>
    <n v="267.04000000000002"/>
    <n v="273.93"/>
    <n v="262.45999999999998"/>
    <n v="262.58999999999997"/>
    <n v="122514600"/>
    <n v="-1.4671699999999999E-2"/>
    <n v="-1.4671669793621112E-2"/>
    <n v="256.35199999999998"/>
    <n v="255.70759999999999"/>
    <n v="3.6503146761451291E-2"/>
    <s v="Uptrend"/>
    <n v="409.97"/>
    <n v="-0.35948971875990932"/>
  </r>
  <r>
    <n v="1964"/>
    <x v="1"/>
    <d v="2023-09-21T00:00:00"/>
    <n v="257.85000000000002"/>
    <n v="260.86"/>
    <n v="254.21"/>
    <n v="255.7"/>
    <n v="119951500"/>
    <n v="-2.6238600000000001E-2"/>
    <n v="-2.6238622948322465E-2"/>
    <n v="257.29399999999998"/>
    <n v="255.04719999999995"/>
    <n v="3.7149278865987088E-2"/>
    <s v="Uptrend"/>
    <n v="409.97"/>
    <n v="-0.37629582652389204"/>
  </r>
  <r>
    <n v="1965"/>
    <x v="1"/>
    <d v="2023-09-22T00:00:00"/>
    <n v="257.39999999999998"/>
    <n v="257.79000000000002"/>
    <n v="244.48"/>
    <n v="244.88"/>
    <n v="127524100"/>
    <n v="-4.2315199999999997E-2"/>
    <n v="-4.2315213140398877E-2"/>
    <n v="258.036"/>
    <n v="254.35939999999999"/>
    <n v="3.7901941267872594E-2"/>
    <s v="Uptrend"/>
    <n v="409.97"/>
    <n v="-0.40268800156108986"/>
  </r>
  <r>
    <n v="1966"/>
    <x v="1"/>
    <d v="2023-09-25T00:00:00"/>
    <n v="243.38"/>
    <n v="247.1"/>
    <n v="238.31"/>
    <n v="246.99"/>
    <n v="104636600"/>
    <n v="8.6164699999999993E-3"/>
    <n v="8.6164652074485204E-3"/>
    <n v="258.45600000000002"/>
    <n v="253.43419999999998"/>
    <n v="3.7108179538279898E-2"/>
    <s v="Uptrend"/>
    <n v="409.97"/>
    <n v="-0.39754128350854945"/>
  </r>
  <r>
    <n v="1967"/>
    <x v="1"/>
    <d v="2023-09-26T00:00:00"/>
    <n v="242.98"/>
    <n v="249.55"/>
    <n v="241.66"/>
    <n v="244.12"/>
    <n v="101993600"/>
    <n v="-1.1619900000000001E-2"/>
    <n v="-1.1619903639823459E-2"/>
    <n v="258.721"/>
    <n v="252.37739999999997"/>
    <n v="3.7239670166549811E-2"/>
    <s v="Uptrend"/>
    <n v="409.97"/>
    <n v="-0.40454179574115179"/>
  </r>
  <r>
    <n v="1968"/>
    <x v="1"/>
    <d v="2023-09-27T00:00:00"/>
    <n v="244.26"/>
    <n v="245.33"/>
    <n v="234.58"/>
    <n v="240.5"/>
    <n v="136597200"/>
    <n v="-1.48288E-2"/>
    <n v="-1.4828772734720608E-2"/>
    <n v="257.887"/>
    <n v="251.47979999999995"/>
    <n v="3.2892927023817957E-2"/>
    <s v="Uptrend"/>
    <n v="409.97"/>
    <n v="-0.41337171012513119"/>
  </r>
  <r>
    <n v="1969"/>
    <x v="1"/>
    <d v="2023-09-28T00:00:00"/>
    <n v="240.02"/>
    <n v="247.55"/>
    <n v="238.65"/>
    <n v="246.38"/>
    <n v="117058900"/>
    <n v="2.4449100000000001E-2"/>
    <n v="2.4449064449064473E-2"/>
    <n v="257.36099999999999"/>
    <n v="251.22619999999998"/>
    <n v="3.3455669967261681E-2"/>
    <s v="Uptrend"/>
    <n v="409.97"/>
    <n v="-0.39902919725833608"/>
  </r>
  <r>
    <n v="1970"/>
    <x v="1"/>
    <d v="2023-09-29T00:00:00"/>
    <n v="250"/>
    <n v="254.77"/>
    <n v="246.35"/>
    <n v="250.22"/>
    <n v="128522700"/>
    <n v="1.5585699999999999E-2"/>
    <n v="1.5585680655897383E-2"/>
    <n v="256.96799999999996"/>
    <n v="251.05779999999999"/>
    <n v="3.3651981881173229E-2"/>
    <s v="Uptrend"/>
    <n v="409.97"/>
    <n v="-0.38966265824328616"/>
  </r>
  <r>
    <n v="1971"/>
    <x v="1"/>
    <d v="2023-10-02T00:00:00"/>
    <n v="244.81"/>
    <n v="254.28"/>
    <n v="242.62"/>
    <n v="251.6"/>
    <n v="123810400"/>
    <n v="5.5151699999999998E-3"/>
    <n v="5.5151466709295605E-3"/>
    <n v="257.29750000000001"/>
    <n v="250.60719999999998"/>
    <n v="3.1572259956398105E-2"/>
    <s v="Uptrend"/>
    <n v="409.97"/>
    <n v="-0.38629655828475262"/>
  </r>
  <r>
    <n v="1972"/>
    <x v="1"/>
    <d v="2023-10-03T00:00:00"/>
    <n v="248.61"/>
    <n v="250.02"/>
    <n v="244.45"/>
    <n v="246.53"/>
    <n v="101985300"/>
    <n v="-2.0151100000000002E-2"/>
    <n v="-2.015103338632751E-2"/>
    <n v="256.79949999999997"/>
    <n v="250.52479999999997"/>
    <n v="3.0056926232392794E-2"/>
    <s v="Uptrend"/>
    <n v="409.97"/>
    <n v="-0.39866331682806067"/>
  </r>
  <r>
    <n v="1973"/>
    <x v="1"/>
    <d v="2023-10-04T00:00:00"/>
    <n v="248.14"/>
    <n v="261.86"/>
    <n v="247.6"/>
    <n v="261.16000000000003"/>
    <n v="129721600"/>
    <n v="5.9343699999999999E-2"/>
    <n v="5.9343690423072415E-2"/>
    <n v="257.26149999999996"/>
    <n v="250.43879999999993"/>
    <n v="3.2696983674432231E-2"/>
    <s v="Uptrend"/>
    <n v="409.97"/>
    <n v="-0.36297777886186788"/>
  </r>
  <r>
    <n v="1974"/>
    <x v="1"/>
    <d v="2023-10-05T00:00:00"/>
    <n v="260"/>
    <n v="263.60000000000002"/>
    <n v="256.25"/>
    <n v="260.05"/>
    <n v="119159200"/>
    <n v="-4.2503300000000001E-3"/>
    <n v="-4.250268034921123E-3"/>
    <n v="257.68950000000001"/>
    <n v="250.53519999999997"/>
    <n v="3.271830465458489E-2"/>
    <s v="Uptrend"/>
    <n v="409.97"/>
    <n v="-0.36568529404590577"/>
  </r>
  <r>
    <n v="1975"/>
    <x v="1"/>
    <d v="2023-10-06T00:00:00"/>
    <n v="253.98"/>
    <n v="261.64999999999998"/>
    <n v="250.65"/>
    <n v="260.52999999999997"/>
    <n v="118121800"/>
    <n v="1.8458400000000001E-3"/>
    <n v="1.8457988848297191E-3"/>
    <n v="258.29099999999994"/>
    <n v="250.3998"/>
    <n v="3.2551454876047742E-2"/>
    <s v="Uptrend"/>
    <n v="409.97"/>
    <n v="-0.3645144766690247"/>
  </r>
  <r>
    <n v="1976"/>
    <x v="1"/>
    <d v="2023-10-09T00:00:00"/>
    <n v="255.31"/>
    <n v="261.36"/>
    <n v="252.05"/>
    <n v="259.67"/>
    <n v="101377900"/>
    <n v="-3.3009100000000002E-3"/>
    <n v="-3.3009634207191718E-3"/>
    <n v="257.59549999999996"/>
    <n v="250.3236"/>
    <n v="2.2951972951392965E-2"/>
    <s v="Uptrend"/>
    <n v="409.97"/>
    <n v="-0.36661219113593679"/>
  </r>
  <r>
    <n v="1977"/>
    <x v="1"/>
    <d v="2023-10-10T00:00:00"/>
    <n v="257.75"/>
    <n v="268.94"/>
    <n v="257.64999999999998"/>
    <n v="263.62"/>
    <n v="122656000"/>
    <n v="1.5211499999999999E-2"/>
    <n v="1.521161474178756E-2"/>
    <n v="257.40250000000003"/>
    <n v="250.36199999999999"/>
    <n v="2.2768622685907607E-2"/>
    <s v="Uptrend"/>
    <n v="409.97"/>
    <n v="-0.35697733980535162"/>
  </r>
  <r>
    <n v="1978"/>
    <x v="1"/>
    <d v="2023-10-11T00:00:00"/>
    <n v="266.2"/>
    <n v="268.60000000000002"/>
    <n v="260.89999999999998"/>
    <n v="262.99"/>
    <n v="103706300"/>
    <n v="-2.38982E-3"/>
    <n v="-2.3898035050451405E-3"/>
    <n v="256.98699999999997"/>
    <n v="250.45720000000006"/>
    <n v="2.2503315397209532E-2"/>
    <s v="Uptrend"/>
    <n v="409.97"/>
    <n v="-0.35851403761250822"/>
  </r>
  <r>
    <n v="1979"/>
    <x v="1"/>
    <d v="2023-10-12T00:00:00"/>
    <n v="262.92"/>
    <n v="265.41000000000003"/>
    <n v="256.63"/>
    <n v="258.87"/>
    <n v="111508100"/>
    <n v="-1.5665999999999999E-2"/>
    <n v="-1.5665994904749292E-2"/>
    <n v="256.12849999999997"/>
    <n v="250.29320000000007"/>
    <n v="2.2265951101349157E-2"/>
    <s v="Uptrend"/>
    <n v="409.97"/>
    <n v="-0.36856355343073888"/>
  </r>
  <r>
    <n v="1980"/>
    <x v="1"/>
    <d v="2023-10-13T00:00:00"/>
    <n v="258.89999999999998"/>
    <n v="259.60000000000002"/>
    <n v="250.22"/>
    <n v="251.12"/>
    <n v="102073800"/>
    <n v="-2.9937800000000001E-2"/>
    <n v="-2.9937806621083918E-2"/>
    <n v="254.96499999999997"/>
    <n v="250.29440000000005"/>
    <n v="2.306636447354711E-2"/>
    <s v="Uptrend"/>
    <n v="409.97"/>
    <n v="-0.38746737566163381"/>
  </r>
  <r>
    <n v="1981"/>
    <x v="1"/>
    <d v="2023-10-16T00:00:00"/>
    <n v="250.05"/>
    <n v="255.4"/>
    <n v="248.48"/>
    <n v="253.92"/>
    <n v="88917200"/>
    <n v="1.11501E-2"/>
    <n v="1.1150047785918993E-2"/>
    <n v="254.39699999999999"/>
    <n v="250.36240000000006"/>
    <n v="2.224583443122681E-2"/>
    <s v="Uptrend"/>
    <n v="409.97"/>
    <n v="-0.38063760762982668"/>
  </r>
  <r>
    <n v="1982"/>
    <x v="1"/>
    <d v="2023-10-17T00:00:00"/>
    <n v="250.1"/>
    <n v="257.18"/>
    <n v="247.08"/>
    <n v="254.85"/>
    <n v="93562900"/>
    <n v="3.6625999999999998E-3"/>
    <n v="3.6625708884687747E-3"/>
    <n v="253.81450000000001"/>
    <n v="250.22200000000004"/>
    <n v="2.2232301838324045E-2"/>
    <s v="Uptrend"/>
    <n v="409.97"/>
    <n v="-0.37836914896211926"/>
  </r>
  <r>
    <n v="1983"/>
    <x v="1"/>
    <d v="2023-10-18T00:00:00"/>
    <n v="252.7"/>
    <n v="254.63"/>
    <n v="242.08"/>
    <n v="242.68"/>
    <n v="125147800"/>
    <n v="-4.77536E-2"/>
    <n v="-4.7753580537571061E-2"/>
    <n v="252.81900000000002"/>
    <n v="249.78040000000007"/>
    <n v="2.435414274112364E-2"/>
    <s v="Uptrend"/>
    <n v="409.97"/>
    <n v="-0.40805424787179556"/>
  </r>
  <r>
    <n v="1984"/>
    <x v="1"/>
    <d v="2023-10-19T00:00:00"/>
    <n v="225.95"/>
    <n v="230.61"/>
    <n v="216.78"/>
    <n v="220.11"/>
    <n v="170772700"/>
    <n v="-9.3003100000000005E-2"/>
    <n v="-9.300313169606067E-2"/>
    <n v="251.0395"/>
    <n v="249.11340000000007"/>
    <n v="3.1220558725733854E-2"/>
    <s v="Uptrend"/>
    <n v="409.97"/>
    <n v="-0.46310705661389862"/>
  </r>
  <r>
    <n v="1985"/>
    <x v="1"/>
    <d v="2023-10-20T00:00:00"/>
    <n v="217.01"/>
    <n v="218.86"/>
    <n v="210.42"/>
    <n v="211.99"/>
    <n v="138010100"/>
    <n v="-3.6890600000000003E-2"/>
    <n v="-3.6890645586297732E-2"/>
    <n v="249.39499999999998"/>
    <n v="248.50200000000007"/>
    <n v="3.0919648686672605E-2"/>
    <s v="Uptrend"/>
    <n v="409.97"/>
    <n v="-0.48291338390613947"/>
  </r>
  <r>
    <n v="1986"/>
    <x v="1"/>
    <d v="2023-10-23T00:00:00"/>
    <n v="210"/>
    <n v="216.98"/>
    <n v="202.51"/>
    <n v="212.08"/>
    <n v="150683400"/>
    <n v="4.2453100000000002E-4"/>
    <n v="4.2454832775140616E-4"/>
    <n v="247.64949999999993"/>
    <n v="248.0372000000001"/>
    <n v="3.075962935874553E-2"/>
    <s v="Downtrend"/>
    <n v="409.97"/>
    <n v="-0.48269385564797429"/>
  </r>
  <r>
    <n v="1987"/>
    <x v="1"/>
    <d v="2023-10-24T00:00:00"/>
    <n v="216.5"/>
    <n v="222.05"/>
    <n v="214.11"/>
    <n v="216.52"/>
    <n v="118231100"/>
    <n v="2.0935499999999999E-2"/>
    <n v="2.0935496039230506E-2"/>
    <n v="246.26949999999997"/>
    <n v="247.62640000000007"/>
    <n v="3.1364976677846851E-2"/>
    <s v="Downtrend"/>
    <n v="409.97"/>
    <n v="-0.47186379491182284"/>
  </r>
  <r>
    <n v="1988"/>
    <x v="1"/>
    <d v="2023-10-25T00:00:00"/>
    <n v="215.88"/>
    <n v="220.1"/>
    <n v="212.2"/>
    <n v="212.42"/>
    <n v="107065100"/>
    <n v="-1.8935899999999999E-2"/>
    <n v="-1.8935895067430319E-2"/>
    <n v="244.86550000000003"/>
    <n v="247.22960000000006"/>
    <n v="3.1442602239636186E-2"/>
    <s v="Downtrend"/>
    <n v="409.97"/>
    <n v="-0.48186452667268342"/>
  </r>
  <r>
    <n v="1989"/>
    <x v="1"/>
    <d v="2023-10-26T00:00:00"/>
    <n v="211.32"/>
    <n v="214.8"/>
    <n v="204.88"/>
    <n v="205.76"/>
    <n v="115112600"/>
    <n v="-3.1352999999999999E-2"/>
    <n v="-3.1352979945391213E-2"/>
    <n v="242.83450000000002"/>
    <n v="246.99120000000005"/>
    <n v="3.109971724451506E-2"/>
    <s v="Downtrend"/>
    <n v="409.97"/>
    <n v="-0.49810961777691054"/>
  </r>
  <r>
    <n v="1990"/>
    <x v="1"/>
    <d v="2023-10-27T00:00:00"/>
    <n v="210.6"/>
    <n v="212.41"/>
    <n v="205.77"/>
    <n v="207.3"/>
    <n v="94881200"/>
    <n v="7.4844899999999999E-3"/>
    <n v="7.4844479004667619E-3"/>
    <n v="240.68850000000003"/>
    <n v="246.62860000000009"/>
    <n v="3.0821038037122328E-2"/>
    <s v="Downtrend"/>
    <n v="409.97"/>
    <n v="-0.49435324535941649"/>
  </r>
  <r>
    <n v="1991"/>
    <x v="1"/>
    <d v="2023-10-30T00:00:00"/>
    <n v="209.28"/>
    <n v="210.88"/>
    <n v="194.67"/>
    <n v="197.36"/>
    <n v="136448200"/>
    <n v="-4.7949800000000001E-2"/>
    <n v="-4.7949831162566348E-2"/>
    <n v="237.97649999999999"/>
    <n v="246.01980000000012"/>
    <n v="3.1807517265011305E-2"/>
    <s v="Downtrend"/>
    <n v="409.97"/>
    <n v="-0.51859892187233214"/>
  </r>
  <r>
    <n v="1992"/>
    <x v="1"/>
    <d v="2023-10-31T00:00:00"/>
    <n v="196.12"/>
    <n v="202.8"/>
    <n v="194.07"/>
    <n v="200.84"/>
    <n v="118068300"/>
    <n v="1.7632700000000001E-2"/>
    <n v="1.7632752330765999E-2"/>
    <n v="235.69200000000001"/>
    <n v="245.46920000000006"/>
    <n v="3.238818683281338E-2"/>
    <s v="Downtrend"/>
    <n v="409.97"/>
    <n v="-0.51011049588994317"/>
  </r>
  <r>
    <n v="1993"/>
    <x v="1"/>
    <d v="2023-11-01T00:00:00"/>
    <n v="204.04"/>
    <n v="205.99"/>
    <n v="197.85"/>
    <n v="205.66"/>
    <n v="121661700"/>
    <n v="2.3999199999999998E-2"/>
    <n v="2.3999203345947073E-2"/>
    <n v="232.91699999999997"/>
    <n v="245.1022000000001"/>
    <n v="2.9234047339858463E-2"/>
    <s v="Downtrend"/>
    <n v="409.97"/>
    <n v="-0.49835353806376081"/>
  </r>
  <r>
    <n v="1994"/>
    <x v="1"/>
    <d v="2023-11-02T00:00:00"/>
    <n v="212.97"/>
    <n v="219.2"/>
    <n v="211.45"/>
    <n v="218.51"/>
    <n v="125987600"/>
    <n v="6.2481700000000001E-2"/>
    <n v="6.2481766021589058E-2"/>
    <n v="230.83999999999997"/>
    <n v="244.90060000000005"/>
    <n v="3.3584093959993316E-2"/>
    <s v="Downtrend"/>
    <n v="409.97"/>
    <n v="-0.46700978120350278"/>
  </r>
  <r>
    <n v="1995"/>
    <x v="1"/>
    <d v="2023-11-03T00:00:00"/>
    <n v="221.15"/>
    <n v="226.37"/>
    <n v="218.4"/>
    <n v="219.96"/>
    <n v="119534800"/>
    <n v="6.6359100000000001E-3"/>
    <n v="6.6358519060913945E-3"/>
    <n v="228.81150000000002"/>
    <n v="244.51420000000005"/>
    <n v="3.3675841688814372E-2"/>
    <s v="Downtrend"/>
    <n v="409.97"/>
    <n v="-0.46347293704417403"/>
  </r>
  <r>
    <n v="1996"/>
    <x v="1"/>
    <d v="2023-11-06T00:00:00"/>
    <n v="223.98"/>
    <n v="226.32"/>
    <n v="215"/>
    <n v="219.27"/>
    <n v="117335800"/>
    <n v="-3.13694E-3"/>
    <n v="-3.1369339879978586E-3"/>
    <n v="226.79149999999998"/>
    <n v="244.18140000000005"/>
    <n v="3.3677035039218053E-2"/>
    <s v="Downtrend"/>
    <n v="409.97"/>
    <n v="-0.46515598702344074"/>
  </r>
  <r>
    <n v="1997"/>
    <x v="1"/>
    <d v="2023-11-07T00:00:00"/>
    <n v="219.98"/>
    <n v="223.12"/>
    <n v="215.72"/>
    <n v="222.18"/>
    <n v="116900100"/>
    <n v="1.32713E-2"/>
    <n v="1.3271309344643489E-2"/>
    <n v="224.71950000000007"/>
    <n v="243.48000000000005"/>
    <n v="3.3609770824957023E-2"/>
    <s v="Downtrend"/>
    <n v="409.97"/>
    <n v="-0.45805790667609825"/>
  </r>
  <r>
    <n v="1998"/>
    <x v="1"/>
    <d v="2023-11-08T00:00:00"/>
    <n v="223.15"/>
    <n v="224.15"/>
    <n v="217.64"/>
    <n v="222.11"/>
    <n v="106584800"/>
    <n v="-3.1502400000000001E-4"/>
    <n v="-3.1505986137358999E-4"/>
    <n v="222.6755"/>
    <n v="242.54159999999999"/>
    <n v="3.3631085834488317E-2"/>
    <s v="Downtrend"/>
    <n v="409.97"/>
    <n v="-0.45822865087689346"/>
  </r>
  <r>
    <n v="1999"/>
    <x v="1"/>
    <d v="2023-11-09T00:00:00"/>
    <n v="219.75"/>
    <n v="220.8"/>
    <n v="206.68"/>
    <n v="209.98"/>
    <n v="142110500"/>
    <n v="-5.4612599999999997E-2"/>
    <n v="-5.4612579352573132E-2"/>
    <n v="220.23099999999994"/>
    <n v="241.673"/>
    <n v="3.5197733417722518E-2"/>
    <s v="Downtrend"/>
    <n v="409.97"/>
    <n v="-0.48781618167182972"/>
  </r>
  <r>
    <n v="2000"/>
    <x v="1"/>
    <d v="2023-11-10T00:00:00"/>
    <n v="210.03"/>
    <n v="215.38"/>
    <n v="205.69"/>
    <n v="214.65"/>
    <n v="130994000"/>
    <n v="2.2240200000000002E-2"/>
    <n v="2.2240213353652782E-2"/>
    <n v="218.40749999999997"/>
    <n v="241.24700000000001"/>
    <n v="3.555924865334896E-2"/>
    <s v="Downtrend"/>
    <n v="409.97"/>
    <n v="-0.47642510427592266"/>
  </r>
  <r>
    <n v="2001"/>
    <x v="1"/>
    <d v="2023-11-13T00:00:00"/>
    <n v="215.6"/>
    <n v="225.4"/>
    <n v="211.61"/>
    <n v="223.71"/>
    <n v="140447600"/>
    <n v="4.2208299999999997E-2"/>
    <n v="4.2208245981830927E-2"/>
    <n v="216.89699999999999"/>
    <n v="240.86539999999997"/>
    <n v="3.7049798483797476E-2"/>
    <s v="Downtrend"/>
    <n v="409.97"/>
    <n v="-0.45432592628728929"/>
  </r>
  <r>
    <n v="2002"/>
    <x v="1"/>
    <d v="2023-11-14T00:00:00"/>
    <n v="235.03"/>
    <n v="238.14"/>
    <n v="230.72"/>
    <n v="237.41"/>
    <n v="149771600"/>
    <n v="6.1240000000000003E-2"/>
    <n v="6.1239998211970903E-2"/>
    <n v="216.02500000000003"/>
    <n v="240.68379999999996"/>
    <n v="3.9935939029097596E-2"/>
    <s v="Downtrend"/>
    <n v="409.97"/>
    <n v="-0.42090884698880415"/>
  </r>
  <r>
    <n v="2003"/>
    <x v="1"/>
    <d v="2023-11-15T00:00:00"/>
    <n v="239.29"/>
    <n v="246.7"/>
    <n v="236.45"/>
    <n v="242.84"/>
    <n v="150354000"/>
    <n v="2.2871800000000001E-2"/>
    <n v="2.2871825112674271E-2"/>
    <n v="216.03299999999999"/>
    <n v="240.32579999999999"/>
    <n v="3.8856866905637881E-2"/>
    <s v="Downtrend"/>
    <n v="409.97"/>
    <n v="-0.40766397541283517"/>
  </r>
  <r>
    <n v="2004"/>
    <x v="1"/>
    <d v="2023-11-16T00:00:00"/>
    <n v="239.49"/>
    <n v="240.88"/>
    <n v="230.96"/>
    <n v="233.59"/>
    <n v="136816800"/>
    <n v="-3.8090899999999997E-2"/>
    <n v="-3.8090924065228182E-2"/>
    <n v="216.70699999999997"/>
    <n v="240.04179999999994"/>
    <n v="3.344611602111134E-2"/>
    <s v="Downtrend"/>
    <n v="409.97"/>
    <n v="-0.43022660194648388"/>
  </r>
  <r>
    <n v="2005"/>
    <x v="1"/>
    <d v="2023-11-17T00:00:00"/>
    <n v="232"/>
    <n v="237.39"/>
    <n v="226.54"/>
    <n v="234.3"/>
    <n v="142532800"/>
    <n v="3.0395399999999999E-3"/>
    <n v="3.0395136778116338E-3"/>
    <n v="217.82249999999999"/>
    <n v="239.28219999999993"/>
    <n v="3.2071249237083668E-2"/>
    <s v="Downtrend"/>
    <n v="409.97"/>
    <n v="-0.42849476790984709"/>
  </r>
  <r>
    <n v="2006"/>
    <x v="1"/>
    <d v="2023-11-20T00:00:00"/>
    <n v="234.04"/>
    <n v="237.1"/>
    <n v="231.02"/>
    <n v="235.6"/>
    <n v="116320100"/>
    <n v="5.5484599999999999E-3"/>
    <n v="5.5484421681604168E-3"/>
    <n v="218.99850000000006"/>
    <n v="238.75659999999999"/>
    <n v="3.2048999150289977E-2"/>
    <s v="Downtrend"/>
    <n v="409.97"/>
    <n v="-0.42532380418079374"/>
  </r>
  <r>
    <n v="2007"/>
    <x v="1"/>
    <d v="2023-11-21T00:00:00"/>
    <n v="235.04"/>
    <n v="243.62"/>
    <n v="233.34"/>
    <n v="241.2"/>
    <n v="122288000"/>
    <n v="2.3769100000000001E-2"/>
    <n v="2.3769100169779289E-2"/>
    <n v="220.23250000000002"/>
    <n v="238.01479999999995"/>
    <n v="3.212578942987427E-2"/>
    <s v="Downtrend"/>
    <n v="409.97"/>
    <n v="-0.41166426811717938"/>
  </r>
  <r>
    <n v="2008"/>
    <x v="1"/>
    <d v="2023-11-22T00:00:00"/>
    <n v="242.04"/>
    <n v="244.01"/>
    <n v="231.4"/>
    <n v="234.21"/>
    <n v="117950600"/>
    <n v="-2.8980100000000002E-2"/>
    <n v="-2.8980099502487477E-2"/>
    <n v="221.32200000000003"/>
    <n v="237.203"/>
    <n v="3.2609366212341742E-2"/>
    <s v="Downtrend"/>
    <n v="409.97"/>
    <n v="-0.42871429616801227"/>
  </r>
  <r>
    <n v="2009"/>
    <x v="1"/>
    <d v="2023-11-24T00:00:00"/>
    <n v="233.75"/>
    <n v="238.75"/>
    <n v="232.33"/>
    <n v="235.45"/>
    <n v="65125200"/>
    <n v="5.2943499999999998E-3"/>
    <n v="5.2943939199863177E-3"/>
    <n v="222.8065"/>
    <n v="236.43680000000001"/>
    <n v="3.1444337055874919E-2"/>
    <s v="Downtrend"/>
    <n v="409.97"/>
    <n v="-0.42568968461106915"/>
  </r>
  <r>
    <n v="2010"/>
    <x v="1"/>
    <d v="2023-11-27T00:00:00"/>
    <n v="236.89"/>
    <n v="238.33"/>
    <n v="232.1"/>
    <n v="236.08"/>
    <n v="112031800"/>
    <n v="2.6757500000000002E-3"/>
    <n v="2.6757273306434737E-3"/>
    <n v="224.24549999999999"/>
    <n v="236.06559999999999"/>
    <n v="3.1460682232001935E-2"/>
    <s v="Downtrend"/>
    <n v="409.97"/>
    <n v="-0.42415298680391245"/>
  </r>
  <r>
    <n v="2011"/>
    <x v="1"/>
    <d v="2023-11-28T00:00:00"/>
    <n v="236.68"/>
    <n v="247"/>
    <n v="234.01"/>
    <n v="246.72"/>
    <n v="148549900"/>
    <n v="4.5069499999999998E-2"/>
    <n v="4.5069467976956989E-2"/>
    <n v="226.71350000000001"/>
    <n v="235.61839999999995"/>
    <n v="2.9739690104725176E-2"/>
    <s v="Downtrend"/>
    <n v="409.97"/>
    <n v="-0.3981998682830451"/>
  </r>
  <r>
    <n v="2012"/>
    <x v="1"/>
    <d v="2023-11-29T00:00:00"/>
    <n v="249.21"/>
    <n v="252.75"/>
    <n v="242.76"/>
    <n v="244.14"/>
    <n v="135401300"/>
    <n v="-1.04572E-2"/>
    <n v="-1.045719844357984E-2"/>
    <n v="228.87850000000003"/>
    <n v="235.16819999999996"/>
    <n v="3.0102958058845292E-2"/>
    <s v="Downtrend"/>
    <n v="409.97"/>
    <n v="-0.40449301168378182"/>
  </r>
  <r>
    <n v="2013"/>
    <x v="1"/>
    <d v="2023-11-30T00:00:00"/>
    <n v="245.14"/>
    <n v="245.22"/>
    <n v="236.91"/>
    <n v="240.08"/>
    <n v="132353200"/>
    <n v="-1.66298E-2"/>
    <n v="-1.6629802572294516E-2"/>
    <n v="230.59950000000003"/>
    <n v="234.83079999999998"/>
    <n v="3.0493756437732212E-2"/>
    <s v="Downtrend"/>
    <n v="409.97"/>
    <n v="-0.41439617532990225"/>
  </r>
  <r>
    <n v="2014"/>
    <x v="1"/>
    <d v="2023-12-01T00:00:00"/>
    <n v="233.14"/>
    <n v="240.19"/>
    <n v="231.9"/>
    <n v="238.83"/>
    <n v="121331700"/>
    <n v="-5.2065999999999996E-3"/>
    <n v="-5.2065978007330704E-3"/>
    <n v="231.61549999999997"/>
    <n v="234.64479999999995"/>
    <n v="2.7789140034628294E-2"/>
    <s v="Downtrend"/>
    <n v="409.97"/>
    <n v="-0.41744517891553046"/>
  </r>
  <r>
    <n v="2015"/>
    <x v="1"/>
    <d v="2023-12-04T00:00:00"/>
    <n v="235.75"/>
    <n v="239.37"/>
    <n v="233.29"/>
    <n v="235.58"/>
    <n v="104099800"/>
    <n v="-1.3608E-2"/>
    <n v="-1.3608005694426994E-2"/>
    <n v="232.39649999999997"/>
    <n v="234.47939999999994"/>
    <n v="2.808667393197721E-2"/>
    <s v="Downtrend"/>
    <n v="409.97"/>
    <n v="-0.42537258823816382"/>
  </r>
  <r>
    <n v="2016"/>
    <x v="1"/>
    <d v="2023-12-05T00:00:00"/>
    <n v="233.87"/>
    <n v="246.66"/>
    <n v="233.7"/>
    <n v="238.72"/>
    <n v="137971100"/>
    <n v="1.33288E-2"/>
    <n v="1.3328805501315877E-2"/>
    <n v="233.36899999999997"/>
    <n v="234.38439999999994"/>
    <n v="2.8113651203732316E-2"/>
    <s v="Downtrend"/>
    <n v="409.97"/>
    <n v="-0.41771349123106571"/>
  </r>
  <r>
    <n v="2017"/>
    <x v="1"/>
    <d v="2023-12-06T00:00:00"/>
    <n v="242.92"/>
    <n v="246.57"/>
    <n v="239.17"/>
    <n v="239.37"/>
    <n v="126436200"/>
    <n v="2.7228299999999999E-3"/>
    <n v="2.7228552278819596E-3"/>
    <n v="234.2285"/>
    <n v="234.42719999999997"/>
    <n v="2.8041915680118483E-2"/>
    <s v="Downtrend"/>
    <n v="409.97"/>
    <n v="-0.41612800936653904"/>
  </r>
  <r>
    <n v="2018"/>
    <x v="1"/>
    <d v="2023-12-07T00:00:00"/>
    <n v="241.55"/>
    <n v="244.08"/>
    <n v="236.98"/>
    <n v="242.64"/>
    <n v="107142300"/>
    <n v="1.36609E-2"/>
    <n v="1.366085975686171E-2"/>
    <n v="235.25499999999997"/>
    <n v="234.37639999999999"/>
    <n v="2.8100038626518387E-2"/>
    <s v="Uptrend"/>
    <n v="409.97"/>
    <n v="-0.40815181598653572"/>
  </r>
  <r>
    <n v="2019"/>
    <x v="1"/>
    <d v="2023-12-08T00:00:00"/>
    <n v="240.27"/>
    <n v="245.27"/>
    <n v="239.27"/>
    <n v="243.84"/>
    <n v="103126800"/>
    <n v="4.9455899999999997E-3"/>
    <n v="4.9455984174084922E-3"/>
    <n v="236.94799999999995"/>
    <n v="234.16679999999997"/>
    <n v="2.4381763362072137E-2"/>
    <s v="Uptrend"/>
    <n v="409.97"/>
    <n v="-0.40522477254433253"/>
  </r>
  <r>
    <n v="2020"/>
    <x v="1"/>
    <d v="2023-12-11T00:00:00"/>
    <n v="242.74"/>
    <n v="243.44"/>
    <n v="237.45"/>
    <n v="239.74"/>
    <n v="97913900"/>
    <n v="-1.6814300000000001E-2"/>
    <n v="-1.6814304461942209E-2"/>
    <n v="238.20249999999996"/>
    <n v="233.87499999999997"/>
    <n v="2.4724399036045196E-2"/>
    <s v="Uptrend"/>
    <n v="409.97"/>
    <n v="-0.41522550430519312"/>
  </r>
  <r>
    <n v="2021"/>
    <x v="1"/>
    <d v="2023-12-12T00:00:00"/>
    <n v="238.55"/>
    <n v="238.99"/>
    <n v="233.87"/>
    <n v="237.01"/>
    <n v="95328300"/>
    <n v="-1.1387400000000001E-2"/>
    <n v="-1.1387336280971105E-2"/>
    <n v="238.86749999999998"/>
    <n v="233.7302"/>
    <n v="2.3445337283503793E-2"/>
    <s v="Uptrend"/>
    <n v="409.97"/>
    <n v="-0.42188452813620514"/>
  </r>
  <r>
    <n v="2022"/>
    <x v="1"/>
    <d v="2023-12-13T00:00:00"/>
    <n v="234.19"/>
    <n v="240.3"/>
    <n v="228.2"/>
    <n v="239.29"/>
    <n v="146286300"/>
    <n v="9.6198399999999993E-3"/>
    <n v="9.6198472638284738E-3"/>
    <n v="238.96149999999997"/>
    <n v="233.52799999999996"/>
    <n v="1.916429293094335E-2"/>
    <s v="Uptrend"/>
    <n v="409.97"/>
    <n v="-0.41632314559601924"/>
  </r>
  <r>
    <n v="2023"/>
    <x v="1"/>
    <d v="2023-12-14T00:00:00"/>
    <n v="241.22"/>
    <n v="253.88"/>
    <n v="240.79"/>
    <n v="251.05"/>
    <n v="160829200"/>
    <n v="4.9145399999999999E-2"/>
    <n v="4.9145388440804183E-2"/>
    <n v="239.37199999999999"/>
    <n v="233.39699999999996"/>
    <n v="2.1528301354512364E-2"/>
    <s v="Uptrend"/>
    <n v="409.97"/>
    <n v="-0.38763811986242902"/>
  </r>
  <r>
    <n v="2024"/>
    <x v="1"/>
    <d v="2023-12-15T00:00:00"/>
    <n v="251.21"/>
    <n v="254.13"/>
    <n v="248.3"/>
    <n v="253.5"/>
    <n v="135932800"/>
    <n v="9.7590000000000003E-3"/>
    <n v="9.7590121489743442E-3"/>
    <n v="240.36749999999998"/>
    <n v="233.22799999999998"/>
    <n v="1.9406444730319258E-2"/>
    <s v="Uptrend"/>
    <n v="409.97"/>
    <n v="-0.38166207283459774"/>
  </r>
  <r>
    <n v="2025"/>
    <x v="1"/>
    <d v="2023-12-18T00:00:00"/>
    <n v="253.78"/>
    <n v="258.74"/>
    <n v="251.36"/>
    <n v="252.08"/>
    <n v="116416500"/>
    <n v="-5.6015700000000002E-3"/>
    <n v="-5.6015779092701834E-3"/>
    <n v="241.25650000000002"/>
    <n v="233.17899999999997"/>
    <n v="1.953118295111473E-2"/>
    <s v="Uptrend"/>
    <n v="409.97"/>
    <n v="-0.38512574090787133"/>
  </r>
  <r>
    <n v="2026"/>
    <x v="1"/>
    <d v="2023-12-19T00:00:00"/>
    <n v="253.48"/>
    <n v="258.33999999999997"/>
    <n v="253.01"/>
    <n v="257.22000000000003"/>
    <n v="106737400"/>
    <n v="2.0390399999999999E-2"/>
    <n v="2.0390352269120893E-2"/>
    <n v="242.33750000000001"/>
    <n v="232.84939999999997"/>
    <n v="1.9878281340576124E-2"/>
    <s v="Uptrend"/>
    <n v="409.97"/>
    <n v="-0.37258823816376807"/>
  </r>
  <r>
    <n v="2027"/>
    <x v="1"/>
    <d v="2023-12-20T00:00:00"/>
    <n v="256.41000000000003"/>
    <n v="259.83999999999997"/>
    <n v="247"/>
    <n v="247.14"/>
    <n v="125097000"/>
    <n v="-3.9188300000000002E-2"/>
    <n v="-3.9188243526942057E-2"/>
    <n v="242.63450000000003"/>
    <n v="232.67959999999999"/>
    <n v="2.1591468808169884E-2"/>
    <s v="Uptrend"/>
    <n v="409.97"/>
    <n v="-0.39717540307827415"/>
  </r>
  <r>
    <n v="2028"/>
    <x v="1"/>
    <d v="2023-12-21T00:00:00"/>
    <n v="251.9"/>
    <n v="254.8"/>
    <n v="248.55"/>
    <n v="254.5"/>
    <n v="109594200"/>
    <n v="2.97807E-2"/>
    <n v="2.9780691106255697E-2"/>
    <n v="243.64900000000003"/>
    <n v="232.553"/>
    <n v="2.1229531789021327E-2"/>
    <s v="Uptrend"/>
    <n v="409.97"/>
    <n v="-0.37922286996609511"/>
  </r>
  <r>
    <n v="2029"/>
    <x v="1"/>
    <d v="2023-12-22T00:00:00"/>
    <n v="256.76"/>
    <n v="258.22000000000003"/>
    <n v="251.37"/>
    <n v="252.54"/>
    <n v="93370100"/>
    <n v="-7.7013999999999997E-3"/>
    <n v="-7.701375245579567E-3"/>
    <n v="244.50350000000003"/>
    <n v="232.66280000000003"/>
    <n v="2.1398126264774369E-2"/>
    <s v="Uptrend"/>
    <n v="409.97"/>
    <n v="-0.38400370758836022"/>
  </r>
  <r>
    <n v="2030"/>
    <x v="1"/>
    <d v="2023-12-26T00:00:00"/>
    <n v="254.49"/>
    <n v="257.97000000000003"/>
    <n v="252.91"/>
    <n v="256.61"/>
    <n v="86892400"/>
    <n v="1.6116200000000001E-2"/>
    <n v="1.6116258810485506E-2"/>
    <n v="245.53000000000003"/>
    <n v="232.81320000000002"/>
    <n v="2.1573766570464545E-2"/>
    <s v="Uptrend"/>
    <n v="409.97"/>
    <n v="-0.3740761519135547"/>
  </r>
  <r>
    <n v="2031"/>
    <x v="1"/>
    <d v="2023-12-27T00:00:00"/>
    <n v="258.35000000000002"/>
    <n v="263.33999999999997"/>
    <n v="257.52"/>
    <n v="261.44"/>
    <n v="106494400"/>
    <n v="1.88224E-2"/>
    <n v="1.8822337399166056E-2"/>
    <n v="246.26599999999993"/>
    <n v="232.77980000000008"/>
    <n v="1.9685057269347061E-2"/>
    <s v="Uptrend"/>
    <n v="409.97"/>
    <n v="-0.36229480205868725"/>
  </r>
  <r>
    <n v="2032"/>
    <x v="1"/>
    <d v="2023-12-28T00:00:00"/>
    <n v="263.66000000000003"/>
    <n v="265.13"/>
    <n v="252.71"/>
    <n v="253.18"/>
    <n v="113619900"/>
    <n v="-3.1594299999999999E-2"/>
    <n v="-3.1594247246022E-2"/>
    <n v="246.71799999999999"/>
    <n v="232.89580000000007"/>
    <n v="2.0975478509550182E-2"/>
    <s v="Uptrend"/>
    <n v="409.97"/>
    <n v="-0.38244261775251853"/>
  </r>
  <r>
    <n v="2033"/>
    <x v="1"/>
    <d v="2023-12-29T00:00:00"/>
    <n v="255.1"/>
    <n v="255.19"/>
    <n v="247.43"/>
    <n v="248.48"/>
    <n v="100891600"/>
    <n v="-1.8563900000000001E-2"/>
    <n v="-1.8563867604076245E-2"/>
    <n v="247.13799999999998"/>
    <n v="233.46200000000002"/>
    <n v="2.1070268101269728E-2"/>
    <s v="Uptrend"/>
    <n v="409.97"/>
    <n v="-0.39390687123448065"/>
  </r>
  <r>
    <n v="2034"/>
    <x v="1"/>
    <d v="2024-01-02T00:00:00"/>
    <n v="250.08"/>
    <n v="251.25"/>
    <n v="244.41"/>
    <n v="248.42"/>
    <n v="104654200"/>
    <n v="-2.41458E-4"/>
    <n v="-2.4146812620740032E-4"/>
    <n v="247.61749999999998"/>
    <n v="233.99120000000002"/>
    <n v="2.1010907250503193E-2"/>
    <s v="Uptrend"/>
    <n v="409.97"/>
    <n v="-0.39405322340659077"/>
  </r>
  <r>
    <n v="2035"/>
    <x v="1"/>
    <d v="2024-01-03T00:00:00"/>
    <n v="244.98"/>
    <n v="245.68"/>
    <n v="236.32"/>
    <n v="238.45"/>
    <n v="121082600"/>
    <n v="-4.0133700000000001E-2"/>
    <n v="-4.0133644634087418E-2"/>
    <n v="247.76099999999997"/>
    <n v="234.50820000000007"/>
    <n v="2.2819297967333112E-2"/>
    <s v="Uptrend"/>
    <n v="409.97"/>
    <n v="-0.41837207600556148"/>
  </r>
  <r>
    <n v="2036"/>
    <x v="1"/>
    <d v="2024-01-04T00:00:00"/>
    <n v="239.25"/>
    <n v="242.7"/>
    <n v="237.73"/>
    <n v="237.93"/>
    <n v="102629300"/>
    <n v="-2.1807699999999998E-3"/>
    <n v="-2.180750681484489E-3"/>
    <n v="247.72149999999996"/>
    <n v="234.92760000000007"/>
    <n v="2.2635820068226727E-2"/>
    <s v="Uptrend"/>
    <n v="409.97"/>
    <n v="-0.4196404614971827"/>
  </r>
  <r>
    <n v="2037"/>
    <x v="1"/>
    <d v="2024-01-05T00:00:00"/>
    <n v="236.86"/>
    <n v="240.12"/>
    <n v="234.9"/>
    <n v="237.49"/>
    <n v="92488900"/>
    <n v="-1.8492300000000001E-3"/>
    <n v="-1.8492834026814231E-3"/>
    <n v="247.62749999999997"/>
    <n v="235.48820000000006"/>
    <n v="2.2630788227132659E-2"/>
    <s v="Uptrend"/>
    <n v="409.97"/>
    <n v="-0.42071371075932384"/>
  </r>
  <r>
    <n v="2038"/>
    <x v="1"/>
    <d v="2024-01-08T00:00:00"/>
    <n v="236.14"/>
    <n v="241.25"/>
    <n v="235.3"/>
    <n v="240.45"/>
    <n v="85166600"/>
    <n v="1.24636E-2"/>
    <n v="1.2463682681375987E-2"/>
    <n v="247.51799999999997"/>
    <n v="236.07220000000004"/>
    <n v="2.2593886615848761E-2"/>
    <s v="Uptrend"/>
    <n v="409.97"/>
    <n v="-0.41349367026855632"/>
  </r>
  <r>
    <n v="2039"/>
    <x v="1"/>
    <d v="2024-01-09T00:00:00"/>
    <n v="238.11"/>
    <n v="238.96"/>
    <n v="232.04"/>
    <n v="234.96"/>
    <n v="96705700"/>
    <n v="-2.2832100000000001E-2"/>
    <n v="-2.2832189644416689E-2"/>
    <n v="247.07399999999998"/>
    <n v="236.60500000000008"/>
    <n v="2.3108163983725883E-2"/>
    <s v="Uptrend"/>
    <n v="409.97"/>
    <n v="-0.42688489401663543"/>
  </r>
  <r>
    <n v="2040"/>
    <x v="1"/>
    <d v="2024-01-10T00:00:00"/>
    <n v="235.1"/>
    <n v="235.5"/>
    <n v="231.29"/>
    <n v="233.94"/>
    <n v="91628500"/>
    <n v="-4.34118E-3"/>
    <n v="-4.3411644535240601E-3"/>
    <n v="246.78399999999996"/>
    <n v="237.20220000000009"/>
    <n v="2.2842718517042587E-2"/>
    <s v="Uptrend"/>
    <n v="409.97"/>
    <n v="-0.42937288094250803"/>
  </r>
  <r>
    <n v="2041"/>
    <x v="1"/>
    <d v="2024-01-11T00:00:00"/>
    <n v="230.57"/>
    <n v="230.93"/>
    <n v="225.37"/>
    <n v="227.22"/>
    <n v="105873600"/>
    <n v="-2.8725299999999999E-2"/>
    <n v="-2.8725314183123851E-2"/>
    <n v="246.29449999999997"/>
    <n v="237.56320000000008"/>
    <n v="2.3575866825026475E-2"/>
    <s v="Uptrend"/>
    <n v="409.97"/>
    <n v="-0.44576432421884538"/>
  </r>
  <r>
    <n v="2042"/>
    <x v="1"/>
    <d v="2024-01-12T00:00:00"/>
    <n v="220.08"/>
    <n v="225.34"/>
    <n v="217.15"/>
    <n v="218.89"/>
    <n v="123043800"/>
    <n v="-3.6660499999999999E-2"/>
    <n v="-3.6660505237215091E-2"/>
    <n v="245.27449999999999"/>
    <n v="237.84820000000008"/>
    <n v="2.4638862383113837E-2"/>
    <s v="Uptrend"/>
    <n v="409.97"/>
    <n v="-0.46608288411347176"/>
  </r>
  <r>
    <n v="2043"/>
    <x v="1"/>
    <d v="2024-01-16T00:00:00"/>
    <n v="215.1"/>
    <n v="223.49"/>
    <n v="212.18"/>
    <n v="219.91"/>
    <n v="115355000"/>
    <n v="4.6598899999999999E-3"/>
    <n v="4.6598748229704778E-3"/>
    <n v="243.71749999999997"/>
    <n v="237.78900000000002"/>
    <n v="2.1364087022823129E-2"/>
    <s v="Uptrend"/>
    <n v="409.97"/>
    <n v="-0.46359489718759916"/>
  </r>
  <r>
    <n v="2044"/>
    <x v="1"/>
    <d v="2024-01-17T00:00:00"/>
    <n v="214.86"/>
    <n v="215.67"/>
    <n v="212.01"/>
    <n v="215.55"/>
    <n v="103164400"/>
    <n v="-1.9826300000000002E-2"/>
    <n v="-1.9826292574234849E-2"/>
    <n v="241.82"/>
    <n v="237.62739999999997"/>
    <n v="2.1211425980680602E-2"/>
    <s v="Uptrend"/>
    <n v="409.97"/>
    <n v="-0.4742298216942703"/>
  </r>
  <r>
    <n v="2045"/>
    <x v="1"/>
    <d v="2024-01-18T00:00:00"/>
    <n v="216.88"/>
    <n v="217.45"/>
    <n v="208.74"/>
    <n v="211.88"/>
    <n v="108595400"/>
    <n v="-1.7026199999999998E-2"/>
    <n v="-1.7026212015773701E-2"/>
    <n v="239.81"/>
    <n v="237.48579999999998"/>
    <n v="2.13010407750591E-2"/>
    <s v="Uptrend"/>
    <n v="409.97"/>
    <n v="-0.48318169622167484"/>
  </r>
  <r>
    <n v="2046"/>
    <x v="1"/>
    <d v="2024-01-19T00:00:00"/>
    <n v="209.99"/>
    <n v="213.19"/>
    <n v="207.56"/>
    <n v="212.19"/>
    <n v="102260300"/>
    <n v="1.4630800000000001E-3"/>
    <n v="1.4630923164056231E-3"/>
    <n v="237.55850000000001"/>
    <n v="237.21819999999997"/>
    <n v="2.0352475056279237E-2"/>
    <s v="Uptrend"/>
    <n v="409.97"/>
    <n v="-0.48242554333243903"/>
  </r>
  <r>
    <n v="2047"/>
    <x v="1"/>
    <d v="2024-01-22T00:00:00"/>
    <n v="212.26"/>
    <n v="217.8"/>
    <n v="206.27"/>
    <n v="208.8"/>
    <n v="117952500"/>
    <n v="-1.5976199999999999E-2"/>
    <n v="-1.5976247702530699E-2"/>
    <n v="235.64149999999995"/>
    <n v="236.95879999999994"/>
    <n v="1.9191808550850883E-2"/>
    <s v="Downtrend"/>
    <n v="409.97"/>
    <n v="-0.49069444105666271"/>
  </r>
  <r>
    <n v="2048"/>
    <x v="1"/>
    <d v="2024-01-23T00:00:00"/>
    <n v="211.3"/>
    <n v="215.65"/>
    <n v="207.75"/>
    <n v="209.14"/>
    <n v="106605900"/>
    <n v="1.6283300000000001E-3"/>
    <n v="1.6283524904212587E-3"/>
    <n v="233.37350000000001"/>
    <n v="236.91579999999993"/>
    <n v="1.7185742053594761E-2"/>
    <s v="Downtrend"/>
    <n v="409.97"/>
    <n v="-0.48986511208137185"/>
  </r>
  <r>
    <n v="2049"/>
    <x v="1"/>
    <d v="2024-01-24T00:00:00"/>
    <n v="211.88"/>
    <n v="212.73"/>
    <n v="206.77"/>
    <n v="207.83"/>
    <n v="123369900"/>
    <n v="-6.2637400000000003E-3"/>
    <n v="-6.2637467724967477E-3"/>
    <n v="231.13800000000001"/>
    <n v="236.27539999999991"/>
    <n v="1.7197213776928549E-2"/>
    <s v="Downtrend"/>
    <n v="409.97"/>
    <n v="-0.49306046783911017"/>
  </r>
  <r>
    <n v="2050"/>
    <x v="1"/>
    <d v="2024-01-25T00:00:00"/>
    <n v="189.7"/>
    <n v="193"/>
    <n v="180.06"/>
    <n v="182.63"/>
    <n v="198076800"/>
    <n v="-0.121253"/>
    <n v="-0.12125294712024259"/>
    <n v="227.43900000000002"/>
    <n v="235.46619999999993"/>
    <n v="2.9463244832192891E-2"/>
    <s v="Downtrend"/>
    <n v="409.97"/>
    <n v="-0.55452838012537509"/>
  </r>
  <r>
    <n v="2051"/>
    <x v="1"/>
    <d v="2024-01-26T00:00:00"/>
    <n v="185.5"/>
    <n v="186.78"/>
    <n v="182.1"/>
    <n v="183.25"/>
    <n v="107343200"/>
    <n v="3.3948200000000002E-3"/>
    <n v="3.3948420303346882E-3"/>
    <n v="223.52950000000001"/>
    <n v="234.53659999999988"/>
    <n v="2.8683601812002819E-2"/>
    <s v="Downtrend"/>
    <n v="409.97"/>
    <n v="-0.55301607434690347"/>
  </r>
  <r>
    <n v="2052"/>
    <x v="1"/>
    <d v="2024-01-29T00:00:00"/>
    <n v="185.63"/>
    <n v="191.48"/>
    <n v="183.67"/>
    <n v="190.93"/>
    <n v="125013100"/>
    <n v="4.19099E-2"/>
    <n v="4.1909959072305547E-2"/>
    <n v="220.417"/>
    <n v="233.51159999999993"/>
    <n v="3.1328343689615457E-2"/>
    <s v="Downtrend"/>
    <n v="409.97"/>
    <n v="-0.53428299631680365"/>
  </r>
  <r>
    <n v="2053"/>
    <x v="1"/>
    <d v="2024-01-30T00:00:00"/>
    <n v="195.33"/>
    <n v="196.36"/>
    <n v="190.61"/>
    <n v="191.59"/>
    <n v="109982300"/>
    <n v="3.45678E-3"/>
    <n v="3.4567642591525338E-3"/>
    <n v="217.57250000000005"/>
    <n v="232.58559999999991"/>
    <n v="3.1527982636688857E-2"/>
    <s v="Downtrend"/>
    <n v="409.97"/>
    <n v="-0.53267312242359199"/>
  </r>
  <r>
    <n v="2054"/>
    <x v="1"/>
    <d v="2024-01-31T00:00:00"/>
    <n v="187"/>
    <n v="193.97"/>
    <n v="185.85"/>
    <n v="187.29"/>
    <n v="103221400"/>
    <n v="-2.24438E-2"/>
    <n v="-2.2443760112740851E-2"/>
    <n v="214.51599999999999"/>
    <n v="231.67679999999993"/>
    <n v="3.1467544221391926E-2"/>
    <s v="Downtrend"/>
    <n v="409.97"/>
    <n v="-0.54316169475815301"/>
  </r>
  <r>
    <n v="2055"/>
    <x v="1"/>
    <d v="2024-02-01T00:00:00"/>
    <n v="188.5"/>
    <n v="189.88"/>
    <n v="184.28"/>
    <n v="188.86"/>
    <n v="91843300"/>
    <n v="8.3827599999999995E-3"/>
    <n v="8.3827219819532228E-3"/>
    <n v="212.03650000000002"/>
    <n v="230.72299999999993"/>
    <n v="3.1177192285757969E-2"/>
    <s v="Downtrend"/>
    <n v="409.97"/>
    <n v="-0.53933214625460402"/>
  </r>
  <r>
    <n v="2056"/>
    <x v="1"/>
    <d v="2024-02-02T00:00:00"/>
    <n v="185.04"/>
    <n v="188.69"/>
    <n v="182"/>
    <n v="187.91"/>
    <n v="110612700"/>
    <n v="-5.0301599999999997E-3"/>
    <n v="-5.0301810865192031E-3"/>
    <n v="209.53550000000001"/>
    <n v="229.52019999999993"/>
    <n v="3.1140773186893771E-2"/>
    <s v="Downtrend"/>
    <n v="409.97"/>
    <n v="-0.5416493889796814"/>
  </r>
  <r>
    <n v="2057"/>
    <x v="1"/>
    <d v="2024-02-05T00:00:00"/>
    <n v="184.26"/>
    <n v="184.68"/>
    <n v="175.01"/>
    <n v="181.06"/>
    <n v="134294400"/>
    <n v="-3.6453699999999999E-2"/>
    <n v="-3.645362141450692E-2"/>
    <n v="206.71400000000003"/>
    <n v="228.53799999999995"/>
    <n v="3.1549992281427595E-2"/>
    <s v="Downtrend"/>
    <n v="409.97"/>
    <n v="-0.55835792862892408"/>
  </r>
  <r>
    <n v="2058"/>
    <x v="1"/>
    <d v="2024-02-06T00:00:00"/>
    <n v="177.21"/>
    <n v="186.49"/>
    <n v="177.11"/>
    <n v="185.1"/>
    <n v="122676000"/>
    <n v="2.2313099999999999E-2"/>
    <n v="2.2313045399315001E-2"/>
    <n v="203.94649999999999"/>
    <n v="227.58059999999998"/>
    <n v="3.2040993989975723E-2"/>
    <s v="Downtrend"/>
    <n v="409.97"/>
    <n v="-0.54850354904017373"/>
  </r>
  <r>
    <n v="2059"/>
    <x v="1"/>
    <d v="2024-02-07T00:00:00"/>
    <n v="188.18"/>
    <n v="189.79"/>
    <n v="182.68"/>
    <n v="187.58"/>
    <n v="111535200"/>
    <n v="1.33981E-2"/>
    <n v="1.339816315505149E-2"/>
    <n v="201.57749999999999"/>
    <n v="226.65019999999996"/>
    <n v="3.2446592105467624E-2"/>
    <s v="Downtrend"/>
    <n v="409.97"/>
    <n v="-0.54245432592628728"/>
  </r>
  <r>
    <n v="2060"/>
    <x v="1"/>
    <d v="2024-02-08T00:00:00"/>
    <n v="189"/>
    <n v="191.62"/>
    <n v="185.58"/>
    <n v="189.56"/>
    <n v="83034000"/>
    <n v="1.0555500000000001E-2"/>
    <n v="1.0555496321569491E-2"/>
    <n v="199.35849999999999"/>
    <n v="225.58719999999994"/>
    <n v="3.2768893539089822E-2"/>
    <s v="Downtrend"/>
    <n v="409.97"/>
    <n v="-0.53762470424665221"/>
  </r>
  <r>
    <n v="2061"/>
    <x v="1"/>
    <d v="2024-02-09T00:00:00"/>
    <n v="190.18"/>
    <n v="194.12"/>
    <n v="189.48"/>
    <n v="193.57"/>
    <n v="84476300"/>
    <n v="2.1154300000000001E-2"/>
    <n v="2.1154251951888581E-2"/>
    <n v="197.67599999999999"/>
    <n v="224.46699999999993"/>
    <n v="3.3158518353164683E-2"/>
    <s v="Downtrend"/>
    <n v="409.97"/>
    <n v="-0.52784350074395692"/>
  </r>
  <r>
    <n v="2062"/>
    <x v="1"/>
    <d v="2024-02-12T00:00:00"/>
    <n v="192.11"/>
    <n v="194.73"/>
    <n v="187.28"/>
    <n v="188.13"/>
    <n v="95498600"/>
    <n v="-2.81035E-2"/>
    <n v="-2.8103528439324288E-2"/>
    <n v="196.13799999999998"/>
    <n v="223.34579999999997"/>
    <n v="3.2814939795252927E-2"/>
    <s v="Downtrend"/>
    <n v="409.97"/>
    <n v="-0.54111276434861089"/>
  </r>
  <r>
    <n v="2063"/>
    <x v="1"/>
    <d v="2024-02-13T00:00:00"/>
    <n v="183.99"/>
    <n v="187.26"/>
    <n v="182.11"/>
    <n v="184.02"/>
    <n v="86759500"/>
    <n v="-2.1846600000000001E-2"/>
    <n v="-2.1846595439323768E-2"/>
    <n v="194.34350000000001"/>
    <n v="222.34339999999997"/>
    <n v="3.2854355875676422E-2"/>
    <s v="Downtrend"/>
    <n v="409.97"/>
    <n v="-0.55113788813815645"/>
  </r>
  <r>
    <n v="2064"/>
    <x v="1"/>
    <d v="2024-02-14T00:00:00"/>
    <n v="185.3"/>
    <n v="188.89"/>
    <n v="183.35"/>
    <n v="188.71"/>
    <n v="81203000"/>
    <n v="2.5486399999999999E-2"/>
    <n v="2.5486360178241574E-2"/>
    <n v="193.00149999999999"/>
    <n v="221.64079999999998"/>
    <n v="3.3574216999440576E-2"/>
    <s v="Downtrend"/>
    <n v="409.97"/>
    <n v="-0.53969802668487943"/>
  </r>
  <r>
    <n v="2065"/>
    <x v="1"/>
    <d v="2024-02-15T00:00:00"/>
    <n v="189.16"/>
    <n v="200.88"/>
    <n v="188.86"/>
    <n v="200.45"/>
    <n v="120831800"/>
    <n v="6.2211799999999998E-2"/>
    <n v="6.2211859466906771E-2"/>
    <n v="192.43"/>
    <n v="220.86540000000002"/>
    <n v="3.6738488719850693E-2"/>
    <s v="Downtrend"/>
    <n v="409.97"/>
    <n v="-0.51106178500865918"/>
  </r>
  <r>
    <n v="2066"/>
    <x v="1"/>
    <d v="2024-02-16T00:00:00"/>
    <n v="202.06"/>
    <n v="203.17"/>
    <n v="197.4"/>
    <n v="199.95"/>
    <n v="111346700"/>
    <n v="-2.49439E-3"/>
    <n v="-2.49438762783738E-3"/>
    <n v="191.81799999999998"/>
    <n v="219.95320000000001"/>
    <n v="3.6728939634182653E-2"/>
    <s v="Downtrend"/>
    <n v="409.97"/>
    <n v="-0.51228138644291055"/>
  </r>
  <r>
    <n v="2067"/>
    <x v="1"/>
    <d v="2024-02-20T00:00:00"/>
    <n v="196.13"/>
    <n v="198.6"/>
    <n v="189.13"/>
    <n v="193.76"/>
    <n v="104545800"/>
    <n v="-3.0957800000000001E-2"/>
    <n v="-3.0957739434858689E-2"/>
    <n v="191.06599999999997"/>
    <n v="218.99580000000003"/>
    <n v="3.7172662069428326E-2"/>
    <s v="Downtrend"/>
    <n v="409.97"/>
    <n v="-0.52738005219894146"/>
  </r>
  <r>
    <n v="2068"/>
    <x v="1"/>
    <d v="2024-02-21T00:00:00"/>
    <n v="193.36"/>
    <n v="199.44"/>
    <n v="191.95"/>
    <n v="194.77"/>
    <n v="103500300"/>
    <n v="5.2126799999999999E-3"/>
    <n v="5.2126341866227666E-3"/>
    <n v="190.34750000000003"/>
    <n v="218.06720000000001"/>
    <n v="3.7205018654938651E-2"/>
    <s v="Downtrend"/>
    <n v="409.97"/>
    <n v="-0.52491645730175374"/>
  </r>
  <r>
    <n v="2069"/>
    <x v="1"/>
    <d v="2024-02-22T00:00:00"/>
    <n v="194"/>
    <n v="198.32"/>
    <n v="191.36"/>
    <n v="197.41"/>
    <n v="92739500"/>
    <n v="1.3554399999999999E-2"/>
    <n v="1.3554448837089783E-2"/>
    <n v="189.82649999999995"/>
    <n v="217.11180000000002"/>
    <n v="3.7373367357135055E-2"/>
    <s v="Downtrend"/>
    <n v="409.97"/>
    <n v="-0.51847696172890712"/>
  </r>
  <r>
    <n v="2070"/>
    <x v="1"/>
    <d v="2024-02-23T00:00:00"/>
    <n v="195.31"/>
    <n v="197.57"/>
    <n v="191.5"/>
    <n v="191.97"/>
    <n v="78841900"/>
    <n v="-2.7556899999999999E-2"/>
    <n v="-2.7556861354541273E-2"/>
    <n v="190.29349999999994"/>
    <n v="216.3596"/>
    <n v="2.5658289219143662E-2"/>
    <s v="Downtrend"/>
    <n v="409.97"/>
    <n v="-0.53174622533356097"/>
  </r>
  <r>
    <n v="2071"/>
    <x v="1"/>
    <d v="2024-02-26T00:00:00"/>
    <n v="192.29"/>
    <n v="201.78"/>
    <n v="192"/>
    <n v="199.4"/>
    <n v="111747100"/>
    <n v="3.8703899999999999E-2"/>
    <n v="3.8703964161066917E-2"/>
    <n v="191.10099999999994"/>
    <n v="215.5684"/>
    <n v="2.6886216786193556E-2"/>
    <s v="Downtrend"/>
    <n v="409.97"/>
    <n v="-0.51362294802058694"/>
  </r>
  <r>
    <n v="2072"/>
    <x v="1"/>
    <d v="2024-02-27T00:00:00"/>
    <n v="204.04"/>
    <n v="205.6"/>
    <n v="198.26"/>
    <n v="199.73"/>
    <n v="108645400"/>
    <n v="1.65497E-3"/>
    <n v="1.6549648946839746E-3"/>
    <n v="191.54099999999994"/>
    <n v="214.5882"/>
    <n v="2.5410233531420533E-2"/>
    <s v="Downtrend"/>
    <n v="409.97"/>
    <n v="-0.51281801107398106"/>
  </r>
  <r>
    <n v="2073"/>
    <x v="1"/>
    <d v="2024-02-28T00:00:00"/>
    <n v="200.42"/>
    <n v="205.3"/>
    <n v="198.44"/>
    <n v="202.04"/>
    <n v="99806200"/>
    <n v="1.1565600000000001E-2"/>
    <n v="1.1565613578330858E-2"/>
    <n v="192.06349999999998"/>
    <n v="213.5558"/>
    <n v="2.5489864068199964E-2"/>
    <s v="Downtrend"/>
    <n v="409.97"/>
    <n v="-0.5071834524477401"/>
  </r>
  <r>
    <n v="2074"/>
    <x v="1"/>
    <d v="2024-02-29T00:00:00"/>
    <n v="204.18"/>
    <n v="205.28"/>
    <n v="198.45"/>
    <n v="201.88"/>
    <n v="85907000"/>
    <n v="-7.91865E-4"/>
    <n v="-7.9192239160563727E-4"/>
    <n v="192.79299999999998"/>
    <n v="212.56700000000001"/>
    <n v="2.4804482485251911E-2"/>
    <s v="Downtrend"/>
    <n v="409.97"/>
    <n v="-0.5075737249067005"/>
  </r>
  <r>
    <n v="2075"/>
    <x v="1"/>
    <d v="2024-03-01T00:00:00"/>
    <n v="200.52"/>
    <n v="204.52"/>
    <n v="198.5"/>
    <n v="202.64"/>
    <n v="82243100"/>
    <n v="3.76459E-3"/>
    <n v="3.7646126411730041E-3"/>
    <n v="193.482"/>
    <n v="211.18540000000002"/>
    <n v="2.4783492188944076E-2"/>
    <s v="Downtrend"/>
    <n v="409.97"/>
    <n v="-0.50571993072663868"/>
  </r>
  <r>
    <n v="2076"/>
    <x v="1"/>
    <d v="2024-03-04T00:00:00"/>
    <n v="198.73"/>
    <n v="199.75"/>
    <n v="186.72"/>
    <n v="188.14"/>
    <n v="134334900"/>
    <n v="-7.1555499999999994E-2"/>
    <n v="-7.1555467824713781E-2"/>
    <n v="193.49349999999998"/>
    <n v="209.85739999999998"/>
    <n v="2.9957573212558083E-2"/>
    <s v="Downtrend"/>
    <n v="409.97"/>
    <n v="-0.5410883723199259"/>
  </r>
  <r>
    <n v="2077"/>
    <x v="1"/>
    <d v="2024-03-05T00:00:00"/>
    <n v="183.05"/>
    <n v="184.59"/>
    <n v="177.57"/>
    <n v="180.74"/>
    <n v="119660800"/>
    <n v="-3.9332400000000003E-2"/>
    <n v="-3.9332412033591835E-2"/>
    <n v="193.47750000000002"/>
    <n v="208.29820000000001"/>
    <n v="3.015071879218878E-2"/>
    <s v="Downtrend"/>
    <n v="409.97"/>
    <n v="-0.55913847354684487"/>
  </r>
  <r>
    <n v="2078"/>
    <x v="1"/>
    <d v="2024-03-06T00:00:00"/>
    <n v="179.99"/>
    <n v="181.58"/>
    <n v="173.7"/>
    <n v="176.54"/>
    <n v="107920900"/>
    <n v="-2.3237899999999999E-2"/>
    <n v="-2.323780015491872E-2"/>
    <n v="193.04949999999999"/>
    <n v="206.82039999999998"/>
    <n v="3.0124501969754258E-2"/>
    <s v="Downtrend"/>
    <n v="409.97"/>
    <n v="-0.56938312559455573"/>
  </r>
  <r>
    <n v="2079"/>
    <x v="1"/>
    <d v="2024-03-07T00:00:00"/>
    <n v="174.35"/>
    <n v="180.04"/>
    <n v="173.7"/>
    <n v="178.65"/>
    <n v="102129000"/>
    <n v="1.1952000000000001E-2"/>
    <n v="1.1951965560213162E-2"/>
    <n v="192.60300000000001"/>
    <n v="205.19499999999999"/>
    <n v="3.008748340274953E-2"/>
    <s v="Downtrend"/>
    <n v="409.97"/>
    <n v="-0.56423640754201521"/>
  </r>
  <r>
    <n v="2080"/>
    <x v="1"/>
    <d v="2024-03-08T00:00:00"/>
    <n v="181.5"/>
    <n v="182.73"/>
    <n v="174.7"/>
    <n v="175.34"/>
    <n v="85544600"/>
    <n v="-1.8527800000000001E-2"/>
    <n v="-1.8527847746991344E-2"/>
    <n v="191.89200000000002"/>
    <n v="203.52160000000003"/>
    <n v="3.015131805776906E-2"/>
    <s v="Downtrend"/>
    <n v="409.97"/>
    <n v="-0.5723101690367588"/>
  </r>
  <r>
    <n v="2081"/>
    <x v="1"/>
    <d v="2024-03-11T00:00:00"/>
    <n v="175.45"/>
    <n v="182.87"/>
    <n v="174.8"/>
    <n v="177.77"/>
    <n v="85391500"/>
    <n v="1.3858799999999999E-2"/>
    <n v="1.3858788639215192E-2"/>
    <n v="191.102"/>
    <n v="202.00880000000004"/>
    <n v="2.9880812731465398E-2"/>
    <s v="Downtrend"/>
    <n v="409.97"/>
    <n v="-0.56638290606629749"/>
  </r>
  <r>
    <n v="2082"/>
    <x v="1"/>
    <d v="2024-03-12T00:00:00"/>
    <n v="177.77"/>
    <n v="179.43"/>
    <n v="172.41"/>
    <n v="177.54"/>
    <n v="87391700"/>
    <n v="-1.2938699999999999E-3"/>
    <n v="-1.2938066040389939E-3"/>
    <n v="190.57250000000005"/>
    <n v="200.42880000000002"/>
    <n v="2.9330472529976236E-2"/>
    <s v="Downtrend"/>
    <n v="409.97"/>
    <n v="-0.5669439227260531"/>
  </r>
  <r>
    <n v="2083"/>
    <x v="1"/>
    <d v="2024-03-13T00:00:00"/>
    <n v="173.05"/>
    <n v="176.05"/>
    <n v="169.15"/>
    <n v="169.48"/>
    <n v="106524500"/>
    <n v="-4.53982E-2"/>
    <n v="-4.5398220119409749E-2"/>
    <n v="189.84550000000002"/>
    <n v="198.71040000000002"/>
    <n v="3.0594427275497431E-2"/>
    <s v="Downtrend"/>
    <n v="409.97"/>
    <n v="-0.58660389784618394"/>
  </r>
  <r>
    <n v="2084"/>
    <x v="1"/>
    <d v="2024-03-14T00:00:00"/>
    <n v="167.77"/>
    <n v="171.17"/>
    <n v="160.51"/>
    <n v="162.5"/>
    <n v="126325700"/>
    <n v="-4.1184800000000001E-2"/>
    <n v="-4.1184800566438473E-2"/>
    <n v="188.53500000000003"/>
    <n v="197.21280000000007"/>
    <n v="3.0882488459514822E-2"/>
    <s v="Downtrend"/>
    <n v="409.97"/>
    <n v="-0.60362953386833185"/>
  </r>
  <r>
    <n v="2085"/>
    <x v="1"/>
    <d v="2024-03-15T00:00:00"/>
    <n v="163.16"/>
    <n v="165.18"/>
    <n v="160.76"/>
    <n v="163.57"/>
    <n v="97146800"/>
    <n v="6.58466E-3"/>
    <n v="6.584615384615411E-3"/>
    <n v="186.69099999999997"/>
    <n v="195.93020000000004"/>
    <n v="2.6518310979096116E-2"/>
    <s v="Downtrend"/>
    <n v="409.97"/>
    <n v="-0.60101958679903411"/>
  </r>
  <r>
    <n v="2086"/>
    <x v="1"/>
    <d v="2024-03-18T00:00:00"/>
    <n v="170.02"/>
    <n v="174.72"/>
    <n v="165.9"/>
    <n v="173.8"/>
    <n v="108214400"/>
    <n v="6.2542E-2"/>
    <n v="6.2542030934768178E-2"/>
    <n v="185.3835"/>
    <n v="194.60680000000005"/>
    <n v="3.1057096899769522E-2"/>
    <s v="Downtrend"/>
    <n v="409.97"/>
    <n v="-0.57606654145425273"/>
  </r>
  <r>
    <n v="2087"/>
    <x v="1"/>
    <d v="2024-03-19T00:00:00"/>
    <n v="172.36"/>
    <n v="172.82"/>
    <n v="167.42"/>
    <n v="171.32"/>
    <n v="77271400"/>
    <n v="-1.42693E-2"/>
    <n v="-1.4269275028768846E-2"/>
    <n v="184.26150000000001"/>
    <n v="193.31099999999998"/>
    <n v="3.0586647552491724E-2"/>
    <s v="Downtrend"/>
    <n v="409.97"/>
    <n v="-0.58211576456813918"/>
  </r>
  <r>
    <n v="2088"/>
    <x v="1"/>
    <d v="2024-03-20T00:00:00"/>
    <n v="173"/>
    <n v="176.25"/>
    <n v="170.82"/>
    <n v="175.66"/>
    <n v="83846700"/>
    <n v="2.53327E-2"/>
    <n v="2.5332710716787332E-2"/>
    <n v="183.30599999999998"/>
    <n v="192.06819999999996"/>
    <n v="3.1286895224094807E-2"/>
    <s v="Downtrend"/>
    <n v="409.97"/>
    <n v="-0.57152962411883801"/>
  </r>
  <r>
    <n v="2089"/>
    <x v="1"/>
    <d v="2024-03-21T00:00:00"/>
    <n v="176.39"/>
    <n v="178.18"/>
    <n v="171.8"/>
    <n v="172.82"/>
    <n v="73178000"/>
    <n v="-1.6167600000000001E-2"/>
    <n v="-1.6167596493225522E-2"/>
    <n v="182.07650000000001"/>
    <n v="190.80599999999998"/>
    <n v="3.108030605197416E-2"/>
    <s v="Downtrend"/>
    <n v="409.97"/>
    <n v="-0.57845696026538529"/>
  </r>
  <r>
    <n v="2090"/>
    <x v="1"/>
    <d v="2024-03-22T00:00:00"/>
    <n v="166.69"/>
    <n v="171.2"/>
    <n v="166.3"/>
    <n v="170.83"/>
    <n v="75580600"/>
    <n v="-1.15149E-2"/>
    <n v="-1.1514870964008717E-2"/>
    <n v="181.01950000000002"/>
    <n v="189.71419999999995"/>
    <n v="3.0703982429936952E-2"/>
    <s v="Downtrend"/>
    <n v="409.97"/>
    <n v="-0.58331097397370546"/>
  </r>
  <r>
    <n v="2091"/>
    <x v="1"/>
    <d v="2024-03-25T00:00:00"/>
    <n v="168.76"/>
    <n v="175.24"/>
    <n v="168.73"/>
    <n v="172.63"/>
    <n v="74228600"/>
    <n v="1.0536800000000001E-2"/>
    <n v="1.0536790961774845E-2"/>
    <n v="179.68100000000004"/>
    <n v="188.88979999999995"/>
    <n v="2.9184565602887381E-2"/>
    <s v="Downtrend"/>
    <n v="409.97"/>
    <n v="-0.57892040881040074"/>
  </r>
  <r>
    <n v="2092"/>
    <x v="1"/>
    <d v="2024-03-26T00:00:00"/>
    <n v="178.58"/>
    <n v="184.25"/>
    <n v="177.38"/>
    <n v="177.67"/>
    <n v="113186200"/>
    <n v="2.91953E-2"/>
    <n v="2.9195388982216297E-2"/>
    <n v="178.57800000000003"/>
    <n v="188.08819999999997"/>
    <n v="3.0234060238631014E-2"/>
    <s v="Downtrend"/>
    <n v="409.97"/>
    <n v="-0.56662682635314787"/>
  </r>
  <r>
    <n v="2093"/>
    <x v="1"/>
    <d v="2024-03-27T00:00:00"/>
    <n v="181.41"/>
    <n v="181.91"/>
    <n v="176"/>
    <n v="179.83"/>
    <n v="81804000"/>
    <n v="1.21574E-2"/>
    <n v="1.2157370405808665E-2"/>
    <n v="177.46750000000003"/>
    <n v="187.29300000000001"/>
    <n v="3.025181839927606E-2"/>
    <s v="Downtrend"/>
    <n v="409.97"/>
    <n v="-0.56135814815718221"/>
  </r>
  <r>
    <n v="2094"/>
    <x v="1"/>
    <d v="2024-03-28T00:00:00"/>
    <n v="177.45"/>
    <n v="179.57"/>
    <n v="175.3"/>
    <n v="175.79"/>
    <n v="77654800"/>
    <n v="-2.2465700000000002E-2"/>
    <n v="-2.2465662014124588E-2"/>
    <n v="176.16300000000001"/>
    <n v="186.55979999999997"/>
    <n v="3.0466722180717179E-2"/>
    <s v="Downtrend"/>
    <n v="409.97"/>
    <n v="-0.57121252774593267"/>
  </r>
  <r>
    <n v="2095"/>
    <x v="1"/>
    <d v="2024-04-01T00:00:00"/>
    <n v="176.17"/>
    <n v="176.75"/>
    <n v="170.21"/>
    <n v="175.22"/>
    <n v="81562100"/>
    <n v="-3.24246E-3"/>
    <n v="-3.2425052619602379E-3"/>
    <n v="174.79199999999997"/>
    <n v="185.64859999999996"/>
    <n v="3.038323665052977E-2"/>
    <s v="Downtrend"/>
    <n v="409.97"/>
    <n v="-0.57260287338097915"/>
  </r>
  <r>
    <n v="2096"/>
    <x v="1"/>
    <d v="2024-04-02T00:00:00"/>
    <n v="164.75"/>
    <n v="167.69"/>
    <n v="163.43"/>
    <n v="166.63"/>
    <n v="116650600"/>
    <n v="-4.9024100000000001E-2"/>
    <n v="-4.9024084008674862E-2"/>
    <n v="173.7165"/>
    <n v="184.84019999999992"/>
    <n v="2.8194781866532372E-2"/>
    <s v="Downtrend"/>
    <n v="409.97"/>
    <n v="-0.59355562602141632"/>
  </r>
  <r>
    <n v="2097"/>
    <x v="1"/>
    <d v="2024-04-03T00:00:00"/>
    <n v="164.02"/>
    <n v="168.82"/>
    <n v="163.28"/>
    <n v="168.38"/>
    <n v="82950100"/>
    <n v="1.0502299999999999E-2"/>
    <n v="1.0502310508311741E-2"/>
    <n v="173.0985"/>
    <n v="184.07959999999994"/>
    <n v="2.7249986854098799E-2"/>
    <s v="Downtrend"/>
    <n v="409.97"/>
    <n v="-0.58928702100153674"/>
  </r>
  <r>
    <n v="2098"/>
    <x v="1"/>
    <d v="2024-04-04T00:00:00"/>
    <n v="170.07"/>
    <n v="177.19"/>
    <n v="168.01"/>
    <n v="171.11"/>
    <n v="123162000"/>
    <n v="1.62133E-2"/>
    <n v="1.6213326998455901E-2"/>
    <n v="172.827"/>
    <n v="183.22099999999992"/>
    <n v="2.7149580347799487E-2"/>
    <s v="Downtrend"/>
    <n v="409.97"/>
    <n v="-0.5826279971705246"/>
  </r>
  <r>
    <n v="2099"/>
    <x v="1"/>
    <d v="2024-04-05T00:00:00"/>
    <n v="169.08"/>
    <n v="170.86"/>
    <n v="160.51"/>
    <n v="164.9"/>
    <n v="143157600"/>
    <n v="-3.6292499999999998E-2"/>
    <n v="-3.6292443457425105E-2"/>
    <n v="172.1395"/>
    <n v="183.02799999999991"/>
    <n v="2.8046947857430175E-2"/>
    <s v="Downtrend"/>
    <n v="409.97"/>
    <n v="-0.5977754469839256"/>
  </r>
  <r>
    <n v="2100"/>
    <x v="1"/>
    <d v="2024-04-08T00:00:00"/>
    <n v="169.34"/>
    <n v="174.5"/>
    <n v="167.79"/>
    <n v="172.98"/>
    <n v="104423300"/>
    <n v="4.8999399999999999E-2"/>
    <n v="4.899939357186156E-2"/>
    <n v="172.0215"/>
    <n v="182.90059999999994"/>
    <n v="3.0144341182744484E-2"/>
    <s v="Downtrend"/>
    <n v="409.97"/>
    <n v="-0.57806668780642489"/>
  </r>
  <r>
    <n v="2101"/>
    <x v="1"/>
    <d v="2024-04-09T00:00:00"/>
    <n v="172.91"/>
    <n v="179.22"/>
    <n v="171.92"/>
    <n v="176.88"/>
    <n v="102951700"/>
    <n v="2.2546E-2"/>
    <n v="2.2545959070412902E-2"/>
    <n v="171.977"/>
    <n v="182.51719999999995"/>
    <n v="3.041961706455501E-2"/>
    <s v="Downtrend"/>
    <n v="409.97"/>
    <n v="-0.56855379661926486"/>
  </r>
  <r>
    <n v="2102"/>
    <x v="1"/>
    <d v="2024-04-10T00:00:00"/>
    <n v="173.04"/>
    <n v="174.93"/>
    <n v="170.01"/>
    <n v="171.76"/>
    <n v="84532400"/>
    <n v="-2.8946199999999998E-2"/>
    <n v="-2.8946178199909522E-2"/>
    <n v="171.68800000000002"/>
    <n v="182.17739999999998"/>
    <n v="3.1111067196545134E-2"/>
    <s v="Downtrend"/>
    <n v="409.97"/>
    <n v="-0.58104251530599804"/>
  </r>
  <r>
    <n v="2103"/>
    <x v="1"/>
    <d v="2024-04-11T00:00:00"/>
    <n v="172.55"/>
    <n v="175.88"/>
    <n v="168.51"/>
    <n v="174.6"/>
    <n v="94516000"/>
    <n v="1.6534799999999999E-2"/>
    <n v="1.6534699580810441E-2"/>
    <n v="171.94400000000002"/>
    <n v="181.85259999999994"/>
    <n v="2.9521337866379057E-2"/>
    <s v="Downtrend"/>
    <n v="409.97"/>
    <n v="-0.57411517915945076"/>
  </r>
  <r>
    <n v="2104"/>
    <x v="1"/>
    <d v="2024-04-12T00:00:00"/>
    <n v="172.34"/>
    <n v="173.81"/>
    <n v="170.36"/>
    <n v="171.05"/>
    <n v="64722700"/>
    <n v="-2.0332200000000002E-2"/>
    <n v="-2.0332187857960982E-2"/>
    <n v="172.37150000000003"/>
    <n v="181.30499999999992"/>
    <n v="2.8260842754696907E-2"/>
    <s v="Downtrend"/>
    <n v="409.97"/>
    <n v="-0.58277434934263483"/>
  </r>
  <r>
    <n v="2105"/>
    <x v="1"/>
    <d v="2024-04-15T00:00:00"/>
    <n v="170.24"/>
    <n v="170.69"/>
    <n v="161.38"/>
    <n v="161.47999999999999"/>
    <n v="100245300"/>
    <n v="-5.5948600000000001E-2"/>
    <n v="-5.5948553054662509E-2"/>
    <n v="172.267"/>
    <n v="180.68899999999994"/>
    <n v="3.1148582414304619E-2"/>
    <s v="Downtrend"/>
    <n v="409.97"/>
    <n v="-0.60611752079420445"/>
  </r>
  <r>
    <n v="2106"/>
    <x v="1"/>
    <d v="2024-04-16T00:00:00"/>
    <n v="156.74"/>
    <n v="158.19"/>
    <n v="153.75"/>
    <n v="157.11000000000001"/>
    <n v="97000000"/>
    <n v="-2.7062099999999999E-2"/>
    <n v="-2.7062174882338197E-2"/>
    <n v="171.43250000000006"/>
    <n v="180.17679999999996"/>
    <n v="2.792962336421095E-2"/>
    <s v="Downtrend"/>
    <n v="409.97"/>
    <n v="-0.61677683732956068"/>
  </r>
  <r>
    <n v="2107"/>
    <x v="1"/>
    <d v="2024-04-17T00:00:00"/>
    <n v="157.63999999999999"/>
    <n v="158.33000000000001"/>
    <n v="153.78"/>
    <n v="155.44999999999999"/>
    <n v="82439700"/>
    <n v="-1.05659E-2"/>
    <n v="-1.056584558589535E-2"/>
    <n v="170.63900000000001"/>
    <n v="179.4734"/>
    <n v="2.7874800977496894E-2"/>
    <s v="Downtrend"/>
    <n v="409.97"/>
    <n v="-0.62082591409127508"/>
  </r>
  <r>
    <n v="2108"/>
    <x v="1"/>
    <d v="2024-04-18T00:00:00"/>
    <n v="151.25"/>
    <n v="152.19999999999999"/>
    <n v="148.69999999999999"/>
    <n v="149.93"/>
    <n v="96098800"/>
    <n v="-3.5509800000000001E-2"/>
    <n v="-3.5509810228369187E-2"/>
    <n v="169.35250000000002"/>
    <n v="178.66279999999998"/>
    <n v="2.7770096227718311E-2"/>
    <s v="Downtrend"/>
    <n v="409.97"/>
    <n v="-0.63429031392540924"/>
  </r>
  <r>
    <n v="2109"/>
    <x v="1"/>
    <d v="2024-04-19T00:00:00"/>
    <n v="148.97"/>
    <n v="150.94"/>
    <n v="146.22"/>
    <n v="147.05000000000001"/>
    <n v="87074500"/>
    <n v="-1.9208900000000001E-2"/>
    <n v="-1.9208964183285548E-2"/>
    <n v="168.06400000000002"/>
    <n v="177.71259999999998"/>
    <n v="2.7828212834508738E-2"/>
    <s v="Downtrend"/>
    <n v="409.97"/>
    <n v="-0.64131521818669657"/>
  </r>
  <r>
    <n v="2110"/>
    <x v="1"/>
    <d v="2024-04-22T00:00:00"/>
    <n v="140.56"/>
    <n v="144.44"/>
    <n v="138.80000000000001"/>
    <n v="142.05000000000001"/>
    <n v="107097600"/>
    <n v="-3.4001999999999998E-2"/>
    <n v="-3.4002040122407373E-2"/>
    <n v="166.62500000000006"/>
    <n v="176.73479999999995"/>
    <n v="2.8439248059833774E-2"/>
    <s v="Downtrend"/>
    <n v="409.97"/>
    <n v="-0.6535112325292094"/>
  </r>
  <r>
    <n v="2111"/>
    <x v="1"/>
    <d v="2024-04-23T00:00:00"/>
    <n v="143.33000000000001"/>
    <n v="147.26"/>
    <n v="141.11000000000001"/>
    <n v="144.68"/>
    <n v="124545100"/>
    <n v="1.85145E-2"/>
    <n v="1.8514607532558847E-2"/>
    <n v="165.22750000000002"/>
    <n v="176.21479999999991"/>
    <n v="2.8778603301009672E-2"/>
    <s v="Downtrend"/>
    <n v="409.97"/>
    <n v="-0.64709612898504765"/>
  </r>
  <r>
    <n v="2112"/>
    <x v="1"/>
    <d v="2024-04-24T00:00:00"/>
    <n v="162.84"/>
    <n v="167.97"/>
    <n v="157.51"/>
    <n v="162.13"/>
    <n v="181178000"/>
    <n v="0.120611"/>
    <n v="0.12061100359413879"/>
    <n v="164.45050000000001"/>
    <n v="175.93799999999999"/>
    <n v="4.0097227141358507E-2"/>
    <s v="Downtrend"/>
    <n v="409.97"/>
    <n v="-0.60453203892967777"/>
  </r>
  <r>
    <n v="2113"/>
    <x v="1"/>
    <d v="2024-04-25T00:00:00"/>
    <n v="158.96"/>
    <n v="170.88"/>
    <n v="158.36000000000001"/>
    <n v="170.18"/>
    <n v="126427500"/>
    <n v="4.9651399999999998E-2"/>
    <n v="4.9651514216986437E-2"/>
    <n v="163.96799999999999"/>
    <n v="175.52959999999999"/>
    <n v="4.1727220312606526E-2"/>
    <s v="Downtrend"/>
    <n v="409.97"/>
    <n v="-0.58489645583823213"/>
  </r>
  <r>
    <n v="2114"/>
    <x v="1"/>
    <d v="2024-04-26T00:00:00"/>
    <n v="168.85"/>
    <n v="172.12"/>
    <n v="166.37"/>
    <n v="168.29"/>
    <n v="109815700"/>
    <n v="-1.11059E-2"/>
    <n v="-1.1105887883417598E-2"/>
    <n v="163.59299999999999"/>
    <n v="175.4016"/>
    <n v="4.1510033313654868E-2"/>
    <s v="Downtrend"/>
    <n v="409.97"/>
    <n v="-0.58950654925970203"/>
  </r>
  <r>
    <n v="2115"/>
    <x v="1"/>
    <d v="2024-04-29T00:00:00"/>
    <n v="188.42"/>
    <n v="198.87"/>
    <n v="184.54"/>
    <n v="194.05"/>
    <n v="243869700"/>
    <n v="0.15306900000000001"/>
    <n v="0.15306910689880571"/>
    <n v="164.53450000000001"/>
    <n v="175.06820000000005"/>
    <n v="5.3982953871257268E-2"/>
    <s v="Downtrend"/>
    <n v="409.97"/>
    <n v="-0.52667268336707562"/>
  </r>
  <r>
    <n v="2116"/>
    <x v="1"/>
    <d v="2024-04-30T00:00:00"/>
    <n v="186.98"/>
    <n v="190.95"/>
    <n v="182.84"/>
    <n v="183.28"/>
    <n v="127031800"/>
    <n v="-5.5501200000000001E-2"/>
    <n v="-5.5501159494975583E-2"/>
    <n v="165.36700000000002"/>
    <n v="174.79280000000003"/>
    <n v="5.4351328198217828E-2"/>
    <s v="Downtrend"/>
    <n v="409.97"/>
    <n v="-0.55294289826084841"/>
  </r>
  <r>
    <n v="2117"/>
    <x v="1"/>
    <d v="2024-05-01T00:00:00"/>
    <n v="182"/>
    <n v="185.86"/>
    <n v="179.01"/>
    <n v="179.99"/>
    <n v="92829700"/>
    <n v="-1.7950600000000001E-2"/>
    <n v="-1.7950676560453904E-2"/>
    <n v="165.94749999999999"/>
    <n v="174.49760000000003"/>
    <n v="5.4602063287002595E-2"/>
    <s v="Downtrend"/>
    <n v="409.97"/>
    <n v="-0.56096787569822182"/>
  </r>
  <r>
    <n v="2118"/>
    <x v="1"/>
    <d v="2024-05-02T00:00:00"/>
    <n v="182.86"/>
    <n v="184.6"/>
    <n v="176.02"/>
    <n v="180.01"/>
    <n v="89148000"/>
    <n v="1.11056E-4"/>
    <n v="1.1111728429336054E-4"/>
    <n v="166.39250000000001"/>
    <n v="174.17320000000004"/>
    <n v="5.4541822221907919E-2"/>
    <s v="Downtrend"/>
    <n v="409.97"/>
    <n v="-0.56091909164085174"/>
  </r>
  <r>
    <n v="2119"/>
    <x v="1"/>
    <d v="2024-05-03T00:00:00"/>
    <n v="182.1"/>
    <n v="184.78"/>
    <n v="178.42"/>
    <n v="181.19"/>
    <n v="75491500"/>
    <n v="6.5552400000000004E-3"/>
    <n v="6.555191378256886E-3"/>
    <n v="167.20700000000005"/>
    <n v="174.02900000000002"/>
    <n v="5.3716058223015679E-2"/>
    <s v="Downtrend"/>
    <n v="409.97"/>
    <n v="-0.55804083225601875"/>
  </r>
  <r>
    <n v="2120"/>
    <x v="1"/>
    <d v="2024-05-06T00:00:00"/>
    <n v="183.8"/>
    <n v="187.56"/>
    <n v="182.2"/>
    <n v="184.76"/>
    <n v="84390300"/>
    <n v="1.9702999999999998E-2"/>
    <n v="1.9703074121088404E-2"/>
    <n v="167.79599999999999"/>
    <n v="173.59720000000002"/>
    <n v="5.2875295705874868E-2"/>
    <s v="Downtrend"/>
    <n v="409.97"/>
    <n v="-0.5493328780154646"/>
  </r>
  <r>
    <n v="2121"/>
    <x v="1"/>
    <d v="2024-05-07T00:00:00"/>
    <n v="182.4"/>
    <n v="183.26"/>
    <n v="177.4"/>
    <n v="177.81"/>
    <n v="75045900"/>
    <n v="-3.7616400000000001E-2"/>
    <n v="-3.7616367179043042E-2"/>
    <n v="167.84250000000003"/>
    <n v="173.09699999999998"/>
    <n v="5.3505677585240989E-2"/>
    <s v="Downtrend"/>
    <n v="409.97"/>
    <n v="-0.56628533795155744"/>
  </r>
  <r>
    <n v="2122"/>
    <x v="1"/>
    <d v="2024-05-08T00:00:00"/>
    <n v="171.59"/>
    <n v="176.06"/>
    <n v="170.15"/>
    <n v="174.72"/>
    <n v="79969500"/>
    <n v="-1.73781E-2"/>
    <n v="-1.737810021933528E-2"/>
    <n v="167.99050000000003"/>
    <n v="172.49559999999997"/>
    <n v="5.3220424290713608E-2"/>
    <s v="Downtrend"/>
    <n v="409.97"/>
    <n v="-0.57382247481523041"/>
  </r>
  <r>
    <n v="2123"/>
    <x v="1"/>
    <d v="2024-05-09T00:00:00"/>
    <n v="175.01"/>
    <n v="175.62"/>
    <n v="171.37"/>
    <n v="171.97"/>
    <n v="65950300"/>
    <n v="-1.57395E-2"/>
    <n v="-1.5739468864468864E-2"/>
    <n v="167.85899999999998"/>
    <n v="171.82739999999998"/>
    <n v="5.3249906158174876E-2"/>
    <s v="Downtrend"/>
    <n v="409.97"/>
    <n v="-0.58053028270361251"/>
  </r>
  <r>
    <n v="2124"/>
    <x v="1"/>
    <d v="2024-05-10T00:00:00"/>
    <n v="173.05"/>
    <n v="173.06"/>
    <n v="167.75"/>
    <n v="168.47"/>
    <n v="72627200"/>
    <n v="-2.03524E-2"/>
    <n v="-2.0352387044251907E-2"/>
    <n v="167.72999999999996"/>
    <n v="171.21239999999997"/>
    <n v="5.3250322549035063E-2"/>
    <s v="Downtrend"/>
    <n v="409.97"/>
    <n v="-0.58906749274337145"/>
  </r>
  <r>
    <n v="2125"/>
    <x v="1"/>
    <d v="2024-05-13T00:00:00"/>
    <n v="170"/>
    <n v="175.4"/>
    <n v="169"/>
    <n v="171.89"/>
    <n v="67018900"/>
    <n v="2.03003E-2"/>
    <n v="2.0300350210719964E-2"/>
    <n v="168.25049999999993"/>
    <n v="171.00060000000002"/>
    <n v="5.1702168107686103E-2"/>
    <s v="Downtrend"/>
    <n v="409.97"/>
    <n v="-0.58072541893309271"/>
  </r>
  <r>
    <n v="2126"/>
    <x v="1"/>
    <d v="2024-05-14T00:00:00"/>
    <n v="174.5"/>
    <n v="179.49"/>
    <n v="174.07"/>
    <n v="177.55"/>
    <n v="86407400"/>
    <n v="3.2928100000000002E-2"/>
    <n v="3.2928035371458719E-2"/>
    <n v="169.27249999999998"/>
    <n v="170.86560000000006"/>
    <n v="5.1525195010939211E-2"/>
    <s v="Downtrend"/>
    <n v="409.97"/>
    <n v="-0.56691953069736811"/>
  </r>
  <r>
    <n v="2127"/>
    <x v="1"/>
    <d v="2024-05-15T00:00:00"/>
    <n v="179.9"/>
    <n v="180"/>
    <n v="173.11"/>
    <n v="173.99"/>
    <n v="79663000"/>
    <n v="-2.0050700000000001E-2"/>
    <n v="-2.0050689946493949E-2"/>
    <n v="170.1995"/>
    <n v="170.83160000000004"/>
    <n v="5.1741731725167793E-2"/>
    <s v="Downtrend"/>
    <n v="409.97"/>
    <n v="-0.57560309290923728"/>
  </r>
  <r>
    <n v="2128"/>
    <x v="1"/>
    <d v="2024-05-16T00:00:00"/>
    <n v="174.1"/>
    <n v="175.79"/>
    <n v="171.43"/>
    <n v="174.84"/>
    <n v="59812200"/>
    <n v="4.8852899999999996E-3"/>
    <n v="4.8853382378297727E-3"/>
    <n v="171.44499999999999"/>
    <n v="170.80780000000001"/>
    <n v="5.0780607720633829E-2"/>
    <s v="Uptrend"/>
    <n v="409.97"/>
    <n v="-0.57352977047101006"/>
  </r>
  <r>
    <n v="2129"/>
    <x v="1"/>
    <d v="2024-05-17T00:00:00"/>
    <n v="173.55"/>
    <n v="179.63"/>
    <n v="172.75"/>
    <n v="177.46"/>
    <n v="77445800"/>
    <n v="1.4985200000000001E-2"/>
    <n v="1.4985129261038788E-2"/>
    <n v="172.96549999999996"/>
    <n v="170.80000000000004"/>
    <n v="5.0359317527574193E-2"/>
    <s v="Uptrend"/>
    <n v="409.97"/>
    <n v="-0.5671390589555334"/>
  </r>
  <r>
    <n v="2130"/>
    <x v="1"/>
    <d v="2024-05-20T00:00:00"/>
    <n v="177.56"/>
    <n v="177.75"/>
    <n v="173.52"/>
    <n v="174.95"/>
    <n v="61727400"/>
    <n v="-1.41441E-2"/>
    <n v="-1.4144032458018763E-2"/>
    <n v="174.61049999999994"/>
    <n v="170.97660000000008"/>
    <n v="4.9624444157416334E-2"/>
    <s v="Uptrend"/>
    <n v="409.97"/>
    <n v="-0.57326145815547491"/>
  </r>
  <r>
    <n v="2131"/>
    <x v="1"/>
    <d v="2024-05-21T00:00:00"/>
    <n v="175.51"/>
    <n v="186.88"/>
    <n v="174.71"/>
    <n v="186.6"/>
    <n v="115266500"/>
    <n v="6.6590499999999997E-2"/>
    <n v="6.659045441554734E-2"/>
    <n v="176.70649999999998"/>
    <n v="171.02800000000008"/>
    <n v="5.1120198012348607E-2"/>
    <s v="Uptrend"/>
    <n v="409.97"/>
    <n v="-0.54484474473741984"/>
  </r>
  <r>
    <n v="2132"/>
    <x v="1"/>
    <d v="2024-05-22T00:00:00"/>
    <n v="182.85"/>
    <n v="183.8"/>
    <n v="178.12"/>
    <n v="180.11"/>
    <n v="88313500"/>
    <n v="-3.47803E-2"/>
    <n v="-3.478027867095379E-2"/>
    <n v="177.60549999999998"/>
    <n v="171.11320000000006"/>
    <n v="4.5567495702188127E-2"/>
    <s v="Uptrend"/>
    <n v="409.97"/>
    <n v="-0.56067517135400147"/>
  </r>
  <r>
    <n v="2133"/>
    <x v="1"/>
    <d v="2024-05-23T00:00:00"/>
    <n v="181.8"/>
    <n v="181.9"/>
    <n v="173.26"/>
    <n v="173.74"/>
    <n v="71975500"/>
    <n v="-3.5367200000000001E-2"/>
    <n v="-3.5367275553828237E-2"/>
    <n v="177.7835"/>
    <n v="171.44800000000006"/>
    <n v="4.5266051961003327E-2"/>
    <s v="Uptrend"/>
    <n v="409.97"/>
    <n v="-0.57621289362636285"/>
  </r>
  <r>
    <n v="2134"/>
    <x v="1"/>
    <d v="2024-05-24T00:00:00"/>
    <n v="174.84"/>
    <n v="180.08"/>
    <n v="173.73"/>
    <n v="179.24"/>
    <n v="65584500"/>
    <n v="3.1656499999999997E-2"/>
    <n v="3.1656498215724582E-2"/>
    <n v="178.33099999999999"/>
    <n v="171.71160000000003"/>
    <n v="4.562506093063369E-2"/>
    <s v="Uptrend"/>
    <n v="409.97"/>
    <n v="-0.56279727784959876"/>
  </r>
  <r>
    <n v="2135"/>
    <x v="1"/>
    <d v="2024-05-28T00:00:00"/>
    <n v="176.4"/>
    <n v="178.25"/>
    <n v="173.16"/>
    <n v="176.75"/>
    <n v="59736600"/>
    <n v="-1.3892E-2"/>
    <n v="-1.3891988395447474E-2"/>
    <n v="177.46599999999998"/>
    <n v="171.75940000000006"/>
    <n v="2.927886682513807E-2"/>
    <s v="Uptrend"/>
    <n v="409.97"/>
    <n v="-0.5688708929921702"/>
  </r>
  <r>
    <n v="2136"/>
    <x v="1"/>
    <d v="2024-05-29T00:00:00"/>
    <n v="174.19"/>
    <n v="178.15"/>
    <n v="173.93"/>
    <n v="176.19"/>
    <n v="54782600"/>
    <n v="-3.1683000000000002E-3"/>
    <n v="-3.1683168316831711E-3"/>
    <n v="177.11150000000001"/>
    <n v="171.90880000000004"/>
    <n v="2.6681001232145129E-2"/>
    <s v="Uptrend"/>
    <n v="409.97"/>
    <n v="-0.57023684659853169"/>
  </r>
  <r>
    <n v="2137"/>
    <x v="1"/>
    <d v="2024-05-30T00:00:00"/>
    <n v="178.58"/>
    <n v="182.67"/>
    <n v="175.38"/>
    <n v="178.79"/>
    <n v="77618400"/>
    <n v="1.4756699999999999E-2"/>
    <n v="1.4756796639990855E-2"/>
    <n v="177.05149999999998"/>
    <n v="171.95720000000006"/>
    <n v="2.6630731404499796E-2"/>
    <s v="Uptrend"/>
    <n v="409.97"/>
    <n v="-0.563894919140425"/>
  </r>
  <r>
    <n v="2138"/>
    <x v="1"/>
    <d v="2024-05-31T00:00:00"/>
    <n v="178.5"/>
    <n v="180.32"/>
    <n v="173.82"/>
    <n v="178.08"/>
    <n v="67314600"/>
    <n v="-3.97109E-3"/>
    <n v="-3.9711393254655558E-3"/>
    <n v="176.95499999999998"/>
    <n v="172.02660000000003"/>
    <n v="2.6645468361612516E-2"/>
    <s v="Uptrend"/>
    <n v="409.97"/>
    <n v="-0.56562675317706179"/>
  </r>
  <r>
    <n v="2139"/>
    <x v="1"/>
    <d v="2024-06-03T00:00:00"/>
    <n v="178.13"/>
    <n v="182.64"/>
    <n v="174.49"/>
    <n v="176.29"/>
    <n v="68568900"/>
    <n v="-1.00517E-2"/>
    <n v="-1.0051662174303755E-2"/>
    <n v="176.70999999999998"/>
    <n v="172.10540000000003"/>
    <n v="2.6682447667046562E-2"/>
    <s v="Uptrend"/>
    <n v="409.97"/>
    <n v="-0.56999292631168141"/>
  </r>
  <r>
    <n v="2140"/>
    <x v="1"/>
    <d v="2024-06-04T00:00:00"/>
    <n v="174.78"/>
    <n v="177.76"/>
    <n v="174"/>
    <n v="174.77"/>
    <n v="60056300"/>
    <n v="-8.6220900000000007E-3"/>
    <n v="-8.6221566736626176E-3"/>
    <n v="176.2105"/>
    <n v="172.15280000000001"/>
    <n v="2.6272330320677474E-2"/>
    <s v="Uptrend"/>
    <n v="409.97"/>
    <n v="-0.57370051467180527"/>
  </r>
  <r>
    <n v="2141"/>
    <x v="1"/>
    <d v="2024-06-05T00:00:00"/>
    <n v="175.35"/>
    <n v="176.15"/>
    <n v="172.13"/>
    <n v="175"/>
    <n v="57953800"/>
    <n v="1.31599E-3"/>
    <n v="1.3160153344395908E-3"/>
    <n v="176.07"/>
    <n v="172.15820000000002"/>
    <n v="2.4938151016250864E-2"/>
    <s v="Uptrend"/>
    <n v="409.97"/>
    <n v="-0.57313949801204966"/>
  </r>
  <r>
    <n v="2142"/>
    <x v="1"/>
    <d v="2024-06-06T00:00:00"/>
    <n v="174.6"/>
    <n v="179.73"/>
    <n v="172.73"/>
    <n v="177.94"/>
    <n v="69887000"/>
    <n v="1.6799999999999999E-2"/>
    <n v="1.6799999999999926E-2"/>
    <n v="176.23099999999999"/>
    <n v="172.11120000000003"/>
    <n v="2.4892047662871824E-2"/>
    <s v="Uptrend"/>
    <n v="409.97"/>
    <n v="-0.56596824157865211"/>
  </r>
  <r>
    <n v="2143"/>
    <x v="1"/>
    <d v="2024-06-07T00:00:00"/>
    <n v="176.13"/>
    <n v="179.35"/>
    <n v="175.58"/>
    <n v="177.48"/>
    <n v="56244900"/>
    <n v="-2.5851799999999999E-3"/>
    <n v="-2.5851410587839352E-3"/>
    <n v="176.50650000000002"/>
    <n v="172.07120000000003"/>
    <n v="2.4592780669069381E-2"/>
    <s v="Uptrend"/>
    <n v="409.97"/>
    <n v="-0.56709027489816333"/>
  </r>
  <r>
    <n v="2144"/>
    <x v="1"/>
    <d v="2024-06-10T00:00:00"/>
    <n v="176.06"/>
    <n v="178.57"/>
    <n v="173.17"/>
    <n v="173.79"/>
    <n v="50774600"/>
    <n v="-2.07911E-2"/>
    <n v="-2.0791075050709873E-2"/>
    <n v="176.77249999999998"/>
    <n v="171.98000000000005"/>
    <n v="2.4613822894197692E-2"/>
    <s v="Uptrend"/>
    <n v="409.97"/>
    <n v="-0.57609093348293783"/>
  </r>
  <r>
    <n v="2145"/>
    <x v="1"/>
    <d v="2024-06-11T00:00:00"/>
    <n v="173.92"/>
    <n v="174.75"/>
    <n v="167.41"/>
    <n v="170.66"/>
    <n v="64761900"/>
    <n v="-1.8010200000000001E-2"/>
    <n v="-1.8010242246389252E-2"/>
    <n v="176.71099999999998"/>
    <n v="172.19320000000005"/>
    <n v="2.4592262474599721E-2"/>
    <s v="Uptrend"/>
    <n v="409.97"/>
    <n v="-0.58372563846135095"/>
  </r>
  <r>
    <n v="2146"/>
    <x v="1"/>
    <d v="2024-06-12T00:00:00"/>
    <n v="171.12"/>
    <n v="180.55"/>
    <n v="169.8"/>
    <n v="177.29"/>
    <n v="90389400"/>
    <n v="3.8849099999999998E-2"/>
    <n v="3.8849173795851399E-2"/>
    <n v="176.69800000000001"/>
    <n v="172.47499999999999"/>
    <n v="2.5042022977397674E-2"/>
    <s v="Uptrend"/>
    <n v="409.97"/>
    <n v="-0.56755372344317889"/>
  </r>
  <r>
    <n v="2147"/>
    <x v="1"/>
    <d v="2024-06-13T00:00:00"/>
    <n v="188.39"/>
    <n v="191.08"/>
    <n v="181.23"/>
    <n v="182.47"/>
    <n v="118984100"/>
    <n v="2.9217699999999999E-2"/>
    <n v="2.9217665971007944E-2"/>
    <n v="177.12199999999999"/>
    <n v="172.613"/>
    <n v="2.5364214280621647E-2"/>
    <s v="Uptrend"/>
    <n v="409.97"/>
    <n v="-0.55491865258433548"/>
  </r>
  <r>
    <n v="2148"/>
    <x v="1"/>
    <d v="2024-06-14T00:00:00"/>
    <n v="185.8"/>
    <n v="186"/>
    <n v="176.92"/>
    <n v="178.01"/>
    <n v="82038200"/>
    <n v="-2.44424E-2"/>
    <n v="-2.4442374088891383E-2"/>
    <n v="177.28049999999999"/>
    <n v="173.06379999999999"/>
    <n v="2.6068224467249344E-2"/>
    <s v="Uptrend"/>
    <n v="409.97"/>
    <n v="-0.56579749737785701"/>
  </r>
  <r>
    <n v="2149"/>
    <x v="1"/>
    <d v="2024-06-17T00:00:00"/>
    <n v="177.92"/>
    <n v="188.81"/>
    <n v="177"/>
    <n v="187.44"/>
    <n v="109786100"/>
    <n v="5.2974599999999997E-2"/>
    <n v="5.2974551991461283E-2"/>
    <n v="177.77949999999998"/>
    <n v="173.3014"/>
    <n v="2.8403663788556088E-2"/>
    <s v="Uptrend"/>
    <n v="409.97"/>
    <n v="-0.54279581432787771"/>
  </r>
  <r>
    <n v="2150"/>
    <x v="1"/>
    <d v="2024-06-18T00:00:00"/>
    <n v="186.56"/>
    <n v="187.2"/>
    <n v="182.37"/>
    <n v="184.86"/>
    <n v="68982300"/>
    <n v="-1.37644E-2"/>
    <n v="-1.3764404609474923E-2"/>
    <n v="178.27500000000001"/>
    <n v="173.39519999999996"/>
    <n v="2.8391646067188928E-2"/>
    <s v="Uptrend"/>
    <n v="409.97"/>
    <n v="-0.54908895772861421"/>
  </r>
  <r>
    <n v="2151"/>
    <x v="1"/>
    <d v="2024-06-20T00:00:00"/>
    <n v="184.68"/>
    <n v="185.21"/>
    <n v="179.66"/>
    <n v="181.57"/>
    <n v="55893100"/>
    <n v="-1.7797199999999999E-2"/>
    <n v="-1.7797251974467243E-2"/>
    <n v="178.02349999999998"/>
    <n v="173.62019999999995"/>
    <n v="2.4463994412291259E-2"/>
    <s v="Uptrend"/>
    <n v="409.97"/>
    <n v="-0.55711393516598773"/>
  </r>
  <r>
    <n v="2152"/>
    <x v="1"/>
    <d v="2024-06-21T00:00:00"/>
    <n v="182.3"/>
    <n v="183.95"/>
    <n v="180.69"/>
    <n v="183.01"/>
    <n v="61937300"/>
    <n v="7.9307500000000003E-3"/>
    <n v="7.9308255769123814E-3"/>
    <n v="178.16849999999999"/>
    <n v="173.77979999999997"/>
    <n v="2.3199180799938698E-2"/>
    <s v="Uptrend"/>
    <n v="409.97"/>
    <n v="-0.55360148303534418"/>
  </r>
  <r>
    <n v="2153"/>
    <x v="1"/>
    <d v="2024-06-24T00:00:00"/>
    <n v="184.97"/>
    <n v="188.8"/>
    <n v="182.55"/>
    <n v="182.58"/>
    <n v="61992100"/>
    <n v="-2.3495600000000001E-3"/>
    <n v="-2.3495983826019584E-3"/>
    <n v="178.6105"/>
    <n v="174.10579999999993"/>
    <n v="2.1590131334211091E-2"/>
    <s v="Uptrend"/>
    <n v="409.97"/>
    <n v="-0.55465034026880011"/>
  </r>
  <r>
    <n v="2154"/>
    <x v="1"/>
    <d v="2024-06-25T00:00:00"/>
    <n v="184.4"/>
    <n v="187.97"/>
    <n v="182.01"/>
    <n v="187.35"/>
    <n v="62905700"/>
    <n v="2.6125599999999999E-2"/>
    <n v="2.6125534012487517E-2"/>
    <n v="179.01600000000002"/>
    <n v="174.80359999999996"/>
    <n v="2.1232199971892751E-2"/>
    <s v="Uptrend"/>
    <n v="409.97"/>
    <n v="-0.54301534258604289"/>
  </r>
  <r>
    <n v="2155"/>
    <x v="1"/>
    <d v="2024-06-26T00:00:00"/>
    <n v="186.54"/>
    <n v="197.76"/>
    <n v="186.36"/>
    <n v="196.37"/>
    <n v="95737100"/>
    <n v="4.8145100000000003E-2"/>
    <n v="4.8145182812917131E-2"/>
    <n v="179.99700000000001"/>
    <n v="175.60980000000001"/>
    <n v="2.3166245932587471E-2"/>
    <s v="Uptrend"/>
    <n v="409.97"/>
    <n v="-0.52101373271214968"/>
  </r>
  <r>
    <n v="2156"/>
    <x v="1"/>
    <d v="2024-06-27T00:00:00"/>
    <n v="195.17"/>
    <n v="198.72"/>
    <n v="194.05"/>
    <n v="197.42"/>
    <n v="72746500"/>
    <n v="5.3470599999999998E-3"/>
    <n v="5.3470489382287933E-3"/>
    <n v="181.05849999999998"/>
    <n v="176.45839999999995"/>
    <n v="2.3076079293786994E-2"/>
    <s v="Uptrend"/>
    <n v="409.97"/>
    <n v="-0.51845256970022202"/>
  </r>
  <r>
    <n v="2157"/>
    <x v="1"/>
    <d v="2024-06-28T00:00:00"/>
    <n v="199.55"/>
    <n v="203.2"/>
    <n v="195.26"/>
    <n v="197.88"/>
    <n v="95438100"/>
    <n v="2.3300899999999999E-3"/>
    <n v="2.3300577449094639E-3"/>
    <n v="182.01299999999998"/>
    <n v="177.65699999999998"/>
    <n v="2.2993732574039891E-2"/>
    <s v="Uptrend"/>
    <n v="409.97"/>
    <n v="-0.5173305363807108"/>
  </r>
  <r>
    <n v="2158"/>
    <x v="1"/>
    <d v="2024-07-01T00:00:00"/>
    <n v="201.02"/>
    <n v="213.23"/>
    <n v="200.85"/>
    <n v="209.86"/>
    <n v="135691400"/>
    <n v="6.0541699999999997E-2"/>
    <n v="6.0541742470183957E-2"/>
    <n v="183.602"/>
    <n v="179.34119999999996"/>
    <n v="2.5954336064029807E-2"/>
    <s v="Uptrend"/>
    <n v="409.97"/>
    <n v="-0.48810888601604996"/>
  </r>
  <r>
    <n v="2159"/>
    <x v="1"/>
    <d v="2024-07-02T00:00:00"/>
    <n v="218.89"/>
    <n v="231.3"/>
    <n v="218.06"/>
    <n v="231.26"/>
    <n v="205047900"/>
    <n v="0.10197299999999999"/>
    <n v="0.10197274373391774"/>
    <n v="186.35050000000001"/>
    <n v="181.42799999999997"/>
    <n v="3.2888489020025863E-2"/>
    <s v="Uptrend"/>
    <n v="409.97"/>
    <n v="-0.43590994463009491"/>
  </r>
  <r>
    <n v="2160"/>
    <x v="1"/>
    <d v="2024-07-03T00:00:00"/>
    <n v="234.56"/>
    <n v="248.35"/>
    <n v="234.25"/>
    <n v="246.39"/>
    <n v="166561500"/>
    <n v="6.5424200000000002E-2"/>
    <n v="6.5424197872524514E-2"/>
    <n v="189.93149999999997"/>
    <n v="183.56479999999996"/>
    <n v="3.432532924437514E-2"/>
    <s v="Uptrend"/>
    <n v="409.97"/>
    <n v="-0.39900480522965098"/>
  </r>
  <r>
    <n v="2161"/>
    <x v="1"/>
    <d v="2024-07-05T00:00:00"/>
    <n v="249.81"/>
    <n v="252.37"/>
    <n v="242.46"/>
    <n v="251.52"/>
    <n v="154501200"/>
    <n v="2.0820700000000001E-2"/>
    <n v="2.0820650188725365E-2"/>
    <n v="193.75749999999999"/>
    <n v="185.38099999999997"/>
    <n v="3.4106882481661993E-2"/>
    <s v="Uptrend"/>
    <n v="409.97"/>
    <n v="-0.38649169451423282"/>
  </r>
  <r>
    <n v="2162"/>
    <x v="1"/>
    <d v="2024-07-08T00:00:00"/>
    <n v="247.71"/>
    <n v="259.44"/>
    <n v="244.57"/>
    <n v="252.94"/>
    <n v="157219600"/>
    <n v="5.6456700000000002E-3"/>
    <n v="5.6456743002544219E-3"/>
    <n v="197.50749999999999"/>
    <n v="187.22399999999999"/>
    <n v="3.4232909051810492E-2"/>
    <s v="Uptrend"/>
    <n v="409.97"/>
    <n v="-0.38302802644095912"/>
  </r>
  <r>
    <n v="2163"/>
    <x v="1"/>
    <d v="2024-07-09T00:00:00"/>
    <n v="251"/>
    <n v="265.61"/>
    <n v="250.3"/>
    <n v="262.33"/>
    <n v="160210900"/>
    <n v="3.7123400000000001E-2"/>
    <n v="3.7123428481062648E-2"/>
    <n v="201.74999999999997"/>
    <n v="189.1234"/>
    <n v="3.4110417497613565E-2"/>
    <s v="Uptrend"/>
    <n v="409.97"/>
    <n v="-0.36012391150571998"/>
  </r>
  <r>
    <n v="2164"/>
    <x v="1"/>
    <d v="2024-07-10T00:00:00"/>
    <n v="262.8"/>
    <n v="267.58999999999997"/>
    <n v="257.86"/>
    <n v="263.26"/>
    <n v="128519400"/>
    <n v="3.5452399999999998E-3"/>
    <n v="3.5451530515000496E-3"/>
    <n v="206.22349999999997"/>
    <n v="190.06300000000002"/>
    <n v="3.298424359142043E-2"/>
    <s v="Uptrend"/>
    <n v="409.97"/>
    <n v="-0.35785545283801257"/>
  </r>
  <r>
    <n v="2165"/>
    <x v="1"/>
    <d v="2024-07-11T00:00:00"/>
    <n v="263.3"/>
    <n v="271"/>
    <n v="239.65"/>
    <n v="241.03"/>
    <n v="221707300"/>
    <n v="-8.4441299999999997E-2"/>
    <n v="-8.44412368001215E-2"/>
    <n v="209.74199999999996"/>
    <n v="191.36199999999999"/>
    <n v="3.9809162657036309E-2"/>
    <s v="Uptrend"/>
    <n v="409.97"/>
    <n v="-0.41207893260482475"/>
  </r>
  <r>
    <n v="2166"/>
    <x v="1"/>
    <d v="2024-07-12T00:00:00"/>
    <n v="235.8"/>
    <n v="251.84"/>
    <n v="233.09"/>
    <n v="248.23"/>
    <n v="155955800"/>
    <n v="2.98718E-2"/>
    <n v="2.9871800190847564E-2"/>
    <n v="213.28899999999999"/>
    <n v="192.81499999999997"/>
    <n v="3.9613735508970155E-2"/>
    <s v="Uptrend"/>
    <n v="409.97"/>
    <n v="-0.39451667195160633"/>
  </r>
  <r>
    <n v="2167"/>
    <x v="1"/>
    <d v="2024-07-15T00:00:00"/>
    <n v="255.97"/>
    <n v="265.60000000000002"/>
    <n v="251.73"/>
    <n v="252.64"/>
    <n v="146912900"/>
    <n v="1.7765800000000002E-2"/>
    <n v="1.7765781734681463E-2"/>
    <n v="216.79749999999999"/>
    <n v="194.34599999999998"/>
    <n v="3.9521317850835486E-2"/>
    <s v="Uptrend"/>
    <n v="409.97"/>
    <n v="-0.38375978730150995"/>
  </r>
  <r>
    <n v="2168"/>
    <x v="1"/>
    <d v="2024-07-16T00:00:00"/>
    <n v="255.31"/>
    <n v="258.62"/>
    <n v="245.8"/>
    <n v="256.56"/>
    <n v="126332500"/>
    <n v="1.55161E-2"/>
    <n v="1.551614946168467E-2"/>
    <n v="220.72500000000005"/>
    <n v="195.69219999999999"/>
    <n v="3.8299778375544311E-2"/>
    <s v="Uptrend"/>
    <n v="409.97"/>
    <n v="-0.37419811205697984"/>
  </r>
  <r>
    <n v="2169"/>
    <x v="1"/>
    <d v="2024-07-17T00:00:00"/>
    <n v="252.73"/>
    <n v="258.47000000000003"/>
    <n v="246.18"/>
    <n v="248.5"/>
    <n v="115584800"/>
    <n v="-3.1415600000000002E-2"/>
    <n v="-3.1415653258497045E-2"/>
    <n v="223.77800000000002"/>
    <n v="196.98159999999996"/>
    <n v="3.9017534472493114E-2"/>
    <s v="Uptrend"/>
    <n v="409.97"/>
    <n v="-0.39385808717711057"/>
  </r>
  <r>
    <n v="2170"/>
    <x v="1"/>
    <d v="2024-07-18T00:00:00"/>
    <n v="251.09"/>
    <n v="257.14"/>
    <n v="247.2"/>
    <n v="249.23"/>
    <n v="110869000"/>
    <n v="2.9376099999999998E-3"/>
    <n v="2.9376257545270512E-3"/>
    <n v="226.99649999999997"/>
    <n v="198.20939999999999"/>
    <n v="3.854725746797074E-2"/>
    <s v="Uptrend"/>
    <n v="409.97"/>
    <n v="-0.3920774690831037"/>
  </r>
  <r>
    <n v="2171"/>
    <x v="1"/>
    <d v="2024-07-19T00:00:00"/>
    <n v="247.79"/>
    <n v="249.44"/>
    <n v="236.83"/>
    <n v="239.2"/>
    <n v="87403900"/>
    <n v="-4.0243899999999999E-2"/>
    <n v="-4.0243951370220299E-2"/>
    <n v="229.87799999999999"/>
    <n v="199.74520000000001"/>
    <n v="3.9879246238471944E-2"/>
    <s v="Uptrend"/>
    <n v="409.97"/>
    <n v="-0.41654267385418453"/>
  </r>
  <r>
    <n v="2172"/>
    <x v="1"/>
    <d v="2024-07-22T00:00:00"/>
    <n v="244.21"/>
    <n v="253.21"/>
    <n v="243.75"/>
    <n v="251.51"/>
    <n v="101225400"/>
    <n v="5.1463200000000001E-2"/>
    <n v="5.1463210702341167E-2"/>
    <n v="233.30299999999997"/>
    <n v="201.23339999999996"/>
    <n v="4.0674454783463758E-2"/>
    <s v="Uptrend"/>
    <n v="409.97"/>
    <n v="-0.3865160865429178"/>
  </r>
  <r>
    <n v="2173"/>
    <x v="1"/>
    <d v="2024-07-23T00:00:00"/>
    <n v="253.6"/>
    <n v="255.76"/>
    <n v="245.63"/>
    <n v="246.38"/>
    <n v="111928200"/>
    <n v="-2.03968E-2"/>
    <n v="-2.0396803308019518E-2"/>
    <n v="236.49300000000002"/>
    <n v="202.18379999999993"/>
    <n v="4.1316907914135226E-2"/>
    <s v="Uptrend"/>
    <n v="409.97"/>
    <n v="-0.39902919725833608"/>
  </r>
  <r>
    <n v="2174"/>
    <x v="1"/>
    <d v="2024-07-24T00:00:00"/>
    <n v="225.42"/>
    <n v="225.99"/>
    <n v="214.71"/>
    <n v="215.99"/>
    <n v="167942900"/>
    <n v="-0.123346"/>
    <n v="-0.12334605081581296"/>
    <n v="237.92499999999995"/>
    <n v="203.15099999999995"/>
    <n v="5.1607646828230949E-2"/>
    <s v="Uptrend"/>
    <n v="409.97"/>
    <n v="-0.47315657243212916"/>
  </r>
  <r>
    <n v="2175"/>
    <x v="1"/>
    <d v="2024-07-25T00:00:00"/>
    <n v="216.8"/>
    <n v="226"/>
    <n v="216.23"/>
    <n v="220.25"/>
    <n v="100636500"/>
    <n v="1.97231E-2"/>
    <n v="1.9723135330339314E-2"/>
    <n v="239.11899999999997"/>
    <n v="203.99599999999998"/>
    <n v="5.0842120293384779E-2"/>
    <s v="Uptrend"/>
    <n v="409.97"/>
    <n v="-0.4627655682123083"/>
  </r>
  <r>
    <n v="2176"/>
    <x v="1"/>
    <d v="2024-07-26T00:00:00"/>
    <n v="221.19"/>
    <n v="222.28"/>
    <n v="215.33"/>
    <n v="219.8"/>
    <n v="94604100"/>
    <n v="-2.0431199999999998E-3"/>
    <n v="-2.0431328036322194E-3"/>
    <n v="240.238"/>
    <n v="205.15819999999999"/>
    <n v="5.0881676200721593E-2"/>
    <s v="Uptrend"/>
    <n v="409.97"/>
    <n v="-0.46386320950313442"/>
  </r>
  <r>
    <n v="2177"/>
    <x v="1"/>
    <d v="2024-07-29T00:00:00"/>
    <n v="224.9"/>
    <n v="234.27"/>
    <n v="224.7"/>
    <n v="232.1"/>
    <n v="129201800"/>
    <n v="5.5960000000000003E-2"/>
    <n v="5.5959963603275709E-2"/>
    <n v="241.94899999999998"/>
    <n v="206.1138"/>
    <n v="5.2042522456610979E-2"/>
    <s v="Uptrend"/>
    <n v="409.97"/>
    <n v="-0.43386101422055279"/>
  </r>
  <r>
    <n v="2178"/>
    <x v="1"/>
    <d v="2024-07-30T00:00:00"/>
    <n v="232.25"/>
    <n v="232.41"/>
    <n v="220"/>
    <n v="222.62"/>
    <n v="100560300"/>
    <n v="-4.0844499999999999E-2"/>
    <n v="-4.0844463593278757E-2"/>
    <n v="242.58699999999999"/>
    <n v="207.20600000000002"/>
    <n v="5.1727603731218028E-2"/>
    <s v="Uptrend"/>
    <n v="409.97"/>
    <n v="-0.45698465741395711"/>
  </r>
  <r>
    <n v="2179"/>
    <x v="1"/>
    <d v="2024-07-31T00:00:00"/>
    <n v="227.9"/>
    <n v="234.68"/>
    <n v="226.79"/>
    <n v="232.07"/>
    <n v="67497000"/>
    <n v="4.2449099999999997E-2"/>
    <n v="4.2449016260893035E-2"/>
    <n v="242.62749999999997"/>
    <n v="208.04420000000002"/>
    <n v="4.7335120362998424E-2"/>
    <s v="Uptrend"/>
    <n v="409.97"/>
    <n v="-0.43393419030660785"/>
  </r>
  <r>
    <n v="2180"/>
    <x v="1"/>
    <d v="2024-08-01T00:00:00"/>
    <n v="227.69"/>
    <n v="231.87"/>
    <n v="214.33"/>
    <n v="216.86"/>
    <n v="83861900"/>
    <n v="-6.5540600000000004E-2"/>
    <n v="-6.5540569655707204E-2"/>
    <n v="241.15099999999998"/>
    <n v="208.46559999999997"/>
    <n v="4.705174131408419E-2"/>
    <s v="Uptrend"/>
    <n v="409.97"/>
    <n v="-0.47103446593653198"/>
  </r>
  <r>
    <n v="2181"/>
    <x v="1"/>
    <d v="2024-08-02T00:00:00"/>
    <n v="214.88"/>
    <n v="216.13"/>
    <n v="205.78"/>
    <n v="207.67"/>
    <n v="82880100"/>
    <n v="-4.2377600000000001E-2"/>
    <n v="-4.2377570782993756E-2"/>
    <n v="238.95849999999996"/>
    <n v="208.84099999999998"/>
    <n v="4.7328467101270935E-2"/>
    <s v="Uptrend"/>
    <n v="409.97"/>
    <n v="-0.49345074029807068"/>
  </r>
  <r>
    <n v="2182"/>
    <x v="1"/>
    <d v="2024-08-05T00:00:00"/>
    <n v="185.22"/>
    <n v="203.88"/>
    <n v="182"/>
    <n v="198.88"/>
    <n v="100308800"/>
    <n v="-4.2326700000000002E-2"/>
    <n v="-4.2326768430683281E-2"/>
    <n v="236.25549999999998"/>
    <n v="209.37899999999999"/>
    <n v="4.7790804042573409E-2"/>
    <s v="Uptrend"/>
    <n v="409.97"/>
    <n v="-0.51489133351220828"/>
  </r>
  <r>
    <n v="2183"/>
    <x v="1"/>
    <d v="2024-08-06T00:00:00"/>
    <n v="200.75"/>
    <n v="202.9"/>
    <n v="192.67"/>
    <n v="200.64"/>
    <n v="73783900"/>
    <n v="8.8495299999999995E-3"/>
    <n v="8.8495575221239076E-3"/>
    <n v="233.17099999999999"/>
    <n v="209.62939999999998"/>
    <n v="4.6703421472222222E-2"/>
    <s v="Uptrend"/>
    <n v="409.97"/>
    <n v="-0.51059833646364372"/>
  </r>
  <r>
    <n v="2184"/>
    <x v="1"/>
    <d v="2024-08-07T00:00:00"/>
    <n v="200.77"/>
    <n v="203.49"/>
    <n v="191.48"/>
    <n v="191.76"/>
    <n v="71159800"/>
    <n v="-4.4258400000000003E-2"/>
    <n v="-4.4258373205741552E-2"/>
    <n v="229.59600000000006"/>
    <n v="210.07119999999998"/>
    <n v="4.7074562951768512E-2"/>
    <s v="Uptrend"/>
    <n v="409.97"/>
    <n v="-0.53225845793594662"/>
  </r>
  <r>
    <n v="2185"/>
    <x v="1"/>
    <d v="2024-08-08T00:00:00"/>
    <n v="195.7"/>
    <n v="200.7"/>
    <n v="192.04"/>
    <n v="198.84"/>
    <n v="65033900"/>
    <n v="3.6921200000000001E-2"/>
    <n v="3.6921151439299082E-2"/>
    <n v="227.48650000000004"/>
    <n v="210.54740000000001"/>
    <n v="4.5394724612645099E-2"/>
    <s v="Uptrend"/>
    <n v="409.97"/>
    <n v="-0.51498890162694833"/>
  </r>
  <r>
    <n v="2186"/>
    <x v="1"/>
    <d v="2024-08-09T00:00:00"/>
    <n v="197.05"/>
    <n v="200.88"/>
    <n v="195.11"/>
    <n v="200"/>
    <n v="58648300"/>
    <n v="5.8338499999999998E-3"/>
    <n v="5.8338362502514673E-3"/>
    <n v="225.07500000000005"/>
    <n v="210.92140000000001"/>
    <n v="4.4635306249902189E-2"/>
    <s v="Uptrend"/>
    <n v="409.97"/>
    <n v="-0.5121594262994853"/>
  </r>
  <r>
    <n v="2187"/>
    <x v="1"/>
    <d v="2024-08-12T00:00:00"/>
    <n v="199.02"/>
    <n v="199.26"/>
    <n v="194.67"/>
    <n v="197.49"/>
    <n v="64044900"/>
    <n v="-1.255E-2"/>
    <n v="-1.254999999999995E-2"/>
    <n v="222.31750000000002"/>
    <n v="211.5164"/>
    <n v="4.4163295432665353E-2"/>
    <s v="Uptrend"/>
    <n v="409.97"/>
    <n v="-0.51828182549942681"/>
  </r>
  <r>
    <n v="2188"/>
    <x v="1"/>
    <d v="2024-08-13T00:00:00"/>
    <n v="198.47"/>
    <n v="208.49"/>
    <n v="197.06"/>
    <n v="207.83"/>
    <n v="76247400"/>
    <n v="5.2357099999999997E-2"/>
    <n v="5.2357081371208647E-2"/>
    <n v="219.881"/>
    <n v="212.01819999999995"/>
    <n v="4.6067255651465966E-2"/>
    <s v="Uptrend"/>
    <n v="409.97"/>
    <n v="-0.49306046783911017"/>
  </r>
  <r>
    <n v="2189"/>
    <x v="1"/>
    <d v="2024-08-14T00:00:00"/>
    <n v="207.39"/>
    <n v="208.44"/>
    <n v="198.75"/>
    <n v="201.38"/>
    <n v="70250000"/>
    <n v="-3.1035E-2"/>
    <n v="-3.1034980512919308E-2"/>
    <n v="217.52500000000001"/>
    <n v="212.80559999999994"/>
    <n v="4.6057776804702195E-2"/>
    <s v="Uptrend"/>
    <n v="409.97"/>
    <n v="-0.50879332634095187"/>
  </r>
  <r>
    <n v="2190"/>
    <x v="1"/>
    <d v="2024-08-15T00:00:00"/>
    <n v="205.02"/>
    <n v="215.88"/>
    <n v="204.82"/>
    <n v="214.14"/>
    <n v="89848500"/>
    <n v="6.3362799999999997E-2"/>
    <n v="6.3362796702751023E-2"/>
    <n v="215.77050000000003"/>
    <n v="213.62799999999996"/>
    <n v="4.8810877351866573E-2"/>
    <s v="Uptrend"/>
    <n v="409.97"/>
    <n v="-0.47766909773885902"/>
  </r>
  <r>
    <n v="2191"/>
    <x v="1"/>
    <d v="2024-08-16T00:00:00"/>
    <n v="211.15"/>
    <n v="219.8"/>
    <n v="210.8"/>
    <n v="216.12"/>
    <n v="88765100"/>
    <n v="9.2462699999999991E-3"/>
    <n v="9.2462874754835056E-3"/>
    <n v="214.6165"/>
    <n v="214.52359999999996"/>
    <n v="4.8256264757467492E-2"/>
    <s v="Uptrend"/>
    <n v="409.97"/>
    <n v="-0.47283947605922383"/>
  </r>
  <r>
    <n v="2192"/>
    <x v="1"/>
    <d v="2024-08-19T00:00:00"/>
    <n v="217.07"/>
    <n v="222.98"/>
    <n v="214.09"/>
    <n v="222.72"/>
    <n v="76435200"/>
    <n v="3.0538599999999999E-2"/>
    <n v="3.0538589672404193E-2"/>
    <n v="213.17699999999996"/>
    <n v="215.3959999999999"/>
    <n v="4.7207580566034822E-2"/>
    <s v="Downtrend"/>
    <n v="409.97"/>
    <n v="-0.45674073712710694"/>
  </r>
  <r>
    <n v="2193"/>
    <x v="1"/>
    <d v="2024-08-20T00:00:00"/>
    <n v="224.88"/>
    <n v="228.22"/>
    <n v="219.56"/>
    <n v="221.1"/>
    <n v="74001200"/>
    <n v="-7.2736800000000002E-3"/>
    <n v="-7.2737068965517127E-3"/>
    <n v="211.91300000000001"/>
    <n v="216.38559999999995"/>
    <n v="4.7072938396030738E-2"/>
    <s v="Downtrend"/>
    <n v="409.97"/>
    <n v="-0.46069224577408108"/>
  </r>
  <r>
    <n v="2194"/>
    <x v="1"/>
    <d v="2024-08-21T00:00:00"/>
    <n v="222.67"/>
    <n v="224.66"/>
    <n v="218.86"/>
    <n v="223.27"/>
    <n v="70146000"/>
    <n v="9.81455E-3"/>
    <n v="9.8145635459068181E-3"/>
    <n v="212.27699999999996"/>
    <n v="217.18559999999997"/>
    <n v="3.7868718410543588E-2"/>
    <s v="Downtrend"/>
    <n v="409.97"/>
    <n v="-0.45539917554943043"/>
  </r>
  <r>
    <n v="2195"/>
    <x v="1"/>
    <d v="2024-08-22T00:00:00"/>
    <n v="223.82"/>
    <n v="224.8"/>
    <n v="210.32"/>
    <n v="210.66"/>
    <n v="79514500"/>
    <n v="-5.64787E-2"/>
    <n v="-5.6478702915752299E-2"/>
    <n v="211.79749999999996"/>
    <n v="218.0462"/>
    <n v="3.9811355249162607E-2"/>
    <s v="Downtrend"/>
    <n v="409.97"/>
    <n v="-0.48615752372124799"/>
  </r>
  <r>
    <n v="2196"/>
    <x v="1"/>
    <d v="2024-08-23T00:00:00"/>
    <n v="214.46"/>
    <n v="221.48"/>
    <n v="214.21"/>
    <n v="220.32"/>
    <n v="81525200"/>
    <n v="4.5855899999999998E-2"/>
    <n v="4.5855881515237895E-2"/>
    <n v="211.82349999999991"/>
    <n v="218.66099999999994"/>
    <n v="4.1191854723739978E-2"/>
    <s v="Downtrend"/>
    <n v="409.97"/>
    <n v="-0.46259482401151308"/>
  </r>
  <r>
    <n v="2197"/>
    <x v="1"/>
    <d v="2024-08-26T00:00:00"/>
    <n v="218.75"/>
    <n v="219.09"/>
    <n v="211.01"/>
    <n v="213.21"/>
    <n v="59301200"/>
    <n v="-3.22712E-2"/>
    <n v="-3.2271241830065245E-2"/>
    <n v="210.87899999999996"/>
    <n v="219.28499999999997"/>
    <n v="3.9684642832202036E-2"/>
    <s v="Downtrend"/>
    <n v="409.97"/>
    <n v="-0.47993755640656632"/>
  </r>
  <r>
    <n v="2198"/>
    <x v="1"/>
    <d v="2024-08-27T00:00:00"/>
    <n v="213.25"/>
    <n v="215.66"/>
    <n v="206.94"/>
    <n v="209.21"/>
    <n v="62821400"/>
    <n v="-1.8760800000000001E-2"/>
    <n v="-1.8760846114159735E-2"/>
    <n v="210.20849999999996"/>
    <n v="219.65119999999996"/>
    <n v="3.888975327797644E-2"/>
    <s v="Downtrend"/>
    <n v="409.97"/>
    <n v="-0.48969436788057663"/>
  </r>
  <r>
    <n v="2199"/>
    <x v="1"/>
    <d v="2024-08-28T00:00:00"/>
    <n v="209.72"/>
    <n v="211.84"/>
    <n v="202.59"/>
    <n v="205.75"/>
    <n v="64116400"/>
    <n v="-1.6538400000000002E-2"/>
    <n v="-1.6538406385928073E-2"/>
    <n v="208.89249999999998"/>
    <n v="220.07959999999994"/>
    <n v="3.7523627451333592E-2"/>
    <s v="Downtrend"/>
    <n v="409.97"/>
    <n v="-0.49813400980559552"/>
  </r>
  <r>
    <n v="2200"/>
    <x v="1"/>
    <d v="2024-08-29T00:00:00"/>
    <n v="209.8"/>
    <n v="214.89"/>
    <n v="205.97"/>
    <n v="206.28"/>
    <n v="62308800"/>
    <n v="2.5759400000000001E-3"/>
    <n v="2.5759416767923149E-3"/>
    <n v="208.36349999999999"/>
    <n v="220.73039999999997"/>
    <n v="3.4760717404660191E-2"/>
    <s v="Downtrend"/>
    <n v="409.97"/>
    <n v="-0.4968412322852892"/>
  </r>
  <r>
    <n v="2201"/>
    <x v="1"/>
    <d v="2024-08-30T00:00:00"/>
    <n v="208.63"/>
    <n v="214.57"/>
    <n v="207.03"/>
    <n v="214.11"/>
    <n v="63370600"/>
    <n v="3.7958100000000002E-2"/>
    <n v="3.795811518324621E-2"/>
    <n v="208.68549999999999"/>
    <n v="221.28219999999999"/>
    <n v="3.4480752118705868E-2"/>
    <s v="Downtrend"/>
    <n v="409.97"/>
    <n v="-0.47774227382491397"/>
  </r>
  <r>
    <n v="2202"/>
    <x v="1"/>
    <d v="2024-09-03T00:00:00"/>
    <n v="215.26"/>
    <n v="219.9"/>
    <n v="209.64"/>
    <n v="210.6"/>
    <n v="76714200"/>
    <n v="-1.6393399999999999E-2"/>
    <n v="-1.6393442622950949E-2"/>
    <n v="209.2715"/>
    <n v="222.0188"/>
    <n v="3.3185785361807191E-2"/>
    <s v="Downtrend"/>
    <n v="409.97"/>
    <n v="-0.48630387589335811"/>
  </r>
  <r>
    <n v="2203"/>
    <x v="1"/>
    <d v="2024-09-04T00:00:00"/>
    <n v="210.59"/>
    <n v="222.22"/>
    <n v="210.57"/>
    <n v="219.41"/>
    <n v="80651800"/>
    <n v="4.1832800000000003E-2"/>
    <n v="4.1832858499525116E-2"/>
    <n v="210.21000000000004"/>
    <n v="222.87520000000001"/>
    <n v="3.4273231639137196E-2"/>
    <s v="Downtrend"/>
    <n v="409.97"/>
    <n v="-0.46481449862185042"/>
  </r>
  <r>
    <n v="2204"/>
    <x v="1"/>
    <d v="2024-09-05T00:00:00"/>
    <n v="223.49"/>
    <n v="235"/>
    <n v="222.25"/>
    <n v="230.17"/>
    <n v="119355000"/>
    <n v="4.9040599999999997E-2"/>
    <n v="4.904060890570161E-2"/>
    <n v="212.13050000000004"/>
    <n v="223.16239999999999"/>
    <n v="3.3552399504791573E-2"/>
    <s v="Downtrend"/>
    <n v="409.97"/>
    <n v="-0.43856867575676273"/>
  </r>
  <r>
    <n v="2205"/>
    <x v="1"/>
    <d v="2024-09-06T00:00:00"/>
    <n v="232.6"/>
    <n v="233.6"/>
    <n v="210.51"/>
    <n v="210.73"/>
    <n v="112177000"/>
    <n v="-8.4459300000000001E-2"/>
    <n v="-8.4459312681930743E-2"/>
    <n v="212.72499999999999"/>
    <n v="223.53940000000003"/>
    <n v="3.8918452264026307E-2"/>
    <s v="Downtrend"/>
    <n v="409.97"/>
    <n v="-0.48598677952045277"/>
  </r>
  <r>
    <n v="2206"/>
    <x v="1"/>
    <d v="2024-09-09T00:00:00"/>
    <n v="216.2"/>
    <n v="219.87"/>
    <n v="213.67"/>
    <n v="216.27"/>
    <n v="67443500"/>
    <n v="2.62896E-2"/>
    <n v="2.6289564846011526E-2"/>
    <n v="213.53850000000003"/>
    <n v="224.1052"/>
    <n v="3.9246746669690975E-2"/>
    <s v="Downtrend"/>
    <n v="409.97"/>
    <n v="-0.47247359562894842"/>
  </r>
  <r>
    <n v="2207"/>
    <x v="1"/>
    <d v="2024-09-10T00:00:00"/>
    <n v="220.07"/>
    <n v="226.4"/>
    <n v="218.64"/>
    <n v="226.17"/>
    <n v="78891100"/>
    <n v="4.57761E-2"/>
    <n v="4.5776113191843493E-2"/>
    <n v="214.9725"/>
    <n v="224.47059999999999"/>
    <n v="4.005956391717834E-2"/>
    <s v="Downtrend"/>
    <n v="409.97"/>
    <n v="-0.44832548723077303"/>
  </r>
  <r>
    <n v="2208"/>
    <x v="1"/>
    <d v="2024-09-11T00:00:00"/>
    <n v="224.55"/>
    <n v="228.47"/>
    <n v="216.8"/>
    <n v="228.13"/>
    <n v="83548600"/>
    <n v="8.6660799999999996E-3"/>
    <n v="8.6660476632622885E-3"/>
    <n v="215.98750000000001"/>
    <n v="224.44159999999999"/>
    <n v="3.8655457089848182E-2"/>
    <s v="Downtrend"/>
    <n v="409.97"/>
    <n v="-0.44354464960850803"/>
  </r>
  <r>
    <n v="2209"/>
    <x v="1"/>
    <d v="2024-09-12T00:00:00"/>
    <n v="224.66"/>
    <n v="231.45"/>
    <n v="223.83"/>
    <n v="229.81"/>
    <n v="71894900"/>
    <n v="7.3641899999999996E-3"/>
    <n v="7.3642221540350938E-3"/>
    <n v="217.40900000000002"/>
    <n v="224.11960000000002"/>
    <n v="3.7692831134579489E-2"/>
    <s v="Downtrend"/>
    <n v="409.97"/>
    <n v="-0.43944678878942367"/>
  </r>
  <r>
    <n v="2210"/>
    <x v="1"/>
    <d v="2024-09-13T00:00:00"/>
    <n v="228"/>
    <n v="232.67"/>
    <n v="226.32"/>
    <n v="230.29"/>
    <n v="59515100"/>
    <n v="2.08866E-3"/>
    <n v="2.088681954658167E-3"/>
    <n v="218.21650000000005"/>
    <n v="223.62480000000002"/>
    <n v="3.5311791565285945E-2"/>
    <s v="Downtrend"/>
    <n v="409.97"/>
    <n v="-0.43827597141254249"/>
  </r>
  <r>
    <n v="2211"/>
    <x v="1"/>
    <d v="2024-09-16T00:00:00"/>
    <n v="229.3"/>
    <n v="229.96"/>
    <n v="223.53"/>
    <n v="226.78"/>
    <n v="54323000"/>
    <n v="-1.5241599999999999E-2"/>
    <n v="-1.5241651830300906E-2"/>
    <n v="218.74949999999998"/>
    <n v="223.12340000000006"/>
    <n v="3.5552921707805406E-2"/>
    <s v="Downtrend"/>
    <n v="409.97"/>
    <n v="-0.44683757348098641"/>
  </r>
  <r>
    <n v="2212"/>
    <x v="1"/>
    <d v="2024-09-17T00:00:00"/>
    <n v="229.45"/>
    <n v="234.57"/>
    <n v="226.55"/>
    <n v="227.87"/>
    <n v="66761600"/>
    <n v="4.8063999999999997E-3"/>
    <n v="4.8064203192521582E-3"/>
    <n v="219.00699999999998"/>
    <n v="222.4208000000001"/>
    <n v="3.4965369637364498E-2"/>
    <s v="Downtrend"/>
    <n v="409.97"/>
    <n v="-0.44417884235431859"/>
  </r>
  <r>
    <n v="2213"/>
    <x v="1"/>
    <d v="2024-09-18T00:00:00"/>
    <n v="230.09"/>
    <n v="235.68"/>
    <n v="226.88"/>
    <n v="227.2"/>
    <n v="78010200"/>
    <n v="-2.9402600000000001E-3"/>
    <n v="-2.9402729626542001E-3"/>
    <n v="219.31199999999998"/>
    <n v="222.03400000000005"/>
    <n v="3.4920019725878819E-2"/>
    <s v="Downtrend"/>
    <n v="409.97"/>
    <n v="-0.44581310827621545"/>
  </r>
  <r>
    <n v="2214"/>
    <x v="1"/>
    <d v="2024-09-19T00:00:00"/>
    <n v="234"/>
    <n v="244.24"/>
    <n v="232.13"/>
    <n v="243.92"/>
    <n v="102694600"/>
    <n v="7.3591599999999993E-2"/>
    <n v="7.3591549295774605E-2"/>
    <n v="220.34450000000001"/>
    <n v="221.97840000000008"/>
    <n v="3.8413352643358108E-2"/>
    <s v="Downtrend"/>
    <n v="409.97"/>
    <n v="-0.40502963631485234"/>
  </r>
  <r>
    <n v="2215"/>
    <x v="1"/>
    <d v="2024-09-20T00:00:00"/>
    <n v="241.52"/>
    <n v="243.99"/>
    <n v="235.92"/>
    <n v="238.25"/>
    <n v="99879100"/>
    <n v="-2.32453E-2"/>
    <n v="-2.3245326336503669E-2"/>
    <n v="221.72399999999999"/>
    <n v="222.01380000000006"/>
    <n v="3.6266479203781246E-2"/>
    <s v="Downtrend"/>
    <n v="409.97"/>
    <n v="-0.41885991657926192"/>
  </r>
  <r>
    <n v="2216"/>
    <x v="1"/>
    <d v="2024-09-23T00:00:00"/>
    <n v="242.61"/>
    <n v="250"/>
    <n v="241.92"/>
    <n v="250"/>
    <n v="86927200"/>
    <n v="4.9317899999999998E-2"/>
    <n v="4.9317943336831149E-2"/>
    <n v="223.208"/>
    <n v="222.04640000000006"/>
    <n v="3.6470397982023776E-2"/>
    <s v="Uptrend"/>
    <n v="409.97"/>
    <n v="-0.39019928287435668"/>
  </r>
  <r>
    <n v="2217"/>
    <x v="1"/>
    <d v="2024-09-24T00:00:00"/>
    <n v="254.08"/>
    <n v="257.19"/>
    <n v="249.05"/>
    <n v="254.27"/>
    <n v="88491000"/>
    <n v="1.7080000000000001E-2"/>
    <n v="1.7079999999999984E-2"/>
    <n v="225.26100000000005"/>
    <n v="222.05560000000006"/>
    <n v="3.5327031799763736E-2"/>
    <s v="Uptrend"/>
    <n v="409.97"/>
    <n v="-0.37978388662585072"/>
  </r>
  <r>
    <n v="2218"/>
    <x v="1"/>
    <d v="2024-09-25T00:00:00"/>
    <n v="252.54"/>
    <n v="257.05"/>
    <n v="252.28"/>
    <n v="257.02"/>
    <n v="65034300"/>
    <n v="1.0815200000000001E-2"/>
    <n v="1.0815275101270228E-2"/>
    <n v="227.65150000000003"/>
    <n v="222.17000000000004"/>
    <n v="3.469781170232486E-2"/>
    <s v="Uptrend"/>
    <n v="409.97"/>
    <n v="-0.37307607873746873"/>
  </r>
  <r>
    <n v="2219"/>
    <x v="1"/>
    <d v="2024-09-26T00:00:00"/>
    <n v="260.60000000000002"/>
    <n v="261.75"/>
    <n v="251.53"/>
    <n v="254.22"/>
    <n v="67142200"/>
    <n v="-1.0893999999999999E-2"/>
    <n v="-1.0894093844836861E-2"/>
    <n v="230.07499999999999"/>
    <n v="222.39460000000005"/>
    <n v="3.4485031690997522E-2"/>
    <s v="Uptrend"/>
    <n v="409.97"/>
    <n v="-0.37990584676927586"/>
  </r>
  <r>
    <n v="2220"/>
    <x v="1"/>
    <d v="2024-09-27T00:00:00"/>
    <n v="257.38"/>
    <n v="260.7"/>
    <n v="254.12"/>
    <n v="260.45999999999998"/>
    <n v="70988100"/>
    <n v="2.4545600000000001E-2"/>
    <n v="2.4545669105499046E-2"/>
    <n v="232.78400000000002"/>
    <n v="222.84320000000002"/>
    <n v="3.4545671993414066E-2"/>
    <s v="Uptrend"/>
    <n v="409.97"/>
    <n v="-0.3646852208698198"/>
  </r>
  <r>
    <n v="2221"/>
    <x v="1"/>
    <d v="2024-09-30T00:00:00"/>
    <n v="259.04000000000002"/>
    <n v="264.86"/>
    <n v="255.77"/>
    <n v="261.63"/>
    <n v="80705700"/>
    <n v="4.4920999999999997E-3"/>
    <n v="4.4920525224603214E-3"/>
    <n v="235.16"/>
    <n v="222.9734"/>
    <n v="3.4044312043808138E-2"/>
    <s v="Uptrend"/>
    <n v="409.97"/>
    <n v="-0.36183135351367179"/>
  </r>
  <r>
    <n v="2222"/>
    <x v="1"/>
    <d v="2024-10-01T00:00:00"/>
    <n v="262.67"/>
    <n v="263.98"/>
    <n v="248.53"/>
    <n v="258.02"/>
    <n v="87397600"/>
    <n v="-1.37982E-2"/>
    <n v="-1.3798111837327598E-2"/>
    <n v="237.53099999999995"/>
    <n v="223.02620000000002"/>
    <n v="3.3940687654531128E-2"/>
    <s v="Uptrend"/>
    <n v="409.97"/>
    <n v="-0.3706368758689661"/>
  </r>
  <r>
    <n v="2223"/>
    <x v="1"/>
    <d v="2024-10-02T00:00:00"/>
    <n v="247.55"/>
    <n v="251.16"/>
    <n v="241.5"/>
    <n v="249.02"/>
    <n v="93983900"/>
    <n v="-3.4881000000000002E-2"/>
    <n v="-3.4881016975428114E-2"/>
    <n v="239.01149999999998"/>
    <n v="223.51959999999997"/>
    <n v="3.4572740808171076E-2"/>
    <s v="Uptrend"/>
    <n v="409.97"/>
    <n v="-0.39258970168548923"/>
  </r>
  <r>
    <n v="2224"/>
    <x v="1"/>
    <d v="2024-10-03T00:00:00"/>
    <n v="244.48"/>
    <n v="249.79"/>
    <n v="237.81"/>
    <n v="240.66"/>
    <n v="80729200"/>
    <n v="-3.35716E-2"/>
    <n v="-3.3571600674644708E-2"/>
    <n v="239.53599999999997"/>
    <n v="224.11619999999996"/>
    <n v="3.4208738151060382E-2"/>
    <s v="Uptrend"/>
    <n v="409.97"/>
    <n v="-0.41298143766617079"/>
  </r>
  <r>
    <n v="2225"/>
    <x v="1"/>
    <d v="2024-10-04T00:00:00"/>
    <n v="246.69"/>
    <n v="250.96"/>
    <n v="244.58"/>
    <n v="250.08"/>
    <n v="86573200"/>
    <n v="3.9142400000000001E-2"/>
    <n v="3.9142358514086428E-2"/>
    <n v="241.50349999999997"/>
    <n v="224.53679999999994"/>
    <n v="2.8265353255439996E-2"/>
    <s v="Uptrend"/>
    <n v="409.97"/>
    <n v="-0.39000414664487648"/>
  </r>
  <r>
    <n v="2226"/>
    <x v="1"/>
    <d v="2024-10-07T00:00:00"/>
    <n v="249"/>
    <n v="249.83"/>
    <n v="240.7"/>
    <n v="240.83"/>
    <n v="68113300"/>
    <n v="-3.6988199999999999E-2"/>
    <n v="-3.6988163787587958E-2"/>
    <n v="242.73150000000001"/>
    <n v="224.78479999999996"/>
    <n v="2.9728313491717735E-2"/>
    <s v="Uptrend"/>
    <n v="409.97"/>
    <n v="-0.4125667731785253"/>
  </r>
  <r>
    <n v="2227"/>
    <x v="1"/>
    <d v="2024-10-08T00:00:00"/>
    <n v="243.56"/>
    <n v="246.21"/>
    <n v="240.56"/>
    <n v="244.5"/>
    <n v="56303200"/>
    <n v="1.5239000000000001E-2"/>
    <n v="1.5238965245193636E-2"/>
    <n v="243.648"/>
    <n v="225.15339999999998"/>
    <n v="2.8318158080901348E-2"/>
    <s v="Uptrend"/>
    <n v="409.97"/>
    <n v="-0.40361489865112088"/>
  </r>
  <r>
    <n v="2228"/>
    <x v="1"/>
    <d v="2024-10-09T00:00:00"/>
    <n v="243.82"/>
    <n v="247.43"/>
    <n v="239.51"/>
    <n v="241.05"/>
    <n v="66289500"/>
    <n v="-1.41104E-2"/>
    <n v="-1.4110429447852679E-2"/>
    <n v="244.29400000000001"/>
    <n v="225.28739999999993"/>
    <n v="2.8589149925297378E-2"/>
    <s v="Uptrend"/>
    <n v="409.97"/>
    <n v="-0.41203014854745468"/>
  </r>
  <r>
    <n v="2229"/>
    <x v="1"/>
    <d v="2024-10-10T00:00:00"/>
    <n v="241.81"/>
    <n v="242.79"/>
    <n v="232.34"/>
    <n v="238.77"/>
    <n v="83087100"/>
    <n v="-9.4586099999999992E-3"/>
    <n v="-9.4586185438705339E-3"/>
    <n v="244.74200000000005"/>
    <n v="225.30619999999996"/>
    <n v="2.8705585456267731E-2"/>
    <s v="Uptrend"/>
    <n v="409.97"/>
    <n v="-0.41759153108764058"/>
  </r>
  <r>
    <n v="2230"/>
    <x v="1"/>
    <d v="2024-10-11T00:00:00"/>
    <n v="220.13"/>
    <n v="223.34"/>
    <n v="214.38"/>
    <n v="217.8"/>
    <n v="142628900"/>
    <n v="-8.7825100000000003E-2"/>
    <n v="-8.782510365623819E-2"/>
    <n v="244.11750000000001"/>
    <n v="225.53599999999994"/>
    <n v="3.5074637751619842E-2"/>
    <s v="Uptrend"/>
    <n v="409.97"/>
    <n v="-0.46874161524013958"/>
  </r>
  <r>
    <n v="2231"/>
    <x v="1"/>
    <d v="2024-10-14T00:00:00"/>
    <n v="220.13"/>
    <n v="221.91"/>
    <n v="213.74"/>
    <n v="219.16"/>
    <n v="86291900"/>
    <n v="6.2442599999999997E-3"/>
    <n v="6.2442607897152946E-3"/>
    <n v="243.73650000000004"/>
    <n v="225.94979999999998"/>
    <n v="3.4982965579303485E-2"/>
    <s v="Uptrend"/>
    <n v="409.97"/>
    <n v="-0.46542429933897611"/>
  </r>
  <r>
    <n v="2232"/>
    <x v="1"/>
    <d v="2024-10-15T00:00:00"/>
    <n v="220.01"/>
    <n v="224.26"/>
    <n v="217.12"/>
    <n v="219.57"/>
    <n v="62988800"/>
    <n v="1.8707999999999999E-3"/>
    <n v="1.8707793392955807E-3"/>
    <n v="243.32150000000001"/>
    <n v="226.36360000000002"/>
    <n v="3.4962935194267318E-2"/>
    <s v="Uptrend"/>
    <n v="409.97"/>
    <n v="-0.46442422616289003"/>
  </r>
  <r>
    <n v="2233"/>
    <x v="1"/>
    <d v="2024-10-16T00:00:00"/>
    <n v="221.4"/>
    <n v="222.82"/>
    <n v="218.93"/>
    <n v="221.33"/>
    <n v="49632800"/>
    <n v="8.0156399999999992E-3"/>
    <n v="8.0156669854716256E-3"/>
    <n v="243.02799999999996"/>
    <n v="226.94619999999998"/>
    <n v="3.5021146594835552E-2"/>
    <s v="Uptrend"/>
    <n v="409.97"/>
    <n v="-0.46013122911432547"/>
  </r>
  <r>
    <n v="2234"/>
    <x v="1"/>
    <d v="2024-10-17T00:00:00"/>
    <n v="221.59"/>
    <n v="222.08"/>
    <n v="217.9"/>
    <n v="220.89"/>
    <n v="50791800"/>
    <n v="-1.9879899999999998E-3"/>
    <n v="-1.9879817467132188E-3"/>
    <n v="241.87649999999999"/>
    <n v="227.38339999999999"/>
    <n v="3.034606190039351E-2"/>
    <s v="Uptrend"/>
    <n v="409.97"/>
    <n v="-0.46120447837646661"/>
  </r>
  <r>
    <n v="2235"/>
    <x v="1"/>
    <d v="2024-10-18T00:00:00"/>
    <n v="220.71"/>
    <n v="222.28"/>
    <n v="219.23"/>
    <n v="220.7"/>
    <n v="49611900"/>
    <n v="-8.6016800000000002E-4"/>
    <n v="-8.6015663905114614E-4"/>
    <n v="240.99899999999997"/>
    <n v="227.7604"/>
    <n v="3.0029447602823011E-2"/>
    <s v="Uptrend"/>
    <n v="409.97"/>
    <n v="-0.46166792692148217"/>
  </r>
  <r>
    <n v="2236"/>
    <x v="1"/>
    <d v="2024-10-21T00:00:00"/>
    <n v="218.9"/>
    <n v="220.48"/>
    <n v="215.73"/>
    <n v="218.85"/>
    <n v="47329000"/>
    <n v="-8.38238E-3"/>
    <n v="-8.3824195740824781E-3"/>
    <n v="239.44150000000005"/>
    <n v="228.16999999999996"/>
    <n v="2.735247521912499E-2"/>
    <s v="Uptrend"/>
    <n v="409.97"/>
    <n v="-0.46618045222821192"/>
  </r>
  <r>
    <n v="2237"/>
    <x v="1"/>
    <d v="2024-10-22T00:00:00"/>
    <n v="217.31"/>
    <n v="218.22"/>
    <n v="215.26"/>
    <n v="217.97"/>
    <n v="43268700"/>
    <n v="-4.02104E-3"/>
    <n v="-4.0210189627598591E-3"/>
    <n v="237.62650000000002"/>
    <n v="228.28639999999996"/>
    <n v="2.6806084496201421E-2"/>
    <s v="Uptrend"/>
    <n v="409.97"/>
    <n v="-0.46832695075249409"/>
  </r>
  <r>
    <n v="2238"/>
    <x v="1"/>
    <d v="2024-10-23T00:00:00"/>
    <n v="217.13"/>
    <n v="218.72"/>
    <n v="212.11"/>
    <n v="213.65"/>
    <n v="80938900"/>
    <n v="-1.9819300000000001E-2"/>
    <n v="-1.9819241179978908E-2"/>
    <n v="235.458"/>
    <n v="229.46839999999997"/>
    <n v="2.6589604586464258E-2"/>
    <s v="Uptrend"/>
    <n v="409.97"/>
    <n v="-0.47886430714442518"/>
  </r>
  <r>
    <n v="2239"/>
    <x v="1"/>
    <d v="2024-10-24T00:00:00"/>
    <n v="244.68"/>
    <n v="262.12"/>
    <n v="242.65"/>
    <n v="260.48"/>
    <n v="204491900"/>
    <n v="0.21919"/>
    <n v="0.21919026445120537"/>
    <n v="235.77100000000002"/>
    <n v="230.56939999999997"/>
    <n v="5.7484774538477758E-2"/>
    <s v="Uptrend"/>
    <n v="409.97"/>
    <n v="-0.36463643681244973"/>
  </r>
  <r>
    <n v="2240"/>
    <x v="1"/>
    <d v="2024-10-25T00:00:00"/>
    <n v="256.01"/>
    <n v="269.49"/>
    <n v="255.32"/>
    <n v="269.19"/>
    <n v="161611900"/>
    <n v="3.3438200000000001E-2"/>
    <n v="3.3438267813267641E-2"/>
    <n v="236.20749999999992"/>
    <n v="231.49719999999996"/>
    <n v="5.7697029849027172E-2"/>
    <s v="Uptrend"/>
    <n v="409.97"/>
    <n v="-0.34339097982779232"/>
  </r>
  <r>
    <n v="2241"/>
    <x v="1"/>
    <d v="2024-10-28T00:00:00"/>
    <n v="270"/>
    <n v="273.54000000000002"/>
    <n v="262.24"/>
    <n v="262.51"/>
    <n v="107653600"/>
    <n v="-2.4815199999999999E-2"/>
    <n v="-2.4815186299639636E-2"/>
    <n v="236.25149999999999"/>
    <n v="232.23319999999995"/>
    <n v="5.8030918760599633E-2"/>
    <s v="Uptrend"/>
    <n v="409.97"/>
    <n v="-0.35968485498938951"/>
  </r>
  <r>
    <n v="2242"/>
    <x v="1"/>
    <d v="2024-10-29T00:00:00"/>
    <n v="264.51"/>
    <n v="264.98"/>
    <n v="255.51"/>
    <n v="259.52"/>
    <n v="80521800"/>
    <n v="-1.13901E-2"/>
    <n v="-1.1390042284103452E-2"/>
    <n v="236.32649999999995"/>
    <n v="232.96219999999997"/>
    <n v="5.7999710914604992E-2"/>
    <s v="Uptrend"/>
    <n v="409.97"/>
    <n v="-0.36697807156621221"/>
  </r>
  <r>
    <n v="2243"/>
    <x v="1"/>
    <d v="2024-10-30T00:00:00"/>
    <n v="258.04000000000002"/>
    <n v="263.35000000000002"/>
    <n v="255.82"/>
    <n v="257.55"/>
    <n v="53993600"/>
    <n v="-7.59094E-3"/>
    <n v="-7.5909371146731797E-3"/>
    <n v="236.75300000000001"/>
    <n v="233.49380000000002"/>
    <n v="5.7410555788397002E-2"/>
    <s v="Uptrend"/>
    <n v="409.97"/>
    <n v="-0.3717833012171623"/>
  </r>
  <r>
    <n v="2244"/>
    <x v="1"/>
    <d v="2024-10-31T00:00:00"/>
    <n v="257.99"/>
    <n v="259.75"/>
    <n v="249.25"/>
    <n v="249.85"/>
    <n v="66575300"/>
    <n v="-2.9897E-2"/>
    <n v="-2.9897107357794717E-2"/>
    <n v="237.21250000000003"/>
    <n v="234.2602"/>
    <n v="5.7292727859267457E-2"/>
    <s v="Uptrend"/>
    <n v="409.97"/>
    <n v="-0.39056516330463209"/>
  </r>
  <r>
    <n v="2245"/>
    <x v="1"/>
    <d v="2024-11-01T00:00:00"/>
    <n v="252.04"/>
    <n v="254"/>
    <n v="246.63"/>
    <n v="248.98"/>
    <n v="57544800"/>
    <n v="-3.4821299999999999E-3"/>
    <n v="-3.4820892535522008E-3"/>
    <n v="237.15749999999997"/>
    <n v="234.7106"/>
    <n v="5.6678749211569866E-2"/>
    <s v="Uptrend"/>
    <n v="409.97"/>
    <n v="-0.39268726980022939"/>
  </r>
  <r>
    <n v="2246"/>
    <x v="1"/>
    <d v="2024-11-04T00:00:00"/>
    <n v="244.56"/>
    <n v="248.9"/>
    <n v="238.88"/>
    <n v="242.84"/>
    <n v="68802400"/>
    <n v="-2.4660600000000001E-2"/>
    <n v="-2.4660615310466705E-2"/>
    <n v="237.25799999999998"/>
    <n v="235.47520000000003"/>
    <n v="5.6307775369570254E-2"/>
    <s v="Uptrend"/>
    <n v="409.97"/>
    <n v="-0.40766397541283517"/>
  </r>
  <r>
    <n v="2247"/>
    <x v="1"/>
    <d v="2024-11-05T00:00:00"/>
    <n v="247.34"/>
    <n v="255.28"/>
    <n v="246.21"/>
    <n v="251.44"/>
    <n v="69282500"/>
    <n v="3.5414300000000003E-2"/>
    <n v="3.5414264536320239E-2"/>
    <n v="237.60499999999996"/>
    <n v="237.06160000000003"/>
    <n v="5.6740553317740493E-2"/>
    <s v="Uptrend"/>
    <n v="409.97"/>
    <n v="-0.38668683074371302"/>
  </r>
  <r>
    <n v="2248"/>
    <x v="1"/>
    <d v="2024-11-06T00:00:00"/>
    <n v="284.67"/>
    <n v="289.58999999999997"/>
    <n v="275.62"/>
    <n v="288.52999999999997"/>
    <n v="165228700"/>
    <n v="0.14751"/>
    <n v="0.14751034043907096"/>
    <n v="239.97899999999996"/>
    <n v="238.88480000000004"/>
    <n v="6.509969420218506E-2"/>
    <s v="Uptrend"/>
    <n v="409.97"/>
    <n v="-0.29621679635095266"/>
  </r>
  <r>
    <n v="2249"/>
    <x v="1"/>
    <d v="2024-11-07T00:00:00"/>
    <n v="288.89"/>
    <n v="299.75"/>
    <n v="285.52"/>
    <n v="296.91000000000003"/>
    <n v="117309200"/>
    <n v="2.9043800000000002E-2"/>
    <n v="2.9043773611063139E-2"/>
    <n v="242.88600000000002"/>
    <n v="241.18360000000001"/>
    <n v="6.5036016659328788E-2"/>
    <s v="Uptrend"/>
    <n v="409.97"/>
    <n v="-0.27577627631290091"/>
  </r>
  <r>
    <n v="2250"/>
    <x v="1"/>
    <d v="2024-11-08T00:00:00"/>
    <n v="299.14"/>
    <n v="328.71"/>
    <n v="297.66000000000003"/>
    <n v="321.22000000000003"/>
    <n v="204782800"/>
    <n v="8.1876699999999997E-2"/>
    <n v="8.1876662961840374E-2"/>
    <n v="248.05700000000002"/>
    <n v="243.9014"/>
    <n v="6.2226368523207017E-2"/>
    <s v="Uptrend"/>
    <n v="409.97"/>
    <n v="-0.21647925457960338"/>
  </r>
  <r>
    <n v="2251"/>
    <x v="1"/>
    <d v="2024-11-11T00:00:00"/>
    <n v="346.3"/>
    <n v="358.64"/>
    <n v="336"/>
    <n v="350"/>
    <n v="210521600"/>
    <n v="8.9595900000000006E-2"/>
    <n v="8.9595915571882179E-2"/>
    <n v="254.59900000000002"/>
    <n v="246.25919999999999"/>
    <n v="6.3933806741982152E-2"/>
    <s v="Uptrend"/>
    <n v="409.97"/>
    <n v="-0.14627899602409933"/>
  </r>
  <r>
    <n v="2252"/>
    <x v="1"/>
    <d v="2024-11-12T00:00:00"/>
    <n v="342.74"/>
    <n v="345.84"/>
    <n v="323.31"/>
    <n v="328.49"/>
    <n v="155726000"/>
    <n v="-6.1457199999999997E-2"/>
    <n v="-6.1457142857142877E-2"/>
    <n v="260.04500000000002"/>
    <n v="248.47580000000002"/>
    <n v="6.6672713184932786E-2"/>
    <s v="Uptrend"/>
    <n v="409.97"/>
    <n v="-0.19874624972558974"/>
  </r>
  <r>
    <n v="2253"/>
    <x v="1"/>
    <d v="2024-11-13T00:00:00"/>
    <n v="335.85"/>
    <n v="344.6"/>
    <n v="322.5"/>
    <n v="330.24"/>
    <n v="125405600"/>
    <n v="5.3274100000000003E-3"/>
    <n v="5.3274072270084183E-3"/>
    <n v="265.4905"/>
    <n v="250.09600000000003"/>
    <n v="6.6705698265317359E-2"/>
    <s v="Uptrend"/>
    <n v="409.97"/>
    <n v="-0.19447764470571016"/>
  </r>
  <r>
    <n v="2254"/>
    <x v="1"/>
    <d v="2024-11-14T00:00:00"/>
    <n v="327.69"/>
    <n v="329.98"/>
    <n v="310.37"/>
    <n v="311.18"/>
    <n v="120726100"/>
    <n v="-5.7715599999999999E-2"/>
    <n v="-5.7715600775193776E-2"/>
    <n v="270.005"/>
    <n v="252.29580000000001"/>
    <n v="6.8895088342126903E-2"/>
    <s v="Uptrend"/>
    <n v="409.97"/>
    <n v="-0.2409688513793693"/>
  </r>
  <r>
    <n v="2255"/>
    <x v="1"/>
    <d v="2024-11-15T00:00:00"/>
    <n v="310.57"/>
    <n v="324.68"/>
    <n v="309.22000000000003"/>
    <n v="320.72000000000003"/>
    <n v="114440300"/>
    <n v="3.0657500000000001E-2"/>
    <n v="3.0657497268462119E-2"/>
    <n v="275.00600000000003"/>
    <n v="254.74519999999995"/>
    <n v="6.8768455642075788E-2"/>
    <s v="Uptrend"/>
    <n v="409.97"/>
    <n v="-0.21769885601385464"/>
  </r>
  <r>
    <n v="2256"/>
    <x v="1"/>
    <d v="2024-11-18T00:00:00"/>
    <n v="340.73"/>
    <n v="348.55"/>
    <n v="330.01"/>
    <n v="338.74"/>
    <n v="126085600"/>
    <n v="5.6186E-2"/>
    <n v="5.6186081317036507E-2"/>
    <n v="281.00049999999999"/>
    <n v="257.14179999999999"/>
    <n v="6.8834962149336557E-2"/>
    <s v="Uptrend"/>
    <n v="409.97"/>
    <n v="-0.17374442032343829"/>
  </r>
  <r>
    <n v="2257"/>
    <x v="1"/>
    <d v="2024-11-19T00:00:00"/>
    <n v="335.76"/>
    <n v="347.38"/>
    <n v="332.75"/>
    <n v="346"/>
    <n v="88852500"/>
    <n v="2.1432400000000001E-2"/>
    <n v="2.1432367007144126E-2"/>
    <n v="287.40199999999999"/>
    <n v="259.41980000000001"/>
    <n v="6.8520906245137694E-2"/>
    <s v="Uptrend"/>
    <n v="409.97"/>
    <n v="-0.15603580749810964"/>
  </r>
  <r>
    <n v="2258"/>
    <x v="1"/>
    <d v="2024-11-20T00:00:00"/>
    <n v="345"/>
    <n v="346.6"/>
    <n v="334.3"/>
    <n v="342.03"/>
    <n v="66340700"/>
    <n v="-1.1474E-2"/>
    <n v="-1.1473988439306471E-2"/>
    <n v="293.82100000000003"/>
    <n v="261.6164"/>
    <n v="6.825567309187941E-2"/>
    <s v="Uptrend"/>
    <n v="409.97"/>
    <n v="-0.16571944288606499"/>
  </r>
  <r>
    <n v="2259"/>
    <x v="1"/>
    <d v="2024-11-21T00:00:00"/>
    <n v="343.81"/>
    <n v="347.99"/>
    <n v="335.28"/>
    <n v="339.64"/>
    <n v="58011700"/>
    <n v="-6.9876399999999998E-3"/>
    <n v="-6.9876911382041884E-3"/>
    <n v="297.779"/>
    <n v="264.06179999999995"/>
    <n v="5.112535387862379E-2"/>
    <s v="Uptrend"/>
    <n v="409.97"/>
    <n v="-0.17154913774178604"/>
  </r>
  <r>
    <n v="2260"/>
    <x v="1"/>
    <d v="2024-11-22T00:00:00"/>
    <n v="341.09"/>
    <n v="361.53"/>
    <n v="337.7"/>
    <n v="352.56"/>
    <n v="89140700"/>
    <n v="3.8040200000000003E-2"/>
    <n v="3.8040277941349787E-2"/>
    <n v="301.94749999999993"/>
    <n v="266.298"/>
    <n v="5.122509476663225E-2"/>
    <s v="Uptrend"/>
    <n v="409.97"/>
    <n v="-0.14003463668073279"/>
  </r>
  <r>
    <n v="2261"/>
    <x v="1"/>
    <d v="2024-11-25T00:00:00"/>
    <n v="360.14"/>
    <n v="361.93"/>
    <n v="338.2"/>
    <n v="338.59"/>
    <n v="95890900"/>
    <n v="-3.96245E-2"/>
    <n v="-3.962446108463813E-2"/>
    <n v="305.75149999999996"/>
    <n v="268.50519999999995"/>
    <n v="5.1929769491809191E-2"/>
    <s v="Uptrend"/>
    <n v="409.97"/>
    <n v="-0.17411030075371381"/>
  </r>
  <r>
    <n v="2262"/>
    <x v="1"/>
    <d v="2024-11-26T00:00:00"/>
    <n v="341"/>
    <n v="346.96"/>
    <n v="335.66"/>
    <n v="338.23"/>
    <n v="62295900"/>
    <n v="-1.0631900000000001E-3"/>
    <n v="-1.0632328184528861E-3"/>
    <n v="309.68700000000001"/>
    <n v="270.61899999999991"/>
    <n v="5.1714500459879575E-2"/>
    <s v="Uptrend"/>
    <n v="409.97"/>
    <n v="-0.17498841378637464"/>
  </r>
  <r>
    <n v="2263"/>
    <x v="1"/>
    <d v="2024-11-27T00:00:00"/>
    <n v="341.8"/>
    <n v="342.55"/>
    <n v="326.58999999999997"/>
    <n v="332.89"/>
    <n v="57896400"/>
    <n v="-1.5788099999999999E-2"/>
    <n v="-1.5788073204624165E-2"/>
    <n v="313.45400000000006"/>
    <n v="272.64379999999994"/>
    <n v="5.1931294444035069E-2"/>
    <s v="Uptrend"/>
    <n v="409.97"/>
    <n v="-0.18801375710417845"/>
  </r>
  <r>
    <n v="2264"/>
    <x v="1"/>
    <d v="2024-11-29T00:00:00"/>
    <n v="336.08"/>
    <n v="345.45"/>
    <n v="334.65"/>
    <n v="345.16"/>
    <n v="37167600"/>
    <n v="3.6859000000000003E-2"/>
    <n v="3.6859022499925009E-2"/>
    <n v="318.21950000000004"/>
    <n v="275.02059999999994"/>
    <n v="5.1089960484373108E-2"/>
    <s v="Uptrend"/>
    <n v="409.97"/>
    <n v="-0.15808473790765176"/>
  </r>
  <r>
    <n v="2265"/>
    <x v="1"/>
    <d v="2024-12-02T00:00:00"/>
    <n v="352.38"/>
    <n v="360"/>
    <n v="351.15"/>
    <n v="357.09"/>
    <n v="77986500"/>
    <n v="3.4563700000000003E-2"/>
    <n v="3.456368061189008E-2"/>
    <n v="323.62500000000006"/>
    <n v="277.04899999999992"/>
    <n v="5.0976372739907634E-2"/>
    <s v="Uptrend"/>
    <n v="409.97"/>
    <n v="-0.12898504768641617"/>
  </r>
  <r>
    <n v="2266"/>
    <x v="1"/>
    <d v="2024-12-03T00:00:00"/>
    <n v="351.8"/>
    <n v="355.69"/>
    <n v="348.2"/>
    <n v="351.42"/>
    <n v="58267200"/>
    <n v="-1.5878300000000001E-2"/>
    <n v="-1.587834999579929E-2"/>
    <n v="329.05400000000003"/>
    <n v="279.12219999999996"/>
    <n v="5.0613509820097081E-2"/>
    <s v="Uptrend"/>
    <n v="409.97"/>
    <n v="-0.14281532795082574"/>
  </r>
  <r>
    <n v="2267"/>
    <x v="1"/>
    <d v="2024-12-04T00:00:00"/>
    <n v="353"/>
    <n v="358.1"/>
    <n v="348.6"/>
    <n v="357.93"/>
    <n v="50810900"/>
    <n v="1.8524800000000001E-2"/>
    <n v="1.8524842069318703E-2"/>
    <n v="334.37850000000003"/>
    <n v="281.37159999999994"/>
    <n v="5.0480457099745191E-2"/>
    <s v="Uptrend"/>
    <n v="409.97"/>
    <n v="-0.12693611727687393"/>
  </r>
  <r>
    <n v="2268"/>
    <x v="1"/>
    <d v="2024-12-05T00:00:00"/>
    <n v="359.87"/>
    <n v="375.43"/>
    <n v="359.5"/>
    <n v="369.49"/>
    <n v="81403600"/>
    <n v="3.2296800000000001E-2"/>
    <n v="3.2296817813538992E-2"/>
    <n v="338.42649999999998"/>
    <n v="284.07159999999993"/>
    <n v="4.0659804129515233E-2"/>
    <s v="Uptrend"/>
    <n v="409.97"/>
    <n v="-9.8738932116984257E-2"/>
  </r>
  <r>
    <n v="2269"/>
    <x v="1"/>
    <d v="2024-12-06T00:00:00"/>
    <n v="377.42"/>
    <n v="389.49"/>
    <n v="370.8"/>
    <n v="389.22"/>
    <n v="81455800"/>
    <n v="5.3398000000000001E-2"/>
    <n v="5.339792687217515E-2"/>
    <n v="343.04200000000003"/>
    <n v="286.65819999999991"/>
    <n v="4.1514330454985933E-2"/>
    <s v="Uptrend"/>
    <n v="409.97"/>
    <n v="-5.0613459521428372E-2"/>
  </r>
  <r>
    <n v="2270"/>
    <x v="1"/>
    <d v="2024-12-09T00:00:00"/>
    <n v="397.61"/>
    <n v="404.8"/>
    <n v="378.01"/>
    <n v="389.79"/>
    <n v="96359200"/>
    <n v="1.4644899999999999E-3"/>
    <n v="1.4644673963311039E-3"/>
    <n v="346.47050000000002"/>
    <n v="289.44539999999995"/>
    <n v="3.8417694893060281E-2"/>
    <s v="Uptrend"/>
    <n v="409.97"/>
    <n v="-4.9223113886381897E-2"/>
  </r>
  <r>
    <n v="2271"/>
    <x v="1"/>
    <d v="2024-12-10T00:00:00"/>
    <n v="392.68"/>
    <n v="409.73"/>
    <n v="390.85"/>
    <n v="400.99"/>
    <n v="97563600"/>
    <n v="2.8733399999999999E-2"/>
    <n v="2.8733420559788669E-2"/>
    <n v="349.02000000000004"/>
    <n v="292.78039999999993"/>
    <n v="3.3968679749709803E-2"/>
    <s v="Uptrend"/>
    <n v="409.97"/>
    <n v="-2.190404175915317E-2"/>
  </r>
  <r>
    <n v="2272"/>
    <x v="1"/>
    <d v="2024-12-11T00:00:00"/>
    <n v="409.7"/>
    <n v="424.88"/>
    <n v="402.38"/>
    <n v="424.77"/>
    <n v="104287600"/>
    <n v="5.93032E-2"/>
    <n v="5.9303224519314579E-2"/>
    <n v="353.834"/>
    <n v="296.16199999999998"/>
    <n v="3.1749955085209759E-2"/>
    <s v="Uptrend"/>
    <n v="424.77"/>
    <n v="0"/>
  </r>
  <r>
    <n v="2273"/>
    <x v="1"/>
    <d v="2024-12-12T00:00:00"/>
    <n v="424.84"/>
    <n v="429.3"/>
    <n v="415"/>
    <n v="418.1"/>
    <n v="87752200"/>
    <n v="-1.5702600000000001E-2"/>
    <n v="-1.5702615533111919E-2"/>
    <n v="358.22700000000003"/>
    <n v="300.07339999999999"/>
    <n v="3.2373928185157143E-2"/>
    <s v="Uptrend"/>
    <n v="424.77"/>
    <n v="-1.5702615533111919E-2"/>
  </r>
  <r>
    <n v="2274"/>
    <x v="1"/>
    <d v="2024-12-13T00:00:00"/>
    <n v="420"/>
    <n v="436.3"/>
    <n v="415.71"/>
    <n v="436.23"/>
    <n v="89000200"/>
    <n v="4.33628E-2"/>
    <n v="4.3362831858407169E-2"/>
    <n v="364.47950000000003"/>
    <n v="304.3322"/>
    <n v="2.8518542156235668E-2"/>
    <s v="Uptrend"/>
    <n v="436.23"/>
    <n v="0"/>
  </r>
  <r>
    <n v="2275"/>
    <x v="1"/>
    <d v="2024-12-16T00:00:00"/>
    <n v="441.09"/>
    <n v="463.19"/>
    <n v="436.15"/>
    <n v="463.02"/>
    <n v="114083800"/>
    <n v="6.1412500000000002E-2"/>
    <n v="6.1412557595763584E-2"/>
    <n v="371.59449999999998"/>
    <n v="309.11279999999999"/>
    <n v="3.0057797744118615E-2"/>
    <s v="Uptrend"/>
    <n v="463.02"/>
    <n v="0"/>
  </r>
  <r>
    <n v="2276"/>
    <x v="1"/>
    <d v="2024-12-17T00:00:00"/>
    <n v="475.9"/>
    <n v="483.99"/>
    <n v="457.51"/>
    <n v="479.86"/>
    <n v="131223000"/>
    <n v="3.6369899999999997E-2"/>
    <n v="3.6369919225951453E-2"/>
    <n v="378.65049999999997"/>
    <n v="313.02539999999999"/>
    <n v="2.907645443200731E-2"/>
    <s v="Uptrend"/>
    <n v="479.86"/>
    <n v="0"/>
  </r>
  <r>
    <n v="2277"/>
    <x v="1"/>
    <d v="2024-12-18T00:00:00"/>
    <n v="466.5"/>
    <n v="488.54"/>
    <n v="427.01"/>
    <n v="440.13"/>
    <n v="149340800"/>
    <n v="-8.2794900000000005E-2"/>
    <n v="-8.2794981869712014E-2"/>
    <n v="383.35699999999997"/>
    <n v="316.92779999999993"/>
    <n v="3.6749617586285283E-2"/>
    <s v="Uptrend"/>
    <n v="479.86"/>
    <n v="-8.2794981869712014E-2"/>
  </r>
  <r>
    <n v="2278"/>
    <x v="1"/>
    <d v="2024-12-19T00:00:00"/>
    <n v="451.88"/>
    <n v="456.36"/>
    <n v="420.02"/>
    <n v="436.17"/>
    <n v="118566100"/>
    <n v="-8.9973199999999996E-3"/>
    <n v="-8.9973416944992834E-3"/>
    <n v="388.06400000000002"/>
    <n v="320.5736"/>
    <n v="3.6667774583800584E-2"/>
    <s v="Uptrend"/>
    <n v="479.86"/>
    <n v="-9.1047388821739683E-2"/>
  </r>
  <r>
    <n v="2279"/>
    <x v="1"/>
    <d v="2024-12-20T00:00:00"/>
    <n v="425.51"/>
    <n v="447.08"/>
    <n v="417.64"/>
    <n v="421.06"/>
    <n v="132216200"/>
    <n v="-3.46425E-2"/>
    <n v="-3.4642455923149296E-2"/>
    <n v="392.13499999999999"/>
    <n v="324.82959999999997"/>
    <n v="3.7955035396766854E-2"/>
    <s v="Uptrend"/>
    <n v="479.86"/>
    <n v="-0.12253573959071395"/>
  </r>
  <r>
    <n v="2280"/>
    <x v="1"/>
    <d v="2024-12-23T00:00:00"/>
    <n v="431"/>
    <n v="434.51"/>
    <n v="415.41"/>
    <n v="430.6"/>
    <n v="72698100"/>
    <n v="2.2657099999999999E-2"/>
    <n v="2.2657103500688835E-2"/>
    <n v="396.03700000000003"/>
    <n v="329.69199999999995"/>
    <n v="3.7542342423162407E-2"/>
    <s v="Uptrend"/>
    <n v="479.86"/>
    <n v="-0.10265494102446548"/>
  </r>
  <r>
    <n v="2281"/>
    <x v="1"/>
    <d v="2024-12-24T00:00:00"/>
    <n v="435.9"/>
    <n v="462.78"/>
    <n v="435.14"/>
    <n v="462.28"/>
    <n v="59551800"/>
    <n v="7.3571700000000004E-2"/>
    <n v="7.3571760334417036E-2"/>
    <n v="402.22149999999999"/>
    <n v="334.38319999999999"/>
    <n v="3.8081365192217116E-2"/>
    <s v="Uptrend"/>
    <n v="479.86"/>
    <n v="-3.6635685408244134E-2"/>
  </r>
  <r>
    <n v="2282"/>
    <x v="1"/>
    <d v="2024-12-26T00:00:00"/>
    <n v="465.16"/>
    <n v="465.33"/>
    <n v="451.02"/>
    <n v="454.13"/>
    <n v="76366400"/>
    <n v="-1.763E-2"/>
    <n v="-1.7630007787488022E-2"/>
    <n v="408.01650000000006"/>
    <n v="338.58980000000003"/>
    <n v="3.8656647948541595E-2"/>
    <s v="Uptrend"/>
    <n v="479.86"/>
    <n v="-5.3619805776684903E-2"/>
  </r>
  <r>
    <n v="2283"/>
    <x v="1"/>
    <d v="2024-12-27T00:00:00"/>
    <n v="449.52"/>
    <n v="450"/>
    <n v="426.5"/>
    <n v="431.66"/>
    <n v="82666800"/>
    <n v="-4.9479200000000001E-2"/>
    <n v="-4.9479224010745781E-2"/>
    <n v="412.9550000000001"/>
    <n v="342.52020000000005"/>
    <n v="4.07706323630471E-2"/>
    <s v="Uptrend"/>
    <n v="479.86"/>
    <n v="-0.10044596340599343"/>
  </r>
  <r>
    <n v="2284"/>
    <x v="1"/>
    <d v="2024-12-30T00:00:00"/>
    <n v="419.4"/>
    <n v="427"/>
    <n v="415.75"/>
    <n v="417.41"/>
    <n v="64941000"/>
    <n v="-3.3012100000000003E-2"/>
    <n v="-3.3012092850854824E-2"/>
    <n v="416.5675"/>
    <n v="346.18300000000005"/>
    <n v="4.1680444689407903E-2"/>
    <s v="Uptrend"/>
    <n v="479.86"/>
    <n v="-0.13014212478639597"/>
  </r>
  <r>
    <n v="2285"/>
    <x v="1"/>
    <d v="2024-12-31T00:00:00"/>
    <n v="423.79"/>
    <n v="427.93"/>
    <n v="402.54"/>
    <n v="403.84"/>
    <n v="76825100"/>
    <n v="-3.2509999999999997E-2"/>
    <n v="-3.2510002156153517E-2"/>
    <n v="418.90500000000003"/>
    <n v="349.39160000000004"/>
    <n v="4.2325282482436721E-2"/>
    <s v="Uptrend"/>
    <n v="479.86"/>
    <n v="-0.15842120618513744"/>
  </r>
  <r>
    <n v="2286"/>
    <x v="1"/>
    <d v="2025-01-02T00:00:00"/>
    <n v="390.1"/>
    <n v="392.73"/>
    <n v="373.04"/>
    <n v="379.28"/>
    <n v="109710700"/>
    <n v="-6.0816200000000001E-2"/>
    <n v="-6.0816164817749652E-2"/>
    <n v="420.29800000000006"/>
    <n v="353.24099999999999"/>
    <n v="4.4729488962545749E-2"/>
    <s v="Uptrend"/>
    <n v="479.86"/>
    <n v="-0.20960280081690497"/>
  </r>
  <r>
    <n v="2287"/>
    <x v="1"/>
    <d v="2025-01-03T00:00:00"/>
    <n v="381.48"/>
    <n v="411.88"/>
    <n v="379.45"/>
    <n v="410.44"/>
    <n v="95423300"/>
    <n v="8.2155699999999998E-2"/>
    <n v="8.2155663362159848E-2"/>
    <n v="422.92350000000005"/>
    <n v="357.18899999999996"/>
    <n v="4.790891454935501E-2"/>
    <s v="Uptrend"/>
    <n v="479.86"/>
    <n v="-0.14466719459842459"/>
  </r>
  <r>
    <n v="2288"/>
    <x v="1"/>
    <d v="2025-01-06T00:00:00"/>
    <n v="423.2"/>
    <n v="426.43"/>
    <n v="401.7"/>
    <n v="411.05"/>
    <n v="85516500"/>
    <n v="1.48617E-3"/>
    <n v="1.4862099210604107E-3"/>
    <n v="425.00149999999996"/>
    <n v="359.86659999999995"/>
    <n v="4.757929667646648E-2"/>
    <s v="Uptrend"/>
    <n v="479.86"/>
    <n v="-0.1433959904972284"/>
  </r>
  <r>
    <n v="2289"/>
    <x v="1"/>
    <d v="2025-01-07T00:00:00"/>
    <n v="405.83"/>
    <n v="414.33"/>
    <n v="390"/>
    <n v="394.36"/>
    <n v="75699500"/>
    <n v="-4.0603300000000002E-2"/>
    <n v="-4.0603332927867664E-2"/>
    <n v="425.25850000000003"/>
    <n v="362.38159999999988"/>
    <n v="4.7336310872691502E-2"/>
    <s v="Uptrend"/>
    <n v="479.86"/>
    <n v="-0.17817696828241569"/>
  </r>
  <r>
    <n v="2290"/>
    <x v="1"/>
    <d v="2025-01-08T00:00:00"/>
    <n v="392.95"/>
    <n v="402.5"/>
    <n v="387.4"/>
    <n v="394.94"/>
    <n v="73038800"/>
    <n v="1.4707800000000001E-3"/>
    <n v="1.4707373973019688E-3"/>
    <n v="425.51599999999996"/>
    <n v="365.02620000000002"/>
    <n v="4.7336309136805498E-2"/>
    <s v="Uptrend"/>
    <n v="479.86"/>
    <n v="-0.17696828241570461"/>
  </r>
  <r>
    <n v="2291"/>
    <x v="1"/>
    <d v="2025-01-10T00:00:00"/>
    <n v="391.4"/>
    <n v="399.28"/>
    <n v="377.29"/>
    <n v="394.74"/>
    <n v="62287300"/>
    <n v="-5.0643699999999999E-4"/>
    <n v="-5.0640603635987436E-4"/>
    <n v="425.20349999999996"/>
    <n v="367.90200000000004"/>
    <n v="4.6907575004420735E-2"/>
    <s v="Uptrend"/>
    <n v="479.86"/>
    <n v="-0.17738507064560494"/>
  </r>
  <r>
    <n v="2292"/>
    <x v="1"/>
    <d v="2025-01-13T00:00:00"/>
    <n v="383.21"/>
    <n v="403.79"/>
    <n v="380.07"/>
    <n v="403.31"/>
    <n v="67580500"/>
    <n v="2.1710500000000001E-2"/>
    <n v="2.1710492982722762E-2"/>
    <n v="424.13049999999993"/>
    <n v="370.67820000000012"/>
    <n v="4.5136668831112642E-2"/>
    <s v="Uptrend"/>
    <n v="479.86"/>
    <n v="-0.15952569499437341"/>
  </r>
  <r>
    <n v="2293"/>
    <x v="1"/>
    <d v="2025-01-14T00:00:00"/>
    <n v="414.34"/>
    <n v="422.64"/>
    <n v="394.54"/>
    <n v="396.36"/>
    <n v="84565000"/>
    <n v="-1.7232399999999998E-2"/>
    <n v="-1.7232401874488601E-2"/>
    <n v="423.04349999999994"/>
    <n v="374.24560000000014"/>
    <n v="4.5163069284982829E-2"/>
    <s v="Uptrend"/>
    <n v="479.86"/>
    <n v="-0.1740090859834118"/>
  </r>
  <r>
    <n v="2294"/>
    <x v="1"/>
    <d v="2025-01-15T00:00:00"/>
    <n v="409.9"/>
    <n v="429.8"/>
    <n v="405.66"/>
    <n v="428.22"/>
    <n v="81375500"/>
    <n v="8.0381499999999995E-2"/>
    <n v="8.0381471389645798E-2"/>
    <n v="422.64299999999992"/>
    <n v="377.5424000000001"/>
    <n v="4.7789364769980615E-2"/>
    <s v="Uptrend"/>
    <n v="479.86"/>
    <n v="-0.10761472096028002"/>
  </r>
  <r>
    <n v="2295"/>
    <x v="1"/>
    <d v="2025-01-16T00:00:00"/>
    <n v="423.49"/>
    <n v="424"/>
    <n v="409.13"/>
    <n v="413.82"/>
    <n v="68335200"/>
    <n v="-3.3627600000000001E-2"/>
    <n v="-3.3627574611181266E-2"/>
    <n v="420.18299999999999"/>
    <n v="381.21560000000011"/>
    <n v="4.6071315322763089E-2"/>
    <s v="Uptrend"/>
    <n v="479.86"/>
    <n v="-0.137623473513108"/>
  </r>
  <r>
    <n v="2296"/>
    <x v="1"/>
    <d v="2025-01-17T00:00:00"/>
    <n v="421.5"/>
    <n v="439.74"/>
    <n v="419.75"/>
    <n v="426.5"/>
    <n v="94991400"/>
    <n v="3.06413E-2"/>
    <n v="3.0641341646126419E-2"/>
    <n v="417.51499999999999"/>
    <n v="384.66820000000013"/>
    <n v="4.5820304053886027E-2"/>
    <s v="Uptrend"/>
    <n v="479.86"/>
    <n v="-0.11119909973742348"/>
  </r>
  <r>
    <n v="2297"/>
    <x v="1"/>
    <d v="2025-01-21T00:00:00"/>
    <n v="432.64"/>
    <n v="433.2"/>
    <n v="406.31"/>
    <n v="424.07"/>
    <n v="87320900"/>
    <n v="-5.6975200000000002E-3"/>
    <n v="-5.6975381008206316E-3"/>
    <n v="416.71199999999988"/>
    <n v="387.1998000000001"/>
    <n v="4.2005384616228283E-2"/>
    <s v="Uptrend"/>
    <n v="479.86"/>
    <n v="-0.11626307673071312"/>
  </r>
  <r>
    <n v="2298"/>
    <x v="1"/>
    <d v="2025-01-22T00:00:00"/>
    <n v="416.81"/>
    <n v="428"/>
    <n v="414.59"/>
    <n v="415.11"/>
    <n v="60963300"/>
    <n v="-2.1128600000000001E-2"/>
    <n v="-2.1128587261536991E-2"/>
    <n v="415.65899999999993"/>
    <n v="389.50920000000008"/>
    <n v="4.2213501180943878E-2"/>
    <s v="Uptrend"/>
    <n v="479.86"/>
    <n v="-0.13493518943025051"/>
  </r>
  <r>
    <n v="2299"/>
    <x v="1"/>
    <d v="2025-01-23T00:00:00"/>
    <n v="416.06"/>
    <n v="420.73"/>
    <n v="408.95"/>
    <n v="412.38"/>
    <n v="50690600"/>
    <n v="-6.5765199999999998E-3"/>
    <n v="-6.57657006576573E-3"/>
    <n v="415.22499999999991"/>
    <n v="391.21640000000008"/>
    <n v="4.1519474049223182E-2"/>
    <s v="Uptrend"/>
    <n v="479.86"/>
    <n v="-0.14062434876839081"/>
  </r>
  <r>
    <n v="2300"/>
    <x v="1"/>
    <d v="2025-01-24T00:00:00"/>
    <n v="414.45"/>
    <n v="418.88"/>
    <n v="405.78"/>
    <n v="406.58"/>
    <n v="56427100"/>
    <n v="-1.4064699999999999E-2"/>
    <n v="-1.406469760900142E-2"/>
    <n v="414.024"/>
    <n v="392.15940000000012"/>
    <n v="4.1264926922586737E-2"/>
    <s v="Uptrend"/>
    <n v="479.86"/>
    <n v="-0.15271120743550204"/>
  </r>
  <r>
    <n v="2301"/>
    <x v="1"/>
    <d v="2025-01-27T00:00:00"/>
    <n v="394.8"/>
    <n v="406.69"/>
    <n v="389"/>
    <n v="397.15"/>
    <n v="58125500"/>
    <n v="-2.3193499999999999E-2"/>
    <n v="-2.3193467460278394E-2"/>
    <n v="410.76750000000004"/>
    <n v="393.55140000000011"/>
    <n v="3.7422756661995141E-2"/>
    <s v="Uptrend"/>
    <n v="479.86"/>
    <n v="-0.1723627724753054"/>
  </r>
  <r>
    <n v="2302"/>
    <x v="1"/>
    <d v="2025-01-28T00:00:00"/>
    <n v="396.91"/>
    <n v="400.59"/>
    <n v="386.5"/>
    <n v="398.09"/>
    <n v="48910700"/>
    <n v="2.3668700000000001E-3"/>
    <n v="2.3668639053253671E-3"/>
    <n v="407.96549999999996"/>
    <n v="394.72860000000009"/>
    <n v="3.7388433190408452E-2"/>
    <s v="Uptrend"/>
    <n v="479.86"/>
    <n v="-0.17040386779477357"/>
  </r>
  <r>
    <n v="2303"/>
    <x v="1"/>
    <d v="2025-01-29T00:00:00"/>
    <n v="395.21"/>
    <n v="398.59"/>
    <n v="384.48"/>
    <n v="389.1"/>
    <n v="68033600"/>
    <n v="-2.25828E-2"/>
    <n v="-2.2582833027707139E-2"/>
    <n v="405.83749999999998"/>
    <n v="396.51060000000007"/>
    <n v="3.6203833737364903E-2"/>
    <s v="Uptrend"/>
    <n v="479.86"/>
    <n v="-0.18913849872879585"/>
  </r>
  <r>
    <n v="2304"/>
    <x v="1"/>
    <d v="2025-01-30T00:00:00"/>
    <n v="410.78"/>
    <n v="412.5"/>
    <n v="384.41"/>
    <n v="400.28"/>
    <n v="98092900"/>
    <n v="2.8733000000000002E-2"/>
    <n v="2.873297352865567E-2"/>
    <n v="404.98099999999994"/>
    <n v="398.18819999999999"/>
    <n v="3.628307519907481E-2"/>
    <s v="Uptrend"/>
    <n v="479.86"/>
    <n v="-0.16584003667736436"/>
  </r>
  <r>
    <n v="2305"/>
    <x v="1"/>
    <d v="2025-01-31T00:00:00"/>
    <n v="401.53"/>
    <n v="419.99"/>
    <n v="401.34"/>
    <n v="404.6"/>
    <n v="83283600"/>
    <n v="1.07925E-2"/>
    <n v="1.0792445288298369E-2"/>
    <n v="405.01900000000001"/>
    <n v="399.08699999999999"/>
    <n v="3.5619878690721696E-2"/>
    <s v="Uptrend"/>
    <n v="479.86"/>
    <n v="-0.15683741091151582"/>
  </r>
  <r>
    <n v="2306"/>
    <x v="1"/>
    <d v="2025-02-03T00:00:00"/>
    <n v="386.68"/>
    <n v="389.17"/>
    <n v="374.36"/>
    <n v="383.68"/>
    <n v="93732100"/>
    <n v="-5.1705399999999999E-2"/>
    <n v="-5.1705388037567968E-2"/>
    <n v="405.23900000000003"/>
    <n v="400.01119999999997"/>
    <n v="3.4841702715647238E-2"/>
    <s v="Uptrend"/>
    <n v="479.86"/>
    <n v="-0.20043345975909643"/>
  </r>
  <r>
    <n v="2307"/>
    <x v="1"/>
    <d v="2025-02-04T00:00:00"/>
    <n v="382.63"/>
    <n v="394"/>
    <n v="381.4"/>
    <n v="392.21"/>
    <n v="57072200"/>
    <n v="2.2232100000000001E-2"/>
    <n v="2.223206839032521E-2"/>
    <n v="404.32750000000004"/>
    <n v="400.73399999999992"/>
    <n v="2.9706328191541027E-2"/>
    <s v="Uptrend"/>
    <n v="479.86"/>
    <n v="-0.18265744175384491"/>
  </r>
  <r>
    <n v="2308"/>
    <x v="1"/>
    <d v="2025-02-05T00:00:00"/>
    <n v="387.51"/>
    <n v="388.39"/>
    <n v="375.53"/>
    <n v="378.17"/>
    <n v="57223300"/>
    <n v="-3.5797099999999998E-2"/>
    <n v="-3.5797149486244573E-2"/>
    <n v="402.68350000000004"/>
    <n v="401.42759999999987"/>
    <n v="3.0640736996546285E-2"/>
    <s v="Uptrend"/>
    <n v="479.86"/>
    <n v="-0.21191597549285202"/>
  </r>
  <r>
    <n v="2309"/>
    <x v="1"/>
    <d v="2025-02-06T00:00:00"/>
    <n v="373.03"/>
    <n v="375.4"/>
    <n v="363.18"/>
    <n v="374.32"/>
    <n v="77918200"/>
    <n v="-1.01806E-2"/>
    <n v="-1.0180606605494913E-2"/>
    <n v="401.68150000000003"/>
    <n v="401.6087999999998"/>
    <n v="2.9445118186960981E-2"/>
    <s v="Uptrend"/>
    <n v="479.86"/>
    <n v="-0.21993914891843458"/>
  </r>
  <r>
    <n v="2310"/>
    <x v="1"/>
    <d v="2025-02-07T00:00:00"/>
    <n v="370.19"/>
    <n v="380.55"/>
    <n v="360.34"/>
    <n v="361.62"/>
    <n v="70298300"/>
    <n v="-3.3928199999999999E-2"/>
    <n v="-3.3928189784141916E-2"/>
    <n v="400.01550000000003"/>
    <n v="401.85159999999979"/>
    <n v="3.0265456026135569E-2"/>
    <s v="Downtrend"/>
    <n v="479.86"/>
    <n v="-0.24640520151710921"/>
  </r>
  <r>
    <n v="2311"/>
    <x v="1"/>
    <d v="2025-02-10T00:00:00"/>
    <n v="356.21"/>
    <n v="362.7"/>
    <n v="350.51"/>
    <n v="350.73"/>
    <n v="77514900"/>
    <n v="-3.01144E-2"/>
    <n v="-3.0114484818317577E-2"/>
    <n v="397.81500000000005"/>
    <n v="401.65699999999993"/>
    <n v="3.0806502858162336E-2"/>
    <s v="Downtrend"/>
    <n v="479.86"/>
    <n v="-0.26909932063518527"/>
  </r>
  <r>
    <n v="2312"/>
    <x v="1"/>
    <d v="2025-02-11T00:00:00"/>
    <n v="345.8"/>
    <n v="349.37"/>
    <n v="325.10000000000002"/>
    <n v="328.5"/>
    <n v="118543400"/>
    <n v="-6.3382099999999997E-2"/>
    <n v="-6.3382088786245849E-2"/>
    <n v="394.07450000000006"/>
    <n v="401.72939999999988"/>
    <n v="3.2677377172987049E-2"/>
    <s v="Downtrend"/>
    <n v="479.86"/>
    <n v="-0.31542533238861337"/>
  </r>
  <r>
    <n v="2313"/>
    <x v="1"/>
    <d v="2025-02-12T00:00:00"/>
    <n v="329.94"/>
    <n v="346.4"/>
    <n v="329.12"/>
    <n v="336.51"/>
    <n v="105382700"/>
    <n v="2.4383599999999998E-2"/>
    <n v="2.4383561643835483E-2"/>
    <n v="391.08200000000005"/>
    <n v="401.94499999999988"/>
    <n v="3.3487652348958029E-2"/>
    <s v="Downtrend"/>
    <n v="479.86"/>
    <n v="-0.29873296378110281"/>
  </r>
  <r>
    <n v="2314"/>
    <x v="1"/>
    <d v="2025-02-13T00:00:00"/>
    <n v="345"/>
    <n v="358.69"/>
    <n v="342.85"/>
    <n v="355.94"/>
    <n v="89441500"/>
    <n v="5.7739699999999998E-2"/>
    <n v="5.7739740275177587E-2"/>
    <n v="387.46799999999996"/>
    <n v="401.91999999999985"/>
    <n v="3.0615552395264763E-2"/>
    <s v="Downtrend"/>
    <n v="479.86"/>
    <n v="-0.25824198724628022"/>
  </r>
  <r>
    <n v="2315"/>
    <x v="1"/>
    <d v="2025-02-14T00:00:00"/>
    <n v="360.62"/>
    <n v="362"/>
    <n v="347.5"/>
    <n v="355.84"/>
    <n v="68277300"/>
    <n v="-2.8096300000000001E-4"/>
    <n v="-2.8094622689223137E-4"/>
    <n v="384.56900000000002"/>
    <n v="401.97379999999993"/>
    <n v="3.0093241867721915E-2"/>
    <s v="Downtrend"/>
    <n v="479.86"/>
    <n v="-0.25845038136123044"/>
  </r>
  <r>
    <n v="2316"/>
    <x v="1"/>
    <d v="2025-02-18T00:00:00"/>
    <n v="355.01"/>
    <n v="359.1"/>
    <n v="350.02"/>
    <n v="354.11"/>
    <n v="51631700"/>
    <n v="-4.8617699999999996E-3"/>
    <n v="-4.8617356115107091E-3"/>
    <n v="380.9495"/>
    <n v="402.02639999999991"/>
    <n v="2.876853994133996E-2"/>
    <s v="Downtrend"/>
    <n v="479.86"/>
    <n v="-0.26205559954986868"/>
  </r>
  <r>
    <n v="2317"/>
    <x v="1"/>
    <d v="2025-02-19T00:00:00"/>
    <n v="354"/>
    <n v="367.34"/>
    <n v="353.67"/>
    <n v="360.56"/>
    <n v="67094400"/>
    <n v="1.82147E-2"/>
    <n v="1.8214679054531002E-2"/>
    <n v="377.77399999999994"/>
    <n v="401.7245999999999"/>
    <n v="2.9397017207497822E-2"/>
    <s v="Downtrend"/>
    <n v="479.86"/>
    <n v="-0.24861417913558126"/>
  </r>
  <r>
    <n v="2318"/>
    <x v="1"/>
    <d v="2025-02-20T00:00:00"/>
    <n v="361.51"/>
    <n v="362.3"/>
    <n v="348"/>
    <n v="354.4"/>
    <n v="45965400"/>
    <n v="-1.7084499999999999E-2"/>
    <n v="-1.708453516751729E-2"/>
    <n v="374.73849999999999"/>
    <n v="400.69619999999998"/>
    <n v="2.931333759022333E-2"/>
    <s v="Downtrend"/>
    <n v="479.86"/>
    <n v="-0.26145125661651325"/>
  </r>
  <r>
    <n v="2319"/>
    <x v="1"/>
    <d v="2025-02-21T00:00:00"/>
    <n v="353.44"/>
    <n v="354.98"/>
    <n v="334.42"/>
    <n v="337.8"/>
    <n v="74058600"/>
    <n v="-4.6839699999999998E-2"/>
    <n v="-4.683972911963874E-2"/>
    <n v="371.0095"/>
    <n v="399.51099999999991"/>
    <n v="3.0603341880468569E-2"/>
    <s v="Downtrend"/>
    <n v="479.86"/>
    <n v="-0.29604467969824533"/>
  </r>
  <r>
    <n v="2320"/>
    <x v="1"/>
    <d v="2025-02-24T00:00:00"/>
    <n v="338.14"/>
    <n v="342.4"/>
    <n v="324.7"/>
    <n v="330.53"/>
    <n v="76052300"/>
    <n v="-2.1521599999999998E-2"/>
    <n v="-2.1521610420367154E-2"/>
    <n v="367.20699999999999"/>
    <n v="397.54719999999992"/>
    <n v="3.0707415067741446E-2"/>
    <s v="Downtrend"/>
    <n v="479.86"/>
    <n v="-0.31119493185512448"/>
  </r>
  <r>
    <n v="2321"/>
    <x v="1"/>
    <d v="2025-02-25T00:00:00"/>
    <n v="327.02"/>
    <n v="328.89"/>
    <n v="297.25"/>
    <n v="302.8"/>
    <n v="134228800"/>
    <n v="-8.3895600000000001E-2"/>
    <n v="-8.3895561673675512E-2"/>
    <n v="362.48950000000002"/>
    <n v="394.86779999999993"/>
    <n v="3.4820107623302086E-2"/>
    <s v="Downtrend"/>
    <n v="479.86"/>
    <n v="-0.36898261993081316"/>
  </r>
  <r>
    <n v="2322"/>
    <x v="1"/>
    <d v="2025-02-26T00:00:00"/>
    <n v="303.70999999999998"/>
    <n v="309"/>
    <n v="288.04000000000002"/>
    <n v="290.8"/>
    <n v="100118300"/>
    <n v="-3.9630100000000001E-2"/>
    <n v="-3.9630118890356725E-2"/>
    <n v="357.125"/>
    <n v="392.14479999999998"/>
    <n v="3.5116947549334275E-2"/>
    <s v="Downtrend"/>
    <n v="479.86"/>
    <n v="-0.39398991372483638"/>
  </r>
  <r>
    <n v="2323"/>
    <x v="1"/>
    <d v="2025-02-27T00:00:00"/>
    <n v="291.16000000000003"/>
    <n v="297.23"/>
    <n v="280.88"/>
    <n v="281.95"/>
    <n v="101748200"/>
    <n v="-3.0433200000000001E-2"/>
    <n v="-3.0433287482806159E-2"/>
    <n v="351.76749999999998"/>
    <n v="389.27979999999997"/>
    <n v="3.5249959813921254E-2"/>
    <s v="Downtrend"/>
    <n v="479.86"/>
    <n v="-0.41243279289792856"/>
  </r>
  <r>
    <n v="2324"/>
    <x v="1"/>
    <d v="2025-02-28T00:00:00"/>
    <n v="279.5"/>
    <n v="293.88"/>
    <n v="273.60000000000002"/>
    <n v="292.98"/>
    <n v="115697000"/>
    <n v="3.91204E-2"/>
    <n v="3.9120411420464629E-2"/>
    <n v="346.40250000000003"/>
    <n v="385.71240000000006"/>
    <n v="3.6002585836752081E-2"/>
    <s v="Downtrend"/>
    <n v="479.86"/>
    <n v="-0.38944692201892217"/>
  </r>
  <r>
    <n v="2325"/>
    <x v="1"/>
    <d v="2025-03-03T00:00:00"/>
    <n v="300.33999999999997"/>
    <n v="303.94"/>
    <n v="277.3"/>
    <n v="284.64999999999998"/>
    <n v="115551400"/>
    <n v="-2.8431999999999999E-2"/>
    <n v="-2.8431974878831423E-2"/>
    <n v="340.40500000000003"/>
    <n v="381.55599999999998"/>
    <n v="3.5597803090635712E-2"/>
    <s v="Downtrend"/>
    <n v="479.86"/>
    <n v="-0.40680615179427337"/>
  </r>
  <r>
    <n v="2326"/>
    <x v="1"/>
    <d v="2025-03-04T00:00:00"/>
    <n v="270.93"/>
    <n v="284.35000000000002"/>
    <n v="261.83999999999997"/>
    <n v="272.04000000000002"/>
    <n v="126706600"/>
    <n v="-4.4299999999999999E-2"/>
    <n v="-4.4300017565431116E-2"/>
    <n v="334.82299999999998"/>
    <n v="378.33539999999994"/>
    <n v="3.5252685558422273E-2"/>
    <s v="Downtrend"/>
    <n v="479.86"/>
    <n v="-0.43308464968949278"/>
  </r>
  <r>
    <n v="2327"/>
    <x v="1"/>
    <d v="2025-03-05T00:00:00"/>
    <n v="272.92"/>
    <n v="279.55"/>
    <n v="267.70999999999998"/>
    <n v="279.10000000000002"/>
    <n v="94042900"/>
    <n v="2.5952099999999999E-2"/>
    <n v="2.5952065872665742E-2"/>
    <n v="329.16750000000008"/>
    <n v="374.88099999999997"/>
    <n v="3.5476621408713355E-2"/>
    <s v="Downtrend"/>
    <n v="479.86"/>
    <n v="-0.41837202517400907"/>
  </r>
  <r>
    <n v="2328"/>
    <x v="1"/>
    <d v="2025-03-06T00:00:00"/>
    <n v="272.06"/>
    <n v="272.64999999999998"/>
    <n v="260.02"/>
    <n v="263.45"/>
    <n v="98451600"/>
    <n v="-5.6073100000000001E-2"/>
    <n v="-5.6073092081691311E-2"/>
    <n v="323.43150000000003"/>
    <n v="371.71319999999997"/>
    <n v="3.634332193197088E-2"/>
    <s v="Downtrend"/>
    <n v="479.86"/>
    <n v="-0.45098570416371442"/>
  </r>
  <r>
    <n v="2329"/>
    <x v="1"/>
    <d v="2025-03-07T00:00:00"/>
    <n v="259.32"/>
    <n v="266.25"/>
    <n v="250.73"/>
    <n v="262.67"/>
    <n v="102369600"/>
    <n v="-2.9607100000000001E-3"/>
    <n v="-2.9607136078951823E-3"/>
    <n v="317.84899999999999"/>
    <n v="367.54419999999999"/>
    <n v="3.6453214626886735E-2"/>
    <s v="Downtrend"/>
    <n v="479.86"/>
    <n v="-0.45261117826032593"/>
  </r>
  <r>
    <n v="2330"/>
    <x v="1"/>
    <d v="2025-03-10T00:00:00"/>
    <n v="252.54"/>
    <n v="253.37"/>
    <n v="220"/>
    <n v="222.15"/>
    <n v="189076900"/>
    <n v="-0.15426200000000001"/>
    <n v="-0.15426200175124682"/>
    <n v="310.87549999999999"/>
    <n v="362.91020000000003"/>
    <n v="4.7627008463193038E-2"/>
    <s v="Downtrend"/>
    <n v="479.86"/>
    <n v="-0.53705247363814446"/>
  </r>
  <r>
    <n v="2331"/>
    <x v="1"/>
    <d v="2025-03-11T00:00:00"/>
    <n v="225.31"/>
    <n v="237.06"/>
    <n v="217.02"/>
    <n v="230.58"/>
    <n v="174896400"/>
    <n v="3.7947399999999999E-2"/>
    <n v="3.7947332883186968E-2"/>
    <n v="304.86800000000005"/>
    <n v="358.7894"/>
    <n v="4.9482339871431941E-2"/>
    <s v="Downtrend"/>
    <n v="479.86"/>
    <n v="-0.51948484974784304"/>
  </r>
  <r>
    <n v="2332"/>
    <x v="1"/>
    <d v="2025-03-12T00:00:00"/>
    <n v="247.22"/>
    <n v="251.84"/>
    <n v="241.1"/>
    <n v="248.09"/>
    <n v="142215700"/>
    <n v="7.5938900000000004E-2"/>
    <n v="7.5938936594674322E-2"/>
    <n v="300.84750000000003"/>
    <n v="354.96980000000002"/>
    <n v="5.2686923733295921E-2"/>
    <s v="Downtrend"/>
    <n v="479.86"/>
    <n v="-0.48299504022006423"/>
  </r>
  <r>
    <n v="2333"/>
    <x v="1"/>
    <d v="2025-03-13T00:00:00"/>
    <n v="248.13"/>
    <n v="248.29"/>
    <n v="232.6"/>
    <n v="240.68"/>
    <n v="114813500"/>
    <n v="-2.9868200000000001E-2"/>
    <n v="-2.9868192994477849E-2"/>
    <n v="296.05600000000004"/>
    <n v="351.62120000000004"/>
    <n v="5.2077616400780978E-2"/>
    <s v="Downtrend"/>
    <n v="479.86"/>
    <n v="-0.4984370441378736"/>
  </r>
  <r>
    <n v="2334"/>
    <x v="1"/>
    <d v="2025-03-14T00:00:00"/>
    <n v="247.31"/>
    <n v="251.58"/>
    <n v="240.73"/>
    <n v="249.98"/>
    <n v="100242300"/>
    <n v="3.8640500000000001E-2"/>
    <n v="3.8640518530829171E-2"/>
    <n v="290.75799999999998"/>
    <n v="348.30459999999999"/>
    <n v="5.0828358396525775E-2"/>
    <s v="Downtrend"/>
    <n v="479.86"/>
    <n v="-0.47905639144750556"/>
  </r>
  <r>
    <n v="2335"/>
    <x v="1"/>
    <d v="2025-03-17T00:00:00"/>
    <n v="245.06"/>
    <n v="245.4"/>
    <n v="232.8"/>
    <n v="238.01"/>
    <n v="111900600"/>
    <n v="-4.7883799999999997E-2"/>
    <n v="-4.7883830706456521E-2"/>
    <n v="284.86649999999997"/>
    <n v="345.22519999999997"/>
    <n v="5.115562864717315E-2"/>
    <s v="Downtrend"/>
    <n v="479.86"/>
    <n v="-0.50400116700704367"/>
  </r>
  <r>
    <n v="2336"/>
    <x v="1"/>
    <d v="2025-03-18T00:00:00"/>
    <n v="228.16"/>
    <n v="230.1"/>
    <n v="222.28"/>
    <n v="225.31"/>
    <n v="111477600"/>
    <n v="-5.33591E-2"/>
    <n v="-5.3359102558716009E-2"/>
    <n v="278.42649999999998"/>
    <n v="341.73360000000008"/>
    <n v="5.1616907020843553E-2"/>
    <s v="Downtrend"/>
    <n v="479.86"/>
    <n v="-0.5304672196057183"/>
  </r>
  <r>
    <n v="2337"/>
    <x v="1"/>
    <d v="2025-03-19T00:00:00"/>
    <n v="231.61"/>
    <n v="241.41"/>
    <n v="229.2"/>
    <n v="235.86"/>
    <n v="111993800"/>
    <n v="4.6824400000000002E-2"/>
    <n v="4.6824375305135169E-2"/>
    <n v="272.19150000000002"/>
    <n v="338.23780000000005"/>
    <n v="5.3136028920628048E-2"/>
    <s v="Downtrend"/>
    <n v="479.86"/>
    <n v="-0.50848164047847288"/>
  </r>
  <r>
    <n v="2338"/>
    <x v="1"/>
    <d v="2025-03-20T00:00:00"/>
    <n v="233.35"/>
    <n v="238"/>
    <n v="230.05"/>
    <n v="236.26"/>
    <n v="99028300"/>
    <n v="1.6959E-3"/>
    <n v="1.6959213092511138E-3"/>
    <n v="266.28449999999998"/>
    <n v="335.32479999999998"/>
    <n v="5.33484537584102E-2"/>
    <s v="Downtrend"/>
    <n v="479.86"/>
    <n v="-0.50764806401867213"/>
  </r>
  <r>
    <n v="2339"/>
    <x v="1"/>
    <d v="2025-03-21T00:00:00"/>
    <n v="234.99"/>
    <n v="249.52"/>
    <n v="234.55"/>
    <n v="248.71"/>
    <n v="132728700"/>
    <n v="5.2696199999999999E-2"/>
    <n v="5.2696182172183192E-2"/>
    <n v="261.83000000000004"/>
    <n v="332.99380000000002"/>
    <n v="5.5192829818971424E-2"/>
    <s v="Downtrend"/>
    <n v="479.86"/>
    <n v="-0.48170299670737293"/>
  </r>
  <r>
    <n v="2340"/>
    <x v="1"/>
    <d v="2025-03-24T00:00:00"/>
    <n v="258.08"/>
    <n v="278.64"/>
    <n v="256.33"/>
    <n v="278.39"/>
    <n v="169079900"/>
    <n v="0.119336"/>
    <n v="0.11933577258654648"/>
    <n v="259.22300000000001"/>
    <n v="330.86180000000002"/>
    <n v="6.2627241301603867E-2"/>
    <s v="Downtrend"/>
    <n v="479.86"/>
    <n v="-0.41985162339015547"/>
  </r>
  <r>
    <n v="2341"/>
    <x v="1"/>
    <d v="2025-03-25T00:00:00"/>
    <n v="283.60000000000002"/>
    <n v="288.2"/>
    <n v="271.27999999999997"/>
    <n v="288.14"/>
    <n v="150361500"/>
    <n v="3.50228E-2"/>
    <n v="3.5022809727360826E-2"/>
    <n v="258.49000000000007"/>
    <n v="328.23680000000002"/>
    <n v="6.0516759469699324E-2"/>
    <s v="Downtrend"/>
    <n v="479.86"/>
    <n v="-0.39953319718251157"/>
  </r>
  <r>
    <n v="2342"/>
    <x v="1"/>
    <d v="2025-03-26T00:00:00"/>
    <n v="282.66000000000003"/>
    <n v="284.89999999999998"/>
    <n v="266.51"/>
    <n v="272.06"/>
    <n v="153629800"/>
    <n v="-5.5806300000000003E-2"/>
    <n v="-5.5806205316859758E-2"/>
    <n v="257.55300000000005"/>
    <n v="325.77219999999994"/>
    <n v="6.1169005082821866E-2"/>
    <s v="Downtrend"/>
    <n v="479.86"/>
    <n v="-0.43304297086650279"/>
  </r>
  <r>
    <n v="2343"/>
    <x v="1"/>
    <d v="2025-03-27T00:00:00"/>
    <n v="272.48"/>
    <n v="291.85000000000002"/>
    <n v="271.82"/>
    <n v="273.13"/>
    <n v="162572100"/>
    <n v="3.93298E-3"/>
    <n v="3.9329559655958413E-3"/>
    <n v="257.11200000000008"/>
    <n v="322.47879999999992"/>
    <n v="6.0795311373296732E-2"/>
    <s v="Downtrend"/>
    <n v="479.86"/>
    <n v="-0.43081315383653573"/>
  </r>
  <r>
    <n v="2344"/>
    <x v="1"/>
    <d v="2025-03-28T00:00:00"/>
    <n v="275.58"/>
    <n v="276.10000000000002"/>
    <n v="260.57"/>
    <n v="263.55"/>
    <n v="123809400"/>
    <n v="-3.5074899999999999E-2"/>
    <n v="-3.5074872771207799E-2"/>
    <n v="255.64050000000003"/>
    <n v="319.3855999999999"/>
    <n v="6.0559149907071431E-2"/>
    <s v="Downtrend"/>
    <n v="479.86"/>
    <n v="-0.4507773100487642"/>
  </r>
  <r>
    <n v="2345"/>
    <x v="1"/>
    <d v="2025-03-31T00:00:00"/>
    <n v="249.31"/>
    <n v="260.56"/>
    <n v="243.36"/>
    <n v="259.16000000000003"/>
    <n v="134008900"/>
    <n v="-1.6657100000000001E-2"/>
    <n v="-1.6657180800607074E-2"/>
    <n v="254.36600000000004"/>
    <n v="316.2247999999999"/>
    <n v="6.0360939300754951E-2"/>
    <s v="Downtrend"/>
    <n v="479.86"/>
    <n v="-0.45992581169507774"/>
  </r>
  <r>
    <n v="2346"/>
    <x v="1"/>
    <d v="2025-04-01T00:00:00"/>
    <n v="263.8"/>
    <n v="277.45"/>
    <n v="259.25"/>
    <n v="268.45999999999998"/>
    <n v="146486900"/>
    <n v="3.5885100000000003E-2"/>
    <n v="3.5885167464114742E-2"/>
    <n v="254.18699999999998"/>
    <n v="313.39859999999987"/>
    <n v="6.012983012034176E-2"/>
    <s v="Downtrend"/>
    <n v="479.86"/>
    <n v="-0.44054515900470981"/>
  </r>
  <r>
    <n v="2347"/>
    <x v="1"/>
    <d v="2025-04-02T00:00:00"/>
    <n v="254.6"/>
    <n v="284.99"/>
    <n v="251.27"/>
    <n v="282.76"/>
    <n v="212787800"/>
    <n v="5.3266800000000003E-2"/>
    <n v="5.3266780898457933E-2"/>
    <n v="254.36999999999998"/>
    <n v="310.44199999999995"/>
    <n v="6.1027593380542061E-2"/>
    <s v="Downtrend"/>
    <n v="479.86"/>
    <n v="-0.41074480056683205"/>
  </r>
  <r>
    <n v="2348"/>
    <x v="1"/>
    <d v="2025-04-03T00:00:00"/>
    <n v="265.29000000000002"/>
    <n v="276.3"/>
    <n v="261.51"/>
    <n v="267.27999999999997"/>
    <n v="136174300"/>
    <n v="-5.4746099999999999E-2"/>
    <n v="-5.4746074409393164E-2"/>
    <n v="254.56150000000002"/>
    <n v="306.98299999999995"/>
    <n v="6.0961288164699458E-2"/>
    <s v="Downtrend"/>
    <n v="479.86"/>
    <n v="-0.44300420956112208"/>
  </r>
  <r>
    <n v="2349"/>
    <x v="1"/>
    <d v="2025-04-04T00:00:00"/>
    <n v="255.38"/>
    <n v="261"/>
    <n v="236"/>
    <n v="239.43"/>
    <n v="181229400"/>
    <n v="-0.104198"/>
    <n v="-0.10419784495659967"/>
    <n v="253.39949999999999"/>
    <n v="303.5172"/>
    <n v="6.5476879588469733E-2"/>
    <s v="Downtrend"/>
    <n v="479.86"/>
    <n v="-0.50104197057475097"/>
  </r>
  <r>
    <n v="2350"/>
    <x v="1"/>
    <d v="2025-04-07T00:00:00"/>
    <n v="223.78"/>
    <n v="252"/>
    <n v="214.25"/>
    <n v="233.29"/>
    <n v="183453800"/>
    <n v="-2.5644199999999999E-2"/>
    <n v="-2.5644238399532338E-2"/>
    <n v="253.95650000000001"/>
    <n v="300.01139999999998"/>
    <n v="5.5318520916897033E-2"/>
    <s v="Downtrend"/>
    <n v="479.86"/>
    <n v="-0.51383736923269296"/>
  </r>
  <r>
    <n v="2351"/>
    <x v="1"/>
    <d v="2025-04-08T00:00:00"/>
    <n v="245"/>
    <n v="250.44"/>
    <n v="217.8"/>
    <n v="221.86"/>
    <n v="171603500"/>
    <n v="-4.8994799999999998E-2"/>
    <n v="-4.8994813322474129E-2"/>
    <n v="253.5205"/>
    <n v="297.49360000000001"/>
    <n v="5.5914826373050619E-2"/>
    <s v="Downtrend"/>
    <n v="479.86"/>
    <n v="-0.5376568165715"/>
  </r>
  <r>
    <n v="2352"/>
    <x v="1"/>
    <d v="2025-04-09T00:00:00"/>
    <n v="224.69"/>
    <n v="274.69"/>
    <n v="223.88"/>
    <n v="272.2"/>
    <n v="219433400"/>
    <n v="0.22689999999999999"/>
    <n v="0.2268998467502028"/>
    <n v="254.72599999999997"/>
    <n v="294.75959999999998"/>
    <n v="7.4025601929041368E-2"/>
    <s v="Downtrend"/>
    <n v="479.86"/>
    <n v="-0.43275121910557246"/>
  </r>
  <r>
    <n v="2353"/>
    <x v="1"/>
    <d v="2025-04-10T00:00:00"/>
    <n v="260"/>
    <n v="262.49"/>
    <n v="239.33"/>
    <n v="252.4"/>
    <n v="181722600"/>
    <n v="-7.2740700000000005E-2"/>
    <n v="-7.2740631888317364E-2"/>
    <n v="255.31199999999995"/>
    <n v="291.80019999999996"/>
    <n v="7.5753007473092965E-2"/>
    <s v="Downtrend"/>
    <n v="479.86"/>
    <n v="-0.4740132538657108"/>
  </r>
  <r>
    <n v="2354"/>
    <x v="1"/>
    <d v="2025-04-11T00:00:00"/>
    <n v="251.84"/>
    <n v="257.74"/>
    <n v="241.36"/>
    <n v="252.31"/>
    <n v="128948100"/>
    <n v="-3.5656199999999999E-4"/>
    <n v="-3.5657686212364759E-4"/>
    <n v="255.42849999999999"/>
    <n v="288.75519999999995"/>
    <n v="7.5341079621043874E-2"/>
    <s v="Downtrend"/>
    <n v="479.86"/>
    <n v="-0.47420080856916602"/>
  </r>
  <r>
    <n v="2355"/>
    <x v="1"/>
    <d v="2025-04-14T00:00:00"/>
    <n v="258.36"/>
    <n v="261.8"/>
    <n v="245.93"/>
    <n v="252.35"/>
    <n v="100135200"/>
    <n v="1.5856900000000001E-4"/>
    <n v="1.5853513534924701E-4"/>
    <n v="256.14549999999997"/>
    <n v="286.16379999999998"/>
    <n v="7.4393095537828524E-2"/>
    <s v="Downtrend"/>
    <n v="479.86"/>
    <n v="-0.47411745092318591"/>
  </r>
  <r>
    <n v="2356"/>
    <x v="1"/>
    <d v="2025-04-15T00:00:00"/>
    <n v="249.91"/>
    <n v="258.75"/>
    <n v="247.54"/>
    <n v="254.11"/>
    <n v="79594300"/>
    <n v="6.9744200000000003E-3"/>
    <n v="6.9744402615414813E-3"/>
    <n v="257.58550000000002"/>
    <n v="283.1506"/>
    <n v="7.3096659505653791E-2"/>
    <s v="Downtrend"/>
    <n v="479.86"/>
    <n v="-0.47044971450006245"/>
  </r>
  <r>
    <n v="2357"/>
    <x v="1"/>
    <d v="2025-04-16T00:00:00"/>
    <n v="247.61"/>
    <n v="251.97"/>
    <n v="233.89"/>
    <n v="241.55"/>
    <n v="112378700"/>
    <n v="-4.9427400000000003E-2"/>
    <n v="-4.9427413324938052E-2"/>
    <n v="257.87"/>
    <n v="280.41460000000001"/>
    <n v="7.3602142936793208E-2"/>
    <s v="Downtrend"/>
    <n v="479.86"/>
    <n v="-0.49662401533780687"/>
  </r>
  <r>
    <n v="2358"/>
    <x v="1"/>
    <d v="2025-04-17T00:00:00"/>
    <n v="243.47"/>
    <n v="244.34"/>
    <n v="237.68"/>
    <n v="241.37"/>
    <n v="83404800"/>
    <n v="-7.4522E-4"/>
    <n v="-7.4518733181538899E-4"/>
    <n v="258.12549999999999"/>
    <n v="277.47819999999996"/>
    <n v="7.3607509974744467E-2"/>
    <s v="Downtrend"/>
    <n v="479.86"/>
    <n v="-0.49699912474471719"/>
  </r>
  <r>
    <n v="2359"/>
    <x v="1"/>
    <d v="2025-04-21T00:00:00"/>
    <n v="230.26"/>
    <n v="232.21"/>
    <n v="222.79"/>
    <n v="227.5"/>
    <n v="97768000"/>
    <n v="-5.7463599999999997E-2"/>
    <n v="-5.7463645026308185E-2"/>
    <n v="257.06499999999994"/>
    <n v="275.00519999999995"/>
    <n v="7.3852762390508475E-2"/>
    <s v="Downtrend"/>
    <n v="479.86"/>
    <n v="-0.52590338848830909"/>
  </r>
  <r>
    <n v="2360"/>
    <x v="1"/>
    <d v="2025-04-22T00:00:00"/>
    <n v="230.96"/>
    <n v="242.79"/>
    <n v="229.85"/>
    <n v="237.97"/>
    <n v="120858500"/>
    <n v="4.6022E-2"/>
    <n v="4.6021978021977938E-2"/>
    <n v="255.04400000000001"/>
    <n v="273.00540000000001"/>
    <n v="6.9184193801197294E-2"/>
    <s v="Downtrend"/>
    <n v="479.86"/>
    <n v="-0.50408452465302389"/>
  </r>
  <r>
    <n v="2361"/>
    <x v="1"/>
    <d v="2025-04-23T00:00:00"/>
    <n v="254.86"/>
    <n v="259.45"/>
    <n v="244.43"/>
    <n v="250.74"/>
    <n v="150381900"/>
    <n v="5.36622E-2"/>
    <n v="5.3662226331050222E-2"/>
    <n v="253.17399999999998"/>
    <n v="271.62560000000002"/>
    <n v="6.9883430111947364E-2"/>
    <s v="Downtrend"/>
    <n v="479.86"/>
    <n v="-0.47747259617388405"/>
  </r>
  <r>
    <n v="2362"/>
    <x v="1"/>
    <d v="2025-04-24T00:00:00"/>
    <n v="250.5"/>
    <n v="259.54000000000002"/>
    <n v="249.2"/>
    <n v="259.51"/>
    <n v="94464200"/>
    <n v="3.4976500000000001E-2"/>
    <n v="3.4976469649836472E-2"/>
    <n v="252.54650000000007"/>
    <n v="270.59440000000006"/>
    <n v="6.933900048500144E-2"/>
    <s v="Downtrend"/>
    <n v="479.86"/>
    <n v="-0.45919643229275209"/>
  </r>
  <r>
    <n v="2363"/>
    <x v="1"/>
    <d v="2025-04-25T00:00:00"/>
    <n v="261.69"/>
    <n v="286.85000000000002"/>
    <n v="259.63"/>
    <n v="284.95"/>
    <n v="167560700"/>
    <n v="9.8030900000000004E-2"/>
    <n v="9.8030904396747776E-2"/>
    <n v="253.13749999999999"/>
    <n v="269.19320000000005"/>
    <n v="7.2743996757165599E-2"/>
    <s v="Downtrend"/>
    <n v="479.86"/>
    <n v="-0.40618096944942284"/>
  </r>
  <r>
    <n v="2364"/>
    <x v="1"/>
    <d v="2025-04-28T00:00:00"/>
    <n v="288.98"/>
    <n v="294.86"/>
    <n v="272.42"/>
    <n v="285.88"/>
    <n v="151731800"/>
    <n v="3.2637E-3"/>
    <n v="3.2637304790315014E-3"/>
    <n v="254.25399999999999"/>
    <n v="267.91700000000009"/>
    <n v="7.214919393557806E-2"/>
    <s v="Downtrend"/>
    <n v="479.86"/>
    <n v="-0.404242904180386"/>
  </r>
  <r>
    <n v="2365"/>
    <x v="1"/>
    <d v="2025-04-29T00:00:00"/>
    <n v="285.5"/>
    <n v="293.32"/>
    <n v="279.47000000000003"/>
    <n v="292.02999999999997"/>
    <n v="108906600"/>
    <n v="2.15125E-2"/>
    <n v="2.1512522736812478E-2"/>
    <n v="255.89749999999998"/>
    <n v="266.47800000000007"/>
    <n v="7.201165495812506E-2"/>
    <s v="Downtrend"/>
    <n v="479.86"/>
    <n v="-0.39142666611094912"/>
  </r>
  <r>
    <n v="2366"/>
    <x v="1"/>
    <d v="2025-04-30T00:00:00"/>
    <n v="279.89999999999998"/>
    <n v="284.45"/>
    <n v="270.77999999999997"/>
    <n v="282.16000000000003"/>
    <n v="128961100"/>
    <n v="-3.3797899999999999E-2"/>
    <n v="-3.3797897476286476E-2"/>
    <n v="256.58249999999998"/>
    <n v="264.87720000000007"/>
    <n v="7.2292803077371806E-2"/>
    <s v="Downtrend"/>
    <n v="479.86"/>
    <n v="-0.41199516525653312"/>
  </r>
  <r>
    <n v="2367"/>
    <x v="1"/>
    <d v="2025-05-01T00:00:00"/>
    <n v="280.01"/>
    <n v="290.87"/>
    <n v="279.81"/>
    <n v="280.52"/>
    <n v="99659000"/>
    <n v="-5.8123599999999999E-3"/>
    <n v="-5.8123050751348604E-3"/>
    <n v="256.47050000000002"/>
    <n v="263.53340000000003"/>
    <n v="7.1411215369810058E-2"/>
    <s v="Downtrend"/>
    <n v="479.86"/>
    <n v="-0.41541282874171637"/>
  </r>
  <r>
    <n v="2368"/>
    <x v="1"/>
    <d v="2025-05-02T00:00:00"/>
    <n v="284.89999999999998"/>
    <n v="294.77999999999997"/>
    <n v="279.81"/>
    <n v="287.20999999999998"/>
    <n v="114454700"/>
    <n v="2.3848600000000001E-2"/>
    <n v="2.3848566947098249E-2"/>
    <n v="257.46699999999998"/>
    <n v="262.38260000000008"/>
    <n v="7.0284806257948057E-2"/>
    <s v="Downtrend"/>
    <n v="479.86"/>
    <n v="-0.40147126245154841"/>
  </r>
  <r>
    <n v="2369"/>
    <x v="1"/>
    <d v="2025-05-05T00:00:00"/>
    <n v="284.57"/>
    <n v="284.85000000000002"/>
    <n v="274.39999999999998"/>
    <n v="280.26"/>
    <n v="94618900"/>
    <n v="-2.4198299999999999E-2"/>
    <n v="-2.4198321785453114E-2"/>
    <n v="259.50849999999997"/>
    <n v="261.279"/>
    <n v="6.5829985858617213E-2"/>
    <s v="Downtrend"/>
    <n v="479.86"/>
    <n v="-0.41595465344058691"/>
  </r>
  <r>
    <n v="2370"/>
    <x v="1"/>
    <d v="2025-05-06T00:00:00"/>
    <n v="273.11"/>
    <n v="277.73"/>
    <n v="271.35000000000002"/>
    <n v="275.35000000000002"/>
    <n v="76715800"/>
    <n v="-1.75195E-2"/>
    <n v="-1.7519446228501989E-2"/>
    <n v="261.61150000000004"/>
    <n v="260.74740000000003"/>
    <n v="6.5624439673931112E-2"/>
    <s v="Uptrend"/>
    <n v="479.86"/>
    <n v="-0.4261868044846413"/>
  </r>
  <r>
    <n v="2371"/>
    <x v="1"/>
    <d v="2025-05-07T00:00:00"/>
    <n v="276.88"/>
    <n v="277.92"/>
    <n v="271"/>
    <n v="276.22000000000003"/>
    <n v="71592600"/>
    <n v="3.1595999999999998E-3"/>
    <n v="3.1596150354094021E-3"/>
    <n v="264.3295"/>
    <n v="260.62780000000004"/>
    <n v="6.4167865138094582E-2"/>
    <s v="Uptrend"/>
    <n v="479.86"/>
    <n v="-0.42437377568457457"/>
  </r>
  <r>
    <n v="2372"/>
    <x v="1"/>
    <d v="2025-05-08T00:00:00"/>
    <n v="279.63"/>
    <n v="289.8"/>
    <n v="279.41000000000003"/>
    <n v="284.82"/>
    <n v="97539400"/>
    <n v="3.1134599999999998E-2"/>
    <n v="3.1134602852798343E-2"/>
    <n v="264.96050000000002"/>
    <n v="260.95400000000001"/>
    <n v="4.0277167298357043E-2"/>
    <s v="Uptrend"/>
    <n v="479.86"/>
    <n v="-0.40645188179885805"/>
  </r>
  <r>
    <n v="2373"/>
    <x v="1"/>
    <d v="2025-05-09T00:00:00"/>
    <n v="290.20999999999998"/>
    <n v="307.04000000000002"/>
    <n v="290"/>
    <n v="298.26"/>
    <n v="132387800"/>
    <n v="4.7187699999999999E-2"/>
    <n v="4.7187697493153546E-2"/>
    <n v="267.25349999999997"/>
    <n v="261.46199999999999"/>
    <n v="3.721300131777449E-2"/>
    <s v="Uptrend"/>
    <n v="479.86"/>
    <n v="-0.37844371274955202"/>
  </r>
  <r>
    <n v="2374"/>
    <x v="1"/>
    <d v="2025-05-12T00:00:00"/>
    <n v="321.99"/>
    <n v="322.20999999999998"/>
    <n v="311.5"/>
    <n v="318.38"/>
    <n v="112826700"/>
    <n v="6.7457900000000001E-2"/>
    <n v="6.7457922617850219E-2"/>
    <n v="270.55700000000002"/>
    <n v="262.45039999999995"/>
    <n v="3.9341316633079375E-2"/>
    <s v="Uptrend"/>
    <n v="479.86"/>
    <n v="-0.33651481682157303"/>
  </r>
  <r>
    <n v="2375"/>
    <x v="1"/>
    <d v="2025-05-13T00:00:00"/>
    <n v="320"/>
    <n v="337.59"/>
    <n v="316.8"/>
    <n v="334.07"/>
    <n v="136992600"/>
    <n v="4.9280699999999997E-2"/>
    <n v="4.9280733714429203E-2"/>
    <n v="274.64299999999992"/>
    <n v="263.96319999999997"/>
    <n v="4.0062216455561316E-2"/>
    <s v="Uptrend"/>
    <n v="479.86"/>
    <n v="-0.30381778018588756"/>
  </r>
  <r>
    <n v="2376"/>
    <x v="1"/>
    <d v="2025-05-14T00:00:00"/>
    <n v="342.5"/>
    <n v="350"/>
    <n v="337"/>
    <n v="347.68"/>
    <n v="136997300"/>
    <n v="4.0739900000000003E-2"/>
    <n v="4.0739964678061513E-2"/>
    <n v="279.32149999999996"/>
    <n v="265.23759999999993"/>
    <n v="4.0421499768381615E-2"/>
    <s v="Uptrend"/>
    <n v="479.86"/>
    <n v="-0.27545534114116621"/>
  </r>
  <r>
    <n v="2377"/>
    <x v="1"/>
    <d v="2025-05-15T00:00:00"/>
    <n v="340.34"/>
    <n v="346.14"/>
    <n v="334.72"/>
    <n v="342.82"/>
    <n v="97882600"/>
    <n v="-1.3978300000000001E-2"/>
    <n v="-1.3978370915784688E-2"/>
    <n v="284.38499999999993"/>
    <n v="266.96820000000002"/>
    <n v="3.8085138212368821E-2"/>
    <s v="Uptrend"/>
    <n v="479.86"/>
    <n v="-0.28558329512774561"/>
  </r>
  <r>
    <n v="2378"/>
    <x v="1"/>
    <d v="2025-05-16T00:00:00"/>
    <n v="346.24"/>
    <n v="351.62"/>
    <n v="342.33"/>
    <n v="349.98"/>
    <n v="95895700"/>
    <n v="2.0885600000000001E-2"/>
    <n v="2.0885595939560186E-2"/>
    <n v="289.81549999999999"/>
    <n v="268.55659999999995"/>
    <n v="3.7820908418286094E-2"/>
    <s v="Uptrend"/>
    <n v="479.86"/>
    <n v="-0.27066227649731167"/>
  </r>
  <r>
    <n v="2379"/>
    <x v="1"/>
    <d v="2025-05-19T00:00:00"/>
    <n v="336.3"/>
    <n v="343"/>
    <n v="333.37"/>
    <n v="342.09"/>
    <n v="88869900"/>
    <n v="-2.25442E-2"/>
    <n v="-2.2544145379736147E-2"/>
    <n v="295.54499999999996"/>
    <n v="270.98999999999995"/>
    <n v="3.4767614426189211E-2"/>
    <s v="Uptrend"/>
    <n v="479.86"/>
    <n v="-0.28710457216688212"/>
  </r>
  <r>
    <n v="2380"/>
    <x v="1"/>
    <d v="2025-05-20T00:00:00"/>
    <n v="347.87"/>
    <n v="354.99"/>
    <n v="341.63"/>
    <n v="343.82"/>
    <n v="131715500"/>
    <n v="5.0571799999999997E-3"/>
    <n v="5.0571487035575569E-3"/>
    <n v="300.83749999999998"/>
    <n v="273.07079999999996"/>
    <n v="3.4431236000560202E-2"/>
    <s v="Uptrend"/>
    <n v="479.86"/>
    <n v="-0.28349935397824366"/>
  </r>
  <r>
    <n v="2381"/>
    <x v="1"/>
    <d v="2025-05-21T00:00:00"/>
    <n v="344.43"/>
    <n v="347.35"/>
    <n v="332.2"/>
    <n v="334.62"/>
    <n v="102354800"/>
    <n v="-2.6758199999999999E-2"/>
    <n v="-2.675818742365188E-2"/>
    <n v="305.03149999999999"/>
    <n v="274.9298"/>
    <n v="3.4877632909856592E-2"/>
    <s v="Uptrend"/>
    <n v="479.86"/>
    <n v="-0.30267161255366148"/>
  </r>
  <r>
    <n v="2382"/>
    <x v="1"/>
    <d v="2025-05-22T00:00:00"/>
    <n v="331.9"/>
    <n v="347.27"/>
    <n v="331.39"/>
    <n v="341.04"/>
    <n v="97113400"/>
    <n v="1.9186000000000002E-2"/>
    <n v="1.9185942262865296E-2"/>
    <n v="309.108"/>
    <n v="276.90300000000002"/>
    <n v="3.4581387240469844E-2"/>
    <s v="Uptrend"/>
    <n v="479.86"/>
    <n v="-0.28929271037385906"/>
  </r>
  <r>
    <n v="2383"/>
    <x v="1"/>
    <d v="2025-05-23T00:00:00"/>
    <n v="337.92"/>
    <n v="343.18"/>
    <n v="333.21"/>
    <n v="339.34"/>
    <n v="84654800"/>
    <n v="-4.9847900000000002E-3"/>
    <n v="-4.9847525216984989E-3"/>
    <n v="311.82749999999999"/>
    <n v="279.16120000000001"/>
    <n v="2.8611190677225642E-2"/>
    <s v="Uptrend"/>
    <n v="479.86"/>
    <n v="-0.29283541032801241"/>
  </r>
  <r>
    <n v="2384"/>
    <x v="1"/>
    <d v="2025-05-27T00:00:00"/>
    <n v="347.35"/>
    <n v="363.79"/>
    <n v="347.32"/>
    <n v="362.89"/>
    <n v="120146400"/>
    <n v="6.9399500000000003E-2"/>
    <n v="6.9399422408204181E-2"/>
    <n v="315.678"/>
    <n v="281.53899999999993"/>
    <n v="3.1563849195854587E-2"/>
    <s v="Uptrend"/>
    <n v="479.86"/>
    <n v="-0.24375859625724172"/>
  </r>
  <r>
    <n v="2385"/>
    <x v="1"/>
    <d v="2025-05-28T00:00:00"/>
    <n v="364.84"/>
    <n v="365"/>
    <n v="355.91"/>
    <n v="356.9"/>
    <n v="91404300"/>
    <n v="-1.6506400000000001E-2"/>
    <n v="-1.6506379343602773E-2"/>
    <n v="318.92150000000004"/>
    <n v="284.20139999999998"/>
    <n v="3.2129917311779339E-2"/>
    <s v="Uptrend"/>
    <n v="479.86"/>
    <n v="-0.25624140374275839"/>
  </r>
  <r>
    <n v="2386"/>
    <x v="1"/>
    <d v="2025-05-29T00:00:00"/>
    <n v="365.29"/>
    <n v="367.71"/>
    <n v="356"/>
    <n v="358.43"/>
    <n v="88087800"/>
    <n v="4.2869099999999997E-3"/>
    <n v="4.2869151022695284E-3"/>
    <n v="322.73500000000001"/>
    <n v="286.41339999999991"/>
    <n v="3.0446988926370353E-2"/>
    <s v="Uptrend"/>
    <n v="479.86"/>
    <n v="-0.25305297378402036"/>
  </r>
  <r>
    <n v="2387"/>
    <x v="1"/>
    <d v="2025-05-30T00:00:00"/>
    <n v="355.52"/>
    <n v="363.68"/>
    <n v="345.29"/>
    <n v="346.46"/>
    <n v="123474900"/>
    <n v="-3.3395599999999998E-2"/>
    <n v="-3.3395642105850554E-2"/>
    <n v="326.03200000000004"/>
    <n v="288.54199999999992"/>
    <n v="3.1908191850397429E-2"/>
    <s v="Uptrend"/>
    <n v="479.86"/>
    <n v="-0.27799774934355859"/>
  </r>
  <r>
    <n v="2388"/>
    <x v="1"/>
    <d v="2025-06-02T00:00:00"/>
    <n v="343.5"/>
    <n v="348.02"/>
    <n v="333.33"/>
    <n v="342.69"/>
    <n v="81873800"/>
    <n v="-1.0881500000000001E-2"/>
    <n v="-1.0881487040350968E-2"/>
    <n v="328.80600000000004"/>
    <n v="290.45319999999998"/>
    <n v="3.2121451721166074E-2"/>
    <s v="Uptrend"/>
    <n v="479.86"/>
    <n v="-0.28585420747718082"/>
  </r>
  <r>
    <n v="2389"/>
    <x v="1"/>
    <d v="2025-06-03T00:00:00"/>
    <n v="346.6"/>
    <n v="355.4"/>
    <n v="343.04"/>
    <n v="344.27"/>
    <n v="99324500"/>
    <n v="4.6105399999999998E-3"/>
    <n v="4.6105809915666374E-3"/>
    <n v="332.00650000000007"/>
    <n v="291.52639999999997"/>
    <n v="3.1169666997615746E-2"/>
    <s v="Uptrend"/>
    <n v="479.86"/>
    <n v="-0.2825615804609678"/>
  </r>
  <r>
    <n v="2390"/>
    <x v="1"/>
    <d v="2025-06-04T00:00:00"/>
    <n v="345.1"/>
    <n v="345.6"/>
    <n v="327.33"/>
    <n v="332.05"/>
    <n v="98912100"/>
    <n v="-3.5495400000000003E-2"/>
    <n v="-3.5495396055421513E-2"/>
    <n v="334.84150000000005"/>
    <n v="291.45759999999996"/>
    <n v="3.2268774992329871E-2"/>
    <s v="Uptrend"/>
    <n v="479.86"/>
    <n v="-0.30802734130788145"/>
  </r>
  <r>
    <n v="2391"/>
    <x v="1"/>
    <d v="2025-06-05T00:00:00"/>
    <n v="322.49"/>
    <n v="324.55"/>
    <n v="273.20999999999998"/>
    <n v="284.7"/>
    <n v="287499800"/>
    <n v="-0.142599"/>
    <n v="-0.14259900617376908"/>
    <n v="335.26549999999997"/>
    <n v="291.91920000000005"/>
    <n v="4.6977112055347457E-2"/>
    <s v="Uptrend"/>
    <n v="479.86"/>
    <n v="-0.40670195473679827"/>
  </r>
  <r>
    <n v="2392"/>
    <x v="1"/>
    <d v="2025-06-06T00:00:00"/>
    <n v="298.83"/>
    <n v="305.5"/>
    <n v="291.14"/>
    <n v="295.14"/>
    <n v="164747700"/>
    <n v="3.66702E-2"/>
    <n v="3.6670179135932512E-2"/>
    <n v="335.78149999999999"/>
    <n v="292.62819999999999"/>
    <n v="4.7169965615151487E-2"/>
    <s v="Uptrend"/>
    <n v="479.86"/>
    <n v="-0.38494560913599807"/>
  </r>
  <r>
    <n v="2393"/>
    <x v="1"/>
    <d v="2025-06-09T00:00:00"/>
    <n v="285.95999999999998"/>
    <n v="309.83"/>
    <n v="281.85000000000002"/>
    <n v="308.58"/>
    <n v="140908900"/>
    <n v="4.5537599999999998E-2"/>
    <n v="4.5537710916853102E-2"/>
    <n v="336.29750000000001"/>
    <n v="293.87900000000002"/>
    <n v="4.708977019241916E-2"/>
    <s v="Uptrend"/>
    <n v="479.86"/>
    <n v="-0.35693744008669204"/>
  </r>
  <r>
    <n v="2394"/>
    <x v="1"/>
    <d v="2025-06-10T00:00:00"/>
    <n v="314.94"/>
    <n v="327.83"/>
    <n v="310.67"/>
    <n v="326.08999999999997"/>
    <n v="151256500"/>
    <n v="5.6743799999999997E-2"/>
    <n v="5.674379415386599E-2"/>
    <n v="336.68300000000005"/>
    <n v="295.2244"/>
    <n v="4.6370927563886333E-2"/>
    <s v="Uptrend"/>
    <n v="479.86"/>
    <n v="-0.32044763055891312"/>
  </r>
  <r>
    <n v="2395"/>
    <x v="1"/>
    <d v="2025-06-11T00:00:00"/>
    <n v="334.4"/>
    <n v="335.5"/>
    <n v="322.5"/>
    <n v="326.43"/>
    <n v="122611400"/>
    <n v="1.04265E-3"/>
    <n v="1.0426569352020021E-3"/>
    <n v="336.30099999999999"/>
    <n v="296.23740000000004"/>
    <n v="4.5031828476921235E-2"/>
    <s v="Uptrend"/>
    <n v="479.86"/>
    <n v="-0.31973909056808236"/>
  </r>
  <r>
    <n v="2396"/>
    <x v="1"/>
    <d v="2025-06-12T00:00:00"/>
    <n v="323.08"/>
    <n v="332.56"/>
    <n v="316.86"/>
    <n v="319.11"/>
    <n v="105127500"/>
    <n v="-2.2424400000000001E-2"/>
    <n v="-2.2424409521183741E-2"/>
    <n v="334.87250000000006"/>
    <n v="297.08840000000004"/>
    <n v="4.4220871259538767E-2"/>
    <s v="Uptrend"/>
    <n v="479.86"/>
    <n v="-0.33499353978243651"/>
  </r>
  <r>
    <n v="2397"/>
    <x v="1"/>
    <d v="2025-06-13T00:00:00"/>
    <n v="313.97000000000003"/>
    <n v="332.99"/>
    <n v="313.3"/>
    <n v="325.31"/>
    <n v="128964300"/>
    <n v="1.9429100000000001E-2"/>
    <n v="1.942903700918186E-2"/>
    <n v="333.99700000000001"/>
    <n v="298.3254"/>
    <n v="4.442705214187409E-2"/>
    <s v="Uptrend"/>
    <n v="479.86"/>
    <n v="-0.32207310465552452"/>
  </r>
  <r>
    <n v="2398"/>
    <x v="1"/>
    <d v="2025-06-16T00:00:00"/>
    <n v="331.29"/>
    <n v="332.05"/>
    <n v="326.41000000000003"/>
    <n v="329.13"/>
    <n v="83925900"/>
    <n v="1.17427E-2"/>
    <n v="1.1742645476622293E-2"/>
    <n v="332.9545"/>
    <n v="299.86380000000003"/>
    <n v="4.4229701737839147E-2"/>
    <s v="Uptrend"/>
    <n v="479.86"/>
    <n v="-0.31411244946442718"/>
  </r>
  <r>
    <n v="2399"/>
    <x v="1"/>
    <d v="2025-06-17T00:00:00"/>
    <n v="326.08999999999997"/>
    <n v="327.26"/>
    <n v="314.74"/>
    <n v="316.35000000000002"/>
    <n v="88282700"/>
    <n v="-3.8829599999999999E-2"/>
    <n v="-3.8829641782882063E-2"/>
    <n v="331.66750000000008"/>
    <n v="301.63900000000001"/>
    <n v="4.4772581112366698E-2"/>
    <s v="Uptrend"/>
    <n v="479.86"/>
    <n v="-0.34074521735506191"/>
  </r>
  <r>
    <n v="2400"/>
    <x v="1"/>
    <d v="2025-06-18T00:00:00"/>
    <n v="317.31"/>
    <n v="329.32"/>
    <n v="315.45"/>
    <n v="322.05"/>
    <n v="95137700"/>
    <n v="1.8017999999999999E-2"/>
    <n v="1.8018018018018056E-2"/>
    <n v="330.57900000000006"/>
    <n v="303.64499999999998"/>
    <n v="4.4987228184163806E-2"/>
    <s v="Uptrend"/>
    <n v="479.86"/>
    <n v="-0.3288667528029009"/>
  </r>
  <r>
    <n v="2401"/>
    <x v="1"/>
    <d v="2025-06-20T00:00:00"/>
    <n v="327.95"/>
    <n v="332.36"/>
    <n v="317.77999999999997"/>
    <n v="322.16000000000003"/>
    <n v="108688000"/>
    <n v="3.4161100000000002E-4"/>
    <n v="3.4156186927503107E-4"/>
    <n v="329.95600000000002"/>
    <n v="305.1746"/>
    <n v="4.4617126809117121E-2"/>
    <s v="Uptrend"/>
    <n v="479.86"/>
    <n v="-0.32863751927645557"/>
  </r>
  <r>
    <n v="2402"/>
    <x v="1"/>
    <d v="2025-06-23T00:00:00"/>
    <n v="327.54000000000002"/>
    <n v="357.54"/>
    <n v="327.48"/>
    <n v="348.68"/>
    <n v="190716800"/>
    <n v="8.2319299999999998E-2"/>
    <n v="8.2319344425130225E-2"/>
    <n v="330.33800000000008"/>
    <n v="306.93599999999992"/>
    <n v="4.8202685225813821E-2"/>
    <s v="Uptrend"/>
    <n v="479.86"/>
    <n v="-0.27337139999166427"/>
  </r>
  <r>
    <n v="2403"/>
    <x v="1"/>
    <d v="2025-06-24T00:00:00"/>
    <n v="356.17"/>
    <n v="356.26"/>
    <n v="340.44"/>
    <n v="340.47"/>
    <n v="114736200"/>
    <n v="-2.3545900000000002E-2"/>
    <n v="-2.3545944705747335E-2"/>
    <n v="330.39450000000005"/>
    <n v="308.44079999999997"/>
    <n v="4.8526925953789102E-2"/>
    <s v="Uptrend"/>
    <n v="479.86"/>
    <n v="-0.29048055682907514"/>
  </r>
  <r>
    <n v="2404"/>
    <x v="1"/>
    <d v="2025-06-25T00:00:00"/>
    <n v="342.7"/>
    <n v="343"/>
    <n v="320.39999999999998"/>
    <n v="327.55"/>
    <n v="119845100"/>
    <n v="-3.7947599999999998E-2"/>
    <n v="-3.7947543102182291E-2"/>
    <n v="328.62750000000005"/>
    <n v="309.90939999999989"/>
    <n v="4.6495069649040058E-2"/>
    <s v="Uptrend"/>
    <n v="479.86"/>
    <n v="-0.3174050764806402"/>
  </r>
  <r>
    <n v="2405"/>
    <x v="1"/>
    <d v="2025-06-26T00:00:00"/>
    <n v="324.61"/>
    <n v="331.05"/>
    <n v="323.61"/>
    <n v="325.77999999999997"/>
    <n v="80440900"/>
    <n v="-5.4037199999999999E-3"/>
    <n v="-5.4037551518852922E-3"/>
    <n v="327.07150000000001"/>
    <n v="311.29979999999995"/>
    <n v="4.6404637070305281E-2"/>
    <s v="Uptrend"/>
    <n v="479.86"/>
    <n v="-0.32109365231525866"/>
  </r>
  <r>
    <n v="2406"/>
    <x v="1"/>
    <d v="2025-06-27T00:00:00"/>
    <n v="324.51"/>
    <n v="329.34"/>
    <n v="317.5"/>
    <n v="323.63"/>
    <n v="89067000"/>
    <n v="-6.5995300000000002E-3"/>
    <n v="-6.5995457056908791E-3"/>
    <n v="325.33150000000006"/>
    <n v="312.82199999999995"/>
    <n v="4.6372462883039374E-2"/>
    <s v="Uptrend"/>
    <n v="479.86"/>
    <n v="-0.32557412578668776"/>
  </r>
  <r>
    <n v="2407"/>
    <x v="1"/>
    <d v="2025-06-30T00:00:00"/>
    <n v="319.89999999999998"/>
    <n v="325.58"/>
    <n v="316.60000000000002"/>
    <n v="317.66000000000003"/>
    <n v="76695100"/>
    <n v="-1.8447000000000002E-2"/>
    <n v="-1.844699193523458E-2"/>
    <n v="323.89150000000001"/>
    <n v="314.00879999999995"/>
    <n v="4.5993212597878461E-2"/>
    <s v="Uptrend"/>
    <n v="479.86"/>
    <n v="-0.33801525444921432"/>
  </r>
  <r>
    <n v="2408"/>
    <x v="1"/>
    <d v="2025-07-01T00:00:00"/>
    <n v="298.45999999999998"/>
    <n v="305.89"/>
    <n v="293.20999999999998"/>
    <n v="300.70999999999998"/>
    <n v="145085700"/>
    <n v="-5.3358999999999997E-2"/>
    <n v="-5.3358937228483394E-2"/>
    <n v="321.79250000000002"/>
    <n v="315.77179999999987"/>
    <n v="4.7323931358843774E-2"/>
    <s v="Uptrend"/>
    <n v="479.86"/>
    <n v="-0.37333805693327227"/>
  </r>
  <r>
    <n v="2409"/>
    <x v="1"/>
    <d v="2025-07-02T00:00:00"/>
    <n v="312.63"/>
    <n v="316.83"/>
    <n v="303.82"/>
    <n v="315.64999999999998"/>
    <n v="119483700"/>
    <n v="4.9682400000000002E-2"/>
    <n v="4.9682418276745022E-2"/>
    <n v="320.36149999999998"/>
    <n v="317.31939999999997"/>
    <n v="4.8874007971016091E-2"/>
    <s v="Uptrend"/>
    <n v="479.86"/>
    <n v="-0.34220397615971332"/>
  </r>
  <r>
    <n v="2410"/>
    <x v="1"/>
    <d v="2025-07-03T00:00:00"/>
    <n v="317.99"/>
    <n v="318.45"/>
    <n v="312.76"/>
    <n v="315.35000000000002"/>
    <n v="58042300"/>
    <n v="-9.5038100000000003E-4"/>
    <n v="-9.5041976873100342E-4"/>
    <n v="319.5265"/>
    <n v="318.18339999999995"/>
    <n v="4.827774788185183E-2"/>
    <s v="Uptrend"/>
    <n v="479.86"/>
    <n v="-0.34282915850456386"/>
  </r>
  <r>
    <n v="2411"/>
    <x v="1"/>
    <d v="2025-07-07T00:00:00"/>
    <n v="291.37"/>
    <n v="296.14999999999998"/>
    <n v="288.77"/>
    <n v="293.94"/>
    <n v="131177900"/>
    <n v="-6.7892800000000003E-2"/>
    <n v="-6.789281750436027E-2"/>
    <n v="319.98849999999999"/>
    <n v="318.94939999999997"/>
    <n v="3.8725407669395369E-2"/>
    <s v="Uptrend"/>
    <n v="479.86"/>
    <n v="-0.38744633851540033"/>
  </r>
  <r>
    <n v="2412"/>
    <x v="1"/>
    <d v="2025-07-08T00:00:00"/>
    <n v="297"/>
    <n v="304.05"/>
    <n v="294.35000000000002"/>
    <n v="297.81"/>
    <n v="103246700"/>
    <n v="1.3165899999999999E-2"/>
    <n v="1.3165952235149936E-2"/>
    <n v="320.12199999999996"/>
    <n v="319.16799999999989"/>
    <n v="3.7977086861668119E-2"/>
    <s v="Uptrend"/>
    <n v="479.86"/>
    <n v="-0.37938148626682788"/>
  </r>
  <r>
    <n v="2413"/>
    <x v="1"/>
    <d v="2025-07-09T00:00:00"/>
    <n v="297.55"/>
    <n v="300.14999999999998"/>
    <n v="293.55"/>
    <n v="295.88"/>
    <n v="75586800"/>
    <n v="-6.4806200000000003E-3"/>
    <n v="-6.4806420200799186E-3"/>
    <n v="319.48699999999997"/>
    <n v="319.6477999999999"/>
    <n v="3.6529458456969956E-2"/>
    <s v="Downtrend"/>
    <n v="479.86"/>
    <n v="-0.38340349268536655"/>
  </r>
  <r>
    <n v="2414"/>
    <x v="1"/>
    <d v="2025-07-10T00:00:00"/>
    <n v="300.05"/>
    <n v="310.48"/>
    <n v="300"/>
    <n v="309.87"/>
    <n v="104365300"/>
    <n v="4.7282600000000001E-2"/>
    <n v="4.7282682168446666E-2"/>
    <n v="318.67599999999999"/>
    <n v="320.07739999999995"/>
    <n v="3.578968717032513E-2"/>
    <s v="Downtrend"/>
    <n v="479.86"/>
    <n v="-0.35424915600383444"/>
  </r>
  <r>
    <n v="2415"/>
    <x v="1"/>
    <d v="2025-07-11T00:00:00"/>
    <n v="307.89"/>
    <n v="314.08999999999997"/>
    <n v="305.64999999999998"/>
    <n v="313.51"/>
    <n v="79236400"/>
    <n v="1.1746899999999999E-2"/>
    <n v="1.1746861587117241E-2"/>
    <n v="318.03000000000003"/>
    <n v="320.77219999999994"/>
    <n v="3.5916495025951289E-2"/>
    <s v="Downtrend"/>
    <n v="479.86"/>
    <n v="-0.34666361021964742"/>
  </r>
  <r>
    <n v="2416"/>
    <x v="1"/>
    <d v="2025-07-14T00:00:00"/>
    <n v="317.73"/>
    <n v="322.60000000000002"/>
    <n v="312.67"/>
    <n v="316.89999999999998"/>
    <n v="78043400"/>
    <n v="1.0813E-2"/>
    <n v="1.0813052215240315E-2"/>
    <n v="317.91950000000003"/>
    <n v="321.37739999999997"/>
    <n v="3.5660902756181993E-2"/>
    <s v="Downtrend"/>
    <n v="479.86"/>
    <n v="-0.33959904972283594"/>
  </r>
  <r>
    <n v="2417"/>
    <x v="1"/>
    <d v="2025-07-15T00:00:00"/>
    <n v="319.68"/>
    <n v="321.2"/>
    <n v="310.5"/>
    <n v="310.77999999999997"/>
    <n v="77556300"/>
    <n v="-1.9312099999999999E-2"/>
    <n v="-1.9312085831492576E-2"/>
    <n v="317.19299999999998"/>
    <n v="322.06659999999994"/>
    <n v="3.5616692071951297E-2"/>
    <s v="Downtrend"/>
    <n v="479.86"/>
    <n v="-0.35235276955778772"/>
  </r>
  <r>
    <n v="2418"/>
    <x v="1"/>
    <d v="2025-07-16T00:00:00"/>
    <n v="312.8"/>
    <n v="323.5"/>
    <n v="312.62"/>
    <n v="321.67"/>
    <n v="97284800"/>
    <n v="3.50409E-2"/>
    <n v="3.5040864920522719E-2"/>
    <n v="316.82"/>
    <n v="322.84959999999995"/>
    <n v="3.6450160972471932E-2"/>
    <s v="Downtrend"/>
    <n v="479.86"/>
    <n v="-0.32965865043971154"/>
  </r>
  <r>
    <n v="2419"/>
    <x v="1"/>
    <d v="2025-07-17T00:00:00"/>
    <n v="323.14999999999998"/>
    <n v="324.33999999999997"/>
    <n v="317.06"/>
    <n v="319.41000000000003"/>
    <n v="73922900"/>
    <n v="-7.0258600000000001E-3"/>
    <n v="-7.0258339291821015E-3"/>
    <n v="316.97300000000001"/>
    <n v="323.93559999999997"/>
    <n v="3.5368480339268253E-2"/>
    <s v="Downtrend"/>
    <n v="479.86"/>
    <n v="-0.33436835743758597"/>
  </r>
  <r>
    <n v="2420"/>
    <x v="1"/>
    <d v="2025-07-18T00:00:00"/>
    <n v="321.66000000000003"/>
    <n v="330.9"/>
    <n v="321.42"/>
    <n v="329.65"/>
    <n v="94255000"/>
    <n v="3.20591E-2"/>
    <n v="3.205910898218578E-2"/>
    <n v="317.35299999999995"/>
    <n v="324.98099999999994"/>
    <n v="3.5858512645136578E-2"/>
    <s v="Downtrend"/>
    <n v="479.86"/>
    <n v="-0.31302880006668621"/>
  </r>
  <r>
    <n v="2421"/>
    <x v="1"/>
    <d v="2025-07-21T00:00:00"/>
    <n v="334.4"/>
    <n v="338"/>
    <n v="326.88"/>
    <n v="328.49"/>
    <n v="75768800"/>
    <n v="-3.5188900000000002E-3"/>
    <n v="-3.5188836644926003E-3"/>
    <n v="317.66949999999997"/>
    <n v="325.92679999999996"/>
    <n v="3.587701659062572E-2"/>
    <s v="Downtrend"/>
    <n v="479.86"/>
    <n v="-0.31544617180010837"/>
  </r>
  <r>
    <n v="2422"/>
    <x v="1"/>
    <d v="2025-07-22T00:00:00"/>
    <n v="329.74"/>
    <n v="335.41"/>
    <n v="321.55"/>
    <n v="332.11"/>
    <n v="77370400"/>
    <n v="1.10201E-2"/>
    <n v="1.1020122378154529E-2"/>
    <n v="316.84099999999989"/>
    <n v="326.61279999999994"/>
    <n v="3.0584079941273292E-2"/>
    <s v="Downtrend"/>
    <n v="479.86"/>
    <n v="-0.30790230483891134"/>
  </r>
  <r>
    <n v="2423"/>
    <x v="1"/>
    <d v="2025-07-23T00:00:00"/>
    <n v="330.9"/>
    <n v="336.2"/>
    <n v="328.67"/>
    <n v="332.56"/>
    <n v="92553800"/>
    <n v="1.35501E-3"/>
    <n v="1.3549727499924114E-3"/>
    <n v="316.44549999999998"/>
    <n v="326.35119999999995"/>
    <n v="3.0164062258390845E-2"/>
    <s v="Downtrend"/>
    <n v="479.86"/>
    <n v="-0.30696453132163548"/>
  </r>
  <r>
    <n v="2424"/>
    <x v="1"/>
    <d v="2025-07-24T00:00:00"/>
    <n v="310"/>
    <n v="310.14999999999998"/>
    <n v="300.41000000000003"/>
    <n v="305.3"/>
    <n v="156966000"/>
    <n v="-8.1970199999999993E-2"/>
    <n v="-8.1970170796247244E-2"/>
    <n v="315.33299999999997"/>
    <n v="325.99099999999993"/>
    <n v="3.4339411145282737E-2"/>
    <s v="Downtrend"/>
    <n v="479.86"/>
    <n v="-0.3637727670570583"/>
  </r>
  <r>
    <n v="2425"/>
    <x v="1"/>
    <d v="2025-07-25T00:00:00"/>
    <n v="308.74"/>
    <n v="323.63"/>
    <n v="308.01"/>
    <n v="316.06"/>
    <n v="148227000"/>
    <n v="3.52441E-2"/>
    <n v="3.5244022273173803E-2"/>
    <n v="314.84700000000004"/>
    <n v="325.54919999999998"/>
    <n v="3.5373214057096453E-2"/>
    <s v="Downtrend"/>
    <n v="479.86"/>
    <n v="-0.34134956028841745"/>
  </r>
  <r>
    <n v="2426"/>
    <x v="1"/>
    <d v="2025-07-28T00:00:00"/>
    <n v="318.45"/>
    <n v="330.49"/>
    <n v="315.69"/>
    <n v="325.58999999999997"/>
    <n v="112673800"/>
    <n v="3.0152499999999999E-2"/>
    <n v="3.0152502689362759E-2"/>
    <n v="314.94500000000005"/>
    <n v="325.11679999999996"/>
    <n v="3.6010814315191715E-2"/>
    <s v="Downtrend"/>
    <n v="479.86"/>
    <n v="-0.32148960113366409"/>
  </r>
  <r>
    <n v="2427"/>
    <x v="1"/>
    <d v="2025-07-29T00:00:00"/>
    <n v="325.55"/>
    <n v="326.25"/>
    <n v="318.25"/>
    <n v="321.2"/>
    <n v="87358900"/>
    <n v="-1.3483200000000001E-2"/>
    <n v="-1.3483215086458333E-2"/>
    <n v="315.12200000000001"/>
    <n v="324.49799999999999"/>
    <n v="3.588712885810863E-2"/>
    <s v="Downtrend"/>
    <n v="479.86"/>
    <n v="-0.33063810277997752"/>
  </r>
  <r>
    <n v="2428"/>
    <x v="1"/>
    <d v="2025-07-30T00:00:00"/>
    <n v="322.18"/>
    <n v="324.45"/>
    <n v="311.62"/>
    <n v="319.04000000000002"/>
    <n v="83931900"/>
    <n v="-6.7247899999999996E-3"/>
    <n v="-6.7247820672476921E-3"/>
    <n v="316.03850000000006"/>
    <n v="323.82160000000005"/>
    <n v="3.359920816686255E-2"/>
    <s v="Downtrend"/>
    <n v="479.86"/>
    <n v="-0.33513941566290162"/>
  </r>
  <r>
    <n v="2429"/>
    <x v="1"/>
    <d v="2025-07-31T00:00:00"/>
    <n v="319.61"/>
    <n v="321.37"/>
    <n v="306.10000000000002"/>
    <n v="308.27"/>
    <n v="85270900"/>
    <n v="-3.3757599999999999E-2"/>
    <n v="-3.3757522567703258E-2"/>
    <n v="315.66950000000008"/>
    <n v="322.99779999999998"/>
    <n v="3.2733472966387137E-2"/>
    <s v="Downtrend"/>
    <n v="479.86"/>
    <n v="-0.35758346184303758"/>
  </r>
  <r>
    <n v="2430"/>
    <x v="1"/>
    <d v="2025-08-01T00:00:00"/>
    <n v="306.20999999999998"/>
    <n v="309.31"/>
    <n v="297.82"/>
    <n v="302.63"/>
    <n v="89121400"/>
    <n v="-1.8295599999999999E-2"/>
    <n v="-1.8295649917280277E-2"/>
    <n v="315.03350000000006"/>
    <n v="322.49060000000003"/>
    <n v="3.2970442031049665E-2"/>
    <s v="Downtrend"/>
    <n v="479.86"/>
    <n v="-0.36933688992622848"/>
  </r>
  <r>
    <n v="2431"/>
    <x v="1"/>
    <d v="2025-08-04T00:00:00"/>
    <n v="309.08"/>
    <n v="312.12"/>
    <n v="303"/>
    <n v="309.26"/>
    <n v="78683900"/>
    <n v="2.1908E-2"/>
    <n v="2.1907940389254144E-2"/>
    <n v="315.79950000000002"/>
    <n v="321.8442"/>
    <n v="2.9375866503171737E-2"/>
    <s v="Downtrend"/>
    <n v="479.86"/>
    <n v="-0.35552036010503063"/>
  </r>
  <r>
    <n v="2432"/>
    <x v="1"/>
    <d v="2025-08-05T00:00:00"/>
    <n v="308.95"/>
    <n v="312.45"/>
    <n v="305.5"/>
    <n v="308.72000000000003"/>
    <n v="57961300"/>
    <n v="-1.74613E-3"/>
    <n v="-1.7461036021469978E-3"/>
    <n v="316.34500000000008"/>
    <n v="321.4556"/>
    <n v="2.9292342612122838E-2"/>
    <s v="Downtrend"/>
    <n v="479.86"/>
    <n v="-0.3566456883257616"/>
  </r>
  <r>
    <n v="2433"/>
    <x v="1"/>
    <d v="2025-08-06T00:00:00"/>
    <n v="307.89"/>
    <n v="320.47000000000003"/>
    <n v="306.93"/>
    <n v="319.91000000000003"/>
    <n v="78523600"/>
    <n v="3.6246399999999998E-2"/>
    <n v="3.6246436900751577E-2"/>
    <n v="317.54650000000004"/>
    <n v="320.64319999999998"/>
    <n v="3.0169694435257806E-2"/>
    <s v="Downtrend"/>
    <n v="479.86"/>
    <n v="-0.333326386862835"/>
  </r>
  <r>
    <n v="2434"/>
    <x v="1"/>
    <d v="2025-08-07T00:00:00"/>
    <n v="319.79000000000002"/>
    <n v="322.39999999999998"/>
    <n v="316.16000000000003"/>
    <n v="322.27"/>
    <n v="66658700"/>
    <n v="7.3770299999999997E-3"/>
    <n v="7.3770748022881083E-3"/>
    <n v="318.1665000000001"/>
    <n v="320.09820000000002"/>
    <n v="2.8451677268061509E-2"/>
    <s v="Downtrend"/>
    <n v="479.86"/>
    <n v="-0.32840828575001046"/>
  </r>
  <r>
    <n v="2435"/>
    <x v="1"/>
    <d v="2025-08-08T00:00:00"/>
    <n v="321.43"/>
    <n v="335.15"/>
    <n v="320.98"/>
    <n v="329.65"/>
    <n v="91200300"/>
    <n v="2.29001E-2"/>
    <n v="2.2900052750798983E-2"/>
    <n v="318.97350000000006"/>
    <n v="319.71019999999999"/>
    <n v="2.8753124561780589E-2"/>
    <s v="Downtrend"/>
    <n v="479.86"/>
    <n v="-0.31302880006668621"/>
  </r>
  <r>
    <n v="2436"/>
    <x v="1"/>
    <d v="2025-08-11T00:00:00"/>
    <n v="335"/>
    <n v="346.64"/>
    <n v="334.15"/>
    <n v="339.03"/>
    <n v="105320200"/>
    <n v="2.8454400000000001E-2"/>
    <n v="2.8454421355983639E-2"/>
    <n v="320.08"/>
    <n v="319.59780000000001"/>
    <n v="2.9274072517045707E-2"/>
    <s v="Uptrend"/>
    <n v="479.86"/>
    <n v="-0.29348143208435806"/>
  </r>
  <r>
    <n v="2437"/>
    <x v="1"/>
    <d v="2025-08-12T00:00:00"/>
    <n v="345"/>
    <n v="345.26"/>
    <n v="332.94"/>
    <n v="340.84"/>
    <n v="80522100"/>
    <n v="5.3387499999999997E-3"/>
    <n v="5.3387605816594963E-3"/>
    <n v="321.58299999999997"/>
    <n v="319.53160000000003"/>
    <n v="2.8764433734577613E-2"/>
    <s v="Uptrend"/>
    <n v="479.86"/>
    <n v="-0.2897094986037595"/>
  </r>
  <r>
    <n v="2438"/>
    <x v="1"/>
    <d v="2025-08-13T00:00:00"/>
    <n v="341.5"/>
    <n v="348.98"/>
    <n v="338.2"/>
    <n v="339.38"/>
    <n v="67838900"/>
    <n v="-4.2835099999999999E-3"/>
    <n v="-4.2835347963853243E-3"/>
    <n v="322.46849999999995"/>
    <n v="319.3578"/>
    <n v="2.7937079712984141E-2"/>
    <s v="Uptrend"/>
    <n v="479.86"/>
    <n v="-0.2927520526820323"/>
  </r>
  <r>
    <n v="2439"/>
    <x v="1"/>
    <d v="2025-08-14T00:00:00"/>
    <n v="335.76"/>
    <n v="340.47"/>
    <n v="330.4"/>
    <n v="335.58"/>
    <n v="75000700"/>
    <n v="-1.1196899999999999E-2"/>
    <n v="-1.1196888443632536E-2"/>
    <n v="323.27699999999993"/>
    <n v="319.32799999999997"/>
    <n v="2.8031761788527072E-2"/>
    <s v="Uptrend"/>
    <n v="479.86"/>
    <n v="-0.30067102905013965"/>
  </r>
  <r>
    <n v="2440"/>
    <x v="1"/>
    <d v="2025-08-15T00:00:00"/>
    <n v="337.66"/>
    <n v="339.3"/>
    <n v="327.02"/>
    <n v="330.56"/>
    <n v="74319800"/>
    <n v="-1.4959099999999999E-2"/>
    <n v="-1.4959175159425464E-2"/>
    <n v="323.32249999999999"/>
    <n v="320.3372"/>
    <n v="2.7418436267235956E-2"/>
    <s v="Uptrend"/>
    <n v="479.86"/>
    <n v="-0.31113241362063937"/>
  </r>
  <r>
    <n v="2441"/>
    <x v="1"/>
    <d v="2025-08-18T00:00:00"/>
    <n v="329.62"/>
    <n v="336.27"/>
    <n v="329.59"/>
    <n v="335.16"/>
    <n v="56956600"/>
    <n v="1.3915800000000001E-2"/>
    <n v="1.3915779283639962E-2"/>
    <n v="323.65600000000001"/>
    <n v="321.02059999999994"/>
    <n v="2.7560622521714165E-2"/>
    <s v="Uptrend"/>
    <n v="479.86"/>
    <n v="-0.3015462843329304"/>
  </r>
  <r>
    <n v="2442"/>
    <x v="1"/>
    <d v="2025-08-19T00:00:00"/>
    <n v="335.79"/>
    <n v="340.55"/>
    <n v="327.85"/>
    <n v="329.31"/>
    <n v="75956000"/>
    <n v="-1.7454399999999998E-2"/>
    <n v="-1.7454350161117183E-2"/>
    <n v="323.51600000000002"/>
    <n v="321.32699999999994"/>
    <n v="2.7770803024261964E-2"/>
    <s v="Uptrend"/>
    <n v="479.86"/>
    <n v="-0.31373734005751674"/>
  </r>
  <r>
    <n v="2443"/>
    <x v="1"/>
    <d v="2025-08-20T00:00:00"/>
    <n v="329.22"/>
    <n v="331.37"/>
    <n v="314.60000000000002"/>
    <n v="323.89999999999998"/>
    <n v="77481800"/>
    <n v="-1.64283E-2"/>
    <n v="-1.6428289453706335E-2"/>
    <n v="323.08300000000003"/>
    <n v="321.20739999999995"/>
    <n v="2.8007171346839332E-2"/>
    <s v="Uptrend"/>
    <n v="479.86"/>
    <n v="-0.32501146167632233"/>
  </r>
  <r>
    <n v="2444"/>
    <x v="1"/>
    <d v="2025-08-21T00:00:00"/>
    <n v="322.08"/>
    <n v="324.89999999999998"/>
    <n v="318.68"/>
    <n v="320.11"/>
    <n v="55744400"/>
    <n v="-1.17012E-2"/>
    <n v="-1.1701142327878888E-2"/>
    <n v="323.82350000000002"/>
    <n v="321.47899999999998"/>
    <n v="2.078257862333131E-2"/>
    <s v="Uptrend"/>
    <n v="479.86"/>
    <n v="-0.33290959863293457"/>
  </r>
  <r>
    <n v="2445"/>
    <x v="1"/>
    <d v="2025-08-22T00:00:00"/>
    <n v="321.66000000000003"/>
    <n v="340.25"/>
    <n v="319.69"/>
    <n v="340.01"/>
    <n v="94016300"/>
    <n v="6.2166199999999998E-2"/>
    <n v="6.2166130392677488E-2"/>
    <n v="325.02100000000002"/>
    <n v="322.02879999999999"/>
    <n v="2.3679856705915339E-2"/>
    <s v="Uptrend"/>
    <n v="479.86"/>
    <n v="-0.29143916975784612"/>
  </r>
  <r>
    <n v="2446"/>
    <x v="1"/>
    <d v="2025-08-25T00:00:00"/>
    <n v="338.9"/>
    <n v="349.53"/>
    <n v="335.03"/>
    <n v="346.6"/>
    <n v="86670000"/>
    <n v="1.9381800000000001E-2"/>
    <n v="1.9381782888738597E-2"/>
    <n v="326.07150000000001"/>
    <n v="322.55599999999993"/>
    <n v="2.3168864553261545E-2"/>
    <s v="Uptrend"/>
    <n v="479.86"/>
    <n v="-0.27770599758262826"/>
  </r>
  <r>
    <n v="2447"/>
    <x v="1"/>
    <d v="2025-08-26T00:00:00"/>
    <n v="344.93"/>
    <n v="351.9"/>
    <n v="343.72"/>
    <n v="351.67"/>
    <n v="76651600"/>
    <n v="1.46278E-2"/>
    <n v="1.4627813040969384E-2"/>
    <n v="327.59500000000003"/>
    <n v="322.96539999999999"/>
    <n v="2.2943409690205155E-2"/>
    <s v="Uptrend"/>
    <n v="479.86"/>
    <n v="-0.26714041595465343"/>
  </r>
  <r>
    <n v="2448"/>
    <x v="1"/>
    <d v="2025-08-27T00:00:00"/>
    <n v="351.94"/>
    <n v="355.39"/>
    <n v="349.16"/>
    <n v="349.6"/>
    <n v="65519000"/>
    <n v="-5.8862200000000002E-3"/>
    <n v="-5.8862001308044309E-3"/>
    <n v="329.12300000000005"/>
    <n v="323.55799999999999"/>
    <n v="2.29220181651149E-2"/>
    <s v="Uptrend"/>
    <n v="479.86"/>
    <n v="-0.27145417413412243"/>
  </r>
  <r>
    <n v="2449"/>
    <x v="1"/>
    <d v="2025-08-28T00:00:00"/>
    <n v="350.91"/>
    <n v="353.55"/>
    <n v="340.26"/>
    <n v="345.98"/>
    <n v="67903200"/>
    <n v="-1.03547E-2"/>
    <n v="-1.0354691075514899E-2"/>
    <n v="331.00850000000003"/>
    <n v="323.7944"/>
    <n v="2.13949521464354E-2"/>
    <s v="Uptrend"/>
    <n v="479.86"/>
    <n v="-0.27899804109531945"/>
  </r>
  <r>
    <n v="2450"/>
    <x v="1"/>
    <d v="2025-08-29T00:00:00"/>
    <n v="347.23"/>
    <n v="348.75"/>
    <n v="331.7"/>
    <n v="333.87"/>
    <n v="81145700"/>
    <n v="-3.5002100000000001E-2"/>
    <n v="-3.5002023238337565E-2"/>
    <n v="332.57050000000004"/>
    <n v="323.93840000000006"/>
    <n v="2.2680950405660309E-2"/>
    <s v="Uptrend"/>
    <n v="479.86"/>
    <n v="-0.304234568415788"/>
  </r>
  <r>
    <n v="2451"/>
    <x v="1"/>
    <d v="2025-09-02T00:00:00"/>
    <n v="328.23"/>
    <n v="333.33"/>
    <n v="325.60000000000002"/>
    <n v="329.36"/>
    <n v="58392000"/>
    <n v="-1.3508300000000001E-2"/>
    <n v="-1.3508251714739239E-2"/>
    <n v="333.57550000000003"/>
    <n v="323.64659999999998"/>
    <n v="2.2687519285464919E-2"/>
    <s v="Uptrend"/>
    <n v="479.86"/>
    <n v="-0.31363314300004164"/>
  </r>
  <r>
    <n v="2452"/>
    <x v="1"/>
    <d v="2025-09-03T00:00:00"/>
    <n v="335.2"/>
    <n v="343.33"/>
    <n v="328.51"/>
    <n v="334.09"/>
    <n v="88733300"/>
    <n v="1.4361199999999999E-2"/>
    <n v="1.4361185329123005E-2"/>
    <n v="334.84400000000005"/>
    <n v="323.6078"/>
    <n v="2.2781133817048622E-2"/>
    <s v="Uptrend"/>
    <n v="479.86"/>
    <n v="-0.30377610136289757"/>
  </r>
  <r>
    <n v="2453"/>
    <x v="1"/>
    <d v="2025-09-04T00:00:00"/>
    <n v="336.15"/>
    <n v="338.89"/>
    <n v="331.48"/>
    <n v="338.53"/>
    <n v="60711000"/>
    <n v="1.3289799999999999E-2"/>
    <n v="1.3289832081175623E-2"/>
    <n v="335.77500000000003"/>
    <n v="324.0736"/>
    <n v="2.1630765148001972E-2"/>
    <s v="Uptrend"/>
    <n v="479.86"/>
    <n v="-0.29452340265910903"/>
  </r>
  <r>
    <n v="2454"/>
    <x v="1"/>
    <d v="2025-09-05T00:00:00"/>
    <n v="348"/>
    <n v="355.87"/>
    <n v="344.68"/>
    <n v="350.84"/>
    <n v="108989800"/>
    <n v="3.6363100000000002E-2"/>
    <n v="3.6363099282190614E-2"/>
    <n v="337.20349999999996"/>
    <n v="324.48600000000005"/>
    <n v="2.2871297304753461E-2"/>
    <s v="Uptrend"/>
    <n v="479.86"/>
    <n v="-0.26887008710874016"/>
  </r>
  <r>
    <n v="2455"/>
    <x v="1"/>
    <d v="2025-09-08T00:00:00"/>
    <n v="354.64"/>
    <n v="358.44"/>
    <n v="344.84"/>
    <n v="346.4"/>
    <n v="75208300"/>
    <n v="-1.26553E-2"/>
    <n v="-1.2655341466195402E-2"/>
    <n v="338.04099999999994"/>
    <n v="324.95280000000002"/>
    <n v="2.2747411074471251E-2"/>
    <s v="Uptrend"/>
    <n v="479.86"/>
    <n v="-0.27812278581252869"/>
  </r>
  <r>
    <n v="2456"/>
    <x v="1"/>
    <d v="2025-09-09T00:00:00"/>
    <n v="348.44"/>
    <n v="350.77"/>
    <n v="343.82"/>
    <n v="346.97"/>
    <n v="53816000"/>
    <n v="1.6455199999999999E-3"/>
    <n v="1.6454965357968199E-3"/>
    <n v="338.43799999999999"/>
    <n v="325.55540000000002"/>
    <n v="2.1926422958086347E-2"/>
    <s v="Uptrend"/>
    <n v="479.86"/>
    <n v="-0.2769349393573125"/>
  </r>
  <r>
    <n v="2457"/>
    <x v="1"/>
    <d v="2025-09-10T00:00:00"/>
    <n v="350.55"/>
    <n v="356.33"/>
    <n v="346.07"/>
    <n v="347.79"/>
    <n v="72121700"/>
    <n v="2.3633399999999998E-3"/>
    <n v="2.3633167132603994E-3"/>
    <n v="338.78550000000001"/>
    <n v="326.91740000000004"/>
    <n v="2.1908256992122351E-2"/>
    <s v="Uptrend"/>
    <n v="479.86"/>
    <n v="-0.27522610761472088"/>
  </r>
  <r>
    <n v="2458"/>
    <x v="1"/>
    <d v="2025-09-11T00:00:00"/>
    <n v="350.17"/>
    <n v="368.99"/>
    <n v="347.6"/>
    <n v="368.81"/>
    <n v="103756000"/>
    <n v="6.0438699999999998E-2"/>
    <n v="6.0438770522441621E-2"/>
    <n v="340.25700000000001"/>
    <n v="328.52320000000009"/>
    <n v="2.5530937015950404E-2"/>
    <s v="Uptrend"/>
    <n v="479.86"/>
    <n v="-0.23142166465219027"/>
  </r>
  <r>
    <n v="2459"/>
    <x v="1"/>
    <d v="2025-09-12T00:00:00"/>
    <n v="370.94"/>
    <n v="396.69"/>
    <n v="370.24"/>
    <n v="395.94"/>
    <n v="168156400"/>
    <n v="7.3560899999999999E-2"/>
    <n v="7.3560912122773159E-2"/>
    <n v="343.27499999999998"/>
    <n v="330.41700000000003"/>
    <n v="2.9516807501278518E-2"/>
    <s v="Uptrend"/>
    <n v="479.86"/>
    <n v="-0.17488434126620267"/>
  </r>
  <r>
    <n v="2460"/>
    <x v="1"/>
    <d v="2025-09-15T00:00:00"/>
    <n v="423.13"/>
    <n v="425.7"/>
    <n v="402.43"/>
    <n v="410.04"/>
    <n v="163823700"/>
    <n v="3.5611499999999997E-2"/>
    <n v="3.5611456281254839E-2"/>
    <n v="347.24900000000002"/>
    <n v="332.97060000000005"/>
    <n v="2.9548679180607992E-2"/>
    <s v="Uptrend"/>
    <n v="479.86"/>
    <n v="-0.14550077105822534"/>
  </r>
  <r>
    <n v="2461"/>
    <x v="1"/>
    <d v="2025-09-16T00:00:00"/>
    <n v="414.5"/>
    <n v="423.25"/>
    <n v="411.43"/>
    <n v="421.62"/>
    <n v="104285700"/>
    <n v="2.8241100000000002E-2"/>
    <n v="2.8241147205150696E-2"/>
    <n v="351.572"/>
    <n v="335.53160000000008"/>
    <n v="2.9789679858191326E-2"/>
    <s v="Uptrend"/>
    <n v="479.86"/>
    <n v="-0.12136873254699287"/>
  </r>
  <r>
    <n v="2462"/>
    <x v="1"/>
    <d v="2025-09-17T00:00:00"/>
    <n v="415.75"/>
    <n v="428.31"/>
    <n v="409.67"/>
    <n v="425.86"/>
    <n v="106133500"/>
    <n v="1.00564E-2"/>
    <n v="1.0056448935060081E-2"/>
    <n v="356.39949999999999"/>
    <n v="337.95100000000008"/>
    <n v="2.8984602226313716E-2"/>
    <s v="Uptrend"/>
    <n v="479.86"/>
    <n v="-0.11253282207310467"/>
  </r>
  <r>
    <n v="2463"/>
    <x v="1"/>
    <d v="2025-09-18T00:00:00"/>
    <n v="428.87"/>
    <n v="432.22"/>
    <n v="416.56"/>
    <n v="416.85"/>
    <n v="90454500"/>
    <n v="-2.1157100000000002E-2"/>
    <n v="-2.1157187808199862E-2"/>
    <n v="361.04700000000003"/>
    <n v="340.27500000000009"/>
    <n v="2.9258120659296286E-2"/>
    <s v="Uptrend"/>
    <n v="479.86"/>
    <n v="-0.13130913183011705"/>
  </r>
  <r>
    <n v="2464"/>
    <x v="1"/>
    <d v="2025-09-19T00:00:00"/>
    <n v="421.82"/>
    <n v="429.47"/>
    <n v="421.72"/>
    <n v="426.07"/>
    <n v="93131000"/>
    <n v="2.21183E-2"/>
    <n v="2.2118267962096594E-2"/>
    <n v="366.34499999999997"/>
    <n v="342.68900000000014"/>
    <n v="2.8722164750333144E-2"/>
    <s v="Uptrend"/>
    <n v="479.86"/>
    <n v="-0.11209519443170923"/>
  </r>
  <r>
    <n v="2465"/>
    <x v="1"/>
    <d v="2025-09-22T00:00:00"/>
    <n v="431.11"/>
    <n v="444.98"/>
    <n v="429.13"/>
    <n v="434.21"/>
    <n v="97108800"/>
    <n v="1.9104800000000002E-2"/>
    <n v="1.910484192738271E-2"/>
    <n v="371.05499999999995"/>
    <n v="344.86800000000011"/>
    <n v="2.6512265494345984E-2"/>
    <s v="Uptrend"/>
    <n v="479.86"/>
    <n v="-9.5131913474763574E-2"/>
  </r>
  <r>
    <n v="2466"/>
    <x v="1"/>
    <d v="2025-09-23T00:00:00"/>
    <n v="439.88"/>
    <n v="440.97"/>
    <n v="423.72"/>
    <n v="425.85"/>
    <n v="83422700"/>
    <n v="-1.9253300000000001E-2"/>
    <n v="-1.9253356670735244E-2"/>
    <n v="375.01750000000004"/>
    <n v="347.50820000000004"/>
    <n v="2.7387506737447997E-2"/>
    <s v="Uptrend"/>
    <n v="479.86"/>
    <n v="-0.11255366148459967"/>
  </r>
  <r>
    <n v="2467"/>
    <x v="1"/>
    <d v="2025-09-24T00:00:00"/>
    <n v="429.83"/>
    <n v="444.21"/>
    <n v="429.03"/>
    <n v="442.79"/>
    <n v="93133600"/>
    <n v="3.9779299999999997E-2"/>
    <n v="3.9779264999412867E-2"/>
    <n v="379.57350000000002"/>
    <n v="349.54260000000011"/>
    <n v="2.8144428095659278E-2"/>
    <s v="Uptrend"/>
    <n v="479.86"/>
    <n v="-7.7251698412036829E-2"/>
  </r>
  <r>
    <n v="2468"/>
    <x v="1"/>
    <d v="2025-09-25T00:00:00"/>
    <n v="435.24"/>
    <n v="435.35"/>
    <n v="419.08"/>
    <n v="423.39"/>
    <n v="96746400"/>
    <n v="-4.3813100000000001E-2"/>
    <n v="-4.3813094243320805E-2"/>
    <n v="383.26300000000003"/>
    <n v="351.96240000000006"/>
    <n v="3.0582056746259641E-2"/>
    <s v="Uptrend"/>
    <n v="479.86"/>
    <n v="-0.11768015671237453"/>
  </r>
  <r>
    <n v="2469"/>
    <x v="1"/>
    <d v="2025-09-26T00:00:00"/>
    <n v="428.3"/>
    <n v="440.47"/>
    <n v="421.02"/>
    <n v="440.4"/>
    <n v="101628200"/>
    <n v="4.0175700000000002E-2"/>
    <n v="4.0175724509317723E-2"/>
    <n v="387.98399999999998"/>
    <n v="354.23360000000008"/>
    <n v="3.0892481511558201E-2"/>
    <s v="Uptrend"/>
    <n v="479.86"/>
    <n v="-8.2232317759346585E-2"/>
  </r>
  <r>
    <n v="2470"/>
    <x v="1"/>
    <d v="2025-09-29T00:00:00"/>
    <n v="444.35"/>
    <n v="450.98"/>
    <n v="439.5"/>
    <n v="443.21"/>
    <n v="79491500"/>
    <n v="6.3805600000000004E-3"/>
    <n v="6.380563124432248E-3"/>
    <n v="393.45100000000002"/>
    <n v="356.55820000000017"/>
    <n v="2.885610609997559E-2"/>
    <s v="Uptrend"/>
    <n v="479.86"/>
    <n v="-7.6376443129246074E-2"/>
  </r>
  <r>
    <n v="2471"/>
    <x v="1"/>
    <d v="2025-09-30T00:00:00"/>
    <n v="441.52"/>
    <n v="445"/>
    <n v="433.12"/>
    <n v="444.72"/>
    <n v="74358000"/>
    <n v="3.40698E-3"/>
    <n v="3.4069628392863205E-3"/>
    <n v="399.21899999999999"/>
    <n v="359.10520000000014"/>
    <n v="2.8228261741641576E-2"/>
    <s v="Uptrend"/>
    <n v="479.86"/>
    <n v="-7.3229691993498047E-2"/>
  </r>
  <r>
    <n v="2472"/>
    <x v="1"/>
    <d v="2025-10-01T00:00:00"/>
    <n v="443.8"/>
    <n v="462.29"/>
    <n v="440.75"/>
    <n v="459.46"/>
    <n v="98122300"/>
    <n v="3.3144399999999997E-2"/>
    <n v="3.3144450440726558E-2"/>
    <n v="405.48750000000007"/>
    <n v="361.17400000000009"/>
    <n v="2.8499506224463254E-2"/>
    <s v="Uptrend"/>
    <n v="479.86"/>
    <n v="-4.2512399449839644E-2"/>
  </r>
  <r>
    <n v="2473"/>
    <x v="1"/>
    <d v="2025-10-02T00:00:00"/>
    <n v="470.54"/>
    <n v="470.75"/>
    <n v="435.57"/>
    <n v="436"/>
    <n v="137009000"/>
    <n v="-5.1059899999999998E-2"/>
    <n v="-5.1059939929482434E-2"/>
    <n v="410.36100000000005"/>
    <n v="363.66460000000012"/>
    <n v="3.2258413066148101E-2"/>
    <s v="Uptrend"/>
    <n v="479.86"/>
    <n v="-9.1401658817155007E-2"/>
  </r>
  <r>
    <n v="2474"/>
    <x v="1"/>
    <d v="2025-10-03T00:00:00"/>
    <n v="443.29"/>
    <n v="446.77"/>
    <n v="416.58"/>
    <n v="429.83"/>
    <n v="133188200"/>
    <n v="-1.41514E-2"/>
    <n v="-1.4151376146789074E-2"/>
    <n v="414.31050000000005"/>
    <n v="366.40840000000009"/>
    <n v="3.2328710000257103E-2"/>
    <s v="Uptrend"/>
    <n v="479.86"/>
    <n v="-0.104259575709582"/>
  </r>
  <r>
    <n v="2475"/>
    <x v="1"/>
    <d v="2025-10-06T00:00:00"/>
    <n v="440.75"/>
    <n v="453.55"/>
    <n v="436.69"/>
    <n v="453.25"/>
    <n v="85324900"/>
    <n v="5.4486699999999999E-2"/>
    <n v="5.4486657515762094E-2"/>
    <n v="419.65300000000008"/>
    <n v="368.55840000000006"/>
    <n v="3.3249125123976972E-2"/>
    <s v="Uptrend"/>
    <n v="479.86"/>
    <n v="-5.5453673988246632E-2"/>
  </r>
  <r>
    <n v="2476"/>
    <x v="1"/>
    <d v="2025-10-07T00:00:00"/>
    <n v="447.82"/>
    <n v="452.68"/>
    <n v="432.45"/>
    <n v="433.09"/>
    <n v="102296100"/>
    <n v="-4.4478799999999999E-2"/>
    <n v="-4.4478764478764532E-2"/>
    <n v="423.959"/>
    <n v="370.90820000000008"/>
    <n v="3.5666820930416211E-2"/>
    <s v="Uptrend"/>
    <n v="479.86"/>
    <n v="-9.7465927562205734E-2"/>
  </r>
  <r>
    <n v="2477"/>
    <x v="1"/>
    <d v="2025-10-08T00:00:00"/>
    <n v="437.57"/>
    <n v="441.33"/>
    <n v="425.23"/>
    <n v="438.69"/>
    <n v="71192100"/>
    <n v="1.29304E-2"/>
    <n v="1.2930337805075132E-2"/>
    <n v="428.50400000000002"/>
    <n v="373.23820000000006"/>
    <n v="3.5598690063035794E-2"/>
    <s v="Uptrend"/>
    <n v="479.86"/>
    <n v="-8.5795857124994823E-2"/>
  </r>
  <r>
    <n v="2478"/>
    <x v="1"/>
    <d v="2025-10-09T00:00:00"/>
    <n v="431.81"/>
    <n v="436.35"/>
    <n v="426.18"/>
    <n v="435.54"/>
    <n v="69339900"/>
    <n v="-7.1804599999999996E-3"/>
    <n v="-7.1804691239827356E-3"/>
    <n v="431.84050000000008"/>
    <n v="375.3426"/>
    <n v="3.3956912101011733E-2"/>
    <s v="Uptrend"/>
    <n v="479.86"/>
    <n v="-9.236027174592587E-2"/>
  </r>
  <r>
    <n v="2479"/>
    <x v="1"/>
    <d v="2025-10-10T00:00:00"/>
    <n v="436.54"/>
    <n v="443.13"/>
    <n v="411.45"/>
    <n v="413.49"/>
    <n v="112107900"/>
    <n v="-5.06268E-2"/>
    <n v="-5.06268081002893E-2"/>
    <n v="432.71800000000002"/>
    <n v="378.0080000000001"/>
    <n v="3.2846082058260187E-2"/>
    <s v="Uptrend"/>
    <n v="479.86"/>
    <n v="-0.13831117409244365"/>
  </r>
  <r>
    <n v="2480"/>
    <x v="1"/>
    <d v="2025-10-13T00:00:00"/>
    <n v="423.53"/>
    <n v="436.89"/>
    <n v="419.7"/>
    <n v="435.9"/>
    <n v="79552800"/>
    <n v="5.4197200000000001E-2"/>
    <n v="5.4197199448595912E-2"/>
    <n v="434.01099999999997"/>
    <n v="380.40760000000012"/>
    <n v="3.4066878950075895E-2"/>
    <s v="Uptrend"/>
    <n v="479.86"/>
    <n v="-9.1610052932105224E-2"/>
  </r>
  <r>
    <n v="2481"/>
    <x v="1"/>
    <d v="2025-10-14T00:00:00"/>
    <n v="426.79"/>
    <n v="434.2"/>
    <n v="417.86"/>
    <n v="429.24"/>
    <n v="72669400"/>
    <n v="-1.5278699999999999E-2"/>
    <n v="-1.5278733654507826E-2"/>
    <n v="434.392"/>
    <n v="382.9362000000001"/>
    <n v="3.3799971517790781E-2"/>
    <s v="Uptrend"/>
    <n v="479.86"/>
    <n v="-0.10548910098778808"/>
  </r>
  <r>
    <n v="2482"/>
    <x v="1"/>
    <d v="2025-10-15T00:00:00"/>
    <n v="434.9"/>
    <n v="440.51"/>
    <n v="426.33"/>
    <n v="435.15"/>
    <n v="71558200"/>
    <n v="1.3768499999999999E-2"/>
    <n v="1.3768521107072829E-2"/>
    <n v="434.85649999999998"/>
    <n v="385.11300000000017"/>
    <n v="3.3859920990987578E-2"/>
    <s v="Uptrend"/>
    <n v="479.86"/>
    <n v="-9.3173008794231738E-2"/>
  </r>
  <r>
    <n v="2483"/>
    <x v="1"/>
    <d v="2025-10-16T00:00:00"/>
    <n v="434.73"/>
    <n v="439.35"/>
    <n v="421.31"/>
    <n v="428.75"/>
    <n v="77189900"/>
    <n v="-1.4707599999999999E-2"/>
    <n v="-1.470757210157414E-2"/>
    <n v="435.45149999999995"/>
    <n v="387.45380000000011"/>
    <n v="3.3661660346860293E-2"/>
    <s v="Uptrend"/>
    <n v="479.86"/>
    <n v="-0.10651023215104405"/>
  </r>
  <r>
    <n v="2484"/>
    <x v="1"/>
    <d v="2025-10-17T00:00:00"/>
    <n v="425.5"/>
    <n v="441.46"/>
    <n v="423.6"/>
    <n v="439.31"/>
    <n v="89331600"/>
    <n v="2.4629700000000001E-2"/>
    <n v="2.4629737609329405E-2"/>
    <n v="436.11349999999993"/>
    <n v="389.80940000000015"/>
    <n v="3.3745448548248902E-2"/>
    <s v="Uptrend"/>
    <n v="479.86"/>
    <n v="-8.4503813612303635E-2"/>
  </r>
  <r>
    <n v="2485"/>
    <x v="1"/>
    <d v="2025-10-20T00:00:00"/>
    <n v="443.87"/>
    <n v="449.8"/>
    <n v="440.61"/>
    <n v="447.43"/>
    <n v="63719000"/>
    <n v="1.84835E-2"/>
    <n v="1.8483530991782571E-2"/>
    <n v="436.77449999999999"/>
    <n v="391.88080000000008"/>
    <n v="3.3729225871323015E-2"/>
    <s v="Uptrend"/>
    <n v="479.86"/>
    <n v="-6.7582211478347864E-2"/>
  </r>
  <r>
    <n v="2486"/>
    <x v="1"/>
    <d v="2025-10-21T00:00:00"/>
    <n v="445.76"/>
    <n v="449.3"/>
    <n v="442.05"/>
    <n v="442.6"/>
    <n v="54412200"/>
    <n v="-1.0795000000000001E-2"/>
    <n v="-1.0794984690342568E-2"/>
    <n v="437.61199999999997"/>
    <n v="393.84340000000009"/>
    <n v="3.3500414527444303E-2"/>
    <s v="Uptrend"/>
    <n v="479.86"/>
    <n v="-7.7647647230442152E-2"/>
  </r>
  <r>
    <n v="2487"/>
    <x v="1"/>
    <d v="2025-10-22T00:00:00"/>
    <n v="443.45"/>
    <n v="445.54"/>
    <n v="429"/>
    <n v="438.97"/>
    <n v="84023500"/>
    <n v="-8.2015500000000002E-3"/>
    <n v="-8.2015363759602167E-3"/>
    <n v="437.42099999999994"/>
    <n v="396.03539999999998"/>
    <n v="3.2387089916871989E-2"/>
    <s v="Uptrend"/>
    <n v="479.86"/>
    <n v="-8.5212353603134172E-2"/>
  </r>
  <r>
    <n v="2488"/>
    <x v="1"/>
    <d v="2025-10-23T00:00:00"/>
    <n v="420"/>
    <n v="449.4"/>
    <n v="413.9"/>
    <n v="448.98"/>
    <n v="126709800"/>
    <n v="2.2803400000000001E-2"/>
    <n v="2.2803380641046145E-2"/>
    <n v="438.70050000000003"/>
    <n v="397.9982"/>
    <n v="3.1034223902258202E-2"/>
    <s v="Uptrend"/>
    <n v="479.86"/>
    <n v="-6.435210269661984E-2"/>
  </r>
  <r>
    <n v="2489"/>
    <x v="1"/>
    <d v="2025-10-24T00:00:00"/>
    <n v="446.83"/>
    <n v="451.68"/>
    <n v="430.17"/>
    <n v="433.72"/>
    <n v="94727800"/>
    <n v="-3.3988200000000003E-2"/>
    <n v="-3.3988150919862736E-2"/>
    <n v="438.36649999999997"/>
    <n v="400.43539999999996"/>
    <n v="3.0838459950740919E-2"/>
    <s v="Uptrend"/>
    <n v="479.86"/>
    <n v="-9.6153044638019436E-2"/>
  </r>
  <r>
    <n v="2490"/>
    <x v="1"/>
    <d v="2025-10-27T00:00:00"/>
    <n v="439.98"/>
    <n v="460.16"/>
    <n v="438.69"/>
    <n v="452.42"/>
    <n v="105867500"/>
    <n v="4.3115399999999998E-2"/>
    <n v="4.3115373973992455E-2"/>
    <n v="438.82700000000006"/>
    <n v="402.94319999999993"/>
    <n v="3.2316579320626516E-2"/>
    <s v="Uptrend"/>
    <n v="479.86"/>
    <n v="-5.7183345142333142E-2"/>
  </r>
  <r>
    <n v="2491"/>
    <x v="1"/>
    <d v="2025-10-28T00:00:00"/>
    <n v="454.78"/>
    <n v="467"/>
    <n v="451.6"/>
    <n v="460.55"/>
    <n v="80185700"/>
    <n v="1.797E-2"/>
    <n v="1.7970027850227721E-2"/>
    <n v="439.61850000000004"/>
    <n v="405.58719999999988"/>
    <n v="3.2524614867912895E-2"/>
    <s v="Uptrend"/>
    <n v="479.86"/>
    <n v="-4.0240903596882482E-2"/>
  </r>
  <r>
    <n v="2492"/>
    <x v="1"/>
    <d v="2025-10-29T00:00:00"/>
    <n v="462.5"/>
    <n v="465.7"/>
    <n v="452.65"/>
    <n v="461.51"/>
    <n v="67983500"/>
    <n v="2.0845099999999999E-3"/>
    <n v="2.0844642275539282E-3"/>
    <n v="439.72100000000012"/>
    <n v="407.91119999999978"/>
    <n v="3.1703124675548505E-2"/>
    <s v="Uptrend"/>
    <n v="479.86"/>
    <n v="-3.8240320093360647E-2"/>
  </r>
  <r>
    <n v="2493"/>
    <x v="1"/>
    <d v="2025-10-30T00:00:00"/>
    <n v="451.05"/>
    <n v="455.06"/>
    <n v="439.61"/>
    <n v="440.1"/>
    <n v="72447900"/>
    <n v="-4.63912E-2"/>
    <n v="-4.6391194123637569E-2"/>
    <n v="439.9260000000001"/>
    <n v="410.64019999999982"/>
    <n v="3.1316779657855606E-2"/>
    <s v="Uptrend"/>
    <n v="479.86"/>
    <n v="-8.2857500104197013E-2"/>
  </r>
  <r>
    <n v="2494"/>
    <x v="1"/>
    <d v="2025-10-31T00:00:00"/>
    <n v="446.75"/>
    <n v="458"/>
    <n v="443.69"/>
    <n v="456.56"/>
    <n v="83135800"/>
    <n v="3.7400599999999999E-2"/>
    <n v="3.7400590774823828E-2"/>
    <n v="441.2625000000001"/>
    <n v="413.20739999999984"/>
    <n v="3.2121062019169401E-2"/>
    <s v="Uptrend"/>
    <n v="479.86"/>
    <n v="-4.855582878339515E-2"/>
  </r>
  <r>
    <n v="2495"/>
    <x v="1"/>
    <d v="2025-11-03T00:00:00"/>
    <n v="455.99"/>
    <n v="474.07"/>
    <n v="453.8"/>
    <n v="468.37"/>
    <n v="84595200"/>
    <n v="2.5867399999999999E-2"/>
    <n v="2.5867355878745446E-2"/>
    <n v="442.01850000000013"/>
    <n v="415.16059999999982"/>
    <n v="3.0317469560349194E-2"/>
    <s v="Uptrend"/>
    <n v="479.86"/>
    <n v="-2.394448380777725E-2"/>
  </r>
  <r>
    <n v="2496"/>
    <x v="1"/>
    <d v="2025-11-04T00:00:00"/>
    <n v="454.46"/>
    <n v="460.22"/>
    <n v="443.6"/>
    <n v="444.26"/>
    <n v="87756600"/>
    <n v="-5.1476399999999999E-2"/>
    <n v="-5.1476396865725804E-2"/>
    <n v="442.57700000000006"/>
    <n v="417.36859999999984"/>
    <n v="3.0917507063135456E-2"/>
    <s v="Uptrend"/>
    <n v="479.86"/>
    <n v="-7.4188304922269022E-2"/>
  </r>
  <r>
    <n v="2497"/>
    <x v="1"/>
    <d v="2025-11-05T00:00:00"/>
    <n v="452.05"/>
    <n v="466.33"/>
    <n v="440.71"/>
    <n v="462.07"/>
    <n v="85573000"/>
    <n v="4.0089100000000003E-2"/>
    <n v="4.0089136991851682E-2"/>
    <n v="443.74599999999998"/>
    <n v="419.29479999999984"/>
    <n v="3.2012362519197861E-2"/>
    <s v="Uptrend"/>
    <n v="479.86"/>
    <n v="-3.7073313049639567E-2"/>
  </r>
  <r>
    <n v="2498"/>
    <x v="1"/>
    <d v="2025-11-06T00:00:00"/>
    <n v="461.96"/>
    <n v="467.45"/>
    <n v="435.09"/>
    <n v="445.91"/>
    <n v="109622900"/>
    <n v="-3.49731E-2"/>
    <n v="-3.4973056030471517E-2"/>
    <n v="444.26450000000006"/>
    <n v="420.96559999999982"/>
    <n v="3.3067416395720188E-2"/>
    <s v="Uptrend"/>
    <n v="479.86"/>
    <n v="-7.074980202559078E-2"/>
  </r>
  <r>
    <n v="2499"/>
    <x v="1"/>
    <d v="2025-11-07T00:00:00"/>
    <n v="437.92"/>
    <n v="439.36"/>
    <n v="421.88"/>
    <n v="429.52"/>
    <n v="103471500"/>
    <n v="-3.6756299999999999E-2"/>
    <n v="-3.6756296113565567E-2"/>
    <n v="445.06600000000009"/>
    <n v="423.19279999999986"/>
    <n v="3.2041781281446517E-2"/>
    <s v="Uptrend"/>
    <n v="479.86"/>
    <n v="-0.10490559746592765"/>
  </r>
  <r>
    <n v="2500"/>
    <x v="1"/>
    <d v="2025-11-10T00:00:00"/>
    <n v="439.6"/>
    <n v="449.67"/>
    <n v="433.36"/>
    <n v="445.23"/>
    <n v="76515900"/>
    <n v="3.6575799999999999E-2"/>
    <n v="3.6575712423170037E-2"/>
    <n v="445.53249999999997"/>
    <n v="425.39799999999991"/>
    <n v="3.0758878337909641E-2"/>
    <s v="Uptrend"/>
    <n v="479.86"/>
    <n v="-7.2166882007252076E-2"/>
  </r>
  <r>
    <n v="2501"/>
    <x v="1"/>
    <d v="2025-11-11T00:00:00"/>
    <n v="439.4"/>
    <n v="442.49"/>
    <n v="432.36"/>
    <n v="439.62"/>
    <n v="60533200"/>
    <n v="-1.26003E-2"/>
    <n v="-1.2600229095074522E-2"/>
    <n v="446.05150000000003"/>
    <n v="427.32819999999987"/>
    <n v="3.0687676482717252E-2"/>
    <s v="Uptrend"/>
    <n v="479.86"/>
    <n v="-8.3857791855957986E-2"/>
  </r>
  <r>
    <n v="2502"/>
    <x v="1"/>
    <d v="2025-11-12T00:00:00"/>
    <n v="442.15"/>
    <n v="442.33"/>
    <n v="426.56"/>
    <n v="430.6"/>
    <n v="58513500"/>
    <n v="-2.05177E-2"/>
    <n v="-2.0517719848960447E-2"/>
    <n v="445.82400000000007"/>
    <n v="428.59739999999988"/>
    <n v="3.0931469166326605E-2"/>
    <s v="Uptrend"/>
    <n v="479.86"/>
    <n v="-0.10265494102446548"/>
  </r>
  <r>
    <n v="2503"/>
    <x v="1"/>
    <d v="2025-11-13T00:00:00"/>
    <n v="423.13"/>
    <n v="424.5"/>
    <n v="396.34"/>
    <n v="401.99"/>
    <n v="118948000"/>
    <n v="-6.6442200000000007E-2"/>
    <n v="-6.6442173711100838E-2"/>
    <n v="444.48599999999999"/>
    <n v="429.66759999999988"/>
    <n v="3.4209575740674708E-2"/>
    <s v="Uptrend"/>
    <n v="479.86"/>
    <n v="-0.16227649731171589"/>
  </r>
  <r>
    <n v="2504"/>
    <x v="1"/>
    <d v="2025-11-14T00:00:00"/>
    <n v="386.3"/>
    <n v="412.19"/>
    <n v="382.78"/>
    <n v="404.35"/>
    <n v="105506700"/>
    <n v="5.8708299999999996E-3"/>
    <n v="5.8707928057912806E-3"/>
    <n v="442.738"/>
    <n v="430.91799999999989"/>
    <n v="3.3675074056300887E-2"/>
    <s v="Uptrend"/>
    <n v="479.86"/>
    <n v="-0.15735839619889136"/>
  </r>
  <r>
    <n v="2505"/>
    <x v="1"/>
    <d v="2025-11-17T00:00:00"/>
    <n v="398.74"/>
    <n v="423.96"/>
    <n v="398.74"/>
    <n v="408.92"/>
    <n v="102214300"/>
    <n v="1.1302100000000001E-2"/>
    <n v="1.1302089773710833E-2"/>
    <n v="440.81249999999989"/>
    <n v="432.00359999999984"/>
    <n v="3.3464905511889402E-2"/>
    <s v="Uptrend"/>
    <n v="479.86"/>
    <n v="-0.1478347851456675"/>
  </r>
  <r>
    <n v="2506"/>
    <x v="1"/>
    <d v="2025-11-18T00:00:00"/>
    <n v="405.38"/>
    <n v="408.9"/>
    <n v="393.71"/>
    <n v="401.25"/>
    <n v="80688600"/>
    <n v="-1.8756800000000001E-2"/>
    <n v="-1.8756725031791044E-2"/>
    <n v="438.745"/>
    <n v="433.12759999999986"/>
    <n v="3.3597669039711696E-2"/>
    <s v="Uptrend"/>
    <n v="479.86"/>
    <n v="-0.16381861376234741"/>
  </r>
  <r>
    <n v="2507"/>
    <x v="1"/>
    <d v="2025-11-19T00:00:00"/>
    <n v="406.18"/>
    <n v="411.78"/>
    <n v="398.5"/>
    <n v="403.99"/>
    <n v="72047700"/>
    <n v="6.8286400000000004E-3"/>
    <n v="6.8286604361371683E-3"/>
    <n v="436.99599999999998"/>
    <n v="433.65599999999989"/>
    <n v="3.3675020894240411E-2"/>
    <s v="Uptrend"/>
    <n v="479.86"/>
    <n v="-0.15810861501271201"/>
  </r>
  <r>
    <n v="2508"/>
    <x v="1"/>
    <d v="2025-11-20T00:00:00"/>
    <n v="414.63"/>
    <n v="428.94"/>
    <n v="394.74"/>
    <n v="395.23"/>
    <n v="113548800"/>
    <n v="-2.16837E-2"/>
    <n v="-2.168370504220396E-2"/>
    <n v="434.30849999999998"/>
    <n v="433.55899999999997"/>
    <n v="3.3306460223795527E-2"/>
    <s v="Uptrend"/>
    <n v="479.86"/>
    <n v="-0.17636393948234896"/>
  </r>
  <r>
    <n v="2509"/>
    <x v="1"/>
    <d v="2025-11-21T00:00:00"/>
    <n v="402.32"/>
    <n v="402.8"/>
    <n v="383.76"/>
    <n v="391.09"/>
    <n v="100460600"/>
    <n v="-1.0475E-2"/>
    <n v="-1.0474913341598668E-2"/>
    <n v="432.17700000000002"/>
    <n v="433.71379999999988"/>
    <n v="3.2668878583952246E-2"/>
    <s v="Downtrend"/>
    <n v="479.86"/>
    <n v="-0.18499145584128707"/>
  </r>
  <r>
    <n v="2510"/>
    <x v="1"/>
    <d v="2025-11-24T00:00:00"/>
    <n v="402.17"/>
    <n v="421.72"/>
    <n v="401.09"/>
    <n v="417.78"/>
    <n v="96806400"/>
    <n v="6.8245200000000006E-2"/>
    <n v="6.8245160960392681E-2"/>
    <n v="430.44500000000005"/>
    <n v="433.66939999999988"/>
    <n v="3.500253769679449E-2"/>
    <s v="Downtrend"/>
    <n v="479.86"/>
    <n v="-0.12937106656108044"/>
  </r>
  <r>
    <n v="2511"/>
    <x v="1"/>
    <d v="2025-11-25T00:00:00"/>
    <n v="414.42"/>
    <n v="420.48"/>
    <n v="405.95"/>
    <n v="419.4"/>
    <n v="71915600"/>
    <n v="3.87763E-3"/>
    <n v="3.8776389487289453E-3"/>
    <n v="428.3875000000001"/>
    <n v="433.68379999999996"/>
    <n v="3.4690328650055433E-2"/>
    <s v="Downtrend"/>
    <n v="479.86"/>
    <n v="-0.1259950818988872"/>
  </r>
  <r>
    <n v="2512"/>
    <x v="1"/>
    <d v="2025-11-26T00:00:00"/>
    <n v="423.983"/>
    <n v="426.94"/>
    <n v="416.89"/>
    <n v="426.58"/>
    <n v="62435860"/>
    <n v="1.7119700000000002E-2"/>
    <n v="1.7119694802098184E-2"/>
    <n v="426.64099999999996"/>
    <n v="434.02734693877545"/>
    <n v="3.4992916608124112E-2"/>
    <s v="Downtrend"/>
    <n v="479.86"/>
    <n v="-0.11103238444546337"/>
  </r>
  <r>
    <m/>
    <x v="2"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512">
  <r>
    <n v="1"/>
    <x v="0"/>
    <d v="2020-11-27T00:00:00"/>
    <n v="113.47499999999999"/>
    <n v="114.371"/>
    <n v="113.13500000000001"/>
    <n v="113.495"/>
    <n v="46691300"/>
    <x v="0"/>
    <m/>
    <m/>
    <m/>
    <m/>
    <x v="0"/>
    <n v="113.495"/>
    <n v="0"/>
    <x v="0"/>
  </r>
  <r>
    <n v="2"/>
    <x v="0"/>
    <d v="2020-11-30T00:00:00"/>
    <n v="113.86499999999999"/>
    <n v="117.759"/>
    <n v="113.709"/>
    <n v="115.89"/>
    <n v="169410200"/>
    <x v="1"/>
    <n v="2.1102251200493471E-2"/>
    <m/>
    <m/>
    <m/>
    <x v="0"/>
    <n v="115.89"/>
    <n v="0"/>
    <x v="0"/>
  </r>
  <r>
    <n v="3"/>
    <x v="0"/>
    <d v="2020-12-01T00:00:00"/>
    <n v="117.797"/>
    <n v="120.19199999999999"/>
    <n v="116.824"/>
    <n v="119.462"/>
    <n v="127728200"/>
    <x v="2"/>
    <n v="3.0822331521270119E-2"/>
    <m/>
    <m/>
    <m/>
    <x v="0"/>
    <n v="119.462"/>
    <n v="0"/>
    <x v="1"/>
  </r>
  <r>
    <n v="4"/>
    <x v="0"/>
    <d v="2020-12-02T00:00:00"/>
    <n v="118.78100000000001"/>
    <n v="120.095"/>
    <n v="117.681"/>
    <n v="119.813"/>
    <n v="89004200"/>
    <x v="3"/>
    <n v="2.9381728080895009E-3"/>
    <m/>
    <m/>
    <m/>
    <x v="0"/>
    <n v="119.813"/>
    <n v="0"/>
    <x v="1"/>
  </r>
  <r>
    <n v="5"/>
    <x v="0"/>
    <d v="2020-12-03T00:00:00"/>
    <n v="120.241"/>
    <n v="120.494"/>
    <n v="118.96599999999999"/>
    <n v="119.676"/>
    <n v="78967600"/>
    <x v="4"/>
    <n v="-1.1434485406425221E-3"/>
    <m/>
    <m/>
    <m/>
    <x v="0"/>
    <n v="119.813"/>
    <n v="-1.1434485406425221E-3"/>
    <x v="1"/>
  </r>
  <r>
    <n v="6"/>
    <x v="0"/>
    <d v="2020-12-04T00:00:00"/>
    <n v="119.345"/>
    <n v="119.598"/>
    <n v="118.294"/>
    <n v="119.005"/>
    <n v="78260400"/>
    <x v="5"/>
    <n v="-5.6068050402754421E-3"/>
    <m/>
    <m/>
    <m/>
    <x v="0"/>
    <n v="119.813"/>
    <n v="-6.7438424878769609E-3"/>
    <x v="1"/>
  </r>
  <r>
    <n v="7"/>
    <x v="0"/>
    <d v="2020-12-07T00:00:00"/>
    <n v="119.063"/>
    <n v="121.26300000000001"/>
    <n v="119.005"/>
    <n v="120.465"/>
    <n v="86712000"/>
    <x v="6"/>
    <n v="1.2268392084366253E-2"/>
    <m/>
    <m/>
    <m/>
    <x v="0"/>
    <n v="120.465"/>
    <n v="0"/>
    <x v="1"/>
  </r>
  <r>
    <n v="8"/>
    <x v="0"/>
    <d v="2020-12-08T00:00:00"/>
    <n v="121.068"/>
    <n v="121.66200000000001"/>
    <n v="119.822"/>
    <n v="121.078"/>
    <n v="82225500"/>
    <x v="7"/>
    <n v="5.0886149504005829E-3"/>
    <m/>
    <m/>
    <m/>
    <x v="0"/>
    <n v="121.078"/>
    <n v="0"/>
    <x v="1"/>
  </r>
  <r>
    <n v="9"/>
    <x v="0"/>
    <d v="2020-12-09T00:00:00"/>
    <n v="121.224"/>
    <n v="122.60599999999999"/>
    <n v="117.788"/>
    <n v="118.547"/>
    <n v="115089200"/>
    <x v="8"/>
    <n v="-2.0903880143378739E-2"/>
    <m/>
    <m/>
    <m/>
    <x v="0"/>
    <n v="121.078"/>
    <n v="-2.0903880143378739E-2"/>
    <x v="1"/>
  </r>
  <r>
    <n v="10"/>
    <x v="0"/>
    <d v="2020-12-10T00:00:00"/>
    <n v="117.301"/>
    <n v="120.58199999999999"/>
    <n v="116.96"/>
    <n v="119.968"/>
    <n v="81312200"/>
    <x v="9"/>
    <n v="1.1986806920462056E-2"/>
    <m/>
    <m/>
    <m/>
    <x v="0"/>
    <n v="121.078"/>
    <n v="-9.1676439980838964E-3"/>
    <x v="1"/>
  </r>
  <r>
    <n v="11"/>
    <x v="0"/>
    <d v="2020-12-11T00:00:00"/>
    <n v="119.18"/>
    <n v="119.501"/>
    <n v="117.35"/>
    <n v="119.16"/>
    <n v="86939800"/>
    <x v="10"/>
    <n v="-6.7351293678314939E-3"/>
    <m/>
    <m/>
    <m/>
    <x v="0"/>
    <n v="121.078"/>
    <n v="-1.5841028097590026E-2"/>
    <x v="1"/>
  </r>
  <r>
    <n v="12"/>
    <x v="0"/>
    <d v="2020-12-14T00:00:00"/>
    <n v="119.345"/>
    <n v="120.075"/>
    <n v="118.313"/>
    <n v="118.547"/>
    <n v="79184500"/>
    <x v="11"/>
    <n v="-5.1443437395098934E-3"/>
    <m/>
    <m/>
    <m/>
    <x v="0"/>
    <n v="121.078"/>
    <n v="-2.0903880143378739E-2"/>
    <x v="1"/>
  </r>
  <r>
    <n v="13"/>
    <x v="0"/>
    <d v="2020-12-15T00:00:00"/>
    <n v="121.039"/>
    <n v="124.505"/>
    <n v="120.83499999999999"/>
    <n v="124.485"/>
    <n v="157243700"/>
    <x v="12"/>
    <n v="5.0089837785857183E-2"/>
    <m/>
    <m/>
    <m/>
    <x v="0"/>
    <n v="124.485"/>
    <n v="0"/>
    <x v="1"/>
  </r>
  <r>
    <n v="14"/>
    <x v="0"/>
    <d v="2020-12-16T00:00:00"/>
    <n v="124.02800000000001"/>
    <n v="124.962"/>
    <n v="123.2"/>
    <n v="124.417"/>
    <n v="98208600"/>
    <x v="13"/>
    <n v="-5.4625055227530694E-4"/>
    <m/>
    <m/>
    <m/>
    <x v="0"/>
    <n v="124.485"/>
    <n v="-5.4625055227530694E-4"/>
    <x v="1"/>
  </r>
  <r>
    <n v="15"/>
    <x v="0"/>
    <d v="2020-12-17T00:00:00"/>
    <n v="125.47799999999999"/>
    <n v="126.14"/>
    <n v="124.64100000000001"/>
    <n v="125.283"/>
    <n v="94359800"/>
    <x v="14"/>
    <n v="6.9604636022408961E-3"/>
    <m/>
    <m/>
    <m/>
    <x v="0"/>
    <n v="125.283"/>
    <n v="0"/>
    <x v="1"/>
  </r>
  <r>
    <n v="16"/>
    <x v="0"/>
    <d v="2020-12-18T00:00:00"/>
    <n v="125.536"/>
    <n v="125.673"/>
    <n v="122.77200000000001"/>
    <n v="123.297"/>
    <n v="192541500"/>
    <x v="15"/>
    <n v="-1.5852110821101051E-2"/>
    <m/>
    <m/>
    <m/>
    <x v="0"/>
    <n v="125.283"/>
    <n v="-1.5852110821101051E-2"/>
    <x v="1"/>
  </r>
  <r>
    <n v="17"/>
    <x v="0"/>
    <d v="2020-12-21T00:00:00"/>
    <n v="121.70099999999999"/>
    <n v="124.904"/>
    <n v="120.173"/>
    <n v="124.82599999999999"/>
    <n v="121251600"/>
    <x v="16"/>
    <n v="1.2400950550297329E-2"/>
    <m/>
    <m/>
    <m/>
    <x v="0"/>
    <n v="125.283"/>
    <n v="-3.64774151321412E-3"/>
    <x v="1"/>
  </r>
  <r>
    <n v="18"/>
    <x v="0"/>
    <d v="2020-12-22T00:00:00"/>
    <n v="128.11600000000001"/>
    <n v="130.84200000000001"/>
    <n v="126.208"/>
    <n v="128.37899999999999"/>
    <n v="168904800"/>
    <x v="17"/>
    <n v="2.8463621360934388E-2"/>
    <m/>
    <m/>
    <m/>
    <x v="0"/>
    <n v="128.37899999999999"/>
    <n v="0"/>
    <x v="1"/>
  </r>
  <r>
    <n v="19"/>
    <x v="0"/>
    <d v="2020-12-23T00:00:00"/>
    <n v="128.65100000000001"/>
    <n v="128.91399999999999"/>
    <n v="127.30800000000001"/>
    <n v="127.483"/>
    <n v="88223700"/>
    <x v="18"/>
    <n v="-6.979334626379563E-3"/>
    <m/>
    <m/>
    <m/>
    <x v="0"/>
    <n v="128.37899999999999"/>
    <n v="-6.979334626379563E-3"/>
    <x v="1"/>
  </r>
  <r>
    <n v="20"/>
    <x v="0"/>
    <d v="2020-12-24T00:00:00"/>
    <n v="127.834"/>
    <n v="129.917"/>
    <n v="127.62"/>
    <n v="128.46600000000001"/>
    <n v="54930100"/>
    <x v="19"/>
    <n v="7.7108320325063318E-3"/>
    <n v="121.58710000000001"/>
    <m/>
    <m/>
    <x v="0"/>
    <n v="128.46600000000001"/>
    <n v="0"/>
    <x v="1"/>
  </r>
  <r>
    <n v="21"/>
    <x v="0"/>
    <d v="2020-12-28T00:00:00"/>
    <n v="130.43299999999999"/>
    <n v="133.69399999999999"/>
    <n v="129.96600000000001"/>
    <n v="133.06100000000001"/>
    <n v="124486200"/>
    <x v="20"/>
    <n v="3.5768218828328147E-2"/>
    <n v="122.5654"/>
    <m/>
    <n v="1.7921937542911884E-2"/>
    <x v="0"/>
    <n v="133.06100000000001"/>
    <n v="0"/>
    <x v="1"/>
  </r>
  <r>
    <n v="22"/>
    <x v="0"/>
    <d v="2020-12-29T00:00:00"/>
    <n v="134.38499999999999"/>
    <n v="135.10499999999999"/>
    <n v="130.774"/>
    <n v="131.28899999999999"/>
    <n v="121047300"/>
    <x v="21"/>
    <n v="-1.331720038177997E-2"/>
    <n v="123.33534999999998"/>
    <m/>
    <n v="1.8260535850045074E-2"/>
    <x v="0"/>
    <n v="133.06100000000001"/>
    <n v="-1.331720038177997E-2"/>
    <x v="1"/>
  </r>
  <r>
    <n v="23"/>
    <x v="0"/>
    <d v="2020-12-30T00:00:00"/>
    <n v="131.98099999999999"/>
    <n v="132.38"/>
    <n v="129.858"/>
    <n v="130.16999999999999"/>
    <n v="96452100"/>
    <x v="22"/>
    <n v="-8.5231816831570217E-3"/>
    <n v="123.87075"/>
    <m/>
    <n v="1.7599947858897541E-2"/>
    <x v="0"/>
    <n v="133.06100000000001"/>
    <n v="-2.1726877146572066E-2"/>
    <x v="1"/>
  </r>
  <r>
    <n v="24"/>
    <x v="0"/>
    <d v="2020-12-31T00:00:00"/>
    <n v="130.52000000000001"/>
    <n v="131.16300000000001"/>
    <n v="128.22300000000001"/>
    <n v="129.167"/>
    <n v="99116600"/>
    <x v="23"/>
    <n v="-7.7053084428054808E-3"/>
    <n v="124.33844999999999"/>
    <m/>
    <n v="1.7807636143580639E-2"/>
    <x v="0"/>
    <n v="133.06100000000001"/>
    <n v="-2.9264773299464197E-2"/>
    <x v="1"/>
  </r>
  <r>
    <n v="25"/>
    <x v="0"/>
    <d v="2021-01-04T00:00:00"/>
    <n v="129.97499999999999"/>
    <n v="130.06299999999999"/>
    <n v="123.395"/>
    <n v="125.974"/>
    <n v="143301900"/>
    <x v="24"/>
    <n v="-2.4719936206616278E-2"/>
    <n v="124.65335"/>
    <m/>
    <n v="1.8906501151096686E-2"/>
    <x v="0"/>
    <n v="133.06100000000001"/>
    <n v="-5.3261286177016531E-2"/>
    <x v="2"/>
  </r>
  <r>
    <n v="26"/>
    <x v="0"/>
    <d v="2021-01-05T00:00:00"/>
    <n v="125.468"/>
    <n v="128.24299999999999"/>
    <n v="125.021"/>
    <n v="127.532"/>
    <n v="97664900"/>
    <x v="25"/>
    <n v="1.2367631416006386E-2"/>
    <n v="125.0797"/>
    <m/>
    <n v="1.891629781321524E-2"/>
    <x v="0"/>
    <n v="133.06100000000001"/>
    <n v="-4.1552370717189979E-2"/>
    <x v="2"/>
  </r>
  <r>
    <n v="27"/>
    <x v="0"/>
    <d v="2021-01-06T00:00:00"/>
    <n v="124.32899999999999"/>
    <n v="127.571"/>
    <n v="123.02500000000001"/>
    <n v="123.239"/>
    <n v="155088000"/>
    <x v="26"/>
    <n v="-3.3662139698271698E-2"/>
    <n v="125.21840000000002"/>
    <m/>
    <n v="2.0531955527553394E-2"/>
    <x v="0"/>
    <n v="133.06100000000001"/>
    <n v="-7.3815768707585216E-2"/>
    <x v="2"/>
  </r>
  <r>
    <n v="28"/>
    <x v="0"/>
    <d v="2021-01-07T00:00:00"/>
    <n v="124.952"/>
    <n v="128.136"/>
    <n v="124.46599999999999"/>
    <n v="127.444"/>
    <n v="109578200"/>
    <x v="27"/>
    <n v="3.4120692313309942E-2"/>
    <n v="125.5367"/>
    <m/>
    <n v="2.1798348384714533E-2"/>
    <x v="0"/>
    <n v="133.06100000000001"/>
    <n v="-4.2213721526217385E-2"/>
    <x v="2"/>
  </r>
  <r>
    <n v="29"/>
    <x v="0"/>
    <d v="2021-01-08T00:00:00"/>
    <n v="128.91399999999999"/>
    <n v="129.10900000000001"/>
    <n v="126.773"/>
    <n v="128.54400000000001"/>
    <n v="105158200"/>
    <x v="28"/>
    <n v="8.6312419572518451E-3"/>
    <n v="126.03654999999999"/>
    <m/>
    <n v="2.1097959738134386E-2"/>
    <x v="0"/>
    <n v="133.06100000000001"/>
    <n v="-3.394683641337426E-2"/>
    <x v="2"/>
  </r>
  <r>
    <n v="30"/>
    <x v="0"/>
    <d v="2021-01-11T00:00:00"/>
    <n v="125.76"/>
    <n v="126.714"/>
    <n v="125.089"/>
    <n v="125.556"/>
    <n v="100384500"/>
    <x v="29"/>
    <n v="-2.324495892457068E-2"/>
    <n v="126.31595"/>
    <m/>
    <n v="2.1875865082685058E-2"/>
    <x v="0"/>
    <n v="133.06100000000001"/>
    <n v="-5.6402702519896986E-2"/>
    <x v="2"/>
  </r>
  <r>
    <n v="31"/>
    <x v="0"/>
    <d v="2021-01-12T00:00:00"/>
    <n v="125.089"/>
    <n v="126.247"/>
    <n v="123.492"/>
    <n v="125.381"/>
    <n v="91951100"/>
    <x v="30"/>
    <n v="-1.393800375927845E-3"/>
    <n v="126.62699999999998"/>
    <m/>
    <n v="2.1789566449762012E-2"/>
    <x v="0"/>
    <n v="133.06100000000001"/>
    <n v="-5.7717888787849225E-2"/>
    <x v="2"/>
  </r>
  <r>
    <n v="32"/>
    <x v="0"/>
    <d v="2021-01-13T00:00:00"/>
    <n v="125.342"/>
    <n v="127.96"/>
    <n v="125.07899999999999"/>
    <n v="127.41500000000001"/>
    <n v="88636800"/>
    <x v="31"/>
    <n v="1.6222553656455085E-2"/>
    <n v="127.07039999999999"/>
    <m/>
    <n v="2.1904545079241385E-2"/>
    <x v="0"/>
    <n v="133.06100000000001"/>
    <n v="-4.2431666679192293E-2"/>
    <x v="2"/>
  </r>
  <r>
    <n v="33"/>
    <x v="0"/>
    <d v="2021-01-14T00:00:00"/>
    <n v="127.328"/>
    <n v="127.52200000000001"/>
    <n v="125.342"/>
    <n v="125.488"/>
    <n v="90221800"/>
    <x v="32"/>
    <n v="-1.5123808028882024E-2"/>
    <n v="127.12054999999998"/>
    <m/>
    <n v="1.9363907030281687E-2"/>
    <x v="0"/>
    <n v="133.06100000000001"/>
    <n v="-5.6913746326872738E-2"/>
    <x v="2"/>
  </r>
  <r>
    <n v="34"/>
    <x v="0"/>
    <d v="2021-01-15T00:00:00"/>
    <n v="125.361"/>
    <n v="126.76300000000001"/>
    <n v="123.628"/>
    <n v="123.765"/>
    <n v="111598500"/>
    <x v="33"/>
    <n v="-1.3730396531939304E-2"/>
    <n v="127.08794999999998"/>
    <m/>
    <n v="1.9626856149958669E-2"/>
    <x v="0"/>
    <n v="133.06100000000001"/>
    <n v="-6.9862694553625815E-2"/>
    <x v="2"/>
  </r>
  <r>
    <n v="35"/>
    <x v="0"/>
    <d v="2021-01-19T00:00:00"/>
    <n v="124.38800000000001"/>
    <n v="125.29300000000001"/>
    <n v="123.57"/>
    <n v="124.43600000000001"/>
    <n v="90757300"/>
    <x v="34"/>
    <n v="5.4215650628206546E-3"/>
    <n v="127.04559999999999"/>
    <m/>
    <n v="1.9600800098518289E-2"/>
    <x v="0"/>
    <n v="133.06100000000001"/>
    <n v="-6.4819894634791542E-2"/>
    <x v="2"/>
  </r>
  <r>
    <n v="36"/>
    <x v="0"/>
    <d v="2021-01-20T00:00:00"/>
    <n v="125.244"/>
    <n v="128.97300000000001"/>
    <n v="125.137"/>
    <n v="128.52500000000001"/>
    <n v="104319500"/>
    <x v="35"/>
    <n v="3.286026551801724E-2"/>
    <n v="127.30699999999999"/>
    <m/>
    <n v="2.0551371038323829E-2"/>
    <x v="0"/>
    <n v="133.06100000000001"/>
    <n v="-3.4089628065323452E-2"/>
    <x v="2"/>
  </r>
  <r>
    <n v="37"/>
    <x v="0"/>
    <d v="2021-01-21T00:00:00"/>
    <n v="130.24799999999999"/>
    <n v="135.96199999999999"/>
    <n v="130.04300000000001"/>
    <n v="133.23599999999999"/>
    <n v="120150900"/>
    <x v="36"/>
    <n v="3.6654347403228815E-2"/>
    <n v="127.72750000000001"/>
    <m/>
    <n v="2.1854359724737163E-2"/>
    <x v="0"/>
    <n v="133.23599999999999"/>
    <n v="0"/>
    <x v="2"/>
  </r>
  <r>
    <n v="38"/>
    <x v="0"/>
    <d v="2021-01-22T00:00:00"/>
    <n v="132.66200000000001"/>
    <n v="136.137"/>
    <n v="131.43600000000001"/>
    <n v="135.37799999999999"/>
    <n v="114459400"/>
    <x v="37"/>
    <n v="1.6076736017292648E-2"/>
    <n v="128.07745000000003"/>
    <m/>
    <n v="2.1277299551892559E-2"/>
    <x v="0"/>
    <n v="135.37799999999999"/>
    <n v="0"/>
    <x v="2"/>
  </r>
  <r>
    <n v="39"/>
    <x v="0"/>
    <d v="2021-01-25T00:00:00"/>
    <n v="139.27199999999999"/>
    <n v="141.238"/>
    <n v="132.91499999999999"/>
    <n v="139.126"/>
    <n v="157611700"/>
    <x v="38"/>
    <n v="2.7685443720545599E-2"/>
    <n v="128.65960000000001"/>
    <m/>
    <n v="2.1837127525344644E-2"/>
    <x v="0"/>
    <n v="139.126"/>
    <n v="0"/>
    <x v="2"/>
  </r>
  <r>
    <n v="40"/>
    <x v="0"/>
    <d v="2021-01-26T00:00:00"/>
    <n v="139.78800000000001"/>
    <n v="140.46899999999999"/>
    <n v="137.61699999999999"/>
    <n v="139.35900000000001"/>
    <n v="98390600"/>
    <x v="39"/>
    <n v="1.6747408823656329E-3"/>
    <n v="129.20425000000006"/>
    <m/>
    <n v="2.1833653903671035E-2"/>
    <x v="0"/>
    <n v="139.35900000000001"/>
    <n v="0"/>
    <x v="2"/>
  </r>
  <r>
    <n v="41"/>
    <x v="0"/>
    <d v="2021-01-27T00:00:00"/>
    <n v="139.62200000000001"/>
    <n v="140.46899999999999"/>
    <n v="136.68199999999999"/>
    <n v="138.28899999999999"/>
    <n v="140843800"/>
    <x v="40"/>
    <n v="-7.6780114667873711E-3"/>
    <n v="129.46565000000001"/>
    <m/>
    <n v="2.0668534520351022E-2"/>
    <x v="0"/>
    <n v="139.35900000000001"/>
    <n v="-7.6780114667873711E-3"/>
    <x v="2"/>
  </r>
  <r>
    <n v="42"/>
    <x v="0"/>
    <d v="2021-01-28T00:00:00"/>
    <n v="135.816"/>
    <n v="138.221"/>
    <n v="133.071"/>
    <n v="133.45099999999999"/>
    <n v="142621100"/>
    <x v="41"/>
    <n v="-3.4984705941904282E-2"/>
    <n v="129.57375000000002"/>
    <m/>
    <n v="2.2043050131204226E-2"/>
    <x v="0"/>
    <n v="139.35900000000001"/>
    <n v="-4.2394104435307445E-2"/>
    <x v="2"/>
  </r>
  <r>
    <n v="43"/>
    <x v="0"/>
    <d v="2021-01-29T00:00:00"/>
    <n v="132.22399999999999"/>
    <n v="133.11000000000001"/>
    <n v="126.753"/>
    <n v="128.45699999999999"/>
    <n v="177523800"/>
    <x v="42"/>
    <n v="-3.7421975106968097E-2"/>
    <n v="129.4881"/>
    <m/>
    <n v="2.359590475395764E-2"/>
    <x v="0"/>
    <n v="139.35900000000001"/>
    <n v="-7.8229608421415353E-2"/>
    <x v="2"/>
  </r>
  <r>
    <n v="44"/>
    <x v="0"/>
    <d v="2021-02-01T00:00:00"/>
    <n v="130.19900000000001"/>
    <n v="131.786"/>
    <n v="127.45399999999999"/>
    <n v="130.57900000000001"/>
    <n v="106239800"/>
    <x v="43"/>
    <n v="1.6519146484816005E-2"/>
    <n v="129.55869999999999"/>
    <m/>
    <n v="2.3821700551250276E-2"/>
    <x v="0"/>
    <n v="139.35900000000001"/>
    <n v="-6.3002748297562361E-2"/>
    <x v="3"/>
  </r>
  <r>
    <n v="45"/>
    <x v="0"/>
    <d v="2021-02-02T00:00:00"/>
    <n v="132.12700000000001"/>
    <n v="132.691"/>
    <n v="131.036"/>
    <n v="131.40600000000001"/>
    <n v="83305400"/>
    <x v="44"/>
    <n v="6.333330780600166E-3"/>
    <n v="129.83029999999999"/>
    <m/>
    <n v="2.3070004949895268E-2"/>
    <x v="0"/>
    <n v="139.35900000000001"/>
    <n v="-5.7068434762017506E-2"/>
    <x v="3"/>
  </r>
  <r>
    <n v="46"/>
    <x v="0"/>
    <d v="2021-02-03T00:00:00"/>
    <n v="132.15600000000001"/>
    <n v="132.166"/>
    <n v="130.06299999999999"/>
    <n v="130.38399999999999"/>
    <n v="89880900"/>
    <x v="45"/>
    <n v="-7.7774226443237948E-3"/>
    <n v="129.97289999999998"/>
    <m/>
    <n v="2.3050126822388654E-2"/>
    <x v="0"/>
    <n v="139.35900000000001"/>
    <n v="-6.440201206954721E-2"/>
    <x v="3"/>
  </r>
  <r>
    <n v="47"/>
    <x v="0"/>
    <d v="2021-02-04T00:00:00"/>
    <n v="132.68199999999999"/>
    <n v="133.75200000000001"/>
    <n v="131.017"/>
    <n v="133.74299999999999"/>
    <n v="84183100"/>
    <x v="46"/>
    <n v="2.5762363480181794E-2"/>
    <n v="130.49809999999999"/>
    <m/>
    <n v="2.2108967008869163E-2"/>
    <x v="0"/>
    <n v="139.35900000000001"/>
    <n v="-4.0298796633156164E-2"/>
    <x v="3"/>
  </r>
  <r>
    <n v="48"/>
    <x v="0"/>
    <d v="2021-02-05T00:00:00"/>
    <n v="133.90299999999999"/>
    <n v="133.97200000000001"/>
    <n v="132.45099999999999"/>
    <n v="133.328"/>
    <n v="75693800"/>
    <x v="47"/>
    <n v="-3.1029661365453709E-3"/>
    <n v="130.79230000000001"/>
    <m/>
    <n v="2.1008560879521652E-2"/>
    <x v="0"/>
    <n v="139.35900000000001"/>
    <n v="-4.3276716968405404E-2"/>
    <x v="3"/>
  </r>
  <r>
    <n v="49"/>
    <x v="0"/>
    <d v="2021-02-08T00:00:00"/>
    <n v="132.61699999999999"/>
    <n v="133.523"/>
    <n v="131.53399999999999"/>
    <n v="133.47499999999999"/>
    <n v="71297200"/>
    <x v="48"/>
    <n v="1.1025441017640247E-3"/>
    <n v="131.03885"/>
    <m/>
    <n v="2.0959730391368381E-2"/>
    <x v="0"/>
    <n v="139.35900000000001"/>
    <n v="-4.2221887355678556E-2"/>
    <x v="3"/>
  </r>
  <r>
    <n v="50"/>
    <x v="0"/>
    <d v="2021-02-09T00:00:00"/>
    <n v="133.19200000000001"/>
    <n v="134.41999999999999"/>
    <n v="132.441"/>
    <n v="132.59700000000001"/>
    <n v="76774200"/>
    <x v="49"/>
    <n v="-6.5780108634574397E-3"/>
    <n v="131.39089999999999"/>
    <n v="126.83072000000001"/>
    <n v="2.021748711471032E-2"/>
    <x v="1"/>
    <n v="139.35900000000001"/>
    <n v="-4.8522162185434703E-2"/>
    <x v="3"/>
  </r>
  <r>
    <n v="51"/>
    <x v="0"/>
    <d v="2021-02-10T00:00:00"/>
    <n v="133.05500000000001"/>
    <n v="133.55199999999999"/>
    <n v="131.02699999999999"/>
    <n v="131.99299999999999"/>
    <n v="73046600"/>
    <x v="50"/>
    <n v="-4.555155848171677E-3"/>
    <n v="131.72149999999999"/>
    <n v="127.20068000000001"/>
    <n v="2.0265340962054689E-2"/>
    <x v="1"/>
    <n v="139.35900000000001"/>
    <n v="-5.2856292022761431E-2"/>
    <x v="3"/>
  </r>
  <r>
    <n v="52"/>
    <x v="0"/>
    <d v="2021-02-11T00:00:00"/>
    <n v="132.49"/>
    <n v="132.96799999999999"/>
    <n v="130.41300000000001"/>
    <n v="131.739"/>
    <n v="64280000"/>
    <x v="51"/>
    <n v="-1.9243444728128667E-3"/>
    <n v="131.93770000000001"/>
    <n v="127.51765999999999"/>
    <n v="2.0036185015572611E-2"/>
    <x v="1"/>
    <n v="139.35900000000001"/>
    <n v="-5.4678922782166905E-2"/>
    <x v="3"/>
  </r>
  <r>
    <n v="53"/>
    <x v="0"/>
    <d v="2021-02-12T00:00:00"/>
    <n v="130.97900000000001"/>
    <n v="132.12899999999999"/>
    <n v="130.33500000000001"/>
    <n v="131.97300000000001"/>
    <n v="60145100"/>
    <x v="52"/>
    <n v="1.7762393824152234E-3"/>
    <n v="132.26195000000001"/>
    <n v="127.76788000000001"/>
    <n v="1.9634527938575438E-2"/>
    <x v="1"/>
    <n v="139.35900000000001"/>
    <n v="-5.2999806255785376E-2"/>
    <x v="3"/>
  </r>
  <r>
    <n v="54"/>
    <x v="0"/>
    <d v="2021-02-16T00:00:00"/>
    <n v="132.09"/>
    <n v="132.59700000000001"/>
    <n v="129.458"/>
    <n v="129.84800000000001"/>
    <n v="80576300"/>
    <x v="53"/>
    <n v="-1.6101778394065458E-2"/>
    <n v="132.56609999999998"/>
    <n v="127.96858000000002"/>
    <n v="1.9745850728246053E-2"/>
    <x v="1"/>
    <n v="139.35900000000001"/>
    <n v="-6.8248193514591771E-2"/>
    <x v="3"/>
  </r>
  <r>
    <n v="55"/>
    <x v="0"/>
    <d v="2021-02-17T00:00:00"/>
    <n v="127.95699999999999"/>
    <n v="128.90199999999999"/>
    <n v="126.221"/>
    <n v="127.557"/>
    <n v="97918500"/>
    <x v="54"/>
    <n v="-1.764370648758562E-2"/>
    <n v="132.72214999999997"/>
    <n v="128.12620000000001"/>
    <n v="2.0239000406751723E-2"/>
    <x v="1"/>
    <n v="139.35900000000001"/>
    <n v="-8.4687748907497973E-2"/>
    <x v="3"/>
  </r>
  <r>
    <n v="56"/>
    <x v="0"/>
    <d v="2021-02-18T00:00:00"/>
    <n v="125.958"/>
    <n v="126.738"/>
    <n v="124.21299999999999"/>
    <n v="126.455"/>
    <n v="96856700"/>
    <x v="55"/>
    <n v="-8.6392749907884259E-3"/>
    <n v="132.61864999999995"/>
    <n v="128.27520000000001"/>
    <n v="1.8932655730473959E-2"/>
    <x v="1"/>
    <n v="139.35900000000001"/>
    <n v="-9.2595383147123678E-2"/>
    <x v="3"/>
  </r>
  <r>
    <n v="57"/>
    <x v="0"/>
    <d v="2021-02-19T00:00:00"/>
    <n v="126.97199999999999"/>
    <n v="127.43"/>
    <n v="125.568"/>
    <n v="126.611"/>
    <n v="87668800"/>
    <x v="56"/>
    <n v="1.2336404254478239E-3"/>
    <n v="132.28739999999999"/>
    <n v="128.39812000000001"/>
    <n v="1.6796451548768444E-2"/>
    <x v="1"/>
    <n v="139.35900000000001"/>
    <n v="-9.1475972129535954E-2"/>
    <x v="3"/>
  </r>
  <r>
    <n v="58"/>
    <x v="0"/>
    <d v="2021-02-22T00:00:00"/>
    <n v="124.798"/>
    <n v="126.465"/>
    <n v="122.44799999999999"/>
    <n v="122.83799999999999"/>
    <n v="103916400"/>
    <x v="57"/>
    <n v="-2.9799938393978542E-2"/>
    <n v="131.66039999999998"/>
    <n v="128.43332000000001"/>
    <n v="1.72646775476697E-2"/>
    <x v="1"/>
    <n v="139.35900000000001"/>
    <n v="-0.11854993218952503"/>
    <x v="3"/>
  </r>
  <r>
    <n v="59"/>
    <x v="0"/>
    <d v="2021-02-23T00:00:00"/>
    <n v="120.654"/>
    <n v="123.53"/>
    <n v="115.419"/>
    <n v="122.702"/>
    <n v="158273000"/>
    <x v="58"/>
    <n v="-1.1071492534883154E-3"/>
    <n v="130.83919999999998"/>
    <n v="128.51642000000001"/>
    <n v="1.5535373239218522E-2"/>
    <x v="1"/>
    <n v="139.35900000000001"/>
    <n v="-0.11952582897408859"/>
    <x v="3"/>
  </r>
  <r>
    <n v="60"/>
    <x v="0"/>
    <d v="2021-02-24T00:00:00"/>
    <n v="121.80500000000001"/>
    <n v="122.40900000000001"/>
    <n v="119.163"/>
    <n v="122.205"/>
    <n v="111039900"/>
    <x v="59"/>
    <n v="-4.0504637251226328E-3"/>
    <n v="129.98150000000001"/>
    <n v="128.56116"/>
    <n v="1.5436118494450502E-2"/>
    <x v="1"/>
    <n v="139.35900000000001"/>
    <n v="-0.12309215766473647"/>
    <x v="3"/>
  </r>
  <r>
    <n v="61"/>
    <x v="0"/>
    <d v="2021-02-25T00:00:00"/>
    <n v="121.551"/>
    <n v="123.28700000000001"/>
    <n v="117.515"/>
    <n v="117.95399999999999"/>
    <n v="148199500"/>
    <x v="60"/>
    <n v="-3.4785810727875344E-2"/>
    <n v="128.96474999999998"/>
    <n v="128.53703999999999"/>
    <n v="1.6690451301736336E-2"/>
    <x v="1"/>
    <n v="139.35900000000001"/>
    <n v="-0.15359610789400047"/>
    <x v="3"/>
  </r>
  <r>
    <n v="62"/>
    <x v="0"/>
    <d v="2021-02-26T00:00:00"/>
    <n v="119.514"/>
    <n v="121.717"/>
    <n v="118.15900000000001"/>
    <n v="118.217"/>
    <n v="164560400"/>
    <x v="61"/>
    <n v="2.229682757685314E-3"/>
    <n v="128.20305000000002"/>
    <n v="128.53044"/>
    <n v="1.5533064149417054E-2"/>
    <x v="2"/>
    <n v="139.35900000000001"/>
    <n v="-0.15170889572973401"/>
    <x v="3"/>
  </r>
  <r>
    <n v="63"/>
    <x v="0"/>
    <d v="2021-03-01T00:00:00"/>
    <n v="120.645"/>
    <n v="124.72"/>
    <n v="119.709"/>
    <n v="124.583"/>
    <n v="116307900"/>
    <x v="62"/>
    <n v="5.3850123078744927E-2"/>
    <n v="128.00935000000001"/>
    <n v="128.53239999999997"/>
    <n v="1.8847036699740253E-2"/>
    <x v="2"/>
    <n v="139.35900000000001"/>
    <n v="-0.1060283153581757"/>
    <x v="4"/>
  </r>
  <r>
    <n v="64"/>
    <x v="0"/>
    <d v="2021-03-02T00:00:00"/>
    <n v="125.188"/>
    <n v="125.49"/>
    <n v="121.873"/>
    <n v="121.98"/>
    <n v="102260900"/>
    <x v="63"/>
    <n v="-2.0893701387829755E-2"/>
    <n v="127.57940000000001"/>
    <n v="128.48365999999999"/>
    <n v="1.88354369995298E-2"/>
    <x v="2"/>
    <n v="139.35900000000001"/>
    <n v="-0.12470669278625712"/>
    <x v="4"/>
  </r>
  <r>
    <n v="65"/>
    <x v="0"/>
    <d v="2021-03-03T00:00:00"/>
    <n v="121.678"/>
    <n v="122.556"/>
    <n v="118.783"/>
    <n v="118.997"/>
    <n v="112966300"/>
    <x v="64"/>
    <n v="-2.4454828660436134E-2"/>
    <n v="126.95895"/>
    <n v="128.35793999999999"/>
    <n v="1.9265621840839599E-2"/>
    <x v="2"/>
    <n v="139.35900000000001"/>
    <n v="-0.14611184064179572"/>
    <x v="4"/>
  </r>
  <r>
    <n v="66"/>
    <x v="0"/>
    <d v="2021-03-04T00:00:00"/>
    <n v="118.69499999999999"/>
    <n v="120.499"/>
    <n v="115.643"/>
    <n v="117.116"/>
    <n v="178155000"/>
    <x v="65"/>
    <n v="-1.5807121187929152E-2"/>
    <n v="126.29554999999998"/>
    <n v="128.23431999999997"/>
    <n v="1.9414618771097375E-2"/>
    <x v="2"/>
    <n v="139.35900000000001"/>
    <n v="-0.15960935425770861"/>
    <x v="4"/>
  </r>
  <r>
    <n v="67"/>
    <x v="0"/>
    <d v="2021-03-05T00:00:00"/>
    <n v="117.944"/>
    <n v="118.88"/>
    <n v="114.62"/>
    <n v="118.373"/>
    <n v="153766600"/>
    <x v="66"/>
    <n v="1.0732948529663E-2"/>
    <n v="125.52704999999999"/>
    <n v="128.10525999999996"/>
    <n v="1.8419504485893096E-2"/>
    <x v="2"/>
    <n v="139.35900000000001"/>
    <n v="-0.15058948471214639"/>
    <x v="4"/>
  </r>
  <r>
    <n v="68"/>
    <x v="0"/>
    <d v="2021-03-08T00:00:00"/>
    <n v="117.895"/>
    <n v="117.964"/>
    <n v="113.294"/>
    <n v="113.44"/>
    <n v="154376600"/>
    <x v="67"/>
    <n v="-4.1673354565652687E-2"/>
    <n v="124.53265000000002"/>
    <n v="127.80647999999995"/>
    <n v="2.005493565451958E-2"/>
    <x v="2"/>
    <n v="139.35900000000001"/>
    <n v="-0.18598727028753081"/>
    <x v="4"/>
  </r>
  <r>
    <n v="69"/>
    <x v="0"/>
    <d v="2021-03-09T00:00:00"/>
    <n v="116.04300000000001"/>
    <n v="118.997"/>
    <n v="115.809"/>
    <n v="118.051"/>
    <n v="129525800"/>
    <x v="68"/>
    <n v="4.0647038081805364E-2"/>
    <n v="123.76145000000001"/>
    <n v="127.61783999999996"/>
    <n v="2.275243019106285E-2"/>
    <x v="2"/>
    <n v="139.35900000000001"/>
    <n v="-0.1529000638638337"/>
    <x v="4"/>
  </r>
  <r>
    <n v="70"/>
    <x v="0"/>
    <d v="2021-03-10T00:00:00"/>
    <n v="118.636"/>
    <n v="119.104"/>
    <n v="116.453"/>
    <n v="116.96899999999999"/>
    <n v="111943300"/>
    <x v="69"/>
    <n v="-9.1655301522224342E-3"/>
    <n v="122.98005000000001"/>
    <n v="127.38789999999997"/>
    <n v="2.2763978330003359E-2"/>
    <x v="2"/>
    <n v="139.35900000000001"/>
    <n v="-0.16066418387043546"/>
    <x v="4"/>
  </r>
  <r>
    <n v="71"/>
    <x v="0"/>
    <d v="2021-03-11T00:00:00"/>
    <n v="119.465"/>
    <n v="120.11799999999999"/>
    <n v="118.217"/>
    <n v="118.9"/>
    <n v="103026500"/>
    <x v="70"/>
    <n v="1.6508647590387282E-2"/>
    <n v="122.32540000000002"/>
    <n v="127.10467999999996"/>
    <n v="2.3315255899606351E-2"/>
    <x v="2"/>
    <n v="139.35900000000001"/>
    <n v="-0.14680788467196237"/>
    <x v="4"/>
  </r>
  <r>
    <n v="72"/>
    <x v="0"/>
    <d v="2021-03-12T00:00:00"/>
    <n v="117.379"/>
    <n v="118.129"/>
    <n v="116.17"/>
    <n v="117.99299999999999"/>
    <n v="88105100"/>
    <x v="71"/>
    <n v="-7.6282590412112272E-3"/>
    <n v="121.63810000000004"/>
    <n v="126.83875999999997"/>
    <n v="2.3311138706103875E-2"/>
    <x v="2"/>
    <n v="139.35900000000001"/>
    <n v="-0.15331625513960356"/>
    <x v="4"/>
  </r>
  <r>
    <n v="73"/>
    <x v="0"/>
    <d v="2021-03-15T00:00:00"/>
    <n v="118.363"/>
    <n v="120.88800000000001"/>
    <n v="117.398"/>
    <n v="120.879"/>
    <n v="92403800"/>
    <x v="72"/>
    <n v="2.4459078080903085E-2"/>
    <n v="121.08340000000001"/>
    <n v="126.65293999999996"/>
    <n v="2.4205039139811303E-2"/>
    <x v="2"/>
    <n v="139.35900000000001"/>
    <n v="-0.13260715131423162"/>
    <x v="4"/>
  </r>
  <r>
    <n v="74"/>
    <x v="0"/>
    <d v="2021-03-16T00:00:00"/>
    <n v="122.54600000000001"/>
    <n v="124.02800000000001"/>
    <n v="121.59"/>
    <n v="122.419"/>
    <n v="115227900"/>
    <x v="73"/>
    <n v="1.2740012740012574E-2"/>
    <n v="120.71195"/>
    <n v="126.51797999999995"/>
    <n v="2.4311578629251228E-2"/>
    <x v="2"/>
    <n v="139.35900000000001"/>
    <n v="-0.12155655537137899"/>
    <x v="4"/>
  </r>
  <r>
    <n v="75"/>
    <x v="0"/>
    <d v="2021-03-17T00:00:00"/>
    <n v="120.937"/>
    <n v="122.702"/>
    <n v="119.27"/>
    <n v="121.629"/>
    <n v="111932600"/>
    <x v="74"/>
    <n v="-6.4532466365514463E-3"/>
    <n v="120.41554999999998"/>
    <n v="126.43107999999995"/>
    <n v="2.4076275581267317E-2"/>
    <x v="2"/>
    <n v="139.35900000000001"/>
    <n v="-0.12722536757582936"/>
    <x v="4"/>
  </r>
  <r>
    <n v="76"/>
    <x v="0"/>
    <d v="2021-03-18T00:00:00"/>
    <n v="119.797"/>
    <n v="120.089"/>
    <n v="117.301"/>
    <n v="117.506"/>
    <n v="121229700"/>
    <x v="75"/>
    <n v="-3.3898165733501129E-2"/>
    <n v="119.96809999999998"/>
    <n v="126.23055999999995"/>
    <n v="2.507881183973042E-2"/>
    <x v="2"/>
    <n v="139.35900000000001"/>
    <n v="-0.15681082671373936"/>
    <x v="4"/>
  </r>
  <r>
    <n v="77"/>
    <x v="0"/>
    <d v="2021-03-19T00:00:00"/>
    <n v="116.89100000000001"/>
    <n v="118.383"/>
    <n v="116.67700000000001"/>
    <n v="116.979"/>
    <n v="185549500"/>
    <x v="76"/>
    <n v="-4.4848773679642129E-3"/>
    <n v="119.48650000000001"/>
    <n v="126.10535999999996"/>
    <n v="2.5056201506234381E-2"/>
    <x v="2"/>
    <n v="139.35900000000001"/>
    <n v="-0.16059242675392338"/>
    <x v="4"/>
  </r>
  <r>
    <n v="78"/>
    <x v="0"/>
    <d v="2021-03-22T00:00:00"/>
    <n v="117.31100000000001"/>
    <n v="120.762"/>
    <n v="117.242"/>
    <n v="120.294"/>
    <n v="111912300"/>
    <x v="77"/>
    <n v="2.833841971635942E-2"/>
    <n v="119.35929999999999"/>
    <n v="125.96235999999998"/>
    <n v="2.5234782516030178E-2"/>
    <x v="2"/>
    <n v="139.35900000000001"/>
    <n v="-0.13680494263018539"/>
    <x v="4"/>
  </r>
  <r>
    <n v="79"/>
    <x v="0"/>
    <d v="2021-03-23T00:00:00"/>
    <n v="120.235"/>
    <n v="121.122"/>
    <n v="119.075"/>
    <n v="119.465"/>
    <n v="95467100"/>
    <x v="78"/>
    <n v="-6.8914492825908891E-3"/>
    <n v="119.19745"/>
    <n v="125.78077999999998"/>
    <n v="2.5272272610813738E-2"/>
    <x v="2"/>
    <n v="139.35900000000001"/>
    <n v="-0.14275360758903266"/>
    <x v="4"/>
  </r>
  <r>
    <n v="80"/>
    <x v="0"/>
    <d v="2021-03-24T00:00:00"/>
    <n v="119.738"/>
    <n v="119.816"/>
    <n v="117.057"/>
    <n v="117.077"/>
    <n v="88530500"/>
    <x v="79"/>
    <n v="-1.9989118151759966E-2"/>
    <n v="118.94104999999999"/>
    <n v="125.6112"/>
    <n v="2.5621292074242845E-2"/>
    <x v="2"/>
    <n v="139.35900000000001"/>
    <n v="-0.15988920701210552"/>
    <x v="4"/>
  </r>
  <r>
    <n v="81"/>
    <x v="0"/>
    <d v="2021-03-25T00:00:00"/>
    <n v="116.54"/>
    <n v="118.607"/>
    <n v="116.014"/>
    <n v="117.56399999999999"/>
    <n v="98844700"/>
    <x v="80"/>
    <n v="4.1596556112644123E-3"/>
    <n v="118.92155"/>
    <n v="125.45486"/>
    <n v="2.443745031638607E-2"/>
    <x v="2"/>
    <n v="139.35900000000001"/>
    <n v="-0.15639463543796972"/>
    <x v="4"/>
  </r>
  <r>
    <n v="82"/>
    <x v="0"/>
    <d v="2021-03-26T00:00:00"/>
    <n v="117.33"/>
    <n v="118.432"/>
    <n v="115.93600000000001"/>
    <n v="118.16800000000001"/>
    <n v="94071200"/>
    <x v="81"/>
    <n v="5.1376271647785021E-3"/>
    <n v="118.9191"/>
    <n v="125.26992"/>
    <n v="2.4459327278591122E-2"/>
    <x v="2"/>
    <n v="139.35900000000001"/>
    <n v="-0.15206050560064299"/>
    <x v="4"/>
  </r>
  <r>
    <n v="83"/>
    <x v="0"/>
    <d v="2021-03-29T00:00:00"/>
    <n v="118.59699999999999"/>
    <n v="119.504"/>
    <n v="117.70099999999999"/>
    <n v="118.34399999999999"/>
    <n v="80819200"/>
    <x v="82"/>
    <n v="1.4894049150360189E-3"/>
    <n v="118.60715"/>
    <n v="125.12704000000002"/>
    <n v="2.0975700887376339E-2"/>
    <x v="2"/>
    <n v="139.35900000000001"/>
    <n v="-0.15079758035003132"/>
    <x v="4"/>
  </r>
  <r>
    <n v="84"/>
    <x v="0"/>
    <d v="2021-03-30T00:00:00"/>
    <n v="117.096"/>
    <n v="117.379"/>
    <n v="115.877"/>
    <n v="116.89100000000001"/>
    <n v="85671900"/>
    <x v="83"/>
    <n v="-1.2277766511187616E-2"/>
    <n v="118.3527"/>
    <n v="124.98956"/>
    <n v="2.0661061474395878E-2"/>
    <x v="2"/>
    <n v="139.35900000000001"/>
    <n v="-0.16122388937922916"/>
    <x v="4"/>
  </r>
  <r>
    <n v="85"/>
    <x v="0"/>
    <d v="2021-03-31T00:00:00"/>
    <n v="118.59699999999999"/>
    <n v="120.42100000000001"/>
    <n v="118.11"/>
    <n v="119.08499999999999"/>
    <n v="118323800"/>
    <x v="84"/>
    <n v="1.8769622982094392E-2"/>
    <n v="118.35710000000002"/>
    <n v="124.88253999999999"/>
    <n v="2.0439916305386656E-2"/>
    <x v="2"/>
    <n v="139.35900000000001"/>
    <n v="-0.14548037801648983"/>
    <x v="4"/>
  </r>
  <r>
    <n v="86"/>
    <x v="0"/>
    <d v="2021-04-01T00:00:00"/>
    <n v="120.557"/>
    <n v="121.06399999999999"/>
    <n v="119.416"/>
    <n v="119.914"/>
    <n v="75089100"/>
    <x v="85"/>
    <n v="6.9614141159677345E-3"/>
    <n v="118.49700000000003"/>
    <n v="124.71032"/>
    <n v="2.0131092981459476E-2"/>
    <x v="2"/>
    <n v="139.35900000000001"/>
    <n v="-0.13953171305764256"/>
    <x v="5"/>
  </r>
  <r>
    <n v="87"/>
    <x v="0"/>
    <d v="2021-04-05T00:00:00"/>
    <n v="120.762"/>
    <n v="122.994"/>
    <n v="119.982"/>
    <n v="122.741"/>
    <n v="88651200"/>
    <x v="86"/>
    <n v="2.3575228914054946E-2"/>
    <n v="118.71540000000002"/>
    <n v="124.50041999999999"/>
    <n v="2.0643608578644852E-2"/>
    <x v="2"/>
    <n v="139.35900000000001"/>
    <n v="-0.11924597621969169"/>
    <x v="5"/>
  </r>
  <r>
    <n v="88"/>
    <x v="0"/>
    <d v="2021-04-06T00:00:00"/>
    <n v="123.32599999999999"/>
    <n v="123.94"/>
    <n v="122.497"/>
    <n v="123.04300000000001"/>
    <n v="80171300"/>
    <x v="87"/>
    <n v="2.4604655331144087E-3"/>
    <n v="119.19555000000003"/>
    <n v="124.25371999999999"/>
    <n v="1.7904779911233681E-2"/>
    <x v="2"/>
    <n v="139.35900000000001"/>
    <n v="-0.11707891130102832"/>
    <x v="5"/>
  </r>
  <r>
    <n v="89"/>
    <x v="0"/>
    <d v="2021-04-07T00:00:00"/>
    <n v="122.673"/>
    <n v="124.71"/>
    <n v="122"/>
    <n v="124.691"/>
    <n v="83466700"/>
    <x v="88"/>
    <n v="1.3393691636257143E-2"/>
    <n v="119.52755000000002"/>
    <n v="123.96501999999998"/>
    <n v="1.5913070796644748E-2"/>
    <x v="2"/>
    <n v="139.35900000000001"/>
    <n v="-0.10525333849984575"/>
    <x v="5"/>
  </r>
  <r>
    <n v="90"/>
    <x v="0"/>
    <d v="2021-04-08T00:00:00"/>
    <n v="125.714"/>
    <n v="127.11799999999999"/>
    <n v="125.295"/>
    <n v="127.089"/>
    <n v="88844600"/>
    <x v="89"/>
    <n v="1.9231540367789179E-2"/>
    <n v="120.03354999999999"/>
    <n v="123.71961999999999"/>
    <n v="1.6049874748323104E-2"/>
    <x v="2"/>
    <n v="139.35900000000001"/>
    <n v="-8.8045981960260922E-2"/>
    <x v="5"/>
  </r>
  <r>
    <n v="91"/>
    <x v="0"/>
    <d v="2021-04-09T00:00:00"/>
    <n v="126.54300000000001"/>
    <n v="129.702"/>
    <n v="126.221"/>
    <n v="129.66300000000001"/>
    <n v="106686700"/>
    <x v="90"/>
    <n v="2.0253523121592121E-2"/>
    <n v="120.57169999999999"/>
    <n v="123.54709999999999"/>
    <n v="1.6220978622864892E-2"/>
    <x v="2"/>
    <n v="139.35900000000001"/>
    <n v="-6.9575700170064314E-2"/>
    <x v="5"/>
  </r>
  <r>
    <n v="92"/>
    <x v="0"/>
    <d v="2021-04-12T00:00:00"/>
    <n v="129.19499999999999"/>
    <n v="129.51599999999999"/>
    <n v="127.352"/>
    <n v="127.947"/>
    <n v="91420000"/>
    <x v="91"/>
    <n v="-1.3234307396867373E-2"/>
    <n v="121.06940000000002"/>
    <n v="123.43702000000002"/>
    <n v="1.6487245818468194E-2"/>
    <x v="2"/>
    <n v="139.35900000000001"/>
    <n v="-8.1889221363528719E-2"/>
    <x v="5"/>
  </r>
  <r>
    <n v="93"/>
    <x v="0"/>
    <d v="2021-04-13T00:00:00"/>
    <n v="129.11699999999999"/>
    <n v="131.28100000000001"/>
    <n v="128.619"/>
    <n v="131.05699999999999"/>
    <n v="91266500"/>
    <x v="92"/>
    <n v="2.430693959217467E-2"/>
    <n v="121.57829999999998"/>
    <n v="123.48902"/>
    <n v="1.6477432561457738E-2"/>
    <x v="2"/>
    <n v="139.35900000000001"/>
    <n v="-5.9572758128287551E-2"/>
    <x v="5"/>
  </r>
  <r>
    <n v="94"/>
    <x v="0"/>
    <d v="2021-04-14T00:00:00"/>
    <n v="131.554"/>
    <n v="131.61199999999999"/>
    <n v="128.35599999999999"/>
    <n v="128.71700000000001"/>
    <n v="87222800"/>
    <x v="93"/>
    <n v="-1.7854826525862566E-2"/>
    <n v="121.89320000000001"/>
    <n v="123.45177999999996"/>
    <n v="1.7051057404695428E-2"/>
    <x v="2"/>
    <n v="139.35900000000001"/>
    <n v="-7.6363923392102406E-2"/>
    <x v="5"/>
  </r>
  <r>
    <n v="95"/>
    <x v="0"/>
    <d v="2021-04-15T00:00:00"/>
    <n v="130.46199999999999"/>
    <n v="131.61199999999999"/>
    <n v="130.28700000000001"/>
    <n v="131.125"/>
    <n v="89347100"/>
    <x v="94"/>
    <n v="1.870770760660978E-2"/>
    <n v="122.36799999999998"/>
    <n v="123.44615999999995"/>
    <n v="1.7270869095699106E-2"/>
    <x v="2"/>
    <n v="139.35900000000001"/>
    <n v="-5.9084809736005606E-2"/>
    <x v="5"/>
  </r>
  <r>
    <n v="96"/>
    <x v="0"/>
    <d v="2021-04-16T00:00:00"/>
    <n v="130.93"/>
    <n v="131.291"/>
    <n v="129.93600000000001"/>
    <n v="130.79400000000001"/>
    <n v="84922400"/>
    <x v="95"/>
    <n v="-2.5243088655861889E-3"/>
    <n v="123.03239999999998"/>
    <n v="123.45435999999994"/>
    <n v="1.4921274965434429E-2"/>
    <x v="2"/>
    <n v="139.35900000000001"/>
    <n v="-6.1459970292553789E-2"/>
    <x v="5"/>
  </r>
  <r>
    <n v="97"/>
    <x v="0"/>
    <d v="2021-04-19T00:00:00"/>
    <n v="130.16"/>
    <n v="132.071"/>
    <n v="129.994"/>
    <n v="131.45599999999999"/>
    <n v="94264200"/>
    <x v="96"/>
    <n v="5.0613942535588929E-3"/>
    <n v="123.75624999999999"/>
    <n v="123.40861999999994"/>
    <n v="1.4737407725042858E-2"/>
    <x v="1"/>
    <n v="139.35900000000001"/>
    <n v="-5.6709649179457533E-2"/>
    <x v="5"/>
  </r>
  <r>
    <n v="98"/>
    <x v="0"/>
    <d v="2021-04-20T00:00:00"/>
    <n v="131.63200000000001"/>
    <n v="132.12899999999999"/>
    <n v="128.50200000000001"/>
    <n v="129.77000000000001"/>
    <n v="94812300"/>
    <x v="97"/>
    <n v="-1.2825584225900521E-2"/>
    <n v="124.23005000000001"/>
    <n v="123.33745999999995"/>
    <n v="1.4315060446238259E-2"/>
    <x v="1"/>
    <n v="139.35900000000001"/>
    <n v="-6.8807899023385577E-2"/>
    <x v="5"/>
  </r>
  <r>
    <n v="99"/>
    <x v="0"/>
    <d v="2021-04-21T00:00:00"/>
    <n v="129.03899999999999"/>
    <n v="130.39400000000001"/>
    <n v="128.005"/>
    <n v="130.15"/>
    <n v="68847100"/>
    <x v="98"/>
    <n v="2.9282576866764831E-3"/>
    <n v="124.76430000000002"/>
    <n v="123.27095999999997"/>
    <n v="1.4092277219114177E-2"/>
    <x v="1"/>
    <n v="139.35900000000001"/>
    <n v="-6.6081128595928518E-2"/>
    <x v="5"/>
  </r>
  <r>
    <n v="100"/>
    <x v="0"/>
    <d v="2021-04-22T00:00:00"/>
    <n v="129.702"/>
    <n v="130.78399999999999"/>
    <n v="128.113"/>
    <n v="128.62899999999999"/>
    <n v="84566500"/>
    <x v="99"/>
    <n v="-1.1686515558970489E-2"/>
    <n v="125.34190000000001"/>
    <n v="123.19159999999994"/>
    <n v="1.3443795691135262E-2"/>
    <x v="1"/>
    <n v="139.35900000000001"/>
    <n v="-7.6995386017408407E-2"/>
    <x v="5"/>
  </r>
  <r>
    <n v="101"/>
    <x v="0"/>
    <d v="2021-04-23T00:00:00"/>
    <n v="128.84399999999999"/>
    <n v="131.72900000000001"/>
    <n v="128.84399999999999"/>
    <n v="130.94900000000001"/>
    <n v="78657500"/>
    <x v="100"/>
    <n v="1.8036368159590976E-2"/>
    <n v="126.01115000000001"/>
    <n v="123.17071999999996"/>
    <n v="1.3763212659247549E-2"/>
    <x v="1"/>
    <n v="139.35900000000001"/>
    <n v="-6.0347734986617274E-2"/>
    <x v="5"/>
  </r>
  <r>
    <n v="102"/>
    <x v="0"/>
    <d v="2021-04-26T00:00:00"/>
    <n v="131.447"/>
    <n v="131.67099999999999"/>
    <n v="130.209"/>
    <n v="131.339"/>
    <n v="66905100"/>
    <x v="101"/>
    <n v="2.9782587114066672E-3"/>
    <n v="126.66969999999999"/>
    <n v="123.16271999999998"/>
    <n v="1.3774632848168288E-2"/>
    <x v="1"/>
    <n v="139.35900000000001"/>
    <n v="-5.7549207442648243E-2"/>
    <x v="5"/>
  </r>
  <r>
    <n v="103"/>
    <x v="0"/>
    <d v="2021-04-27T00:00:00"/>
    <n v="131.62200000000001"/>
    <n v="132.012"/>
    <n v="130.745"/>
    <n v="131.018"/>
    <n v="66015800"/>
    <x v="102"/>
    <n v="-2.444056982312981E-3"/>
    <n v="127.30340000000001"/>
    <n v="123.14361999999997"/>
    <n v="1.386102909771603E-2"/>
    <x v="1"/>
    <n v="139.35900000000001"/>
    <n v="-5.9852610882684343E-2"/>
    <x v="5"/>
  </r>
  <r>
    <n v="104"/>
    <x v="0"/>
    <d v="2021-04-28T00:00:00"/>
    <n v="130.94"/>
    <n v="131.63200000000001"/>
    <n v="129.74100000000001"/>
    <n v="130.22800000000001"/>
    <n v="107760100"/>
    <x v="103"/>
    <n v="-6.0297058419452876E-3"/>
    <n v="127.97025000000001"/>
    <n v="123.15121999999998"/>
    <n v="1.3512627220615369E-2"/>
    <x v="1"/>
    <n v="139.35900000000001"/>
    <n v="-6.5521423087134711E-2"/>
    <x v="5"/>
  </r>
  <r>
    <n v="105"/>
    <x v="0"/>
    <d v="2021-04-29T00:00:00"/>
    <n v="133.04599999999999"/>
    <n v="133.631"/>
    <n v="129.126"/>
    <n v="130.131"/>
    <n v="151101000"/>
    <x v="104"/>
    <n v="-7.4484749823389151E-4"/>
    <n v="128.52255"/>
    <n v="123.20270000000001"/>
    <n v="1.3205326567559498E-2"/>
    <x v="1"/>
    <n v="139.35900000000001"/>
    <n v="-6.6217467117301365E-2"/>
    <x v="5"/>
  </r>
  <r>
    <n v="106"/>
    <x v="0"/>
    <d v="2021-04-30T00:00:00"/>
    <n v="128.47300000000001"/>
    <n v="130.209"/>
    <n v="127.78100000000001"/>
    <n v="128.161"/>
    <n v="109839500"/>
    <x v="105"/>
    <n v="-1.5138591112033195E-2"/>
    <n v="128.93490000000003"/>
    <n v="123.23681999999999"/>
    <n v="1.3897452327762466E-2"/>
    <x v="1"/>
    <n v="139.35900000000001"/>
    <n v="-8.0353619070171356E-2"/>
    <x v="5"/>
  </r>
  <r>
    <n v="107"/>
    <x v="0"/>
    <d v="2021-05-03T00:00:00"/>
    <n v="128.727"/>
    <n v="130.70599999999999"/>
    <n v="128.52199999999999"/>
    <n v="129.214"/>
    <n v="75135100"/>
    <x v="106"/>
    <n v="8.216228025686334E-3"/>
    <n v="129.25854999999999"/>
    <n v="123.28887999999999"/>
    <n v="1.3128309734408768E-2"/>
    <x v="1"/>
    <n v="139.35900000000001"/>
    <n v="-7.2797594701454638E-2"/>
    <x v="6"/>
  </r>
  <r>
    <n v="108"/>
    <x v="0"/>
    <d v="2021-05-04T00:00:00"/>
    <n v="127.898"/>
    <n v="128.191"/>
    <n v="123.521"/>
    <n v="124.642"/>
    <n v="137564700"/>
    <x v="107"/>
    <n v="-3.538316281517484E-2"/>
    <n v="129.33849999999998"/>
    <n v="123.32495999999999"/>
    <n v="1.5643937983529126E-2"/>
    <x v="1"/>
    <n v="139.35900000000001"/>
    <n v="-0.10560494837075474"/>
    <x v="6"/>
  </r>
  <r>
    <n v="109"/>
    <x v="0"/>
    <d v="2021-05-05T00:00:00"/>
    <n v="125.958"/>
    <n v="127.17700000000001"/>
    <n v="124.759"/>
    <n v="124.886"/>
    <n v="84000900"/>
    <x v="108"/>
    <n v="1.9576065852602298E-3"/>
    <n v="129.34824999999998"/>
    <n v="123.36864"/>
    <n v="1.5364454719987654E-2"/>
    <x v="1"/>
    <n v="139.35900000000001"/>
    <n v="-0.10385407472786123"/>
    <x v="6"/>
  </r>
  <r>
    <n v="110"/>
    <x v="0"/>
    <d v="2021-05-06T00:00:00"/>
    <n v="124.681"/>
    <n v="126.494"/>
    <n v="123.94"/>
    <n v="126.48399999999999"/>
    <n v="78128300"/>
    <x v="109"/>
    <n v="1.2795669650721431E-2"/>
    <n v="129.31799999999998"/>
    <n v="123.45422000000001"/>
    <n v="1.5007931594206476E-2"/>
    <x v="1"/>
    <n v="139.35900000000001"/>
    <n v="-9.2387287509238858E-2"/>
    <x v="6"/>
  </r>
  <r>
    <n v="111"/>
    <x v="0"/>
    <d v="2021-05-07T00:00:00"/>
    <n v="127.783"/>
    <n v="128.184"/>
    <n v="126.44499999999999"/>
    <n v="127.158"/>
    <n v="78973300"/>
    <x v="110"/>
    <n v="5.3287372315866666E-3"/>
    <n v="129.19274999999999"/>
    <n v="123.63830000000003"/>
    <n v="1.4295120237767404E-2"/>
    <x v="1"/>
    <n v="139.35900000000001"/>
    <n v="-8.755085785632799E-2"/>
    <x v="6"/>
  </r>
  <r>
    <n v="112"/>
    <x v="0"/>
    <d v="2021-05-10T00:00:00"/>
    <n v="126.377"/>
    <n v="126.504"/>
    <n v="123.83799999999999"/>
    <n v="123.877"/>
    <n v="88071200"/>
    <x v="111"/>
    <n v="-2.5802544865443089E-2"/>
    <n v="128.98925"/>
    <n v="123.75150000000004"/>
    <n v="1.5119401124545264E-2"/>
    <x v="1"/>
    <n v="139.35900000000001"/>
    <n v="-0.11109436778392501"/>
    <x v="6"/>
  </r>
  <r>
    <n v="113"/>
    <x v="0"/>
    <d v="2021-05-11T00:00:00"/>
    <n v="120.60599999999999"/>
    <n v="123.31100000000001"/>
    <n v="119.893"/>
    <n v="122.959"/>
    <n v="126142800"/>
    <x v="112"/>
    <n v="-7.4105766203572676E-3"/>
    <n v="128.58435"/>
    <n v="123.71902000000001"/>
    <n v="1.3882202234576372E-2"/>
    <x v="1"/>
    <n v="139.35900000000001"/>
    <n v="-0.11768167107972938"/>
    <x v="6"/>
  </r>
  <r>
    <n v="114"/>
    <x v="0"/>
    <d v="2021-05-12T00:00:00"/>
    <n v="120.508"/>
    <n v="121.71899999999999"/>
    <n v="119.38500000000001"/>
    <n v="119.893"/>
    <n v="112172300"/>
    <x v="113"/>
    <n v="-2.4935140981953374E-2"/>
    <n v="128.14314999999999"/>
    <n v="123.67728000000002"/>
    <n v="1.4360535021856637E-2"/>
    <x v="1"/>
    <n v="139.35900000000001"/>
    <n v="-0.13968240300231782"/>
    <x v="6"/>
  </r>
  <r>
    <n v="115"/>
    <x v="0"/>
    <d v="2021-05-13T00:00:00"/>
    <n v="121.66"/>
    <n v="123.193"/>
    <n v="121.348"/>
    <n v="122.041"/>
    <n v="105861300"/>
    <x v="114"/>
    <n v="1.7915975077777757E-2"/>
    <n v="127.68895000000001"/>
    <n v="123.73816000000002"/>
    <n v="1.429720370849261E-2"/>
    <x v="1"/>
    <n v="139.35900000000001"/>
    <n v="-0.12426897437553375"/>
    <x v="6"/>
  </r>
  <r>
    <n v="116"/>
    <x v="0"/>
    <d v="2021-05-14T00:00:00"/>
    <n v="123.291"/>
    <n v="124.893"/>
    <n v="122.9"/>
    <n v="124.46299999999999"/>
    <n v="81918000"/>
    <x v="115"/>
    <n v="1.9845789529748137E-2"/>
    <n v="127.37240000000001"/>
    <n v="123.88510000000004"/>
    <n v="1.5221499720854709E-2"/>
    <x v="1"/>
    <n v="139.35900000000001"/>
    <n v="-0.10688940075632014"/>
    <x v="6"/>
  </r>
  <r>
    <n v="117"/>
    <x v="0"/>
    <d v="2021-05-17T00:00:00"/>
    <n v="123.848"/>
    <n v="123.955"/>
    <n v="122.236"/>
    <n v="123.31100000000001"/>
    <n v="74244600"/>
    <x v="116"/>
    <n v="-9.2557627568031764E-3"/>
    <n v="126.96515000000002"/>
    <n v="123.98386000000002"/>
    <n v="1.5190400496797284E-2"/>
    <x v="1"/>
    <n v="139.35900000000001"/>
    <n v="-0.11515582057850593"/>
    <x v="6"/>
  </r>
  <r>
    <n v="118"/>
    <x v="0"/>
    <d v="2021-05-18T00:00:00"/>
    <n v="123.59399999999999"/>
    <n v="124.014"/>
    <n v="121.85599999999999"/>
    <n v="121.92400000000001"/>
    <n v="63342900"/>
    <x v="117"/>
    <n v="-1.1247982742821017E-2"/>
    <n v="126.57285000000002"/>
    <n v="124.15354000000004"/>
    <n v="1.5141161434963697E-2"/>
    <x v="1"/>
    <n v="139.35900000000001"/>
    <n v="-0.12510853263872446"/>
    <x v="6"/>
  </r>
  <r>
    <n v="119"/>
    <x v="0"/>
    <d v="2021-05-19T00:00:00"/>
    <n v="120.273"/>
    <n v="121.992"/>
    <n v="119.98099999999999"/>
    <n v="121.768"/>
    <n v="92612000"/>
    <x v="118"/>
    <n v="-1.2794855811817385E-3"/>
    <n v="126.15374999999999"/>
    <n v="124.22788000000003"/>
    <n v="1.5083520670014479E-2"/>
    <x v="1"/>
    <n v="139.35900000000001"/>
    <n v="-0.12622794365631218"/>
    <x v="6"/>
  </r>
  <r>
    <n v="120"/>
    <x v="0"/>
    <d v="2021-05-20T00:00:00"/>
    <n v="122.295"/>
    <n v="124.727"/>
    <n v="122.16800000000001"/>
    <n v="124.32599999999999"/>
    <n v="76857100"/>
    <x v="119"/>
    <n v="2.1007161158925092E-2"/>
    <n v="125.93859999999999"/>
    <n v="124.37502000000002"/>
    <n v="1.5868188720420145E-2"/>
    <x v="1"/>
    <n v="139.35900000000001"/>
    <n v="-0.10787247325253491"/>
    <x v="6"/>
  </r>
  <r>
    <n v="121"/>
    <x v="0"/>
    <d v="2021-05-21T00:00:00"/>
    <n v="124.824"/>
    <n v="125"/>
    <n v="122.27500000000001"/>
    <n v="122.49"/>
    <n v="79295400"/>
    <x v="120"/>
    <n v="-1.4767627045026765E-2"/>
    <n v="125.51564999999998"/>
    <n v="124.44682"/>
    <n v="1.5423031222045429E-2"/>
    <x v="1"/>
    <n v="139.35900000000001"/>
    <n v="-0.12104707984414365"/>
    <x v="6"/>
  </r>
  <r>
    <n v="122"/>
    <x v="0"/>
    <d v="2021-05-24T00:00:00"/>
    <n v="123.057"/>
    <n v="124.941"/>
    <n v="122.988"/>
    <n v="124.121"/>
    <n v="63092900"/>
    <x v="121"/>
    <n v="1.3315372683484261E-2"/>
    <n v="125.15474999999996"/>
    <n v="124.56938000000002"/>
    <n v="1.5810022055480193E-2"/>
    <x v="1"/>
    <n v="139.35900000000001"/>
    <n v="-0.10934349414103151"/>
    <x v="6"/>
  </r>
  <r>
    <n v="123"/>
    <x v="0"/>
    <d v="2021-05-25T00:00:00"/>
    <n v="124.824"/>
    <n v="125.313"/>
    <n v="123.35899999999999"/>
    <n v="123.926"/>
    <n v="72009500"/>
    <x v="122"/>
    <n v="-1.5710476067707368E-3"/>
    <n v="124.80014999999999"/>
    <n v="124.63032000000001"/>
    <n v="1.5811979205075707E-2"/>
    <x v="1"/>
    <n v="139.35900000000001"/>
    <n v="-0.11074275791301602"/>
    <x v="6"/>
  </r>
  <r>
    <n v="124"/>
    <x v="0"/>
    <d v="2021-05-26T00:00:00"/>
    <n v="123.98399999999999"/>
    <n v="124.404"/>
    <n v="123.45699999999999"/>
    <n v="123.877"/>
    <n v="56575900"/>
    <x v="123"/>
    <n v="-3.9539725319959196E-4"/>
    <n v="124.48259999999998"/>
    <n v="124.65948000000004"/>
    <n v="1.5798954373308683E-2"/>
    <x v="2"/>
    <n v="139.35900000000001"/>
    <n v="-0.11109436778392501"/>
    <x v="6"/>
  </r>
  <r>
    <n v="125"/>
    <x v="0"/>
    <d v="2021-05-27T00:00:00"/>
    <n v="123.477"/>
    <n v="124.648"/>
    <n v="122.148"/>
    <n v="122.34399999999999"/>
    <n v="94625600"/>
    <x v="124"/>
    <n v="-1.2375178604583592E-2"/>
    <n v="124.09324999999998"/>
    <n v="124.67378000000002"/>
    <n v="1.5949026457008474E-2"/>
    <x v="2"/>
    <n v="139.35900000000001"/>
    <n v="-0.12209473374521929"/>
    <x v="6"/>
  </r>
  <r>
    <n v="126"/>
    <x v="0"/>
    <d v="2021-05-28T00:00:00"/>
    <n v="122.627"/>
    <n v="122.852"/>
    <n v="121.631"/>
    <n v="121.68899999999999"/>
    <n v="71311100"/>
    <x v="125"/>
    <n v="-5.3537566206761644E-3"/>
    <n v="123.76964999999998"/>
    <n v="124.75744000000003"/>
    <n v="1.570394298938043E-2"/>
    <x v="2"/>
    <n v="139.35900000000001"/>
    <n v="-0.12679482487675731"/>
    <x v="6"/>
  </r>
  <r>
    <n v="127"/>
    <x v="0"/>
    <d v="2021-06-01T00:00:00"/>
    <n v="122.148"/>
    <n v="122.41200000000001"/>
    <n v="121.035"/>
    <n v="121.367"/>
    <n v="67637100"/>
    <x v="126"/>
    <n v="-2.6460896219049346E-3"/>
    <n v="123.37730000000002"/>
    <n v="124.84520000000002"/>
    <n v="1.5501449882474736E-2"/>
    <x v="2"/>
    <n v="139.35900000000001"/>
    <n v="-0.1291054040284445"/>
    <x v="7"/>
  </r>
  <r>
    <n v="128"/>
    <x v="0"/>
    <d v="2021-06-02T00:00:00"/>
    <n v="121.367"/>
    <n v="122.30500000000001"/>
    <n v="121.143"/>
    <n v="122.129"/>
    <n v="59278900"/>
    <x v="127"/>
    <n v="6.2784776751505511E-3"/>
    <n v="123.25165"/>
    <n v="124.88190000000003"/>
    <n v="1.3605944642384533E-2"/>
    <x v="2"/>
    <n v="139.35900000000001"/>
    <n v="-0.12363751175022786"/>
    <x v="7"/>
  </r>
  <r>
    <n v="129"/>
    <x v="0"/>
    <d v="2021-06-03T00:00:00"/>
    <n v="121.758"/>
    <n v="121.92400000000001"/>
    <n v="120.244"/>
    <n v="120.645"/>
    <n v="76229200"/>
    <x v="128"/>
    <n v="-1.2151086146615531E-2"/>
    <n v="123.03960000000002"/>
    <n v="124.90550000000003"/>
    <n v="1.3812542982569708E-2"/>
    <x v="2"/>
    <n v="139.35900000000001"/>
    <n v="-0.13428626784061315"/>
    <x v="7"/>
  </r>
  <r>
    <n v="130"/>
    <x v="0"/>
    <d v="2021-06-04T00:00:00"/>
    <n v="121.16200000000001"/>
    <n v="123.203"/>
    <n v="120.947"/>
    <n v="122.94"/>
    <n v="75169300"/>
    <x v="129"/>
    <n v="1.9022752704214829E-2"/>
    <n v="122.86240000000001"/>
    <n v="125.02276000000002"/>
    <n v="1.4219155018599376E-2"/>
    <x v="2"/>
    <n v="139.35900000000001"/>
    <n v="-0.11781800960110222"/>
    <x v="7"/>
  </r>
  <r>
    <n v="131"/>
    <x v="0"/>
    <d v="2021-06-07T00:00:00"/>
    <n v="123.21299999999999"/>
    <n v="123.35899999999999"/>
    <n v="121.904"/>
    <n v="122.949"/>
    <n v="71057600"/>
    <x v="130"/>
    <n v="7.3206442166906527E-5"/>
    <n v="122.65195000000001"/>
    <n v="125.13046"/>
    <n v="1.4138072196752579E-2"/>
    <x v="2"/>
    <n v="139.35900000000001"/>
    <n v="-0.11775342819624146"/>
    <x v="7"/>
  </r>
  <r>
    <n v="132"/>
    <x v="0"/>
    <d v="2021-06-08T00:00:00"/>
    <n v="123.633"/>
    <n v="125.449"/>
    <n v="123.252"/>
    <n v="123.77"/>
    <n v="74403800"/>
    <x v="131"/>
    <n v="6.6775654946360508E-3"/>
    <n v="122.64660000000001"/>
    <n v="125.24250000000001"/>
    <n v="1.3032260068701573E-2"/>
    <x v="2"/>
    <n v="139.35900000000001"/>
    <n v="-0.11186216893060374"/>
    <x v="7"/>
  </r>
  <r>
    <n v="133"/>
    <x v="0"/>
    <d v="2021-06-09T00:00:00"/>
    <n v="124.229"/>
    <n v="124.756"/>
    <n v="123.55500000000001"/>
    <n v="124.15"/>
    <n v="56877900"/>
    <x v="132"/>
    <n v="3.0702108750102486E-3"/>
    <n v="122.70615000000001"/>
    <n v="125.35862000000002"/>
    <n v="1.2927307610284784E-2"/>
    <x v="2"/>
    <n v="139.35900000000001"/>
    <n v="-0.10913539850314657"/>
    <x v="7"/>
  </r>
  <r>
    <n v="134"/>
    <x v="0"/>
    <d v="2021-06-10T00:00:00"/>
    <n v="124.04300000000001"/>
    <n v="125.18600000000001"/>
    <n v="122.988"/>
    <n v="123.154"/>
    <n v="71186400"/>
    <x v="133"/>
    <n v="-8.0225533628676127E-3"/>
    <n v="122.86920000000001"/>
    <n v="125.48388000000003"/>
    <n v="1.1663030446054863E-2"/>
    <x v="2"/>
    <n v="139.35900000000001"/>
    <n v="-0.11628240730774486"/>
    <x v="7"/>
  </r>
  <r>
    <n v="135"/>
    <x v="0"/>
    <d v="2021-06-11T00:00:00"/>
    <n v="123.565"/>
    <n v="124.453"/>
    <n v="123.145"/>
    <n v="124.36499999999999"/>
    <n v="53522400"/>
    <x v="134"/>
    <n v="9.833216947886303E-3"/>
    <n v="122.9854"/>
    <n v="125.58948000000001"/>
    <n v="1.1191369018025353E-2"/>
    <x v="2"/>
    <n v="139.35900000000001"/>
    <n v="-0.107592620498138"/>
    <x v="7"/>
  </r>
  <r>
    <n v="136"/>
    <x v="0"/>
    <d v="2021-06-14T00:00:00"/>
    <n v="124.824"/>
    <n v="127.48"/>
    <n v="124.092"/>
    <n v="127.422"/>
    <n v="96906500"/>
    <x v="135"/>
    <n v="2.4580870823784906E-2"/>
    <n v="123.13334999999999"/>
    <n v="125.73964000000002"/>
    <n v="1.1651594296375939E-2"/>
    <x v="2"/>
    <n v="139.35900000000001"/>
    <n v="-8.5656469980410432E-2"/>
    <x v="7"/>
  </r>
  <r>
    <n v="137"/>
    <x v="0"/>
    <d v="2021-06-15T00:00:00"/>
    <n v="126.895"/>
    <n v="127.539"/>
    <n v="126.357"/>
    <n v="126.602"/>
    <n v="62746300"/>
    <x v="136"/>
    <n v="-6.4353094442090031E-3"/>
    <n v="123.2979"/>
    <n v="125.81685999999998"/>
    <n v="1.1534358162900053E-2"/>
    <x v="2"/>
    <n v="139.35900000000001"/>
    <n v="-9.1540553534396829E-2"/>
    <x v="7"/>
  </r>
  <r>
    <n v="138"/>
    <x v="0"/>
    <d v="2021-06-16T00:00:00"/>
    <n v="127.31399999999999"/>
    <n v="127.822"/>
    <n v="125.449"/>
    <n v="127.1"/>
    <n v="91815000"/>
    <x v="137"/>
    <n v="3.9335871471224415E-3"/>
    <n v="123.55669999999998"/>
    <n v="125.898"/>
    <n v="1.1152761233013691E-2"/>
    <x v="2"/>
    <n v="139.35900000000001"/>
    <n v="-8.7967049132097741E-2"/>
    <x v="7"/>
  </r>
  <r>
    <n v="139"/>
    <x v="0"/>
    <d v="2021-06-17T00:00:00"/>
    <n v="126.758"/>
    <n v="129.44300000000001"/>
    <n v="126.611"/>
    <n v="128.70099999999999"/>
    <n v="96721700"/>
    <x v="138"/>
    <n v="1.2596380802517793E-2"/>
    <n v="123.90334999999997"/>
    <n v="125.97820000000002"/>
    <n v="1.1358559729372157E-2"/>
    <x v="2"/>
    <n v="139.35900000000001"/>
    <n v="-7.647873477852174E-2"/>
    <x v="7"/>
  </r>
  <r>
    <n v="140"/>
    <x v="0"/>
    <d v="2021-06-18T00:00:00"/>
    <n v="127.64700000000001"/>
    <n v="128.428"/>
    <n v="127.188"/>
    <n v="127.402"/>
    <n v="108953300"/>
    <x v="139"/>
    <n v="-1.0093161669295414E-2"/>
    <n v="124.05715000000001"/>
    <n v="125.98446000000001"/>
    <n v="1.0857396644023947E-2"/>
    <x v="2"/>
    <n v="139.35900000000001"/>
    <n v="-8.5799984213434377E-2"/>
    <x v="7"/>
  </r>
  <r>
    <n v="141"/>
    <x v="0"/>
    <d v="2021-06-21T00:00:00"/>
    <n v="127.246"/>
    <n v="129.30699999999999"/>
    <n v="126.182"/>
    <n v="129.19900000000001"/>
    <n v="79663300"/>
    <x v="140"/>
    <n v="1.4104959105822656E-2"/>
    <n v="124.39260000000002"/>
    <n v="125.97517999999999"/>
    <n v="1.0525996566436583E-2"/>
    <x v="2"/>
    <n v="139.35900000000001"/>
    <n v="-7.2905230376222541E-2"/>
    <x v="7"/>
  </r>
  <r>
    <n v="142"/>
    <x v="0"/>
    <d v="2021-06-22T00:00:00"/>
    <n v="129.03299999999999"/>
    <n v="130.93799999999999"/>
    <n v="128.535"/>
    <n v="130.84"/>
    <n v="74783600"/>
    <x v="141"/>
    <n v="1.2701336697652499E-2"/>
    <n v="124.72855000000001"/>
    <n v="126.03304"/>
    <n v="1.0494320318960703E-2"/>
    <x v="2"/>
    <n v="139.35900000000001"/>
    <n v="-6.1129887556598428E-2"/>
    <x v="7"/>
  </r>
  <r>
    <n v="143"/>
    <x v="0"/>
    <d v="2021-06-23T00:00:00"/>
    <n v="130.63499999999999"/>
    <n v="131.172"/>
    <n v="130.107"/>
    <n v="130.566"/>
    <n v="60214200"/>
    <x v="142"/>
    <n v="-2.094160807092682E-3"/>
    <n v="125.06055000000001"/>
    <n v="126.02321999999998"/>
    <n v="1.0506148380186715E-2"/>
    <x v="2"/>
    <n v="139.35900000000001"/>
    <n v="-6.3096032549028069E-2"/>
    <x v="7"/>
  </r>
  <r>
    <n v="144"/>
    <x v="0"/>
    <d v="2021-06-24T00:00:00"/>
    <n v="131.29900000000001"/>
    <n v="131.48400000000001"/>
    <n v="129.81399999999999"/>
    <n v="130.28299999999999"/>
    <n v="68711000"/>
    <x v="143"/>
    <n v="-2.1674861755741626E-3"/>
    <n v="125.38084999999998"/>
    <n v="126.05453999999997"/>
    <n v="1.0540735115436347E-2"/>
    <x v="2"/>
    <n v="139.35900000000001"/>
    <n v="-6.5126758946318697E-2"/>
    <x v="7"/>
  </r>
  <r>
    <n v="145"/>
    <x v="0"/>
    <d v="2021-06-25T00:00:00"/>
    <n v="130.33199999999999"/>
    <n v="130.75200000000001"/>
    <n v="129.697"/>
    <n v="129.99"/>
    <n v="70783700"/>
    <x v="144"/>
    <n v="-2.2489503619043116E-3"/>
    <n v="125.76315"/>
    <n v="126.03183999999997"/>
    <n v="1.0014821284569275E-2"/>
    <x v="2"/>
    <n v="139.35900000000001"/>
    <n v="-6.7229242460120964E-2"/>
    <x v="7"/>
  </r>
  <r>
    <n v="146"/>
    <x v="0"/>
    <d v="2021-06-28T00:00:00"/>
    <n v="130.28299999999999"/>
    <n v="132.08000000000001"/>
    <n v="130.22499999999999"/>
    <n v="131.62100000000001"/>
    <n v="62111300"/>
    <x v="145"/>
    <n v="1.2547119009154617E-2"/>
    <n v="126.25974999999998"/>
    <n v="126.04837999999998"/>
    <n v="1.0021043285312982E-2"/>
    <x v="1"/>
    <n v="139.35900000000001"/>
    <n v="-5.5525656757008823E-2"/>
    <x v="7"/>
  </r>
  <r>
    <n v="147"/>
    <x v="0"/>
    <d v="2021-06-29T00:00:00"/>
    <n v="131.64099999999999"/>
    <n v="133.291"/>
    <n v="131.20099999999999"/>
    <n v="133.13499999999999"/>
    <n v="64556100"/>
    <x v="146"/>
    <n v="1.1502723729496012E-2"/>
    <n v="126.84815000000003"/>
    <n v="126.08195999999998"/>
    <n v="1.0028215631126386E-2"/>
    <x v="1"/>
    <n v="139.35900000000001"/>
    <n v="-4.4661629317087614E-2"/>
    <x v="7"/>
  </r>
  <r>
    <n v="148"/>
    <x v="0"/>
    <d v="2021-06-30T00:00:00"/>
    <n v="132.97900000000001"/>
    <n v="134.19"/>
    <n v="132.68600000000001"/>
    <n v="133.75"/>
    <n v="63261400"/>
    <x v="147"/>
    <n v="4.6193713148308113E-3"/>
    <n v="127.42919999999999"/>
    <n v="126.16156000000001"/>
    <n v="1.0021204307599653E-2"/>
    <x v="1"/>
    <n v="139.35900000000001"/>
    <n v="-4.0248566651597706E-2"/>
    <x v="7"/>
  </r>
  <r>
    <n v="149"/>
    <x v="0"/>
    <d v="2021-07-01T00:00:00"/>
    <n v="133.398"/>
    <n v="134.11099999999999"/>
    <n v="132.578"/>
    <n v="134.053"/>
    <n v="52485800"/>
    <x v="148"/>
    <n v="2.265420560747744E-3"/>
    <n v="128.09960000000001"/>
    <n v="126.23961999999997"/>
    <n v="9.2407929509607713E-3"/>
    <x v="1"/>
    <n v="139.35900000000001"/>
    <n v="-3.8074326021283245E-2"/>
    <x v="8"/>
  </r>
  <r>
    <n v="150"/>
    <x v="0"/>
    <d v="2021-07-02T00:00:00"/>
    <n v="134.66800000000001"/>
    <n v="136.71899999999999"/>
    <n v="134.52199999999999"/>
    <n v="136.68"/>
    <n v="78852600"/>
    <x v="149"/>
    <n v="1.9596726667810538E-2"/>
    <n v="128.78659999999996"/>
    <n v="126.40064000000001"/>
    <n v="9.2863567211632584E-3"/>
    <x v="1"/>
    <n v="139.35900000000001"/>
    <n v="-1.9223731513572817E-2"/>
    <x v="8"/>
  </r>
  <r>
    <n v="151"/>
    <x v="0"/>
    <d v="2021-07-06T00:00:00"/>
    <n v="136.78700000000001"/>
    <n v="139.79499999999999"/>
    <n v="136.78700000000001"/>
    <n v="138.691"/>
    <n v="108181800"/>
    <x v="150"/>
    <n v="1.4713198712320796E-2"/>
    <n v="129.57369999999997"/>
    <n v="126.55547999999999"/>
    <n v="9.4243255826946329E-3"/>
    <x v="1"/>
    <n v="139.35900000000001"/>
    <n v="-4.7933753830036174E-3"/>
    <x v="8"/>
  </r>
  <r>
    <n v="152"/>
    <x v="0"/>
    <d v="2021-07-07T00:00:00"/>
    <n v="140.17599999999999"/>
    <n v="141.494"/>
    <n v="139.316"/>
    <n v="141.18199999999999"/>
    <n v="104911600"/>
    <x v="151"/>
    <n v="1.7960790534353288E-2"/>
    <n v="130.44429999999994"/>
    <n v="126.75233999999999"/>
    <n v="9.7922617495204579E-3"/>
    <x v="1"/>
    <n v="141.18199999999999"/>
    <n v="0"/>
    <x v="8"/>
  </r>
  <r>
    <n v="153"/>
    <x v="0"/>
    <d v="2021-07-08T00:00:00"/>
    <n v="138.262"/>
    <n v="140.684"/>
    <n v="137.37299999999999"/>
    <n v="139.88300000000001"/>
    <n v="105575500"/>
    <x v="152"/>
    <n v="-9.2008896318226396E-3"/>
    <n v="131.23094999999995"/>
    <n v="126.92963999999998"/>
    <n v="1.0394184636939245E-2"/>
    <x v="1"/>
    <n v="141.18199999999999"/>
    <n v="-9.2008896318226396E-3"/>
    <x v="8"/>
  </r>
  <r>
    <n v="154"/>
    <x v="0"/>
    <d v="2021-07-09T00:00:00"/>
    <n v="139.404"/>
    <n v="142.23599999999999"/>
    <n v="139.30699999999999"/>
    <n v="141.709"/>
    <n v="99890800"/>
    <x v="153"/>
    <n v="1.3053766361888153E-2"/>
    <n v="132.15869999999995"/>
    <n v="127.15925999999997"/>
    <n v="9.9530330600972657E-3"/>
    <x v="1"/>
    <n v="141.709"/>
    <n v="0"/>
    <x v="8"/>
  </r>
  <r>
    <n v="155"/>
    <x v="0"/>
    <d v="2021-07-12T00:00:00"/>
    <n v="142.78299999999999"/>
    <n v="142.89099999999999"/>
    <n v="140.625"/>
    <n v="141.113"/>
    <n v="76299700"/>
    <x v="154"/>
    <n v="-4.2058020309225785E-3"/>
    <n v="132.99609999999998"/>
    <n v="127.37889999999997"/>
    <n v="1.0240186243949657E-2"/>
    <x v="1"/>
    <n v="141.709"/>
    <n v="-4.2058020309225785E-3"/>
    <x v="8"/>
  </r>
  <r>
    <n v="156"/>
    <x v="0"/>
    <d v="2021-07-13T00:00:00"/>
    <n v="140.654"/>
    <n v="144.00399999999999"/>
    <n v="140.26400000000001"/>
    <n v="142.227"/>
    <n v="100827100"/>
    <x v="155"/>
    <n v="7.8943825161394976E-3"/>
    <n v="133.73634999999996"/>
    <n v="127.66021999999997"/>
    <n v="9.3180196879538903E-3"/>
    <x v="1"/>
    <n v="142.227"/>
    <n v="0"/>
    <x v="8"/>
  </r>
  <r>
    <n v="157"/>
    <x v="0"/>
    <d v="2021-07-14T00:00:00"/>
    <n v="144.62899999999999"/>
    <n v="146.065"/>
    <n v="144.21899999999999"/>
    <n v="145.654"/>
    <n v="127050800"/>
    <x v="156"/>
    <n v="2.4095284299042952E-2"/>
    <n v="134.68895000000001"/>
    <n v="127.98901999999998"/>
    <n v="9.741998208649065E-3"/>
    <x v="1"/>
    <n v="145.654"/>
    <n v="0"/>
    <x v="8"/>
  </r>
  <r>
    <n v="158"/>
    <x v="0"/>
    <d v="2021-07-15T00:00:00"/>
    <n v="145.74199999999999"/>
    <n v="146.48400000000001"/>
    <n v="143.643"/>
    <n v="145"/>
    <n v="106820300"/>
    <x v="157"/>
    <n v="-4.4900929600285577E-3"/>
    <n v="135.58394999999999"/>
    <n v="128.39617999999999"/>
    <n v="1.006197080184569E-2"/>
    <x v="1"/>
    <n v="145.654"/>
    <n v="-4.4900929600285577E-3"/>
    <x v="8"/>
  </r>
  <r>
    <n v="159"/>
    <x v="0"/>
    <d v="2021-07-16T00:00:00"/>
    <n v="144.98099999999999"/>
    <n v="146.25"/>
    <n v="142.46100000000001"/>
    <n v="142.959"/>
    <n v="93251400"/>
    <x v="158"/>
    <n v="-1.4075862068965495E-2"/>
    <n v="136.29685000000001"/>
    <n v="128.75764000000001"/>
    <n v="1.0960829510031167E-2"/>
    <x v="1"/>
    <n v="145.654"/>
    <n v="-1.8502753099811864E-2"/>
    <x v="8"/>
  </r>
  <r>
    <n v="160"/>
    <x v="0"/>
    <d v="2021-07-19T00:00:00"/>
    <n v="140.381"/>
    <n v="140.69300000000001"/>
    <n v="138.35"/>
    <n v="139.11099999999999"/>
    <n v="121434600"/>
    <x v="159"/>
    <n v="-2.6916808315671004E-2"/>
    <n v="136.88229999999999"/>
    <n v="129.01017999999999"/>
    <n v="1.2711956139278989E-2"/>
    <x v="1"/>
    <n v="145.654"/>
    <n v="-4.4921526356982988E-2"/>
    <x v="8"/>
  </r>
  <r>
    <n v="161"/>
    <x v="0"/>
    <d v="2021-07-20T00:00:00"/>
    <n v="140.09800000000001"/>
    <n v="143.65199999999999"/>
    <n v="139.60900000000001"/>
    <n v="142.72499999999999"/>
    <n v="96350000"/>
    <x v="160"/>
    <n v="2.597925397704004E-2"/>
    <n v="137.55860000000001"/>
    <n v="129.32151999999999"/>
    <n v="1.3441384538312697E-2"/>
    <x v="1"/>
    <n v="145.654"/>
    <n v="-2.0109300122207463E-2"/>
    <x v="8"/>
  </r>
  <r>
    <n v="162"/>
    <x v="0"/>
    <d v="2021-07-21T00:00:00"/>
    <n v="142.119"/>
    <n v="142.70500000000001"/>
    <n v="141.24"/>
    <n v="141.99199999999999"/>
    <n v="74993500"/>
    <x v="161"/>
    <n v="-5.1357505692766203E-3"/>
    <n v="138.11619999999999"/>
    <n v="129.68382000000003"/>
    <n v="1.3500464283323882E-2"/>
    <x v="1"/>
    <n v="145.654"/>
    <n v="-2.5141774341933654E-2"/>
    <x v="8"/>
  </r>
  <r>
    <n v="163"/>
    <x v="0"/>
    <d v="2021-07-22T00:00:00"/>
    <n v="142.52000000000001"/>
    <n v="144.727"/>
    <n v="142.393"/>
    <n v="143.35900000000001"/>
    <n v="77338200"/>
    <x v="162"/>
    <n v="9.6273029466449334E-3"/>
    <n v="138.75585000000001"/>
    <n v="130.09182000000001"/>
    <n v="1.3467931597398862E-2"/>
    <x v="1"/>
    <n v="145.654"/>
    <n v="-1.5756518873494607E-2"/>
    <x v="8"/>
  </r>
  <r>
    <n v="164"/>
    <x v="0"/>
    <d v="2021-07-23T00:00:00"/>
    <n v="144.09200000000001"/>
    <n v="145.23400000000001"/>
    <n v="143.477"/>
    <n v="145.078"/>
    <n v="71447400"/>
    <x v="163"/>
    <n v="1.1990876052427879E-2"/>
    <n v="139.49560000000002"/>
    <n v="130.59552000000002"/>
    <n v="1.3456144026853722E-2"/>
    <x v="1"/>
    <n v="145.654"/>
    <n v="-3.9545772858966544E-3"/>
    <x v="8"/>
  </r>
  <r>
    <n v="165"/>
    <x v="0"/>
    <d v="2021-07-26T00:00:00"/>
    <n v="144.79499999999999"/>
    <n v="146.31800000000001"/>
    <n v="144.238"/>
    <n v="145.49799999999999"/>
    <n v="72434100"/>
    <x v="164"/>
    <n v="2.8949944167964148E-3"/>
    <n v="140.27100000000002"/>
    <n v="131.06466000000003"/>
    <n v="1.3349404427737487E-2"/>
    <x v="1"/>
    <n v="145.654"/>
    <n v="-1.0710313482636957E-3"/>
    <x v="8"/>
  </r>
  <r>
    <n v="166"/>
    <x v="0"/>
    <d v="2021-07-27T00:00:00"/>
    <n v="145.625"/>
    <n v="145.71299999999999"/>
    <n v="142.13900000000001"/>
    <n v="143.33000000000001"/>
    <n v="104818600"/>
    <x v="165"/>
    <n v="-1.4900548461147078E-2"/>
    <n v="140.85645000000002"/>
    <n v="131.44199999999998"/>
    <n v="1.4006993510338571E-2"/>
    <x v="1"/>
    <n v="145.654"/>
    <n v="-1.5955620854902652E-2"/>
    <x v="8"/>
  </r>
  <r>
    <n v="167"/>
    <x v="0"/>
    <d v="2021-07-28T00:00:00"/>
    <n v="141.416"/>
    <n v="143.52500000000001"/>
    <n v="139.19900000000001"/>
    <n v="141.58199999999999"/>
    <n v="118931200"/>
    <x v="166"/>
    <n v="-1.219563245656885E-2"/>
    <n v="141.27879999999999"/>
    <n v="131.80742000000001"/>
    <n v="1.436896012460763E-2"/>
    <x v="1"/>
    <n v="145.654"/>
    <n v="-2.7956664423908761E-2"/>
    <x v="8"/>
  </r>
  <r>
    <n v="168"/>
    <x v="0"/>
    <d v="2021-07-29T00:00:00"/>
    <n v="141.29900000000001"/>
    <n v="143.11500000000001"/>
    <n v="141.191"/>
    <n v="142.227"/>
    <n v="56699500"/>
    <x v="167"/>
    <n v="4.5556638555750428E-3"/>
    <n v="141.70265000000001"/>
    <n v="132.21348"/>
    <n v="1.4368630952036068E-2"/>
    <x v="1"/>
    <n v="145.654"/>
    <n v="-2.3528361733972214E-2"/>
    <x v="8"/>
  </r>
  <r>
    <n v="169"/>
    <x v="0"/>
    <d v="2021-07-30T00:00:00"/>
    <n v="140.99600000000001"/>
    <n v="142.9"/>
    <n v="140.732"/>
    <n v="142.441"/>
    <n v="70440600"/>
    <x v="168"/>
    <n v="1.5046369536022564E-3"/>
    <n v="142.12205"/>
    <n v="132.62694000000002"/>
    <n v="1.4372173166432523E-2"/>
    <x v="1"/>
    <n v="145.654"/>
    <n v="-2.2059126422892539E-2"/>
    <x v="8"/>
  </r>
  <r>
    <n v="170"/>
    <x v="0"/>
    <d v="2021-08-02T00:00:00"/>
    <n v="142.93"/>
    <n v="143.506"/>
    <n v="141.846"/>
    <n v="142.10900000000001"/>
    <n v="62880000"/>
    <x v="169"/>
    <n v="-2.3307895900758213E-3"/>
    <n v="142.39349999999996"/>
    <n v="132.98259999999999"/>
    <n v="1.3878368688285739E-2"/>
    <x v="1"/>
    <n v="145.654"/>
    <n v="-2.4338500830735743E-2"/>
    <x v="9"/>
  </r>
  <r>
    <n v="171"/>
    <x v="0"/>
    <d v="2021-08-03T00:00:00"/>
    <n v="142.393"/>
    <n v="144.57"/>
    <n v="141.77699999999999"/>
    <n v="143.90600000000001"/>
    <n v="64786600"/>
    <x v="170"/>
    <n v="1.2645223033023845E-2"/>
    <n v="142.65424999999996"/>
    <n v="133.41092"/>
    <n v="1.378638518403869E-2"/>
    <x v="1"/>
    <n v="145.654"/>
    <n v="-1.2001043569005887E-2"/>
    <x v="9"/>
  </r>
  <r>
    <n v="172"/>
    <x v="0"/>
    <d v="2021-08-04T00:00:00"/>
    <n v="143.81800000000001"/>
    <n v="144.32599999999999"/>
    <n v="142.852"/>
    <n v="143.506"/>
    <n v="56368300"/>
    <x v="171"/>
    <n v="-2.7795922338192947E-3"/>
    <n v="142.77044999999995"/>
    <n v="133.79862000000003"/>
    <n v="1.3288738516377328E-2"/>
    <x v="1"/>
    <n v="145.654"/>
    <n v="-1.4747277795323144E-2"/>
    <x v="9"/>
  </r>
  <r>
    <n v="173"/>
    <x v="0"/>
    <d v="2021-08-05T00:00:00"/>
    <n v="143.535"/>
    <n v="144.375"/>
    <n v="142.744"/>
    <n v="143.613"/>
    <n v="46397700"/>
    <x v="172"/>
    <n v="7.4561342382906126E-4"/>
    <n v="142.95694999999995"/>
    <n v="134.19236000000001"/>
    <n v="1.3075208580070172E-2"/>
    <x v="1"/>
    <n v="145.654"/>
    <n v="-1.4012660139783306E-2"/>
    <x v="9"/>
  </r>
  <r>
    <n v="174"/>
    <x v="0"/>
    <d v="2021-08-06T00:00:00"/>
    <n v="143.13399999999999"/>
    <n v="143.87700000000001"/>
    <n v="142.43"/>
    <n v="142.929"/>
    <n v="54126800"/>
    <x v="173"/>
    <n v="-4.7628000250673486E-3"/>
    <n v="143.01794999999998"/>
    <n v="134.57339999999999"/>
    <n v="1.2844168572518947E-2"/>
    <x v="1"/>
    <n v="145.654"/>
    <n v="-1.8708720666785639E-2"/>
    <x v="9"/>
  </r>
  <r>
    <n v="175"/>
    <x v="0"/>
    <d v="2021-08-09T00:00:00"/>
    <n v="142.98699999999999"/>
    <n v="143.476"/>
    <n v="142.322"/>
    <n v="142.88"/>
    <n v="48908700"/>
    <x v="174"/>
    <n v="-3.4282755773851203E-4"/>
    <n v="143.10629999999998"/>
    <n v="134.98412000000002"/>
    <n v="1.2798532827384752E-2"/>
    <x v="1"/>
    <n v="145.654"/>
    <n v="-1.9045134359509497E-2"/>
    <x v="9"/>
  </r>
  <r>
    <n v="176"/>
    <x v="0"/>
    <d v="2021-08-10T00:00:00"/>
    <n v="143.22200000000001"/>
    <n v="144.464"/>
    <n v="142.107"/>
    <n v="142.40100000000001"/>
    <n v="69023100"/>
    <x v="175"/>
    <n v="-3.3524636058229751E-3"/>
    <n v="143.11499999999998"/>
    <n v="135.39836000000003"/>
    <n v="1.2712588031234534E-2"/>
    <x v="1"/>
    <n v="145.654"/>
    <n v="-2.2333749845524276E-2"/>
    <x v="9"/>
  </r>
  <r>
    <n v="177"/>
    <x v="0"/>
    <d v="2021-08-11T00:00:00"/>
    <n v="142.84100000000001"/>
    <n v="143.49600000000001"/>
    <n v="142.33199999999999"/>
    <n v="142.655"/>
    <n v="48493500"/>
    <x v="176"/>
    <n v="1.7836953392180721E-3"/>
    <n v="142.96504999999999"/>
    <n v="135.82412000000002"/>
    <n v="1.1412008565618489E-2"/>
    <x v="1"/>
    <n v="145.654"/>
    <n v="-2.0589891111812864E-2"/>
    <x v="9"/>
  </r>
  <r>
    <n v="178"/>
    <x v="0"/>
    <d v="2021-08-12T00:00:00"/>
    <n v="142.97800000000001"/>
    <n v="145.77500000000001"/>
    <n v="142.63499999999999"/>
    <n v="145.61799999999999"/>
    <n v="72282600"/>
    <x v="177"/>
    <n v="2.0770390101994218E-2"/>
    <n v="142.99595000000002"/>
    <n v="136.29390000000001"/>
    <n v="1.2361203289232525E-2"/>
    <x v="1"/>
    <n v="145.654"/>
    <n v="-2.4716108036859641E-4"/>
    <x v="9"/>
  </r>
  <r>
    <n v="179"/>
    <x v="0"/>
    <d v="2021-08-13T00:00:00"/>
    <n v="145.696"/>
    <n v="146.15600000000001"/>
    <n v="145.012"/>
    <n v="145.82400000000001"/>
    <n v="59375000"/>
    <x v="178"/>
    <n v="1.4146602755154003E-3"/>
    <n v="143.13920000000002"/>
    <n v="136.79748000000001"/>
    <n v="1.1890342078203733E-2"/>
    <x v="1"/>
    <n v="145.82400000000001"/>
    <n v="0"/>
    <x v="9"/>
  </r>
  <r>
    <n v="180"/>
    <x v="0"/>
    <d v="2021-08-16T00:00:00"/>
    <n v="145.27600000000001"/>
    <n v="147.86799999999999"/>
    <n v="143.251"/>
    <n v="147.79900000000001"/>
    <n v="103296000"/>
    <x v="179"/>
    <n v="1.3543723941189301E-2"/>
    <n v="143.5736"/>
    <n v="137.29465999999999"/>
    <n v="1.0201994443583287E-2"/>
    <x v="1"/>
    <n v="147.79900000000001"/>
    <n v="0"/>
    <x v="9"/>
  </r>
  <r>
    <n v="181"/>
    <x v="0"/>
    <d v="2021-08-17T00:00:00"/>
    <n v="146.929"/>
    <n v="148.34700000000001"/>
    <n v="145.81399999999999"/>
    <n v="146.88999999999999"/>
    <n v="92229700"/>
    <x v="180"/>
    <n v="-6.1502445889350943E-3"/>
    <n v="143.78184999999999"/>
    <n v="137.77348000000001"/>
    <n v="8.8464033913472351E-3"/>
    <x v="1"/>
    <n v="147.79900000000001"/>
    <n v="-6.1502445889350943E-3"/>
    <x v="9"/>
  </r>
  <r>
    <n v="182"/>
    <x v="0"/>
    <d v="2021-08-18T00:00:00"/>
    <n v="146.50800000000001"/>
    <n v="147.40799999999999"/>
    <n v="142.93799999999999"/>
    <n v="143.14400000000001"/>
    <n v="86326000"/>
    <x v="181"/>
    <n v="-2.5502076383688399E-2"/>
    <n v="143.83945"/>
    <n v="138.16095999999999"/>
    <n v="1.0638294015903878E-2"/>
    <x v="1"/>
    <n v="147.79900000000001"/>
    <n v="-3.1495476965338054E-2"/>
    <x v="9"/>
  </r>
  <r>
    <n v="183"/>
    <x v="0"/>
    <d v="2021-08-19T00:00:00"/>
    <n v="141.84299999999999"/>
    <n v="144.74799999999999"/>
    <n v="141.32499999999999"/>
    <n v="143.476"/>
    <n v="86960300"/>
    <x v="182"/>
    <n v="2.3193427597383298E-3"/>
    <n v="143.84530000000001"/>
    <n v="138.54747999999998"/>
    <n v="1.0430246290322192E-2"/>
    <x v="1"/>
    <n v="147.79900000000001"/>
    <n v="-2.9249183012063695E-2"/>
    <x v="9"/>
  </r>
  <r>
    <n v="184"/>
    <x v="0"/>
    <d v="2021-08-20T00:00:00"/>
    <n v="144.19999999999999"/>
    <n v="145.23699999999999"/>
    <n v="143.55500000000001"/>
    <n v="144.934"/>
    <n v="60549600"/>
    <x v="183"/>
    <n v="1.0161978309961128E-2"/>
    <n v="143.8381"/>
    <n v="138.98308"/>
    <n v="1.0327956058903912E-2"/>
    <x v="1"/>
    <n v="147.79900000000001"/>
    <n v="-1.9384434265455219E-2"/>
    <x v="9"/>
  </r>
  <r>
    <n v="185"/>
    <x v="0"/>
    <d v="2021-08-23T00:00:00"/>
    <n v="145.05099999999999"/>
    <n v="146.88999999999999"/>
    <n v="144.63999999999999"/>
    <n v="146.41999999999999"/>
    <n v="60131800"/>
    <x v="184"/>
    <n v="1.0252942718754765E-2"/>
    <n v="143.88420000000002"/>
    <n v="139.42418000000001"/>
    <n v="1.0564799641014885E-2"/>
    <x v="1"/>
    <n v="147.79900000000001"/>
    <n v="-9.3302390408597224E-3"/>
    <x v="9"/>
  </r>
  <r>
    <n v="186"/>
    <x v="0"/>
    <d v="2021-08-24T00:00:00"/>
    <n v="146.166"/>
    <n v="147.54499999999999"/>
    <n v="145.87299999999999"/>
    <n v="146.33199999999999"/>
    <n v="48606400"/>
    <x v="185"/>
    <n v="-6.0101079087548914E-4"/>
    <n v="144.03430000000003"/>
    <n v="139.80238"/>
    <n v="9.9425759886795449E-3"/>
    <x v="1"/>
    <n v="147.79900000000001"/>
    <n v="-9.9256422573902325E-3"/>
    <x v="9"/>
  </r>
  <r>
    <n v="187"/>
    <x v="0"/>
    <d v="2021-08-25T00:00:00"/>
    <n v="146.518"/>
    <n v="147.017"/>
    <n v="144.55199999999999"/>
    <n v="145.1"/>
    <n v="58991300"/>
    <x v="186"/>
    <n v="-8.4192111089850252E-3"/>
    <n v="144.21020000000001"/>
    <n v="140.17234000000002"/>
    <n v="9.7102514469938773E-3"/>
    <x v="1"/>
    <n v="147.79900000000001"/>
    <n v="-1.826128728881804E-2"/>
    <x v="9"/>
  </r>
  <r>
    <n v="188"/>
    <x v="0"/>
    <d v="2021-08-26T00:00:00"/>
    <n v="145.09"/>
    <n v="145.84299999999999"/>
    <n v="144.26900000000001"/>
    <n v="144.298"/>
    <n v="48597200"/>
    <x v="187"/>
    <n v="-5.5272226050998574E-3"/>
    <n v="144.31374999999997"/>
    <n v="140.5163"/>
    <n v="9.7922402801846053E-3"/>
    <x v="1"/>
    <n v="147.79900000000001"/>
    <n v="-2.3687575694016916E-2"/>
    <x v="9"/>
  </r>
  <r>
    <n v="189"/>
    <x v="0"/>
    <d v="2021-08-27T00:00:00"/>
    <n v="144.239"/>
    <n v="145.48099999999999"/>
    <n v="143.60400000000001"/>
    <n v="145.33500000000001"/>
    <n v="55802400"/>
    <x v="188"/>
    <n v="7.1865167916396189E-3"/>
    <n v="144.45845"/>
    <n v="140.84898000000004"/>
    <n v="9.8965810779407873E-3"/>
    <x v="1"/>
    <n v="147.79900000000001"/>
    <n v="-1.6671290062855615E-2"/>
    <x v="9"/>
  </r>
  <r>
    <n v="190"/>
    <x v="0"/>
    <d v="2021-08-30T00:00:00"/>
    <n v="145.726"/>
    <n v="150.11699999999999"/>
    <n v="145.34399999999999"/>
    <n v="149.755"/>
    <n v="90956700"/>
    <x v="189"/>
    <n v="3.0412495269549478E-2"/>
    <n v="144.84074999999999"/>
    <n v="141.29604"/>
    <n v="1.1827357700369173E-2"/>
    <x v="1"/>
    <n v="149.755"/>
    <n v="0"/>
    <x v="9"/>
  </r>
  <r>
    <n v="191"/>
    <x v="0"/>
    <d v="2021-08-31T00:00:00"/>
    <n v="149.30500000000001"/>
    <n v="149.44200000000001"/>
    <n v="147.96600000000001"/>
    <n v="148.494"/>
    <n v="86453100"/>
    <x v="190"/>
    <n v="-8.4204200193649381E-3"/>
    <n v="145.07014999999998"/>
    <n v="141.68194000000003"/>
    <n v="1.1832129515434817E-2"/>
    <x v="1"/>
    <n v="149.755"/>
    <n v="-8.4204200193649381E-3"/>
    <x v="9"/>
  </r>
  <r>
    <n v="192"/>
    <x v="0"/>
    <d v="2021-09-01T00:00:00"/>
    <n v="149.47200000000001"/>
    <n v="151.57400000000001"/>
    <n v="148.99199999999999"/>
    <n v="149.15899999999999"/>
    <n v="80313700"/>
    <x v="191"/>
    <n v="4.4782954193434144E-3"/>
    <n v="145.35280000000003"/>
    <n v="142.04831999999999"/>
    <n v="1.1800811835247567E-2"/>
    <x v="1"/>
    <n v="149.755"/>
    <n v="-3.9798337284231433E-3"/>
    <x v="10"/>
  </r>
  <r>
    <n v="193"/>
    <x v="0"/>
    <d v="2021-09-02T00:00:00"/>
    <n v="150.489"/>
    <n v="151.32"/>
    <n v="149.05099999999999"/>
    <n v="150.274"/>
    <n v="71115500"/>
    <x v="192"/>
    <n v="7.4752445377082033E-3"/>
    <n v="145.68585000000002"/>
    <n v="142.44247999999999"/>
    <n v="1.1858974532483002E-2"/>
    <x v="1"/>
    <n v="150.274"/>
    <n v="0"/>
    <x v="10"/>
  </r>
  <r>
    <n v="194"/>
    <x v="0"/>
    <d v="2021-09-03T00:00:00"/>
    <n v="150.381"/>
    <n v="151.232"/>
    <n v="149.726"/>
    <n v="150.90899999999999"/>
    <n v="57808700"/>
    <x v="193"/>
    <n v="4.2256145440993098E-3"/>
    <n v="146.08485000000002"/>
    <n v="142.85499999999999"/>
    <n v="1.1745564576184597E-2"/>
    <x v="1"/>
    <n v="150.90899999999999"/>
    <n v="0"/>
    <x v="10"/>
  </r>
  <r>
    <n v="195"/>
    <x v="0"/>
    <d v="2021-09-07T00:00:00"/>
    <n v="151.565"/>
    <n v="153.804"/>
    <n v="150.99700000000001"/>
    <n v="153.24700000000001"/>
    <n v="82278300"/>
    <x v="194"/>
    <n v="1.5492780417337704E-2"/>
    <n v="146.60319999999999"/>
    <n v="143.32013999999998"/>
    <n v="1.2053299588681411E-2"/>
    <x v="1"/>
    <n v="153.24700000000001"/>
    <n v="0"/>
    <x v="10"/>
  </r>
  <r>
    <n v="196"/>
    <x v="0"/>
    <d v="2021-09-08T00:00:00"/>
    <n v="153.53100000000001"/>
    <n v="153.589"/>
    <n v="150.596"/>
    <n v="151.702"/>
    <n v="74420200"/>
    <x v="195"/>
    <n v="-1.0081763427669199E-2"/>
    <n v="147.06824999999998"/>
    <n v="143.72175999999999"/>
    <n v="1.2347260836118821E-2"/>
    <x v="1"/>
    <n v="153.24700000000001"/>
    <n v="-1.0081763427669199E-2"/>
    <x v="10"/>
  </r>
  <r>
    <n v="197"/>
    <x v="0"/>
    <d v="2021-09-09T00:00:00"/>
    <n v="152.07300000000001"/>
    <n v="152.68"/>
    <n v="150.56700000000001"/>
    <n v="150.684"/>
    <n v="57305700"/>
    <x v="196"/>
    <n v="-6.7105245810865632E-3"/>
    <n v="147.46969999999996"/>
    <n v="144.07274000000001"/>
    <n v="1.2544531295815656E-2"/>
    <x v="1"/>
    <n v="153.24700000000001"/>
    <n v="-1.6724634087453727E-2"/>
    <x v="10"/>
  </r>
  <r>
    <n v="198"/>
    <x v="0"/>
    <d v="2021-09-10T00:00:00"/>
    <n v="151.59399999999999"/>
    <n v="152.06299999999999"/>
    <n v="145.43199999999999"/>
    <n v="145.697"/>
    <n v="140893200"/>
    <x v="197"/>
    <n v="-3.3095750046454819E-2"/>
    <n v="147.47364999999999"/>
    <n v="144.31168000000002"/>
    <n v="1.4164752027937428E-2"/>
    <x v="1"/>
    <n v="153.24700000000001"/>
    <n v="-4.9266869824531656E-2"/>
    <x v="10"/>
  </r>
  <r>
    <n v="199"/>
    <x v="0"/>
    <d v="2021-09-13T00:00:00"/>
    <n v="147.32"/>
    <n v="148.09299999999999"/>
    <n v="145.48099999999999"/>
    <n v="146.26400000000001"/>
    <n v="102404300"/>
    <x v="198"/>
    <n v="3.8916381256992594E-3"/>
    <n v="147.49564999999998"/>
    <n v="144.55590000000001"/>
    <n v="1.4187452615870198E-2"/>
    <x v="1"/>
    <n v="153.24700000000001"/>
    <n v="-4.5566960527775424E-2"/>
    <x v="10"/>
  </r>
  <r>
    <n v="200"/>
    <x v="0"/>
    <d v="2021-09-14T00:00:00"/>
    <n v="147.04599999999999"/>
    <n v="147.75"/>
    <n v="143.68199999999999"/>
    <n v="144.86500000000001"/>
    <n v="109296300"/>
    <x v="199"/>
    <n v="-9.5648963518022434E-3"/>
    <n v="147.34895"/>
    <n v="144.71959999999999"/>
    <n v="1.3987108291735486E-2"/>
    <x v="1"/>
    <n v="153.24700000000001"/>
    <n v="-5.4696013625062823E-2"/>
    <x v="10"/>
  </r>
  <r>
    <n v="201"/>
    <x v="0"/>
    <d v="2021-09-15T00:00:00"/>
    <n v="145.29599999999999"/>
    <n v="146.15600000000001"/>
    <n v="143.154"/>
    <n v="145.755"/>
    <n v="83281300"/>
    <x v="200"/>
    <n v="6.1436509854000398E-3"/>
    <n v="147.29220000000001"/>
    <n v="144.86088000000001"/>
    <n v="1.4014752438262598E-2"/>
    <x v="1"/>
    <n v="153.24700000000001"/>
    <n v="-4.8888395857667799E-2"/>
    <x v="10"/>
  </r>
  <r>
    <n v="202"/>
    <x v="0"/>
    <d v="2021-09-16T00:00:00"/>
    <n v="145.178"/>
    <n v="145.697"/>
    <n v="143.98500000000001"/>
    <n v="145.52099999999999"/>
    <n v="68034100"/>
    <x v="201"/>
    <n v="-1.6054337758567572E-3"/>
    <n v="147.41105000000005"/>
    <n v="144.94765999999998"/>
    <n v="1.2710497890554989E-2"/>
    <x v="1"/>
    <n v="153.24700000000001"/>
    <n v="-5.041534255156721E-2"/>
    <x v="10"/>
  </r>
  <r>
    <n v="203"/>
    <x v="0"/>
    <d v="2021-09-17T00:00:00"/>
    <n v="145.55000000000001"/>
    <n v="145.55000000000001"/>
    <n v="142.55699999999999"/>
    <n v="142.85"/>
    <n v="129868800"/>
    <x v="202"/>
    <n v="-1.8354739178537804E-2"/>
    <n v="147.37975"/>
    <n v="145.00700000000001"/>
    <n v="1.3410458282767287E-2"/>
    <x v="1"/>
    <n v="153.24700000000001"/>
    <n v="-6.7844721266974384E-2"/>
    <x v="10"/>
  </r>
  <r>
    <n v="204"/>
    <x v="0"/>
    <d v="2021-09-20T00:00:00"/>
    <n v="140.63999999999999"/>
    <n v="141.65700000000001"/>
    <n v="138.166"/>
    <n v="139.79900000000001"/>
    <n v="123478900"/>
    <x v="203"/>
    <n v="-2.1358067903395117E-2"/>
    <n v="147.12299999999999"/>
    <n v="144.96880000000002"/>
    <n v="1.3977066334417095E-2"/>
    <x v="1"/>
    <n v="153.24700000000001"/>
    <n v="-8.7753757006662436E-2"/>
    <x v="10"/>
  </r>
  <r>
    <n v="205"/>
    <x v="0"/>
    <d v="2021-09-21T00:00:00"/>
    <n v="140.767"/>
    <n v="141.423"/>
    <n v="139.643"/>
    <n v="140.27799999999999"/>
    <n v="75834000"/>
    <x v="204"/>
    <n v="3.4263478279528137E-3"/>
    <n v="146.8159"/>
    <n v="144.9521"/>
    <n v="1.3751101356346832E-2"/>
    <x v="1"/>
    <n v="153.24700000000001"/>
    <n v="-8.4628084073424037E-2"/>
    <x v="10"/>
  </r>
  <r>
    <n v="206"/>
    <x v="0"/>
    <d v="2021-09-22T00:00:00"/>
    <n v="141.27600000000001"/>
    <n v="143.21199999999999"/>
    <n v="140.542"/>
    <n v="142.64500000000001"/>
    <n v="76404300"/>
    <x v="205"/>
    <n v="1.6873636635823308E-2"/>
    <n v="146.63155"/>
    <n v="144.96046000000001"/>
    <n v="1.4388428376569973E-2"/>
    <x v="1"/>
    <n v="153.24700000000001"/>
    <n v="-6.91824309774417E-2"/>
    <x v="10"/>
  </r>
  <r>
    <n v="207"/>
    <x v="0"/>
    <d v="2021-09-23T00:00:00"/>
    <n v="143.428"/>
    <n v="143.84800000000001"/>
    <n v="142.44"/>
    <n v="143.60400000000001"/>
    <n v="64838200"/>
    <x v="206"/>
    <n v="6.7229836306916813E-3"/>
    <n v="146.55674999999999"/>
    <n v="144.91946000000004"/>
    <n v="1.438565433912933E-2"/>
    <x v="1"/>
    <n v="153.24700000000001"/>
    <n v="-6.292455969774291E-2"/>
    <x v="10"/>
  </r>
  <r>
    <n v="208"/>
    <x v="0"/>
    <d v="2021-09-24T00:00:00"/>
    <n v="142.459"/>
    <n v="144.22999999999999"/>
    <n v="142.36099999999999"/>
    <n v="143.69200000000001"/>
    <n v="53477900"/>
    <x v="207"/>
    <n v="6.127963009385784E-4"/>
    <n v="146.52644999999998"/>
    <n v="144.89330000000004"/>
    <n v="1.4336346046217079E-2"/>
    <x v="1"/>
    <n v="153.24700000000001"/>
    <n v="-6.2350323334225188E-2"/>
    <x v="10"/>
  </r>
  <r>
    <n v="209"/>
    <x v="0"/>
    <d v="2021-09-27T00:00:00"/>
    <n v="142.273"/>
    <n v="142.75299999999999"/>
    <n v="140.66"/>
    <n v="142.17599999999999"/>
    <n v="74150700"/>
    <x v="208"/>
    <n v="-1.0550343790886152E-2"/>
    <n v="146.36849999999998"/>
    <n v="144.87764000000004"/>
    <n v="1.4409480405537965E-2"/>
    <x v="1"/>
    <n v="153.24700000000001"/>
    <n v="-7.2242849778462404E-2"/>
    <x v="10"/>
  </r>
  <r>
    <n v="210"/>
    <x v="0"/>
    <d v="2021-09-28T00:00:00"/>
    <n v="140.102"/>
    <n v="141.56899999999999"/>
    <n v="138.57599999999999"/>
    <n v="138.792"/>
    <n v="108972300"/>
    <x v="209"/>
    <n v="-2.3801485482781826E-2"/>
    <n v="145.82034999999999"/>
    <n v="144.87126000000006"/>
    <n v="1.3241298855195514E-2"/>
    <x v="1"/>
    <n v="153.24700000000001"/>
    <n v="-9.4324848121007387E-2"/>
    <x v="10"/>
  </r>
  <r>
    <n v="211"/>
    <x v="0"/>
    <d v="2021-09-29T00:00:00"/>
    <n v="139.339"/>
    <n v="141.27600000000001"/>
    <n v="138.90899999999999"/>
    <n v="139.691"/>
    <n v="74602000"/>
    <x v="210"/>
    <n v="6.4773185774396058E-3"/>
    <n v="145.38019999999997"/>
    <n v="144.81058000000004"/>
    <n v="1.3380671122522848E-2"/>
    <x v="1"/>
    <n v="153.24700000000001"/>
    <n v="-8.8458501634616105E-2"/>
    <x v="10"/>
  </r>
  <r>
    <n v="212"/>
    <x v="0"/>
    <d v="2021-09-30T00:00:00"/>
    <n v="140.50299999999999"/>
    <n v="141.20699999999999"/>
    <n v="138.17599999999999"/>
    <n v="138.39099999999999"/>
    <n v="89056700"/>
    <x v="211"/>
    <n v="-9.3062545189025458E-3"/>
    <n v="144.84179999999998"/>
    <n v="144.73856000000004"/>
    <n v="1.3332013878324854E-2"/>
    <x v="1"/>
    <n v="153.24700000000001"/>
    <n v="-9.6941538822946094E-2"/>
    <x v="10"/>
  </r>
  <r>
    <n v="213"/>
    <x v="0"/>
    <d v="2021-10-01T00:00:00"/>
    <n v="138.78200000000001"/>
    <n v="139.779"/>
    <n v="136.053"/>
    <n v="139.51499999999999"/>
    <n v="94639600"/>
    <x v="212"/>
    <n v="8.1219154424780893E-3"/>
    <n v="144.30384999999995"/>
    <n v="144.66168000000008"/>
    <n v="1.3361178932823278E-2"/>
    <x v="2"/>
    <n v="153.24700000000001"/>
    <n v="-8.9606974361651659E-2"/>
    <x v="11"/>
  </r>
  <r>
    <n v="214"/>
    <x v="0"/>
    <d v="2021-10-04T00:00:00"/>
    <n v="138.64500000000001"/>
    <n v="139.08500000000001"/>
    <n v="135.232"/>
    <n v="136.083"/>
    <n v="98322000"/>
    <x v="213"/>
    <n v="-2.4599505429523605E-2"/>
    <n v="143.56254999999999"/>
    <n v="144.48178000000004"/>
    <n v="1.4009067717568916E-2"/>
    <x v="2"/>
    <n v="153.24700000000001"/>
    <n v="-0.11200219253884258"/>
    <x v="11"/>
  </r>
  <r>
    <n v="215"/>
    <x v="0"/>
    <d v="2021-10-05T00:00:00"/>
    <n v="136.42500000000001"/>
    <n v="139.114"/>
    <n v="136.298"/>
    <n v="138.00899999999999"/>
    <n v="80861100"/>
    <x v="214"/>
    <n v="1.4153127135644983E-2"/>
    <n v="142.80064999999999"/>
    <n v="144.33200000000005"/>
    <n v="1.3908449769523178E-2"/>
    <x v="2"/>
    <n v="153.24700000000001"/>
    <n v="-9.9434246673670734E-2"/>
    <x v="11"/>
  </r>
  <r>
    <n v="216"/>
    <x v="0"/>
    <d v="2021-10-06T00:00:00"/>
    <n v="136.405"/>
    <n v="139.02600000000001"/>
    <n v="135.32900000000001"/>
    <n v="138.88"/>
    <n v="83221100"/>
    <x v="215"/>
    <n v="6.3111826040331831E-3"/>
    <n v="142.15955"/>
    <n v="144.24300000000005"/>
    <n v="1.4083225481195932E-2"/>
    <x v="2"/>
    <n v="153.24700000000001"/>
    <n v="-9.3750611757489666E-2"/>
    <x v="11"/>
  </r>
  <r>
    <n v="217"/>
    <x v="0"/>
    <d v="2021-10-07T00:00:00"/>
    <n v="139.916"/>
    <n v="141.05099999999999"/>
    <n v="139.584"/>
    <n v="140.14099999999999"/>
    <n v="61732700"/>
    <x v="216"/>
    <n v="9.0797811059908362E-3"/>
    <n v="141.63240000000002"/>
    <n v="144.21418000000003"/>
    <n v="1.4381062432781843E-2"/>
    <x v="2"/>
    <n v="153.24700000000001"/>
    <n v="-8.5522065684809578E-2"/>
    <x v="11"/>
  </r>
  <r>
    <n v="218"/>
    <x v="0"/>
    <d v="2021-10-08T00:00:00"/>
    <n v="140.86500000000001"/>
    <n v="141.012"/>
    <n v="139.42699999999999"/>
    <n v="139.76"/>
    <n v="58773200"/>
    <x v="217"/>
    <n v="-2.718690461749218E-3"/>
    <n v="141.33555000000001"/>
    <n v="144.16484000000003"/>
    <n v="1.2585141873359844E-2"/>
    <x v="2"/>
    <n v="153.24700000000001"/>
    <n v="-8.8008248122312449E-2"/>
    <x v="11"/>
  </r>
  <r>
    <n v="219"/>
    <x v="0"/>
    <d v="2021-10-11T00:00:00"/>
    <n v="139.14400000000001"/>
    <n v="141.62799999999999"/>
    <n v="138.69399999999999"/>
    <n v="139.672"/>
    <n v="64452200"/>
    <x v="218"/>
    <n v="-6.2965082999422162E-4"/>
    <n v="141.00595000000001"/>
    <n v="144.10946000000001"/>
    <n v="1.2514105966373553E-2"/>
    <x v="2"/>
    <n v="153.24700000000001"/>
    <n v="-8.8582484485830171E-2"/>
    <x v="11"/>
  </r>
  <r>
    <n v="220"/>
    <x v="0"/>
    <d v="2021-10-12T00:00:00"/>
    <n v="140.083"/>
    <n v="140.102"/>
    <n v="137.941"/>
    <n v="138.4"/>
    <n v="73035900"/>
    <x v="219"/>
    <n v="-9.1070508047425003E-3"/>
    <n v="140.68270000000001"/>
    <n v="144.03528"/>
    <n v="1.2500389920414289E-2"/>
    <x v="2"/>
    <n v="153.24700000000001"/>
    <n v="-9.6882810103949835E-2"/>
    <x v="11"/>
  </r>
  <r>
    <n v="221"/>
    <x v="0"/>
    <d v="2021-10-13T00:00:00"/>
    <n v="138.136"/>
    <n v="138.29300000000001"/>
    <n v="136.14099999999999"/>
    <n v="137.81399999999999"/>
    <n v="78762700"/>
    <x v="220"/>
    <n v="-4.2341040462429147E-3"/>
    <n v="140.28565"/>
    <n v="143.91344000000001"/>
    <n v="1.2350066722014472E-2"/>
    <x v="2"/>
    <n v="153.24700000000001"/>
    <n v="-0.10070670225192024"/>
    <x v="11"/>
  </r>
  <r>
    <n v="222"/>
    <x v="0"/>
    <d v="2021-10-14T00:00:00"/>
    <n v="138.98699999999999"/>
    <n v="140.71799999999999"/>
    <n v="138.4"/>
    <n v="140.601"/>
    <n v="69907100"/>
    <x v="221"/>
    <n v="2.0222909138404077E-2"/>
    <n v="140.03965000000002"/>
    <n v="143.85534000000001"/>
    <n v="1.3376054897640044E-2"/>
    <x v="2"/>
    <n v="153.24700000000001"/>
    <n v="-8.2520375602785134E-2"/>
    <x v="11"/>
  </r>
  <r>
    <n v="223"/>
    <x v="0"/>
    <d v="2021-10-15T00:00:00"/>
    <n v="140.61099999999999"/>
    <n v="141.71600000000001"/>
    <n v="140.35599999999999"/>
    <n v="141.65700000000001"/>
    <n v="67940300"/>
    <x v="222"/>
    <n v="7.5106151449848557E-3"/>
    <n v="139.98000000000002"/>
    <n v="143.81622000000002"/>
    <n v="1.2916718887995064E-2"/>
    <x v="2"/>
    <n v="153.24700000000001"/>
    <n v="-7.5629539240572474E-2"/>
    <x v="11"/>
  </r>
  <r>
    <n v="224"/>
    <x v="0"/>
    <d v="2021-10-18T00:00:00"/>
    <n v="140.298"/>
    <n v="143.613"/>
    <n v="140.01400000000001"/>
    <n v="143.33000000000001"/>
    <n v="85589200"/>
    <x v="223"/>
    <n v="1.1810217638380083E-2"/>
    <n v="140.15655000000001"/>
    <n v="143.82424000000003"/>
    <n v="1.2184606374050555E-2"/>
    <x v="2"/>
    <n v="153.24700000000001"/>
    <n v="-6.4712522920513993E-2"/>
    <x v="11"/>
  </r>
  <r>
    <n v="225"/>
    <x v="0"/>
    <d v="2021-10-19T00:00:00"/>
    <n v="143.78"/>
    <n v="145.892"/>
    <n v="143.33000000000001"/>
    <n v="145.49100000000001"/>
    <n v="76378900"/>
    <x v="224"/>
    <n v="1.5077094816158487E-2"/>
    <n v="140.41720000000001"/>
    <n v="143.87646000000001"/>
    <n v="1.2563292890073529E-2"/>
    <x v="2"/>
    <n v="153.24700000000001"/>
    <n v="-5.0611104948220853E-2"/>
    <x v="11"/>
  </r>
  <r>
    <n v="226"/>
    <x v="0"/>
    <d v="2021-10-20T00:00:00"/>
    <n v="145.43199999999999"/>
    <n v="146.459"/>
    <n v="144.86500000000001"/>
    <n v="145.97999999999999"/>
    <n v="58418800"/>
    <x v="225"/>
    <n v="3.3610326411941394E-3"/>
    <n v="140.58395000000002"/>
    <n v="143.94803999999999"/>
    <n v="1.2069363856725633E-2"/>
    <x v="2"/>
    <n v="153.24700000000001"/>
    <n v="-4.7420177882764536E-2"/>
    <x v="11"/>
  </r>
  <r>
    <n v="227"/>
    <x v="0"/>
    <d v="2021-10-21T00:00:00"/>
    <n v="145.54"/>
    <n v="146.352"/>
    <n v="144.62100000000001"/>
    <n v="146.19499999999999"/>
    <n v="61421000"/>
    <x v="226"/>
    <n v="1.4728044937661888E-3"/>
    <n v="140.71350000000001"/>
    <n v="144.01883999999998"/>
    <n v="1.2000403480288743E-2"/>
    <x v="2"/>
    <n v="153.24700000000001"/>
    <n v="-4.6017214040079191E-2"/>
    <x v="11"/>
  </r>
  <r>
    <n v="228"/>
    <x v="0"/>
    <d v="2021-10-22T00:00:00"/>
    <n v="146.40100000000001"/>
    <n v="146.88"/>
    <n v="145.374"/>
    <n v="145.423"/>
    <n v="58883400"/>
    <x v="227"/>
    <n v="-5.2806183522007277E-3"/>
    <n v="140.80005"/>
    <n v="144.01493999999997"/>
    <n v="1.2081542440419004E-2"/>
    <x v="2"/>
    <n v="153.24700000000001"/>
    <n v="-5.105483304730285E-2"/>
    <x v="11"/>
  </r>
  <r>
    <n v="229"/>
    <x v="0"/>
    <d v="2021-10-25T00:00:00"/>
    <n v="145.41300000000001"/>
    <n v="146.08799999999999"/>
    <n v="144.376"/>
    <n v="145.374"/>
    <n v="50720600"/>
    <x v="228"/>
    <n v="-3.369480756139076E-4"/>
    <n v="140.95995000000002"/>
    <n v="144.00593999999992"/>
    <n v="1.179482978383414E-2"/>
    <x v="2"/>
    <n v="153.24700000000001"/>
    <n v="-5.137457829517067E-2"/>
    <x v="11"/>
  </r>
  <r>
    <n v="230"/>
    <x v="0"/>
    <d v="2021-10-26T00:00:00"/>
    <n v="146.04900000000001"/>
    <n v="147.52500000000001"/>
    <n v="145.73599999999999"/>
    <n v="146.03899999999999"/>
    <n v="60893400"/>
    <x v="229"/>
    <n v="4.5744080784733132E-3"/>
    <n v="141.32229999999998"/>
    <n v="143.97073999999995"/>
    <n v="1.0235326556026332E-2"/>
    <x v="2"/>
    <n v="153.24700000000001"/>
    <n v="-4.7035178502678798E-2"/>
    <x v="11"/>
  </r>
  <r>
    <n v="231"/>
    <x v="0"/>
    <d v="2021-10-27T00:00:00"/>
    <n v="146.078"/>
    <n v="146.44"/>
    <n v="145.227"/>
    <n v="145.57900000000001"/>
    <n v="56094900"/>
    <x v="230"/>
    <n v="-3.1498435349459619E-3"/>
    <n v="141.61669999999998"/>
    <n v="143.94451999999993"/>
    <n v="1.026960349877358E-2"/>
    <x v="2"/>
    <n v="153.24700000000001"/>
    <n v="-5.0036868584703131E-2"/>
    <x v="11"/>
  </r>
  <r>
    <n v="232"/>
    <x v="0"/>
    <d v="2021-10-28T00:00:00"/>
    <n v="146.52799999999999"/>
    <n v="149.804"/>
    <n v="146.43"/>
    <n v="149.21700000000001"/>
    <n v="100077900"/>
    <x v="231"/>
    <n v="2.4989868044154706E-2"/>
    <n v="142.15799999999999"/>
    <n v="144.06597999999994"/>
    <n v="1.1092250735019495E-2"/>
    <x v="2"/>
    <n v="153.24700000000001"/>
    <n v="-2.62974152838229E-2"/>
    <x v="11"/>
  </r>
  <r>
    <n v="233"/>
    <x v="0"/>
    <d v="2021-10-29T00:00:00"/>
    <n v="143.98500000000001"/>
    <n v="146.64500000000001"/>
    <n v="143.19300000000001"/>
    <n v="146.50800000000001"/>
    <n v="124953200"/>
    <x v="232"/>
    <n v="-1.8154767888377332E-2"/>
    <n v="142.50764999999996"/>
    <n v="144.12661999999992"/>
    <n v="1.2070372129900545E-2"/>
    <x v="2"/>
    <n v="153.24700000000001"/>
    <n v="-4.3974759701658095E-2"/>
    <x v="11"/>
  </r>
  <r>
    <n v="234"/>
    <x v="0"/>
    <d v="2021-11-01T00:00:00"/>
    <n v="145.71600000000001"/>
    <n v="146.41"/>
    <n v="144.55199999999999"/>
    <n v="145.68700000000001"/>
    <n v="74588300"/>
    <x v="233"/>
    <n v="-5.6037895541539706E-3"/>
    <n v="142.98784999999998"/>
    <n v="144.14167999999992"/>
    <n v="1.0464882998595753E-2"/>
    <x v="2"/>
    <n v="153.24700000000001"/>
    <n v="-4.9332123956749574E-2"/>
    <x v="12"/>
  </r>
  <r>
    <n v="235"/>
    <x v="0"/>
    <d v="2021-11-02T00:00:00"/>
    <n v="145.393"/>
    <n v="148.239"/>
    <n v="145.38399999999999"/>
    <n v="146.72300000000001"/>
    <n v="69122000"/>
    <x v="234"/>
    <n v="7.1111355165525136E-3"/>
    <n v="143.42354999999998"/>
    <n v="144.14773999999991"/>
    <n v="1.0201584013849152E-2"/>
    <x v="2"/>
    <n v="153.24700000000001"/>
    <n v="-4.257179585897275E-2"/>
    <x v="12"/>
  </r>
  <r>
    <n v="236"/>
    <x v="0"/>
    <d v="2021-11-03T00:00:00"/>
    <n v="147.08500000000001"/>
    <n v="148.631"/>
    <n v="146.52799999999999"/>
    <n v="148.161"/>
    <n v="54511500"/>
    <x v="235"/>
    <n v="9.8007810636369097E-3"/>
    <n v="143.88759999999999"/>
    <n v="144.18431999999993"/>
    <n v="1.0288591746986365E-2"/>
    <x v="2"/>
    <n v="153.24700000000001"/>
    <n v="-3.318825164603556E-2"/>
    <x v="12"/>
  </r>
  <r>
    <n v="237"/>
    <x v="0"/>
    <d v="2021-11-04T00:00:00"/>
    <n v="148.249"/>
    <n v="149.08000000000001"/>
    <n v="147.33000000000001"/>
    <n v="147.643"/>
    <n v="60394600"/>
    <x v="236"/>
    <n v="-3.4961967049358389E-3"/>
    <n v="144.2627"/>
    <n v="144.23517999999993"/>
    <n v="1.0300394386245878E-2"/>
    <x v="1"/>
    <n v="153.24700000000001"/>
    <n v="-3.6568415694923972E-2"/>
    <x v="12"/>
  </r>
  <r>
    <n v="238"/>
    <x v="0"/>
    <d v="2021-11-05T00:00:00"/>
    <n v="148.76900000000001"/>
    <n v="149.07300000000001"/>
    <n v="146.977"/>
    <n v="148.172"/>
    <n v="65463900"/>
    <x v="237"/>
    <n v="3.5829670218026077E-3"/>
    <n v="144.68329999999997"/>
    <n v="144.31265999999994"/>
    <n v="1.0223266228644659E-2"/>
    <x v="1"/>
    <n v="153.24700000000001"/>
    <n v="-3.3116472100595873E-2"/>
    <x v="12"/>
  </r>
  <r>
    <n v="239"/>
    <x v="0"/>
    <d v="2021-11-08T00:00:00"/>
    <n v="148.29900000000001"/>
    <n v="148.45599999999999"/>
    <n v="147.07499999999999"/>
    <n v="147.34899999999999"/>
    <n v="55020900"/>
    <x v="238"/>
    <n v="-5.5543557487245376E-3"/>
    <n v="145.06715000000003"/>
    <n v="144.35293999999993"/>
    <n v="1.0372895642052762E-2"/>
    <x v="1"/>
    <n v="153.24700000000001"/>
    <n v="-3.8486887182131002E-2"/>
    <x v="12"/>
  </r>
  <r>
    <n v="240"/>
    <x v="0"/>
    <d v="2021-11-09T00:00:00"/>
    <n v="147.114"/>
    <n v="148.31899999999999"/>
    <n v="146.977"/>
    <n v="147.71100000000001"/>
    <n v="56787900"/>
    <x v="239"/>
    <n v="2.4567523362901689E-3"/>
    <n v="145.53270000000003"/>
    <n v="144.31205999999992"/>
    <n v="9.9937337556081796E-3"/>
    <x v="1"/>
    <n v="153.24700000000001"/>
    <n v="-3.6124687595841976E-2"/>
    <x v="12"/>
  </r>
  <r>
    <n v="241"/>
    <x v="0"/>
    <d v="2021-11-10T00:00:00"/>
    <n v="146.93799999999999"/>
    <n v="147.04499999999999"/>
    <n v="144.81200000000001"/>
    <n v="144.881"/>
    <n v="65187100"/>
    <x v="240"/>
    <n v="-1.9159033518153734E-2"/>
    <n v="145.88605000000001"/>
    <n v="144.23979999999995"/>
    <n v="1.1084284992689417E-2"/>
    <x v="1"/>
    <n v="153.24700000000001"/>
    <n v="-5.4591607013514176E-2"/>
    <x v="12"/>
  </r>
  <r>
    <n v="242"/>
    <x v="0"/>
    <d v="2021-11-11T00:00:00"/>
    <n v="145.899"/>
    <n v="146.36000000000001"/>
    <n v="144.64599999999999"/>
    <n v="144.83199999999999"/>
    <n v="41000000"/>
    <x v="241"/>
    <n v="-3.3820859878108678E-4"/>
    <n v="146.0976"/>
    <n v="144.15325999999996"/>
    <n v="1.0284688181330345E-2"/>
    <x v="1"/>
    <n v="153.24700000000001"/>
    <n v="-5.4911352261382107E-2"/>
    <x v="12"/>
  </r>
  <r>
    <n v="243"/>
    <x v="0"/>
    <d v="2021-11-12T00:00:00"/>
    <n v="145.38"/>
    <n v="147.31"/>
    <n v="144.44999999999999"/>
    <n v="146.90799999999999"/>
    <n v="63804000"/>
    <x v="242"/>
    <n v="1.4333848873177235E-2"/>
    <n v="146.36015"/>
    <n v="144.08593999999997"/>
    <n v="1.0601672999745298E-2"/>
    <x v="1"/>
    <n v="153.24700000000001"/>
    <n v="-4.136459441294138E-2"/>
    <x v="12"/>
  </r>
  <r>
    <n v="244"/>
    <x v="0"/>
    <d v="2021-11-15T00:00:00"/>
    <n v="147.28"/>
    <n v="148.75899999999999"/>
    <n v="146.36000000000001"/>
    <n v="146.91800000000001"/>
    <n v="59222800"/>
    <x v="243"/>
    <n v="6.8069812399818019E-5"/>
    <n v="146.53955000000002"/>
    <n v="144.00611999999998"/>
    <n v="1.0344520885504457E-2"/>
    <x v="1"/>
    <n v="153.24700000000001"/>
    <n v="-4.1299340280723351E-2"/>
    <x v="12"/>
  </r>
  <r>
    <n v="245"/>
    <x v="0"/>
    <d v="2021-11-16T00:00:00"/>
    <n v="146.85900000000001"/>
    <n v="148.37700000000001"/>
    <n v="146.27199999999999"/>
    <n v="147.89699999999999"/>
    <n v="59256200"/>
    <x v="244"/>
    <n v="6.6635810452086996E-3"/>
    <n v="146.65985000000001"/>
    <n v="143.89911999999995"/>
    <n v="9.9164597448101275E-3"/>
    <x v="1"/>
    <n v="153.24700000000001"/>
    <n v="-3.4910960736588836E-2"/>
    <x v="12"/>
  </r>
  <r>
    <n v="246"/>
    <x v="0"/>
    <d v="2021-11-17T00:00:00"/>
    <n v="147.89699999999999"/>
    <n v="151.815"/>
    <n v="147.88800000000001"/>
    <n v="150.33600000000001"/>
    <n v="88807000"/>
    <x v="245"/>
    <n v="1.6491206718189266E-2"/>
    <n v="146.87764999999999"/>
    <n v="143.87179999999998"/>
    <n v="1.0507292991909728E-2"/>
    <x v="1"/>
    <n v="153.24700000000001"/>
    <n v="-1.8995477888637313E-2"/>
    <x v="12"/>
  </r>
  <r>
    <n v="247"/>
    <x v="0"/>
    <d v="2021-11-18T00:00:00"/>
    <n v="150.55199999999999"/>
    <n v="155.41"/>
    <n v="149.905"/>
    <n v="154.626"/>
    <n v="137827700"/>
    <x v="246"/>
    <n v="2.8536079182630791E-2"/>
    <n v="147.29920000000001"/>
    <n v="143.95063999999999"/>
    <n v="1.211938907890793E-2"/>
    <x v="1"/>
    <n v="154.626"/>
    <n v="0"/>
    <x v="12"/>
  </r>
  <r>
    <n v="248"/>
    <x v="0"/>
    <d v="2021-11-19T00:00:00"/>
    <n v="154.411"/>
    <n v="157.71199999999999"/>
    <n v="153.31399999999999"/>
    <n v="157.251"/>
    <n v="117305600"/>
    <x v="247"/>
    <n v="1.6976446393232703E-2"/>
    <n v="147.89060000000003"/>
    <n v="144.18172000000001"/>
    <n v="1.2350585576875444E-2"/>
    <x v="1"/>
    <n v="157.251"/>
    <n v="0"/>
    <x v="12"/>
  </r>
  <r>
    <n v="249"/>
    <x v="0"/>
    <d v="2021-11-22T00:00:00"/>
    <n v="158.358"/>
    <n v="162.29499999999999"/>
    <n v="157.69200000000001"/>
    <n v="157.71199999999999"/>
    <n v="117467900"/>
    <x v="248"/>
    <n v="2.9316188768273577E-3"/>
    <n v="148.50750000000005"/>
    <n v="144.41067999999999"/>
    <n v="1.2311886526318644E-2"/>
    <x v="1"/>
    <n v="157.71199999999999"/>
    <n v="0"/>
    <x v="12"/>
  </r>
  <r>
    <n v="250"/>
    <x v="0"/>
    <d v="2021-11-23T00:00:00"/>
    <n v="157.81"/>
    <n v="158.476"/>
    <n v="155.792"/>
    <n v="158.09399999999999"/>
    <n v="96041900"/>
    <x v="249"/>
    <n v="2.4221365527037353E-3"/>
    <n v="149.11025000000001"/>
    <n v="144.67526000000001"/>
    <n v="1.2317414413605739E-2"/>
    <x v="1"/>
    <n v="158.09399999999999"/>
    <n v="0"/>
    <x v="12"/>
  </r>
  <r>
    <n v="251"/>
    <x v="0"/>
    <d v="2021-11-24T00:00:00"/>
    <n v="157.447"/>
    <n v="158.809"/>
    <n v="156.36000000000001"/>
    <n v="158.613"/>
    <n v="69463600"/>
    <x v="250"/>
    <n v="3.2828570344225483E-3"/>
    <n v="149.76195000000001"/>
    <n v="144.93242000000001"/>
    <n v="1.2203097167206956E-2"/>
    <x v="1"/>
    <n v="158.613"/>
    <n v="0"/>
    <x v="12"/>
  </r>
  <r>
    <n v="252"/>
    <x v="0"/>
    <d v="2021-11-26T00:00:00"/>
    <n v="156.291"/>
    <n v="157.15299999999999"/>
    <n v="153.14699999999999"/>
    <n v="153.58799999999999"/>
    <n v="76959800"/>
    <x v="251"/>
    <n v="-3.1680883660229697E-2"/>
    <n v="149.98050000000006"/>
    <n v="145.09376"/>
    <n v="1.3655479334134288E-2"/>
    <x v="1"/>
    <n v="158.613"/>
    <n v="-3.1680883660229697E-2"/>
    <x v="12"/>
  </r>
  <r>
    <n v="253"/>
    <x v="0"/>
    <d v="2021-11-29T00:00:00"/>
    <n v="156.095"/>
    <n v="157.87799999999999"/>
    <n v="155.52699999999999"/>
    <n v="156.94800000000001"/>
    <n v="88748200"/>
    <x v="252"/>
    <n v="2.1876709117899962E-2"/>
    <n v="150.5025"/>
    <n v="145.37572000000003"/>
    <n v="1.3551192467384777E-2"/>
    <x v="1"/>
    <n v="158.613"/>
    <n v="-1.0497248018762617E-2"/>
    <x v="12"/>
  </r>
  <r>
    <n v="254"/>
    <x v="0"/>
    <d v="2021-11-30T00:00:00"/>
    <n v="156.703"/>
    <n v="162.119"/>
    <n v="156.63399999999999"/>
    <n v="161.904"/>
    <n v="174048100"/>
    <x v="253"/>
    <n v="3.1577337716950815E-2"/>
    <n v="151.31335000000001"/>
    <n v="145.81782000000004"/>
    <n v="1.4730542108928083E-2"/>
    <x v="1"/>
    <n v="161.904"/>
    <n v="0"/>
    <x v="12"/>
  </r>
  <r>
    <n v="255"/>
    <x v="0"/>
    <d v="2021-12-01T00:00:00"/>
    <n v="164.03899999999999"/>
    <n v="166.80099999999999"/>
    <n v="161.149"/>
    <n v="161.38499999999999"/>
    <n v="152052500"/>
    <x v="254"/>
    <n v="-3.20560332048625E-3"/>
    <n v="152.04644999999999"/>
    <n v="146.23996000000002"/>
    <n v="1.4847424644276781E-2"/>
    <x v="1"/>
    <n v="161.904"/>
    <n v="-3.20560332048625E-3"/>
    <x v="13"/>
  </r>
  <r>
    <n v="256"/>
    <x v="0"/>
    <d v="2021-12-02T00:00:00"/>
    <n v="155.47800000000001"/>
    <n v="160.82599999999999"/>
    <n v="154.55799999999999"/>
    <n v="160.39500000000001"/>
    <n v="136739200"/>
    <x v="255"/>
    <n v="-6.1343991077236204E-3"/>
    <n v="152.65814999999995"/>
    <n v="146.59496000000007"/>
    <n v="1.4996186799244741E-2"/>
    <x v="1"/>
    <n v="161.904"/>
    <n v="-9.3203379780609774E-3"/>
    <x v="13"/>
  </r>
  <r>
    <n v="257"/>
    <x v="0"/>
    <d v="2021-12-03T00:00:00"/>
    <n v="160.65"/>
    <n v="161.571"/>
    <n v="156.43799999999999"/>
    <n v="158.51499999999999"/>
    <n v="118023100"/>
    <x v="256"/>
    <n v="-1.1721063624177908E-2"/>
    <n v="153.20175"/>
    <n v="146.89318000000006"/>
    <n v="1.5324120348622971E-2"/>
    <x v="1"/>
    <n v="161.904"/>
    <n v="-2.0932157327799294E-2"/>
    <x v="13"/>
  </r>
  <r>
    <n v="258"/>
    <x v="0"/>
    <d v="2021-12-06T00:00:00"/>
    <n v="160.91399999999999"/>
    <n v="164.43100000000001"/>
    <n v="160.905"/>
    <n v="161.923"/>
    <n v="107497000"/>
    <x v="257"/>
    <n v="2.1499542630035062E-2"/>
    <n v="153.88929999999999"/>
    <n v="147.25780000000006"/>
    <n v="1.583395517517246E-2"/>
    <x v="1"/>
    <n v="161.923"/>
    <n v="0"/>
    <x v="13"/>
  </r>
  <r>
    <n v="259"/>
    <x v="0"/>
    <d v="2021-12-07T00:00:00"/>
    <n v="165.60599999999999"/>
    <n v="168.05500000000001"/>
    <n v="164.881"/>
    <n v="167.66300000000001"/>
    <n v="120405400"/>
    <x v="258"/>
    <n v="3.5448947956745025E-2"/>
    <n v="154.905"/>
    <n v="147.76754000000008"/>
    <n v="1.7061543556364116E-2"/>
    <x v="1"/>
    <n v="167.66300000000001"/>
    <n v="0"/>
    <x v="13"/>
  </r>
  <r>
    <n v="260"/>
    <x v="0"/>
    <d v="2021-12-08T00:00:00"/>
    <n v="168.59299999999999"/>
    <n v="172.345"/>
    <n v="167.19300000000001"/>
    <n v="171.483"/>
    <n v="116998900"/>
    <x v="259"/>
    <n v="2.2783798452848725E-2"/>
    <n v="156.09359999999998"/>
    <n v="148.42136000000005"/>
    <n v="1.7402746226571234E-2"/>
    <x v="1"/>
    <n v="171.483"/>
    <n v="0"/>
    <x v="13"/>
  </r>
  <r>
    <n v="261"/>
    <x v="0"/>
    <d v="2021-12-09T00:00:00"/>
    <n v="171.316"/>
    <n v="173.11799999999999"/>
    <n v="170.34700000000001"/>
    <n v="170.97300000000001"/>
    <n v="108923700"/>
    <x v="260"/>
    <n v="-2.9740557373033605E-3"/>
    <n v="157.39820000000003"/>
    <n v="149.04700000000005"/>
    <n v="1.6441068912031172E-2"/>
    <x v="1"/>
    <n v="171.483"/>
    <n v="-2.9740557373033605E-3"/>
    <x v="13"/>
  </r>
  <r>
    <n v="262"/>
    <x v="0"/>
    <d v="2021-12-10T00:00:00"/>
    <n v="171.61"/>
    <n v="175.93899999999999"/>
    <n v="171.101"/>
    <n v="175.76300000000001"/>
    <n v="115402700"/>
    <x v="261"/>
    <n v="2.8016119504249204E-2"/>
    <n v="158.94475"/>
    <n v="149.79444000000004"/>
    <n v="1.6861241219890258E-2"/>
    <x v="1"/>
    <n v="175.76300000000001"/>
    <n v="0"/>
    <x v="13"/>
  </r>
  <r>
    <n v="263"/>
    <x v="0"/>
    <d v="2021-12-13T00:00:00"/>
    <n v="177.399"/>
    <n v="178.38800000000001"/>
    <n v="171.923"/>
    <n v="172.12899999999999"/>
    <n v="153237000"/>
    <x v="262"/>
    <n v="-2.0675568805721412E-2"/>
    <n v="160.20580000000001"/>
    <n v="150.44672000000003"/>
    <n v="1.8141002336193916E-2"/>
    <x v="1"/>
    <n v="175.76300000000001"/>
    <n v="-2.0675568805721412E-2"/>
    <x v="13"/>
  </r>
  <r>
    <n v="264"/>
    <x v="0"/>
    <d v="2021-12-14T00:00:00"/>
    <n v="171.649"/>
    <n v="174.08799999999999"/>
    <n v="168.672"/>
    <n v="170.74799999999999"/>
    <n v="139380400"/>
    <x v="263"/>
    <n v="-8.0230524780833257E-3"/>
    <n v="161.3973"/>
    <n v="151.14002000000005"/>
    <n v="1.8417867358908119E-2"/>
    <x v="1"/>
    <n v="175.76300000000001"/>
    <n v="-2.8532740110262189E-2"/>
    <x v="13"/>
  </r>
  <r>
    <n v="265"/>
    <x v="0"/>
    <d v="2021-12-15T00:00:00"/>
    <n v="171.512"/>
    <n v="175.81200000000001"/>
    <n v="168.77"/>
    <n v="175.61600000000001"/>
    <n v="131063300"/>
    <x v="264"/>
    <n v="2.8509850774240508E-2"/>
    <n v="162.78325000000001"/>
    <n v="151.89216000000005"/>
    <n v="1.8991758910333622E-2"/>
    <x v="1"/>
    <n v="175.76300000000001"/>
    <n v="-8.3635349874544573E-4"/>
    <x v="13"/>
  </r>
  <r>
    <n v="266"/>
    <x v="0"/>
    <d v="2021-12-16T00:00:00"/>
    <n v="175.596"/>
    <n v="177.41800000000001"/>
    <n v="167.24199999999999"/>
    <n v="168.721"/>
    <n v="150185800"/>
    <x v="265"/>
    <n v="-3.9261798469387821E-2"/>
    <n v="163.70250000000001"/>
    <n v="152.48898000000005"/>
    <n v="2.1701403813163302E-2"/>
    <x v="1"/>
    <n v="175.76300000000001"/>
    <n v="-4.0065315225616294E-2"/>
    <x v="13"/>
  </r>
  <r>
    <n v="267"/>
    <x v="0"/>
    <d v="2021-12-17T00:00:00"/>
    <n v="166.43899999999999"/>
    <n v="169.90600000000001"/>
    <n v="166.203"/>
    <n v="167.624"/>
    <n v="195432700"/>
    <x v="266"/>
    <n v="-6.5018580970952478E-3"/>
    <n v="164.35239999999996"/>
    <n v="153.03864000000002"/>
    <n v="2.1195524141054391E-2"/>
    <x v="1"/>
    <n v="175.76300000000001"/>
    <n v="-4.630667432849922E-2"/>
    <x v="13"/>
  </r>
  <r>
    <n v="268"/>
    <x v="0"/>
    <d v="2021-12-20T00:00:00"/>
    <n v="164.822"/>
    <n v="167.07499999999999"/>
    <n v="164.01900000000001"/>
    <n v="166.262"/>
    <n v="107499100"/>
    <x v="267"/>
    <n v="-8.1253281153056411E-3"/>
    <n v="164.80294999999998"/>
    <n v="153.56868"/>
    <n v="2.1145865819470401E-2"/>
    <x v="1"/>
    <n v="175.76300000000001"/>
    <n v="-5.4055745520957266E-2"/>
    <x v="13"/>
  </r>
  <r>
    <n v="269"/>
    <x v="0"/>
    <d v="2021-12-21T00:00:00"/>
    <n v="168.035"/>
    <n v="169.64099999999999"/>
    <n v="165.64500000000001"/>
    <n v="169.43600000000001"/>
    <n v="91185900"/>
    <x v="268"/>
    <n v="1.9090351373133974E-2"/>
    <n v="165.38915"/>
    <n v="154.16396000000003"/>
    <n v="2.1449538668440619E-2"/>
    <x v="1"/>
    <n v="175.76300000000001"/>
    <n v="-3.5997337323555034E-2"/>
    <x v="13"/>
  </r>
  <r>
    <n v="270"/>
    <x v="0"/>
    <d v="2021-12-22T00:00:00"/>
    <n v="169.48500000000001"/>
    <n v="172.24700000000001"/>
    <n v="168.613"/>
    <n v="172.03100000000001"/>
    <n v="92135300"/>
    <x v="269"/>
    <n v="1.531551736348824E-2"/>
    <n v="166.08599999999998"/>
    <n v="154.83658000000003"/>
    <n v="2.1598860917297114E-2"/>
    <x v="1"/>
    <n v="175.76300000000001"/>
    <n v="-2.1233137804885005E-2"/>
    <x v="13"/>
  </r>
  <r>
    <n v="271"/>
    <x v="0"/>
    <d v="2021-12-23T00:00:00"/>
    <n v="172.23699999999999"/>
    <n v="173.21600000000001"/>
    <n v="171.66900000000001"/>
    <n v="172.65799999999999"/>
    <n v="68356600"/>
    <x v="270"/>
    <n v="3.6446919450563442E-3"/>
    <n v="166.78824999999998"/>
    <n v="155.53346000000002"/>
    <n v="2.1597979063222052E-2"/>
    <x v="1"/>
    <n v="175.76300000000001"/>
    <n v="-1.766583410615441E-2"/>
    <x v="13"/>
  </r>
  <r>
    <n v="272"/>
    <x v="0"/>
    <d v="2021-12-27T00:00:00"/>
    <n v="173.45099999999999"/>
    <n v="176.71299999999999"/>
    <n v="173.43199999999999"/>
    <n v="176.625"/>
    <n v="74919600"/>
    <x v="271"/>
    <n v="2.2976056713271298E-2"/>
    <n v="167.94009999999997"/>
    <n v="156.25394000000003"/>
    <n v="2.0194939582154934E-2"/>
    <x v="1"/>
    <n v="176.625"/>
    <n v="0"/>
    <x v="13"/>
  </r>
  <r>
    <n v="273"/>
    <x v="0"/>
    <d v="2021-12-28T00:00:00"/>
    <n v="176.458"/>
    <n v="177.60400000000001"/>
    <n v="174.86199999999999"/>
    <n v="175.60599999999999"/>
    <n v="79144300"/>
    <x v="272"/>
    <n v="-5.7692852087757318E-3"/>
    <n v="168.87299999999999"/>
    <n v="156.93292"/>
    <n v="2.0083744228935715E-2"/>
    <x v="1"/>
    <n v="176.625"/>
    <n v="-5.7692852087757318E-3"/>
    <x v="13"/>
  </r>
  <r>
    <n v="274"/>
    <x v="0"/>
    <d v="2021-12-29T00:00:00"/>
    <n v="175.64500000000001"/>
    <n v="176.91900000000001"/>
    <n v="174.48"/>
    <n v="175.69399999999999"/>
    <n v="62348900"/>
    <x v="273"/>
    <n v="5.0112182955031059E-4"/>
    <n v="169.56249999999997"/>
    <n v="157.58019999999999"/>
    <n v="1.9167626876471545E-2"/>
    <x v="1"/>
    <n v="176.625"/>
    <n v="-5.2710544939844617E-3"/>
    <x v="13"/>
  </r>
  <r>
    <n v="275"/>
    <x v="0"/>
    <d v="2021-12-30T00:00:00"/>
    <n v="175.78299999999999"/>
    <n v="176.86"/>
    <n v="174.43100000000001"/>
    <n v="174.53899999999999"/>
    <n v="59773000"/>
    <x v="274"/>
    <n v="-6.573929673181822E-3"/>
    <n v="170.22020000000003"/>
    <n v="158.16116"/>
    <n v="1.9251380456605353E-2"/>
    <x v="1"/>
    <n v="176.625"/>
    <n v="-1.1810332625619369E-2"/>
    <x v="13"/>
  </r>
  <r>
    <n v="276"/>
    <x v="0"/>
    <d v="2021-12-31T00:00:00"/>
    <n v="174.43100000000001"/>
    <n v="175.547"/>
    <n v="173.61799999999999"/>
    <n v="173.922"/>
    <n v="64062300"/>
    <x v="275"/>
    <n v="-3.5350265556693961E-3"/>
    <n v="170.89654999999999"/>
    <n v="158.72"/>
    <n v="1.918730877011102E-2"/>
    <x v="1"/>
    <n v="176.625"/>
    <n v="-1.5303609341825952E-2"/>
    <x v="13"/>
  </r>
  <r>
    <n v="277"/>
    <x v="0"/>
    <d v="2022-01-03T00:00:00"/>
    <n v="174.17599999999999"/>
    <n v="179.12200000000001"/>
    <n v="174.059"/>
    <n v="178.27"/>
    <n v="104487900"/>
    <x v="276"/>
    <n v="2.4999712514805594E-2"/>
    <n v="171.8843"/>
    <n v="159.36149999999998"/>
    <n v="1.9336814326309657E-2"/>
    <x v="1"/>
    <n v="178.27"/>
    <n v="0"/>
    <x v="14"/>
  </r>
  <r>
    <n v="278"/>
    <x v="0"/>
    <d v="2022-01-04T00:00:00"/>
    <n v="178.87799999999999"/>
    <n v="179.18100000000001"/>
    <n v="175.44"/>
    <n v="176.00800000000001"/>
    <n v="99310400"/>
    <x v="277"/>
    <n v="-1.2688618387838635E-2"/>
    <n v="172.58855"/>
    <n v="159.97319999999999"/>
    <n v="1.9411775543273658E-2"/>
    <x v="1"/>
    <n v="178.27"/>
    <n v="-1.2688618387838635E-2"/>
    <x v="14"/>
  </r>
  <r>
    <n v="279"/>
    <x v="0"/>
    <d v="2022-01-05T00:00:00"/>
    <n v="175.92"/>
    <n v="176.46799999999999"/>
    <n v="171.05199999999999"/>
    <n v="171.32599999999999"/>
    <n v="94537600"/>
    <x v="278"/>
    <n v="-2.6601063588018836E-2"/>
    <n v="172.77170000000001"/>
    <n v="160.49223999999995"/>
    <n v="1.9137749057645419E-2"/>
    <x v="1"/>
    <n v="178.27"/>
    <n v="-3.8952151231278487E-2"/>
    <x v="14"/>
  </r>
  <r>
    <n v="280"/>
    <x v="0"/>
    <d v="2022-01-06T00:00:00"/>
    <n v="169.15199999999999"/>
    <n v="171.69800000000001"/>
    <n v="168.113"/>
    <n v="168.46600000000001"/>
    <n v="96904000"/>
    <x v="279"/>
    <n v="-1.6693321504033132E-2"/>
    <n v="172.62084999999999"/>
    <n v="160.94077999999996"/>
    <n v="1.8833867052730501E-2"/>
    <x v="1"/>
    <n v="178.27"/>
    <n v="-5.4995231951534218E-2"/>
    <x v="14"/>
  </r>
  <r>
    <n v="281"/>
    <x v="0"/>
    <d v="2022-01-07T00:00:00"/>
    <n v="169.33799999999999"/>
    <n v="170.56200000000001"/>
    <n v="167.51599999999999"/>
    <n v="168.63300000000001"/>
    <n v="86709100"/>
    <x v="280"/>
    <n v="9.9129794736030341E-4"/>
    <n v="172.50384999999994"/>
    <n v="161.40185999999997"/>
    <n v="1.8829743948995368E-2"/>
    <x v="1"/>
    <n v="178.27"/>
    <n v="-5.4058450664722035E-2"/>
    <x v="14"/>
  </r>
  <r>
    <n v="282"/>
    <x v="0"/>
    <d v="2022-01-10T00:00:00"/>
    <n v="165.60599999999999"/>
    <n v="168.95599999999999"/>
    <n v="164.715"/>
    <n v="168.65199999999999"/>
    <n v="106765600"/>
    <x v="281"/>
    <n v="1.1267071095200087E-4"/>
    <n v="172.14829999999995"/>
    <n v="161.79056"/>
    <n v="1.7597509382630733E-2"/>
    <x v="1"/>
    <n v="178.27"/>
    <n v="-5.395187075783936E-2"/>
    <x v="14"/>
  </r>
  <r>
    <n v="283"/>
    <x v="0"/>
    <d v="2022-01-11T00:00:00"/>
    <n v="168.779"/>
    <n v="171.58099999999999"/>
    <n v="167.31"/>
    <n v="171.483"/>
    <n v="76138300"/>
    <x v="282"/>
    <n v="1.678604463629263E-2"/>
    <n v="172.11599999999999"/>
    <n v="162.29005999999995"/>
    <n v="1.748895033453907E-2"/>
    <x v="1"/>
    <n v="178.27"/>
    <n v="-3.8071464632299379E-2"/>
    <x v="14"/>
  </r>
  <r>
    <n v="284"/>
    <x v="0"/>
    <d v="2022-01-12T00:00:00"/>
    <n v="172.501"/>
    <n v="173.54"/>
    <n v="171.22800000000001"/>
    <n v="171.923"/>
    <n v="74805200"/>
    <x v="283"/>
    <n v="2.5658520086540015E-3"/>
    <n v="172.17474999999999"/>
    <n v="162.81477999999998"/>
    <n v="1.7394657465396E-2"/>
    <x v="1"/>
    <n v="178.27"/>
    <n v="-3.5603298367644642E-2"/>
    <x v="14"/>
  </r>
  <r>
    <n v="285"/>
    <x v="0"/>
    <d v="2022-01-13T00:00:00"/>
    <n v="172.16800000000001"/>
    <n v="172.99100000000001"/>
    <n v="168.26"/>
    <n v="168.65199999999999"/>
    <n v="84505800"/>
    <x v="284"/>
    <n v="-1.9025959295731365E-2"/>
    <n v="171.82655"/>
    <n v="163.25335999999999"/>
    <n v="1.6593300452920071E-2"/>
    <x v="1"/>
    <n v="178.27"/>
    <n v="-5.395187075783936E-2"/>
    <x v="14"/>
  </r>
  <r>
    <n v="286"/>
    <x v="0"/>
    <d v="2022-01-14T00:00:00"/>
    <n v="167.82"/>
    <n v="170.209"/>
    <n v="167.57499999999999"/>
    <n v="169.51400000000001"/>
    <n v="80440800"/>
    <x v="285"/>
    <n v="5.1111163816617289E-3"/>
    <n v="171.86619999999999"/>
    <n v="163.68041999999997"/>
    <n v="1.4114754654098397E-2"/>
    <x v="1"/>
    <n v="178.27"/>
    <n v="-4.911650866662931E-2"/>
    <x v="14"/>
  </r>
  <r>
    <n v="287"/>
    <x v="0"/>
    <d v="2022-01-18T00:00:00"/>
    <n v="167.98599999999999"/>
    <n v="168.995"/>
    <n v="165.929"/>
    <n v="166.31100000000001"/>
    <n v="90956700"/>
    <x v="286"/>
    <n v="-1.8895194497209666E-2"/>
    <n v="171.80054999999999"/>
    <n v="164.05378000000002"/>
    <n v="1.4690722144873422E-2"/>
    <x v="1"/>
    <n v="178.27"/>
    <n v="-6.7083637179559119E-2"/>
    <x v="14"/>
  </r>
  <r>
    <n v="288"/>
    <x v="0"/>
    <d v="2022-01-19T00:00:00"/>
    <n v="166.50700000000001"/>
    <n v="167.565"/>
    <n v="162.53"/>
    <n v="162.815"/>
    <n v="94815000"/>
    <x v="287"/>
    <n v="-2.1020858512064811E-2"/>
    <n v="171.62820000000002"/>
    <n v="164.34663999999998"/>
    <n v="1.5322108683782665E-2"/>
    <x v="1"/>
    <n v="178.27"/>
    <n v="-8.6694340045997742E-2"/>
    <x v="14"/>
  </r>
  <r>
    <n v="289"/>
    <x v="0"/>
    <d v="2022-01-20T00:00:00"/>
    <n v="163.54900000000001"/>
    <n v="166.19399999999999"/>
    <n v="160.80699999999999"/>
    <n v="161.13"/>
    <n v="91420500"/>
    <x v="288"/>
    <n v="-1.0349169302582673E-2"/>
    <n v="171.21290000000005"/>
    <n v="164.62225999999995"/>
    <n v="1.4698415446563026E-2"/>
    <x v="1"/>
    <n v="178.27"/>
    <n v="-9.6146294945868682E-2"/>
    <x v="14"/>
  </r>
  <r>
    <n v="290"/>
    <x v="0"/>
    <d v="2022-01-21T00:00:00"/>
    <n v="161.042"/>
    <n v="162.91200000000001"/>
    <n v="158.965"/>
    <n v="159.07300000000001"/>
    <n v="122848900"/>
    <x v="289"/>
    <n v="-1.2766089492955879E-2"/>
    <n v="170.56500000000003"/>
    <n v="164.84949999999998"/>
    <n v="1.4250753931622734E-2"/>
    <x v="1"/>
    <n v="178.27"/>
    <n v="-0.10768497223312956"/>
    <x v="14"/>
  </r>
  <r>
    <n v="291"/>
    <x v="0"/>
    <d v="2022-01-24T00:00:00"/>
    <n v="156.732"/>
    <n v="158.965"/>
    <n v="151.52099999999999"/>
    <n v="158.29900000000001"/>
    <n v="162294600"/>
    <x v="290"/>
    <n v="-4.8656905948840645E-3"/>
    <n v="169.84705000000002"/>
    <n v="165.11786000000001"/>
    <n v="1.4143049241557362E-2"/>
    <x v="1"/>
    <n v="178.27"/>
    <n v="-0.11202670107140855"/>
    <x v="14"/>
  </r>
  <r>
    <n v="292"/>
    <x v="0"/>
    <d v="2022-01-25T00:00:00"/>
    <n v="155.71299999999999"/>
    <n v="159.416"/>
    <n v="153.79400000000001"/>
    <n v="156.49700000000001"/>
    <n v="115798400"/>
    <x v="291"/>
    <n v="-1.1383521058250468E-2"/>
    <n v="168.84065000000001"/>
    <n v="165.35115999999999"/>
    <n v="1.2674016366469198E-2"/>
    <x v="1"/>
    <n v="178.27"/>
    <n v="-0.1221349638189263"/>
    <x v="14"/>
  </r>
  <r>
    <n v="293"/>
    <x v="0"/>
    <d v="2022-01-26T00:00:00"/>
    <n v="160.14099999999999"/>
    <n v="161.012"/>
    <n v="154.577"/>
    <n v="156.40899999999999"/>
    <n v="108275300"/>
    <x v="292"/>
    <n v="-5.6231109861548667E-4"/>
    <n v="167.88079999999999"/>
    <n v="165.54118000000003"/>
    <n v="1.2731382806029218E-2"/>
    <x v="1"/>
    <n v="178.27"/>
    <n v="-0.12262859707185736"/>
    <x v="14"/>
  </r>
  <r>
    <n v="294"/>
    <x v="0"/>
    <d v="2022-01-27T00:00:00"/>
    <n v="159.11199999999999"/>
    <n v="160.47399999999999"/>
    <n v="155.02799999999999"/>
    <n v="155.94900000000001"/>
    <n v="121954600"/>
    <x v="293"/>
    <n v="-2.9410072310415147E-3"/>
    <n v="166.89355"/>
    <n v="165.7218"/>
    <n v="1.2666318003881388E-2"/>
    <x v="1"/>
    <n v="178.27"/>
    <n v="-0.12520895271217813"/>
    <x v="14"/>
  </r>
  <r>
    <n v="295"/>
    <x v="0"/>
    <d v="2022-01-28T00:00:00"/>
    <n v="162.30500000000001"/>
    <n v="166.85"/>
    <n v="159.45500000000001"/>
    <n v="166.83"/>
    <n v="179935700"/>
    <x v="294"/>
    <n v="6.9772810341842462E-2"/>
    <n v="166.50810000000001"/>
    <n v="166.10046000000003"/>
    <n v="2.1123295798235631E-2"/>
    <x v="1"/>
    <n v="178.27"/>
    <n v="-6.4172322881023147E-2"/>
    <x v="14"/>
  </r>
  <r>
    <n v="296"/>
    <x v="0"/>
    <d v="2022-01-31T00:00:00"/>
    <n v="166.66399999999999"/>
    <n v="171.404"/>
    <n v="166.02699999999999"/>
    <n v="171.18899999999999"/>
    <n v="115541600"/>
    <x v="295"/>
    <n v="2.6128394173709601E-2"/>
    <n v="166.37144999999998"/>
    <n v="166.51751999999999"/>
    <n v="2.2035216935767196E-2"/>
    <x v="2"/>
    <n v="178.27"/>
    <n v="-3.9720648454591445E-2"/>
    <x v="14"/>
  </r>
  <r>
    <n v="297"/>
    <x v="0"/>
    <d v="2022-02-01T00:00:00"/>
    <n v="170.435"/>
    <n v="171.24799999999999"/>
    <n v="168.77"/>
    <n v="171.02199999999999"/>
    <n v="86213900"/>
    <x v="296"/>
    <n v="-9.7552996979943796E-4"/>
    <n v="166.00904999999997"/>
    <n v="166.84543999999997"/>
    <n v="2.1198657575373519E-2"/>
    <x v="2"/>
    <n v="178.27"/>
    <n v="-4.0657429741403628E-2"/>
    <x v="15"/>
  </r>
  <r>
    <n v="298"/>
    <x v="0"/>
    <d v="2022-02-02T00:00:00"/>
    <n v="171.15899999999999"/>
    <n v="172.26599999999999"/>
    <n v="169.76900000000001"/>
    <n v="172.227"/>
    <n v="84914300"/>
    <x v="297"/>
    <n v="7.0458771386137098E-3"/>
    <n v="165.82"/>
    <n v="167.14496"/>
    <n v="2.1127506852663382E-2"/>
    <x v="2"/>
    <n v="178.27"/>
    <n v="-3.3898019857519501E-2"/>
    <x v="15"/>
  </r>
  <r>
    <n v="299"/>
    <x v="0"/>
    <d v="2022-02-03T00:00:00"/>
    <n v="170.89500000000001"/>
    <n v="172.619"/>
    <n v="168.584"/>
    <n v="169.34800000000001"/>
    <n v="89418100"/>
    <x v="298"/>
    <n v="-1.6716310450742289E-2"/>
    <n v="165.72109999999998"/>
    <n v="167.37768"/>
    <n v="2.0603213365099262E-2"/>
    <x v="2"/>
    <n v="178.27"/>
    <n v="-5.004768048465813E-2"/>
    <x v="15"/>
  </r>
  <r>
    <n v="300"/>
    <x v="0"/>
    <d v="2022-02-04T00:00:00"/>
    <n v="168.36699999999999"/>
    <n v="170.74"/>
    <n v="167.386"/>
    <n v="169.06299999999999"/>
    <n v="82465400"/>
    <x v="299"/>
    <n v="-1.682925100975674E-3"/>
    <n v="165.75095000000002"/>
    <n v="167.59705999999997"/>
    <n v="2.024817679552518E-2"/>
    <x v="2"/>
    <n v="178.27"/>
    <n v="-5.1646379087900485E-2"/>
    <x v="15"/>
  </r>
  <r>
    <n v="301"/>
    <x v="0"/>
    <d v="2022-02-07T00:00:00"/>
    <n v="169.524"/>
    <n v="170.59299999999999"/>
    <n v="167.65100000000001"/>
    <n v="168.34700000000001"/>
    <n v="77251200"/>
    <x v="300"/>
    <n v="-4.2351076226021522E-3"/>
    <n v="165.73665"/>
    <n v="167.79173999999995"/>
    <n v="2.0273398436018022E-2"/>
    <x v="2"/>
    <n v="178.27"/>
    <n v="-5.5662758736747642E-2"/>
    <x v="15"/>
  </r>
  <r>
    <n v="302"/>
    <x v="0"/>
    <d v="2022-02-08T00:00:00"/>
    <n v="168.416"/>
    <n v="171.96600000000001"/>
    <n v="168.12200000000001"/>
    <n v="171.45599999999999"/>
    <n v="74829200"/>
    <x v="301"/>
    <n v="1.8467807564138239E-2"/>
    <n v="165.87685000000002"/>
    <n v="168.1491"/>
    <n v="2.0685037072653196E-2"/>
    <x v="2"/>
    <n v="178.27"/>
    <n v="-3.8222920289448736E-2"/>
    <x v="15"/>
  </r>
  <r>
    <n v="303"/>
    <x v="0"/>
    <d v="2022-02-09T00:00:00"/>
    <n v="172.65199999999999"/>
    <n v="173.24100000000001"/>
    <n v="171.52500000000001"/>
    <n v="172.87799999999999"/>
    <n v="71285000"/>
    <x v="302"/>
    <n v="8.2936730123179814E-3"/>
    <n v="165.94660000000002"/>
    <n v="168.46770000000001"/>
    <n v="2.0430016618313292E-2"/>
    <x v="2"/>
    <n v="178.27"/>
    <n v="-3.0246255679587275E-2"/>
    <x v="15"/>
  </r>
  <r>
    <n v="304"/>
    <x v="0"/>
    <d v="2022-02-10T00:00:00"/>
    <n v="170.779"/>
    <n v="172.09299999999999"/>
    <n v="168.239"/>
    <n v="168.798"/>
    <n v="90865900"/>
    <x v="303"/>
    <n v="-2.3600458126539992E-2"/>
    <n v="165.79035000000005"/>
    <n v="168.60558"/>
    <n v="2.1123447274429913E-2"/>
    <x v="2"/>
    <n v="178.27"/>
    <n v="-5.3132888315476579E-2"/>
    <x v="15"/>
  </r>
  <r>
    <n v="305"/>
    <x v="0"/>
    <d v="2022-02-11T00:00:00"/>
    <n v="169.00399999999999"/>
    <n v="169.74"/>
    <n v="164.797"/>
    <n v="165.38499999999999"/>
    <n v="98670700"/>
    <x v="304"/>
    <n v="-2.0219433879548387E-2"/>
    <n v="165.62700000000004"/>
    <n v="168.68558000000002"/>
    <n v="2.1179524424985191E-2"/>
    <x v="2"/>
    <n v="178.27"/>
    <n v="-7.2278005272900736E-2"/>
    <x v="15"/>
  </r>
  <r>
    <n v="306"/>
    <x v="0"/>
    <d v="2022-02-14T00:00:00"/>
    <n v="164.14"/>
    <n v="166.30699999999999"/>
    <n v="163.346"/>
    <n v="165.62100000000001"/>
    <n v="86185500"/>
    <x v="305"/>
    <n v="1.4269734256433519E-3"/>
    <n v="165.43235000000004"/>
    <n v="168.79009999999994"/>
    <n v="2.1141671990179325E-2"/>
    <x v="2"/>
    <n v="178.27"/>
    <n v="-7.0954170640040393E-2"/>
    <x v="15"/>
  </r>
  <r>
    <n v="307"/>
    <x v="0"/>
    <d v="2022-02-15T00:00:00"/>
    <n v="167.67099999999999"/>
    <n v="169.61199999999999"/>
    <n v="166.964"/>
    <n v="169.45500000000001"/>
    <n v="62527400"/>
    <x v="306"/>
    <n v="2.3149238321227505E-2"/>
    <n v="165.58955000000006"/>
    <n v="169.00889999999995"/>
    <n v="2.1353072511703108E-2"/>
    <x v="2"/>
    <n v="178.27"/>
    <n v="-4.9447467324844285E-2"/>
    <x v="15"/>
  </r>
  <r>
    <n v="308"/>
    <x v="0"/>
    <d v="2022-02-16T00:00:00"/>
    <n v="168.53399999999999"/>
    <n v="169.995"/>
    <n v="166.768"/>
    <n v="169.22"/>
    <n v="61177400"/>
    <x v="307"/>
    <n v="-1.3867988551533594E-3"/>
    <n v="165.90980000000002"/>
    <n v="169.15483999999998"/>
    <n v="2.0722223032048244E-2"/>
    <x v="2"/>
    <n v="178.27"/>
    <n v="-5.0765692488921377E-2"/>
    <x v="15"/>
  </r>
  <r>
    <n v="309"/>
    <x v="0"/>
    <d v="2022-02-17T00:00:00"/>
    <n v="167.72900000000001"/>
    <n v="168.59200000000001"/>
    <n v="165.21899999999999"/>
    <n v="165.62100000000001"/>
    <n v="69589300"/>
    <x v="308"/>
    <n v="-2.126817161092065E-2"/>
    <n v="166.13435000000001"/>
    <n v="169.11399999999995"/>
    <n v="2.1206483638627042E-2"/>
    <x v="2"/>
    <n v="178.27"/>
    <n v="-7.0954170640040393E-2"/>
    <x v="15"/>
  </r>
  <r>
    <n v="310"/>
    <x v="0"/>
    <d v="2022-02-18T00:00:00"/>
    <n v="166.54300000000001"/>
    <n v="167.249"/>
    <n v="162.983"/>
    <n v="164.071"/>
    <n v="82772700"/>
    <x v="309"/>
    <n v="-9.3587165878723511E-3"/>
    <n v="166.38425000000001"/>
    <n v="168.96575999999996"/>
    <n v="2.1098541983655648E-2"/>
    <x v="2"/>
    <n v="178.27"/>
    <n v="-7.96488472541651E-2"/>
    <x v="15"/>
  </r>
  <r>
    <n v="311"/>
    <x v="0"/>
    <d v="2022-02-22T00:00:00"/>
    <n v="161.79599999999999"/>
    <n v="163.47300000000001"/>
    <n v="159.02099999999999"/>
    <n v="161.149"/>
    <n v="91162800"/>
    <x v="310"/>
    <n v="-1.7809363019668289E-2"/>
    <n v="166.52674999999999"/>
    <n v="168.76927999999995"/>
    <n v="2.1506865879193249E-2"/>
    <x v="2"/>
    <n v="178.27"/>
    <n v="-9.6039715038985896E-2"/>
    <x v="15"/>
  </r>
  <r>
    <n v="312"/>
    <x v="0"/>
    <d v="2022-02-23T00:00:00"/>
    <n v="162.345"/>
    <n v="162.94300000000001"/>
    <n v="156.667"/>
    <n v="156.98099999999999"/>
    <n v="90009200"/>
    <x v="311"/>
    <n v="-2.5864262266597993E-2"/>
    <n v="166.55094999999997"/>
    <n v="168.39363999999998"/>
    <n v="2.2182637841857863E-2"/>
    <x v="2"/>
    <n v="178.27"/>
    <n v="-0.11941998092780626"/>
    <x v="15"/>
  </r>
  <r>
    <n v="313"/>
    <x v="0"/>
    <d v="2022-02-24T00:00:00"/>
    <n v="149.63499999999999"/>
    <n v="159.70699999999999"/>
    <n v="149.06700000000001"/>
    <n v="159.59899999999999"/>
    <n v="141147500"/>
    <x v="312"/>
    <n v="1.6677177492817608E-2"/>
    <n v="166.71044999999998"/>
    <n v="168.14304000000001"/>
    <n v="2.2476956705254188E-2"/>
    <x v="2"/>
    <n v="178.27"/>
    <n v="-0.1047343916531106"/>
    <x v="15"/>
  </r>
  <r>
    <n v="314"/>
    <x v="0"/>
    <d v="2022-02-25T00:00:00"/>
    <n v="160.678"/>
    <n v="161.93299999999999"/>
    <n v="157.76499999999999"/>
    <n v="161.66900000000001"/>
    <n v="91974200"/>
    <x v="313"/>
    <n v="1.2970006077732465E-2"/>
    <n v="166.99645000000001"/>
    <n v="167.96146000000002"/>
    <n v="2.2602220446623154E-2"/>
    <x v="2"/>
    <n v="178.27"/>
    <n v="-9.3122791271666561E-2"/>
    <x v="15"/>
  </r>
  <r>
    <n v="315"/>
    <x v="0"/>
    <d v="2022-02-28T00:00:00"/>
    <n v="159.91300000000001"/>
    <n v="162.22800000000001"/>
    <n v="159.29499999999999"/>
    <n v="161.93299999999999"/>
    <n v="95056600"/>
    <x v="314"/>
    <n v="1.6329661221383684E-3"/>
    <n v="166.7516"/>
    <n v="167.68779999999998"/>
    <n v="1.6037338942830846E-2"/>
    <x v="2"/>
    <n v="178.27"/>
    <n v="-9.164189151287383E-2"/>
    <x v="15"/>
  </r>
  <r>
    <n v="316"/>
    <x v="0"/>
    <d v="2022-03-01T00:00:00"/>
    <n v="161.52199999999999"/>
    <n v="163.38499999999999"/>
    <n v="158.84399999999999"/>
    <n v="160.05000000000001"/>
    <n v="83474400"/>
    <x v="315"/>
    <n v="-1.1628266011251442E-2"/>
    <n v="166.19465"/>
    <n v="167.51437999999999"/>
    <n v="1.4805411434674275E-2"/>
    <x v="2"/>
    <n v="178.27"/>
    <n v="-0.10220452123183932"/>
    <x v="16"/>
  </r>
  <r>
    <n v="317"/>
    <x v="0"/>
    <d v="2022-03-02T00:00:00"/>
    <n v="161.21700000000001"/>
    <n v="164.13"/>
    <n v="159.80500000000001"/>
    <n v="163.346"/>
    <n v="79724800"/>
    <x v="316"/>
    <n v="2.0593564511090179E-2"/>
    <n v="165.81085000000002"/>
    <n v="167.42881999999997"/>
    <n v="1.5736416141206029E-2"/>
    <x v="2"/>
    <n v="178.27"/>
    <n v="-8.371571212206208E-2"/>
    <x v="16"/>
  </r>
  <r>
    <n v="318"/>
    <x v="0"/>
    <d v="2022-03-03T00:00:00"/>
    <n v="165.21899999999999"/>
    <n v="165.65"/>
    <n v="162.35499999999999"/>
    <n v="163.02199999999999"/>
    <n v="76678400"/>
    <x v="317"/>
    <n v="-1.9835196454153214E-3"/>
    <n v="165.35060000000001"/>
    <n v="167.36402000000001"/>
    <n v="1.5586744270133552E-2"/>
    <x v="2"/>
    <n v="178.27"/>
    <n v="-8.5533180007853371E-2"/>
    <x v="16"/>
  </r>
  <r>
    <n v="319"/>
    <x v="0"/>
    <d v="2022-03-04T00:00:00"/>
    <n v="161.316"/>
    <n v="162.35499999999999"/>
    <n v="158.97200000000001"/>
    <n v="160.02099999999999"/>
    <n v="83737200"/>
    <x v="318"/>
    <n v="-1.8408558354087168E-2"/>
    <n v="164.88425000000001"/>
    <n v="167.17572000000004"/>
    <n v="1.5671614879723503E-2"/>
    <x v="2"/>
    <n v="178.27"/>
    <n v="-0.1023671958265554"/>
    <x v="16"/>
  </r>
  <r>
    <n v="320"/>
    <x v="0"/>
    <d v="2022-03-07T00:00:00"/>
    <n v="160.20699999999999"/>
    <n v="161.83500000000001"/>
    <n v="155.971"/>
    <n v="156.226"/>
    <n v="96418800"/>
    <x v="319"/>
    <n v="-2.3715637322601291E-2"/>
    <n v="164.24240000000003"/>
    <n v="166.85962000000004"/>
    <n v="1.6354985311272972E-2"/>
    <x v="2"/>
    <n v="178.27"/>
    <n v="-0.12365512985920235"/>
    <x v="16"/>
  </r>
  <r>
    <n v="321"/>
    <x v="0"/>
    <d v="2022-03-08T00:00:00"/>
    <n v="155.755"/>
    <n v="159.73699999999999"/>
    <n v="152.79300000000001"/>
    <n v="154.40199999999999"/>
    <n v="131148300"/>
    <x v="320"/>
    <n v="-1.1675393340417117E-2"/>
    <n v="163.54515000000001"/>
    <n v="166.49449999999996"/>
    <n v="1.6449430295311464E-2"/>
    <x v="2"/>
    <n v="178.27"/>
    <n v="-0.13388680091995298"/>
    <x v="16"/>
  </r>
  <r>
    <n v="322"/>
    <x v="0"/>
    <d v="2022-03-09T00:00:00"/>
    <n v="158.364"/>
    <n v="160.256"/>
    <n v="156.334"/>
    <n v="159.80500000000001"/>
    <n v="91454900"/>
    <x v="321"/>
    <n v="3.4993070037953045E-2"/>
    <n v="162.96260000000001"/>
    <n v="166.15809999999999"/>
    <n v="1.799008572412834E-2"/>
    <x v="2"/>
    <n v="178.27"/>
    <n v="-0.10357884108374937"/>
    <x v="16"/>
  </r>
  <r>
    <n v="323"/>
    <x v="0"/>
    <d v="2022-03-10T00:00:00"/>
    <n v="157.108"/>
    <n v="157.29499999999999"/>
    <n v="152.97"/>
    <n v="155.46100000000001"/>
    <n v="105342000"/>
    <x v="322"/>
    <n v="-2.7183129439003695E-2"/>
    <n v="162.09174999999999"/>
    <n v="165.7552"/>
    <n v="1.8521804939778581E-2"/>
    <x v="2"/>
    <n v="178.27"/>
    <n v="-0.12794637347843152"/>
    <x v="16"/>
  </r>
  <r>
    <n v="324"/>
    <x v="0"/>
    <d v="2022-03-11T00:00:00"/>
    <n v="155.863"/>
    <n v="156.20599999999999"/>
    <n v="151.518"/>
    <n v="151.744"/>
    <n v="96970100"/>
    <x v="323"/>
    <n v="-2.3909533580769526E-2"/>
    <n v="161.23905000000002"/>
    <n v="165.27620000000002"/>
    <n v="1.8538146125139873E-2"/>
    <x v="2"/>
    <n v="178.27"/>
    <n v="-0.14879676894598082"/>
    <x v="16"/>
  </r>
  <r>
    <n v="325"/>
    <x v="0"/>
    <d v="2022-03-14T00:00:00"/>
    <n v="148.52699999999999"/>
    <n v="151.14599999999999"/>
    <n v="147.203"/>
    <n v="147.71299999999999"/>
    <n v="108732100"/>
    <x v="324"/>
    <n v="-2.6564477013918175E-2"/>
    <n v="160.35545000000002"/>
    <n v="164.73968000000002"/>
    <n v="1.8861118209016176E-2"/>
    <x v="2"/>
    <n v="178.27"/>
    <n v="-0.17140853761148822"/>
    <x v="16"/>
  </r>
  <r>
    <n v="326"/>
    <x v="0"/>
    <d v="2022-03-15T00:00:00"/>
    <n v="147.988"/>
    <n v="152.56800000000001"/>
    <n v="147.47800000000001"/>
    <n v="152.09700000000001"/>
    <n v="92964300"/>
    <x v="325"/>
    <n v="2.9679175157230731E-2"/>
    <n v="159.67925000000002"/>
    <n v="164.30318"/>
    <n v="2.0399734875741468E-2"/>
    <x v="2"/>
    <n v="178.27"/>
    <n v="-0.14681662646547378"/>
    <x v="16"/>
  </r>
  <r>
    <n v="327"/>
    <x v="0"/>
    <d v="2022-03-16T00:00:00"/>
    <n v="154.01900000000001"/>
    <n v="156.91200000000001"/>
    <n v="151.47900000000001"/>
    <n v="156.51"/>
    <n v="102300200"/>
    <x v="326"/>
    <n v="2.9014378981833788E-2"/>
    <n v="159.03200000000001"/>
    <n v="163.86797999999996"/>
    <n v="2.084858273034236E-2"/>
    <x v="2"/>
    <n v="178.27"/>
    <n v="-0.12206204072474347"/>
    <x v="16"/>
  </r>
  <r>
    <n v="328"/>
    <x v="0"/>
    <d v="2022-03-17T00:00:00"/>
    <n v="155.54900000000001"/>
    <n v="157.893"/>
    <n v="154.58799999999999"/>
    <n v="157.52000000000001"/>
    <n v="75615400"/>
    <x v="327"/>
    <n v="6.4532617724109009E-3"/>
    <n v="158.447"/>
    <n v="163.49822000000003"/>
    <n v="2.09689073120027E-2"/>
    <x v="2"/>
    <n v="178.27"/>
    <n v="-0.11639647725360402"/>
    <x v="16"/>
  </r>
  <r>
    <n v="329"/>
    <x v="0"/>
    <d v="2022-03-18T00:00:00"/>
    <n v="157.41200000000001"/>
    <n v="161.30600000000001"/>
    <n v="156.67699999999999"/>
    <n v="160.815"/>
    <n v="123511700"/>
    <x v="328"/>
    <n v="2.091797866937517E-2"/>
    <n v="158.20670000000001"/>
    <n v="163.28799999999998"/>
    <n v="2.1194085779368217E-2"/>
    <x v="2"/>
    <n v="178.27"/>
    <n v="-9.791327761261015E-2"/>
    <x v="16"/>
  </r>
  <r>
    <n v="330"/>
    <x v="0"/>
    <d v="2022-03-21T00:00:00"/>
    <n v="160.35400000000001"/>
    <n v="163.13999999999999"/>
    <n v="159.864"/>
    <n v="162.18799999999999"/>
    <n v="95811400"/>
    <x v="329"/>
    <n v="8.5377607810215306E-3"/>
    <n v="158.11255000000006"/>
    <n v="163.16244000000003"/>
    <n v="2.1211880853219945E-2"/>
    <x v="2"/>
    <n v="178.27"/>
    <n v="-9.0211476973130811E-2"/>
    <x v="16"/>
  </r>
  <r>
    <n v="331"/>
    <x v="0"/>
    <d v="2022-03-22T00:00:00"/>
    <n v="162.316"/>
    <n v="166.15"/>
    <n v="161.727"/>
    <n v="165.56200000000001"/>
    <n v="81532000"/>
    <x v="330"/>
    <n v="2.0803018719017574E-2"/>
    <n v="158.33320000000003"/>
    <n v="163.10102000000003"/>
    <n v="2.1297469935319384E-2"/>
    <x v="2"/>
    <n v="178.27"/>
    <n v="-7.1285129298255479E-2"/>
    <x v="16"/>
  </r>
  <r>
    <n v="332"/>
    <x v="0"/>
    <d v="2022-03-23T00:00:00"/>
    <n v="164.74799999999999"/>
    <n v="169.30799999999999"/>
    <n v="164.41499999999999"/>
    <n v="166.92500000000001"/>
    <n v="98062700"/>
    <x v="331"/>
    <n v="8.2325654437611639E-3"/>
    <n v="158.8304"/>
    <n v="163.06648000000004"/>
    <n v="2.0328732123058212E-2"/>
    <x v="2"/>
    <n v="178.27"/>
    <n v="-6.3639423346609103E-2"/>
    <x v="16"/>
  </r>
  <r>
    <n v="333"/>
    <x v="0"/>
    <d v="2022-03-24T00:00:00"/>
    <n v="167.75899999999999"/>
    <n v="170.779"/>
    <n v="166.92500000000001"/>
    <n v="170.71100000000001"/>
    <n v="90131400"/>
    <x v="332"/>
    <n v="2.2680844690729396E-2"/>
    <n v="159.38600000000002"/>
    <n v="163.05104000000003"/>
    <n v="2.057987528527935E-2"/>
    <x v="2"/>
    <n v="178.27"/>
    <n v="-4.2401974533011755E-2"/>
    <x v="16"/>
  </r>
  <r>
    <n v="334"/>
    <x v="0"/>
    <d v="2022-03-25T00:00:00"/>
    <n v="170.524"/>
    <n v="171.89699999999999"/>
    <n v="169.416"/>
    <n v="171.34800000000001"/>
    <n v="80546200"/>
    <x v="333"/>
    <n v="3.7314525718905589E-3"/>
    <n v="159.86995000000002"/>
    <n v="163.03954000000002"/>
    <n v="2.0461169259930839E-2"/>
    <x v="2"/>
    <n v="178.27"/>
    <n v="-3.8828742918045611E-2"/>
    <x v="16"/>
  </r>
  <r>
    <n v="335"/>
    <x v="0"/>
    <d v="2022-03-28T00:00:00"/>
    <n v="168.84700000000001"/>
    <n v="172.339"/>
    <n v="168.68100000000001"/>
    <n v="172.21100000000001"/>
    <n v="90371900"/>
    <x v="334"/>
    <n v="5.0365338375704116E-3"/>
    <n v="160.38385000000002"/>
    <n v="163.11072000000001"/>
    <n v="2.0462391270713799E-2"/>
    <x v="2"/>
    <n v="178.27"/>
    <n v="-3.3987771358052421E-2"/>
    <x v="16"/>
  </r>
  <r>
    <n v="336"/>
    <x v="0"/>
    <d v="2022-03-29T00:00:00"/>
    <n v="173.28"/>
    <n v="175.55500000000001"/>
    <n v="172.93700000000001"/>
    <n v="175.506"/>
    <n v="100589400"/>
    <x v="335"/>
    <n v="1.9133504828379166E-2"/>
    <n v="161.15665000000001"/>
    <n v="163.23056"/>
    <n v="2.0438903703277882E-2"/>
    <x v="2"/>
    <n v="178.27"/>
    <n v="-1.5504571717058435E-2"/>
    <x v="16"/>
  </r>
  <r>
    <n v="337"/>
    <x v="0"/>
    <d v="2022-03-30T00:00:00"/>
    <n v="175.10400000000001"/>
    <n v="176.14400000000001"/>
    <n v="173.29"/>
    <n v="174.339"/>
    <n v="92633200"/>
    <x v="336"/>
    <n v="-6.6493453215275E-3"/>
    <n v="161.7063"/>
    <n v="163.39112"/>
    <n v="2.023905599747787E-2"/>
    <x v="2"/>
    <n v="178.27"/>
    <n v="-2.2050821787176766E-2"/>
    <x v="16"/>
  </r>
  <r>
    <n v="338"/>
    <x v="0"/>
    <d v="2022-03-31T00:00:00"/>
    <n v="174.40799999999999"/>
    <n v="174.59399999999999"/>
    <n v="171.03399999999999"/>
    <n v="171.24"/>
    <n v="103049300"/>
    <x v="337"/>
    <n v="-1.7775712835337965E-2"/>
    <n v="162.1172"/>
    <n v="163.55962"/>
    <n v="2.0763710997817729E-2"/>
    <x v="2"/>
    <n v="178.27"/>
    <n v="-3.9434565546642708E-2"/>
    <x v="16"/>
  </r>
  <r>
    <n v="339"/>
    <x v="0"/>
    <d v="2022-04-01T00:00:00"/>
    <n v="170.67099999999999"/>
    <n v="171.505"/>
    <n v="168.62200000000001"/>
    <n v="170.946"/>
    <n v="78751300"/>
    <x v="338"/>
    <n v="-1.7168885774352383E-3"/>
    <n v="162.66345000000001"/>
    <n v="163.75594000000001"/>
    <n v="2.0199823706297193E-2"/>
    <x v="2"/>
    <n v="178.27"/>
    <n v="-4.1083749368934774E-2"/>
    <x v="17"/>
  </r>
  <r>
    <n v="340"/>
    <x v="0"/>
    <d v="2022-04-04T00:00:00"/>
    <n v="171.20099999999999"/>
    <n v="175.04499999999999"/>
    <n v="171.07400000000001"/>
    <n v="174.99600000000001"/>
    <n v="76468400"/>
    <x v="339"/>
    <n v="2.3691692113299023E-2"/>
    <n v="163.60194999999999"/>
    <n v="164.0744"/>
    <n v="1.9610891687339024E-2"/>
    <x v="2"/>
    <n v="178.27"/>
    <n v="-1.8365400796544584E-2"/>
    <x v="17"/>
  </r>
  <r>
    <n v="341"/>
    <x v="0"/>
    <d v="2022-04-05T00:00:00"/>
    <n v="174.07400000000001"/>
    <n v="174.85900000000001"/>
    <n v="171.054"/>
    <n v="171.68199999999999"/>
    <n v="73401800"/>
    <x v="340"/>
    <n v="-1.8937575716016508E-2"/>
    <n v="164.46594999999996"/>
    <n v="164.34205999999998"/>
    <n v="2.001593410014554E-2"/>
    <x v="1"/>
    <n v="178.27"/>
    <n v="-3.6955180344421468E-2"/>
    <x v="17"/>
  </r>
  <r>
    <n v="342"/>
    <x v="0"/>
    <d v="2022-04-06T00:00:00"/>
    <n v="169.03399999999999"/>
    <n v="170.279"/>
    <n v="166.84700000000001"/>
    <n v="168.51400000000001"/>
    <n v="89058800"/>
    <x v="341"/>
    <n v="-1.8452720727857197E-2"/>
    <n v="164.90139999999997"/>
    <n v="164.58239999999998"/>
    <n v="1.9431505515882477E-2"/>
    <x v="1"/>
    <n v="178.27"/>
    <n v="-5.4725977449935459E-2"/>
    <x v="17"/>
  </r>
  <r>
    <n v="343"/>
    <x v="0"/>
    <d v="2022-04-07T00:00:00"/>
    <n v="167.857"/>
    <n v="170.01400000000001"/>
    <n v="166.572"/>
    <n v="168.81800000000001"/>
    <n v="77594700"/>
    <x v="342"/>
    <n v="1.8040044150633427E-3"/>
    <n v="165.56925000000001"/>
    <n v="164.83058"/>
    <n v="1.8110742437008481E-2"/>
    <x v="1"/>
    <n v="178.27"/>
    <n v="-5.3020698939810429E-2"/>
    <x v="17"/>
  </r>
  <r>
    <n v="344"/>
    <x v="0"/>
    <d v="2022-04-08T00:00:00"/>
    <n v="168.465"/>
    <n v="168.465"/>
    <n v="165.935"/>
    <n v="166.80699999999999"/>
    <n v="76575500"/>
    <x v="343"/>
    <n v="-1.1912236846781887E-2"/>
    <n v="166.32240000000002"/>
    <n v="165.04774"/>
    <n v="1.7308639374284601E-2"/>
    <x v="1"/>
    <n v="178.27"/>
    <n v="-6.4301340663039386E-2"/>
    <x v="17"/>
  </r>
  <r>
    <n v="345"/>
    <x v="0"/>
    <d v="2022-04-11T00:00:00"/>
    <n v="165.45400000000001"/>
    <n v="165.768"/>
    <n v="162.30600000000001"/>
    <n v="162.55099999999999"/>
    <n v="72246700"/>
    <x v="344"/>
    <n v="-2.5514516776873886E-2"/>
    <n v="167.06429999999997"/>
    <n v="164.96216000000001"/>
    <n v="1.7209538481601717E-2"/>
    <x v="1"/>
    <n v="178.27"/>
    <n v="-8.8175239804790584E-2"/>
    <x v="17"/>
  </r>
  <r>
    <n v="346"/>
    <x v="0"/>
    <d v="2022-04-12T00:00:00"/>
    <n v="164.77699999999999"/>
    <n v="166.59200000000001"/>
    <n v="163.42400000000001"/>
    <n v="164.42400000000001"/>
    <n v="79265200"/>
    <x v="345"/>
    <n v="1.1522537542063782E-2"/>
    <n v="167.68064999999999"/>
    <n v="164.82686000000001"/>
    <n v="1.6290032734497126E-2"/>
    <x v="1"/>
    <n v="178.27"/>
    <n v="-7.7668704773657948E-2"/>
    <x v="17"/>
  </r>
  <r>
    <n v="347"/>
    <x v="0"/>
    <d v="2022-04-13T00:00:00"/>
    <n v="164.16"/>
    <n v="167.739"/>
    <n v="163.55199999999999"/>
    <n v="167.11099999999999"/>
    <n v="70618900"/>
    <x v="346"/>
    <n v="1.6341896560112756E-2"/>
    <n v="168.21069999999997"/>
    <n v="164.74864000000002"/>
    <n v="1.5494095408148098E-2"/>
    <x v="1"/>
    <n v="178.27"/>
    <n v="-6.2596062152914245E-2"/>
    <x v="17"/>
  </r>
  <r>
    <n v="348"/>
    <x v="0"/>
    <d v="2022-04-14T00:00:00"/>
    <n v="167.327"/>
    <n v="167.965"/>
    <n v="161.85499999999999"/>
    <n v="162.1"/>
    <n v="75329400"/>
    <x v="347"/>
    <n v="-2.9986057171580538E-2"/>
    <n v="168.43969999999999"/>
    <n v="164.5461"/>
    <n v="1.7167787926379439E-2"/>
    <x v="1"/>
    <n v="178.27"/>
    <n v="-9.0705110226061647E-2"/>
    <x v="17"/>
  </r>
  <r>
    <n v="349"/>
    <x v="0"/>
    <d v="2022-04-18T00:00:00"/>
    <n v="160.75700000000001"/>
    <n v="163.38499999999999"/>
    <n v="160.41300000000001"/>
    <n v="161.88399999999999"/>
    <n v="69023900"/>
    <x v="348"/>
    <n v="-1.3325107958050975E-3"/>
    <n v="168.49314999999999"/>
    <n v="164.39682000000005"/>
    <n v="1.6558428323047669E-2"/>
    <x v="1"/>
    <n v="178.27"/>
    <n v="-9.1916755483255841E-2"/>
    <x v="17"/>
  </r>
  <r>
    <n v="350"/>
    <x v="0"/>
    <d v="2022-04-19T00:00:00"/>
    <n v="161.83500000000001"/>
    <n v="164.58099999999999"/>
    <n v="160.74700000000001"/>
    <n v="164.16900000000001"/>
    <n v="67723800"/>
    <x v="349"/>
    <n v="1.4115045341108523E-2"/>
    <n v="168.59219999999999"/>
    <n v="164.29894000000004"/>
    <n v="1.6747478725637633E-2"/>
    <x v="1"/>
    <n v="178.27"/>
    <n v="-7.9099119313400967E-2"/>
    <x v="17"/>
  </r>
  <r>
    <n v="351"/>
    <x v="0"/>
    <d v="2022-04-20T00:00:00"/>
    <n v="165.50299999999999"/>
    <n v="165.62100000000001"/>
    <n v="162.89500000000001"/>
    <n v="164.00299999999999"/>
    <n v="67929800"/>
    <x v="350"/>
    <n v="-1.0111531409707775E-3"/>
    <n v="168.51425"/>
    <n v="164.21206000000001"/>
    <n v="1.606871039659934E-2"/>
    <x v="1"/>
    <n v="178.27"/>
    <n v="-8.0030291131430009E-2"/>
    <x v="17"/>
  </r>
  <r>
    <n v="352"/>
    <x v="0"/>
    <d v="2022-04-21T00:00:00"/>
    <n v="165.65"/>
    <n v="168.22"/>
    <n v="162.708"/>
    <n v="163.208"/>
    <n v="87227800"/>
    <x v="351"/>
    <n v="-4.8474723023358424E-3"/>
    <n v="168.32839999999999"/>
    <n v="164.04710000000003"/>
    <n v="1.5966873369363036E-2"/>
    <x v="1"/>
    <n v="178.27"/>
    <n v="-8.4489818814158402E-2"/>
    <x v="17"/>
  </r>
  <r>
    <n v="353"/>
    <x v="0"/>
    <d v="2022-04-22T00:00:00"/>
    <n v="163.24799999999999"/>
    <n v="164.63"/>
    <n v="158.38300000000001"/>
    <n v="158.66800000000001"/>
    <n v="84882400"/>
    <x v="352"/>
    <n v="-2.7817263859614694E-2"/>
    <n v="167.72624999999999"/>
    <n v="163.7629"/>
    <n v="1.6017035068570148E-2"/>
    <x v="1"/>
    <n v="178.27"/>
    <n v="-0.10995680709036859"/>
    <x v="17"/>
  </r>
  <r>
    <n v="354"/>
    <x v="0"/>
    <d v="2022-04-25T00:00:00"/>
    <n v="158.011"/>
    <n v="160.02099999999999"/>
    <n v="155.40199999999999"/>
    <n v="159.73699999999999"/>
    <n v="96046400"/>
    <x v="353"/>
    <n v="6.7373383416944321E-3"/>
    <n v="167.14570000000001"/>
    <n v="163.58168000000001"/>
    <n v="1.6102620959384133E-2"/>
    <x v="1"/>
    <n v="178.27"/>
    <n v="-0.10396028496101428"/>
    <x v="17"/>
  </r>
  <r>
    <n v="355"/>
    <x v="0"/>
    <d v="2022-04-26T00:00:00"/>
    <n v="159.119"/>
    <n v="159.20699999999999"/>
    <n v="153.69499999999999"/>
    <n v="153.774"/>
    <n v="95623200"/>
    <x v="354"/>
    <n v="-3.73301113705653E-2"/>
    <n v="166.22385"/>
    <n v="163.34946000000002"/>
    <n v="1.7649723875435286E-2"/>
    <x v="1"/>
    <n v="178.27"/>
    <n v="-0.13740954731586918"/>
    <x v="17"/>
  </r>
  <r>
    <n v="356"/>
    <x v="0"/>
    <d v="2022-04-27T00:00:00"/>
    <n v="152.90100000000001"/>
    <n v="156.70599999999999"/>
    <n v="152.381"/>
    <n v="153.548"/>
    <n v="88063200"/>
    <x v="355"/>
    <n v="-1.469689284274267E-3"/>
    <n v="165.12595000000002"/>
    <n v="163.108"/>
    <n v="1.6712869675830848E-2"/>
    <x v="1"/>
    <n v="178.27"/>
    <n v="-0.13867728726089645"/>
    <x v="17"/>
  </r>
  <r>
    <n v="357"/>
    <x v="0"/>
    <d v="2022-04-28T00:00:00"/>
    <n v="156.17699999999999"/>
    <n v="161.345"/>
    <n v="155.863"/>
    <n v="160.482"/>
    <n v="130216800"/>
    <x v="356"/>
    <n v="4.5158517206345783E-2"/>
    <n v="164.43310000000002"/>
    <n v="162.92854"/>
    <n v="2.031885184887491E-2"/>
    <x v="1"/>
    <n v="178.27"/>
    <n v="-9.9781230717451153E-2"/>
    <x v="17"/>
  </r>
  <r>
    <n v="358"/>
    <x v="0"/>
    <d v="2022-04-29T00:00:00"/>
    <n v="158.71700000000001"/>
    <n v="162.99299999999999"/>
    <n v="154.215"/>
    <n v="154.608"/>
    <n v="131747600"/>
    <x v="357"/>
    <n v="-3.6602235764758628E-2"/>
    <n v="163.60150000000004"/>
    <n v="162.63630000000001"/>
    <n v="2.1401006166074037E-2"/>
    <x v="1"/>
    <n v="178.27"/>
    <n v="-0.13273125035059186"/>
    <x v="17"/>
  </r>
  <r>
    <n v="359"/>
    <x v="0"/>
    <d v="2022-05-02T00:00:00"/>
    <n v="153.68600000000001"/>
    <n v="155.17599999999999"/>
    <n v="150.31200000000001"/>
    <n v="154.91200000000001"/>
    <n v="123055300"/>
    <x v="358"/>
    <n v="1.9662630653005664E-3"/>
    <n v="162.79979999999998"/>
    <n v="162.42212000000001"/>
    <n v="2.1445440006011809E-2"/>
    <x v="1"/>
    <n v="178.27"/>
    <n v="-0.13102597184046672"/>
    <x v="18"/>
  </r>
  <r>
    <n v="360"/>
    <x v="0"/>
    <d v="2022-05-03T00:00:00"/>
    <n v="155.09800000000001"/>
    <n v="157.608"/>
    <n v="153.303"/>
    <n v="156.40199999999999"/>
    <n v="88966500"/>
    <x v="359"/>
    <n v="9.6183639743854243E-3"/>
    <n v="161.87010000000004"/>
    <n v="162.26874000000004"/>
    <n v="2.0682346451654805E-2"/>
    <x v="2"/>
    <n v="178.27"/>
    <n v="-0.12266786335334057"/>
    <x v="18"/>
  </r>
  <r>
    <n v="361"/>
    <x v="0"/>
    <d v="2022-05-04T00:00:00"/>
    <n v="156.589"/>
    <n v="163.267"/>
    <n v="156.18600000000001"/>
    <n v="162.816"/>
    <n v="108256500"/>
    <x v="360"/>
    <n v="4.100970575823859E-2"/>
    <n v="161.42679999999999"/>
    <n v="162.30208000000002"/>
    <n v="2.2847363517551993E-2"/>
    <x v="2"/>
    <n v="178.27"/>
    <n v="-8.6688730577214379E-2"/>
    <x v="18"/>
  </r>
  <r>
    <n v="362"/>
    <x v="0"/>
    <d v="2022-05-05T00:00:00"/>
    <n v="160.68799999999999"/>
    <n v="160.91300000000001"/>
    <n v="151.96"/>
    <n v="153.745"/>
    <n v="130525300"/>
    <x v="361"/>
    <n v="-5.5713197720125729E-2"/>
    <n v="160.68834999999996"/>
    <n v="162.23736"/>
    <n v="2.5580852081458424E-2"/>
    <x v="2"/>
    <n v="178.27"/>
    <n v="-0.13757222191058505"/>
    <x v="18"/>
  </r>
  <r>
    <n v="363"/>
    <x v="0"/>
    <d v="2022-05-06T00:00:00"/>
    <n v="153.22399999999999"/>
    <n v="156.59299999999999"/>
    <n v="151.42699999999999"/>
    <n v="154.471"/>
    <n v="116124600"/>
    <x v="362"/>
    <n v="4.7221047838954533E-3"/>
    <n v="159.971"/>
    <n v="162.13479999999998"/>
    <n v="2.5625561334146684E-2"/>
    <x v="2"/>
    <n v="178.27"/>
    <n v="-0.13349974757390481"/>
    <x v="18"/>
  </r>
  <r>
    <n v="364"/>
    <x v="0"/>
    <d v="2022-05-09T00:00:00"/>
    <n v="152.16300000000001"/>
    <n v="153.047"/>
    <n v="148.785"/>
    <n v="149.345"/>
    <n v="131577900"/>
    <x v="363"/>
    <n v="-3.3184222281204878E-2"/>
    <n v="159.09789999999998"/>
    <n v="161.88831999999999"/>
    <n v="2.6395993880942506E-2"/>
    <x v="2"/>
    <n v="178.27"/>
    <n v="-0.16225388455713252"/>
    <x v="18"/>
  </r>
  <r>
    <n v="365"/>
    <x v="0"/>
    <d v="2022-05-10T00:00:00"/>
    <n v="152.74299999999999"/>
    <n v="153.941"/>
    <n v="150.19900000000001"/>
    <n v="151.751"/>
    <n v="115366700"/>
    <x v="364"/>
    <n v="1.6110348521878981E-2"/>
    <n v="158.55789999999996"/>
    <n v="161.68468000000001"/>
    <n v="2.634931897814926E-2"/>
    <x v="2"/>
    <n v="178.27"/>
    <n v="-0.14875750266449772"/>
    <x v="18"/>
  </r>
  <r>
    <n v="366"/>
    <x v="0"/>
    <d v="2022-05-11T00:00:00"/>
    <n v="150.75899999999999"/>
    <n v="152.67400000000001"/>
    <n v="143.20599999999999"/>
    <n v="143.88399999999999"/>
    <n v="142689800"/>
    <x v="365"/>
    <n v="-5.1841503515627663E-2"/>
    <n v="157.53089999999997"/>
    <n v="161.36135999999999"/>
    <n v="2.8240194463040741E-2"/>
    <x v="2"/>
    <n v="178.27"/>
    <n v="-0.19288719358276785"/>
    <x v="18"/>
  </r>
  <r>
    <n v="367"/>
    <x v="0"/>
    <d v="2022-05-12T00:00:00"/>
    <n v="140.22"/>
    <n v="143.589"/>
    <n v="136.321"/>
    <n v="140.01400000000001"/>
    <n v="182602000"/>
    <x v="366"/>
    <n v="-2.6896666759333776E-2"/>
    <n v="156.17604999999998"/>
    <n v="160.89472000000001"/>
    <n v="2.8072778441880112E-2"/>
    <x v="2"/>
    <n v="178.27"/>
    <n v="-0.2145958377741628"/>
    <x v="18"/>
  </r>
  <r>
    <n v="368"/>
    <x v="0"/>
    <d v="2022-05-13T00:00:00"/>
    <n v="142.00800000000001"/>
    <n v="145.45500000000001"/>
    <n v="140.554"/>
    <n v="144.483"/>
    <n v="113990900"/>
    <x v="367"/>
    <n v="3.1918236747753737E-2"/>
    <n v="155.29519999999999"/>
    <n v="160.52394000000001"/>
    <n v="2.8969322923192386E-2"/>
    <x v="2"/>
    <n v="178.27"/>
    <n v="-0.18952712178156728"/>
    <x v="18"/>
  </r>
  <r>
    <n v="369"/>
    <x v="0"/>
    <d v="2022-05-16T00:00:00"/>
    <n v="142.95099999999999"/>
    <n v="144.886"/>
    <n v="141.60499999999999"/>
    <n v="142.941"/>
    <n v="86643800"/>
    <x v="368"/>
    <n v="-1.067253586927186E-2"/>
    <n v="154.34805"/>
    <n v="160.18234000000001"/>
    <n v="2.8976695310846994E-2"/>
    <x v="2"/>
    <n v="178.27"/>
    <n v="-0.19817692264542552"/>
    <x v="18"/>
  </r>
  <r>
    <n v="370"/>
    <x v="0"/>
    <d v="2022-05-17T00:00:00"/>
    <n v="146.202"/>
    <n v="147.095"/>
    <n v="144.06100000000001"/>
    <n v="146.57499999999999"/>
    <n v="78336300"/>
    <x v="369"/>
    <n v="2.5423076654004007E-2"/>
    <n v="153.46835000000002"/>
    <n v="159.98932000000002"/>
    <n v="2.9491515753010449E-2"/>
    <x v="2"/>
    <n v="178.27"/>
    <n v="-0.1777921130868908"/>
    <x v="18"/>
  </r>
  <r>
    <n v="371"/>
    <x v="0"/>
    <d v="2022-05-18T00:00:00"/>
    <n v="144.22800000000001"/>
    <n v="144.72800000000001"/>
    <n v="137.40199999999999"/>
    <n v="138.30500000000001"/>
    <n v="109742900"/>
    <x v="370"/>
    <n v="-5.6421627153334319E-2"/>
    <n v="152.18344999999999"/>
    <n v="159.66738000000001"/>
    <n v="3.1600992633332166E-2"/>
    <x v="2"/>
    <n v="178.27"/>
    <n v="-0.22418241992483312"/>
    <x v="18"/>
  </r>
  <r>
    <n v="372"/>
    <x v="0"/>
    <d v="2022-05-19T00:00:00"/>
    <n v="137.38200000000001"/>
    <n v="139.13"/>
    <n v="134.161"/>
    <n v="134.89699999999999"/>
    <n v="136095600"/>
    <x v="371"/>
    <n v="-2.4641191569357734E-2"/>
    <n v="150.7679"/>
    <n v="159.16922"/>
    <n v="3.1806132167518653E-2"/>
    <x v="2"/>
    <n v="178.27"/>
    <n v="-0.2432994895383408"/>
    <x v="18"/>
  </r>
  <r>
    <n v="373"/>
    <x v="0"/>
    <d v="2022-05-20T00:00:00"/>
    <n v="136.60599999999999"/>
    <n v="138.18700000000001"/>
    <n v="130.24199999999999"/>
    <n v="135.13300000000001"/>
    <n v="137426100"/>
    <x v="372"/>
    <n v="1.7494829388349231E-3"/>
    <n v="149.59114999999997"/>
    <n v="158.76265999999998"/>
    <n v="3.1571560510221169E-2"/>
    <x v="2"/>
    <n v="178.27"/>
    <n v="-0.24197565490548045"/>
    <x v="18"/>
  </r>
  <r>
    <n v="374"/>
    <x v="0"/>
    <d v="2022-05-23T00:00:00"/>
    <n v="135.32900000000001"/>
    <n v="140.702"/>
    <n v="135.19200000000001"/>
    <n v="140.554"/>
    <n v="117726300"/>
    <x v="373"/>
    <n v="4.0116033833334397E-2"/>
    <n v="148.63200000000001"/>
    <n v="158.53886"/>
    <n v="3.320477402732093E-2"/>
    <x v="2"/>
    <n v="178.27"/>
    <n v="-0.21156672463117743"/>
    <x v="18"/>
  </r>
  <r>
    <n v="375"/>
    <x v="0"/>
    <d v="2022-05-24T00:00:00"/>
    <n v="138.29499999999999"/>
    <n v="139.435"/>
    <n v="134.87799999999999"/>
    <n v="137.85400000000001"/>
    <n v="104132700"/>
    <x v="374"/>
    <n v="-1.9209698763464456E-2"/>
    <n v="147.83599999999996"/>
    <n v="158.34167999999997"/>
    <n v="3.254116042380515E-2"/>
    <x v="2"/>
    <n v="178.27"/>
    <n v="-0.22671229034610418"/>
    <x v="18"/>
  </r>
  <r>
    <n v="376"/>
    <x v="0"/>
    <d v="2022-05-25T00:00:00"/>
    <n v="135.958"/>
    <n v="139.25800000000001"/>
    <n v="135.87"/>
    <n v="138.011"/>
    <n v="92482700"/>
    <x v="375"/>
    <n v="1.1388860678687163E-3"/>
    <n v="147.05914999999999"/>
    <n v="158.05995999999999"/>
    <n v="3.2561036324432434E-2"/>
    <x v="2"/>
    <n v="178.27"/>
    <n v="-0.22583160374712519"/>
    <x v="18"/>
  </r>
  <r>
    <n v="377"/>
    <x v="0"/>
    <d v="2022-05-26T00:00:00"/>
    <n v="134.93700000000001"/>
    <n v="141.762"/>
    <n v="134.691"/>
    <n v="141.21199999999999"/>
    <n v="90601500"/>
    <x v="376"/>
    <n v="2.3193803392483225E-2"/>
    <n v="146.09564999999998"/>
    <n v="157.75400000000002"/>
    <n v="3.1125657545565299E-2"/>
    <x v="2"/>
    <n v="178.27"/>
    <n v="-0.20787569417176199"/>
    <x v="18"/>
  </r>
  <r>
    <n v="378"/>
    <x v="0"/>
    <d v="2022-05-27T00:00:00"/>
    <n v="142.79400000000001"/>
    <n v="147.00700000000001"/>
    <n v="142.666"/>
    <n v="146.96799999999999"/>
    <n v="90978500"/>
    <x v="377"/>
    <n v="4.0761408378891417E-2"/>
    <n v="145.71364999999997"/>
    <n v="157.54295999999999"/>
    <n v="3.190809430978836E-2"/>
    <x v="2"/>
    <n v="178.27"/>
    <n v="-0.17558759185505146"/>
    <x v="18"/>
  </r>
  <r>
    <n v="379"/>
    <x v="0"/>
    <d v="2022-05-31T00:00:00"/>
    <n v="146.40799999999999"/>
    <n v="147.97"/>
    <n v="144.21799999999999"/>
    <n v="146.18199999999999"/>
    <n v="103718400"/>
    <x v="378"/>
    <n v="-5.3481029884056008E-3"/>
    <n v="145.27714999999995"/>
    <n v="157.25030000000004"/>
    <n v="3.1901643957536502E-2"/>
    <x v="2"/>
    <n v="178.27"/>
    <n v="-0.17999663431873014"/>
    <x v="18"/>
  </r>
  <r>
    <n v="380"/>
    <x v="0"/>
    <d v="2022-06-01T00:00:00"/>
    <n v="147.22300000000001"/>
    <n v="149.03"/>
    <n v="145.04300000000001"/>
    <n v="146.054"/>
    <n v="74286600"/>
    <x v="379"/>
    <n v="-8.7562080146652566E-4"/>
    <n v="144.75975"/>
    <n v="156.92762000000002"/>
    <n v="3.1779490051269871E-2"/>
    <x v="2"/>
    <n v="178.27"/>
    <n v="-0.18071464632299328"/>
    <x v="19"/>
  </r>
  <r>
    <n v="381"/>
    <x v="0"/>
    <d v="2022-06-02T00:00:00"/>
    <n v="145.19"/>
    <n v="148.56899999999999"/>
    <n v="144.23699999999999"/>
    <n v="148.51"/>
    <n v="72348100"/>
    <x v="380"/>
    <n v="1.6815698303367155E-2"/>
    <n v="144.04445000000001"/>
    <n v="156.58658000000003"/>
    <n v="3.0451482435849532E-2"/>
    <x v="2"/>
    <n v="178.27"/>
    <n v="-0.16693779099119321"/>
    <x v="19"/>
  </r>
  <r>
    <n v="382"/>
    <x v="0"/>
    <d v="2022-06-03T00:00:00"/>
    <n v="144.27699999999999"/>
    <n v="145.328"/>
    <n v="141.88"/>
    <n v="142.78399999999999"/>
    <n v="88570300"/>
    <x v="381"/>
    <n v="-3.8556326173321609E-2"/>
    <n v="143.49640000000002"/>
    <n v="156.10375999999999"/>
    <n v="2.9135462744122483E-2"/>
    <x v="2"/>
    <n v="178.27"/>
    <n v="-0.19905760924440463"/>
    <x v="19"/>
  </r>
  <r>
    <n v="383"/>
    <x v="0"/>
    <d v="2022-06-06T00:00:00"/>
    <n v="144.404"/>
    <n v="145.917"/>
    <n v="142.31200000000001"/>
    <n v="143.53"/>
    <n v="71598400"/>
    <x v="382"/>
    <n v="5.2246750336173431E-3"/>
    <n v="142.94935000000001"/>
    <n v="155.56014000000002"/>
    <n v="2.9142947806945905E-2"/>
    <x v="2"/>
    <n v="178.27"/>
    <n v="-0.19487294553205814"/>
    <x v="19"/>
  </r>
  <r>
    <n v="384"/>
    <x v="0"/>
    <d v="2022-06-07T00:00:00"/>
    <n v="141.77199999999999"/>
    <n v="146.339"/>
    <n v="141.52699999999999"/>
    <n v="146.054"/>
    <n v="67808200"/>
    <x v="383"/>
    <n v="1.7585173831254686E-2"/>
    <n v="142.78480000000005"/>
    <n v="155.05426"/>
    <n v="2.8605374223566165E-2"/>
    <x v="2"/>
    <n v="178.27"/>
    <n v="-0.18071464632299328"/>
    <x v="19"/>
  </r>
  <r>
    <n v="385"/>
    <x v="0"/>
    <d v="2022-06-08T00:00:00"/>
    <n v="145.92699999999999"/>
    <n v="147.19399999999999"/>
    <n v="144.827"/>
    <n v="145.31800000000001"/>
    <n v="53950200"/>
    <x v="384"/>
    <n v="-5.0392320648526834E-3"/>
    <n v="142.46315000000004"/>
    <n v="154.5164"/>
    <n v="2.8340091753035347E-2"/>
    <x v="2"/>
    <n v="178.27"/>
    <n v="-0.18484321534750658"/>
    <x v="19"/>
  </r>
  <r>
    <n v="386"/>
    <x v="0"/>
    <d v="2022-06-09T00:00:00"/>
    <n v="144.453"/>
    <n v="145.30799999999999"/>
    <n v="139.98500000000001"/>
    <n v="140.09299999999999"/>
    <n v="69473000"/>
    <x v="385"/>
    <n v="-3.5955628346110102E-2"/>
    <n v="142.27360000000004"/>
    <n v="153.80814000000001"/>
    <n v="2.7056683696372041E-2"/>
    <x v="2"/>
    <n v="178.27"/>
    <n v="-0.21415268974028168"/>
    <x v="19"/>
  </r>
  <r>
    <n v="387"/>
    <x v="0"/>
    <d v="2022-06-10T00:00:00"/>
    <n v="137.77500000000001"/>
    <n v="138.24600000000001"/>
    <n v="134.61199999999999"/>
    <n v="134.68100000000001"/>
    <n v="91437900"/>
    <x v="386"/>
    <n v="-3.8631480516513883E-2"/>
    <n v="142.00695000000002"/>
    <n v="153.01498000000001"/>
    <n v="2.776611698983035E-2"/>
    <x v="2"/>
    <n v="178.27"/>
    <n v="-0.24451113479553488"/>
    <x v="19"/>
  </r>
  <r>
    <n v="388"/>
    <x v="0"/>
    <d v="2022-06-13T00:00:00"/>
    <n v="130.49700000000001"/>
    <n v="132.786"/>
    <n v="129.09299999999999"/>
    <n v="129.52500000000001"/>
    <n v="122207100"/>
    <x v="387"/>
    <n v="-3.8283054031377883E-2"/>
    <n v="141.25905000000003"/>
    <n v="152.18068"/>
    <n v="2.7746965495151425E-2"/>
    <x v="2"/>
    <n v="178.27"/>
    <n v="-0.2734335558422617"/>
    <x v="19"/>
  </r>
  <r>
    <n v="389"/>
    <x v="0"/>
    <d v="2022-06-14T00:00:00"/>
    <n v="130.75299999999999"/>
    <n v="131.499"/>
    <n v="129.13200000000001"/>
    <n v="130.38900000000001"/>
    <n v="84784300"/>
    <x v="388"/>
    <n v="6.67052692530401E-3"/>
    <n v="140.63145000000003"/>
    <n v="151.36953999999997"/>
    <n v="2.7833898932987756E-2"/>
    <x v="2"/>
    <n v="178.27"/>
    <n v="-0.26858697481348515"/>
    <x v="19"/>
  </r>
  <r>
    <n v="390"/>
    <x v="0"/>
    <d v="2022-06-15T00:00:00"/>
    <n v="131.892"/>
    <n v="134.887"/>
    <n v="129.80000000000001"/>
    <n v="133.012"/>
    <n v="91533000"/>
    <x v="389"/>
    <n v="2.01167276380676E-2"/>
    <n v="139.95330000000001"/>
    <n v="150.52985999999999"/>
    <n v="2.7560470450654333E-2"/>
    <x v="2"/>
    <n v="178.27"/>
    <n v="-0.25387333819487301"/>
    <x v="19"/>
  </r>
  <r>
    <n v="391"/>
    <x v="0"/>
    <d v="2022-06-16T00:00:00"/>
    <n v="129.721"/>
    <n v="130.02600000000001"/>
    <n v="126.736"/>
    <n v="127.73699999999999"/>
    <n v="108123900"/>
    <x v="390"/>
    <n v="-3.9658075963071027E-2"/>
    <n v="139.42490000000004"/>
    <n v="149.65095999999997"/>
    <n v="2.6114633060656003E-2"/>
    <x v="2"/>
    <n v="178.27"/>
    <n v="-0.28346328602681337"/>
    <x v="19"/>
  </r>
  <r>
    <n v="392"/>
    <x v="0"/>
    <d v="2022-06-17T00:00:00"/>
    <n v="127.747"/>
    <n v="130.703"/>
    <n v="127.492"/>
    <n v="129.21100000000001"/>
    <n v="134520300"/>
    <x v="391"/>
    <n v="1.153933472682156E-2"/>
    <n v="139.14060000000003"/>
    <n v="148.86489999999998"/>
    <n v="2.583501481572879E-2"/>
    <x v="2"/>
    <n v="178.27"/>
    <n v="-0.27519492904021992"/>
    <x v="19"/>
  </r>
  <r>
    <n v="393"/>
    <x v="0"/>
    <d v="2022-06-21T00:00:00"/>
    <n v="131.03700000000001"/>
    <n v="134.61199999999999"/>
    <n v="130.93899999999999"/>
    <n v="133.44399999999999"/>
    <n v="81000500"/>
    <x v="392"/>
    <n v="3.2760368699259246E-2"/>
    <n v="139.05615"/>
    <n v="148.15742"/>
    <n v="2.696708517999662E-2"/>
    <x v="2"/>
    <n v="178.27"/>
    <n v="-0.25145004768048473"/>
    <x v="19"/>
  </r>
  <r>
    <n v="394"/>
    <x v="0"/>
    <d v="2022-06-22T00:00:00"/>
    <n v="132.38300000000001"/>
    <n v="135.30000000000001"/>
    <n v="131.51900000000001"/>
    <n v="132.93299999999999"/>
    <n v="73409200"/>
    <x v="393"/>
    <n v="-3.8293216630196358E-3"/>
    <n v="138.67509999999999"/>
    <n v="147.47994"/>
    <n v="2.5237082599861925E-2"/>
    <x v="2"/>
    <n v="178.27"/>
    <n v="-0.25431648622875425"/>
    <x v="19"/>
  </r>
  <r>
    <n v="395"/>
    <x v="0"/>
    <d v="2022-06-23T00:00:00"/>
    <n v="134.37700000000001"/>
    <n v="136.11500000000001"/>
    <n v="133.208"/>
    <n v="135.80099999999999"/>
    <n v="72433800"/>
    <x v="394"/>
    <n v="2.1574778271761019E-2"/>
    <n v="138.57245000000003"/>
    <n v="146.94494"/>
    <n v="2.5460801102658748E-2"/>
    <x v="2"/>
    <n v="178.27"/>
    <n v="-0.23822852975823205"/>
    <x v="19"/>
  </r>
  <r>
    <n v="396"/>
    <x v="0"/>
    <d v="2022-06-24T00:00:00"/>
    <n v="137.40199999999999"/>
    <n v="139.376"/>
    <n v="137.274"/>
    <n v="139.13"/>
    <n v="89116800"/>
    <x v="395"/>
    <n v="2.4513810649406276E-2"/>
    <n v="138.6284"/>
    <n v="146.43905999999998"/>
    <n v="2.6066378105784025E-2"/>
    <x v="2"/>
    <n v="178.27"/>
    <n v="-0.2195546081786055"/>
    <x v="19"/>
  </r>
  <r>
    <n v="397"/>
    <x v="0"/>
    <d v="2022-06-27T00:00:00"/>
    <n v="140.15199999999999"/>
    <n v="140.928"/>
    <n v="138.453"/>
    <n v="139.13"/>
    <n v="70207900"/>
    <x v="396"/>
    <n v="0"/>
    <n v="138.52430000000001"/>
    <n v="145.87943999999999"/>
    <n v="2.5524632542806142E-2"/>
    <x v="2"/>
    <n v="178.27"/>
    <n v="-0.2195546081786055"/>
    <x v="19"/>
  </r>
  <r>
    <n v="398"/>
    <x v="0"/>
    <d v="2022-06-28T00:00:00"/>
    <n v="139.59200000000001"/>
    <n v="140.85900000000001"/>
    <n v="134.86799999999999"/>
    <n v="134.98599999999999"/>
    <n v="67083400"/>
    <x v="397"/>
    <n v="-2.9785093078415925E-2"/>
    <n v="137.92519999999999"/>
    <n v="145.33715999999995"/>
    <n v="2.4381483720829173E-2"/>
    <x v="2"/>
    <n v="178.27"/>
    <n v="-0.2428002468166266"/>
    <x v="19"/>
  </r>
  <r>
    <n v="399"/>
    <x v="0"/>
    <d v="2022-06-29T00:00:00"/>
    <n v="135.005"/>
    <n v="138.15799999999999"/>
    <n v="134.22900000000001"/>
    <n v="136.744"/>
    <n v="66242400"/>
    <x v="398"/>
    <n v="1.3023572814958584E-2"/>
    <n v="137.45330000000001"/>
    <n v="144.83435999999998"/>
    <n v="2.4670721269912359E-2"/>
    <x v="2"/>
    <n v="178.27"/>
    <n v="-0.23293880069557416"/>
    <x v="19"/>
  </r>
  <r>
    <n v="400"/>
    <x v="0"/>
    <d v="2022-06-30T00:00:00"/>
    <n v="134.79900000000001"/>
    <n v="135.899"/>
    <n v="131.381"/>
    <n v="134.279"/>
    <n v="98964500"/>
    <x v="399"/>
    <n v="-1.8026385069911721E-2"/>
    <n v="136.86455000000001"/>
    <n v="144.23656"/>
    <n v="2.4888661144291509E-2"/>
    <x v="2"/>
    <n v="178.27"/>
    <n v="-0.24676614124642404"/>
    <x v="19"/>
  </r>
  <r>
    <n v="401"/>
    <x v="0"/>
    <d v="2022-07-01T00:00:00"/>
    <n v="133.61099999999999"/>
    <n v="136.55699999999999"/>
    <n v="133.23699999999999"/>
    <n v="136.44900000000001"/>
    <n v="71051600"/>
    <x v="400"/>
    <n v="1.6160382487209635E-2"/>
    <n v="136.26150000000001"/>
    <n v="143.68547999999998"/>
    <n v="2.4860373109184378E-2"/>
    <x v="2"/>
    <n v="178.27"/>
    <n v="-0.23459359398664947"/>
    <x v="20"/>
  </r>
  <r>
    <n v="402"/>
    <x v="0"/>
    <d v="2022-07-05T00:00:00"/>
    <n v="135.31"/>
    <n v="139.08099999999999"/>
    <n v="134.48500000000001"/>
    <n v="139.03200000000001"/>
    <n v="73353800"/>
    <x v="401"/>
    <n v="1.8930149726271273E-2"/>
    <n v="136.07390000000004"/>
    <n v="143.20195999999996"/>
    <n v="2.3952877837267135E-2"/>
    <x v="2"/>
    <n v="178.27"/>
    <n v="-0.22010433611936953"/>
    <x v="20"/>
  </r>
  <r>
    <n v="403"/>
    <x v="0"/>
    <d v="2022-07-06T00:00:00"/>
    <n v="138.82599999999999"/>
    <n v="141.54599999999999"/>
    <n v="138.56100000000001"/>
    <n v="140.36799999999999"/>
    <n v="74064300"/>
    <x v="402"/>
    <n v="9.6092985787443741E-3"/>
    <n v="135.91580000000002"/>
    <n v="142.83595999999997"/>
    <n v="2.4033312759589646E-2"/>
    <x v="2"/>
    <n v="178.27"/>
    <n v="-0.21261008582487251"/>
    <x v="20"/>
  </r>
  <r>
    <n v="404"/>
    <x v="0"/>
    <d v="2022-07-07T00:00:00"/>
    <n v="140.73099999999999"/>
    <n v="143.93299999999999"/>
    <n v="140.721"/>
    <n v="143.73699999999999"/>
    <n v="66253700"/>
    <x v="403"/>
    <n v="2.4001196853983719E-2"/>
    <n v="135.79995"/>
    <n v="142.51596000000001"/>
    <n v="2.4333097902159307E-2"/>
    <x v="2"/>
    <n v="178.27"/>
    <n v="-0.19371178549391377"/>
    <x v="20"/>
  </r>
  <r>
    <n v="405"/>
    <x v="0"/>
    <d v="2022-07-08T00:00:00"/>
    <n v="142.666"/>
    <n v="144.91499999999999"/>
    <n v="142.411"/>
    <n v="144.41399999999999"/>
    <n v="64547800"/>
    <x v="404"/>
    <n v="4.7099911644183923E-3"/>
    <n v="135.75475"/>
    <n v="142.32875999999999"/>
    <n v="2.4335355291021453E-2"/>
    <x v="2"/>
    <n v="178.27"/>
    <n v="-0.18991417512761555"/>
    <x v="20"/>
  </r>
  <r>
    <n v="406"/>
    <x v="0"/>
    <d v="2022-07-11T00:00:00"/>
    <n v="143.06899999999999"/>
    <n v="144.02099999999999"/>
    <n v="141.21199999999999"/>
    <n v="142.28299999999999"/>
    <n v="63141600"/>
    <x v="405"/>
    <n v="-1.4756187073275417E-2"/>
    <n v="135.86424999999997"/>
    <n v="142.10345999999998"/>
    <n v="2.3119407083980768E-2"/>
    <x v="2"/>
    <n v="178.27"/>
    <n v="-0.20186795310484107"/>
    <x v="20"/>
  </r>
  <r>
    <n v="407"/>
    <x v="0"/>
    <d v="2022-07-12T00:00:00"/>
    <n v="143.15700000000001"/>
    <n v="145.79900000000001"/>
    <n v="142.46"/>
    <n v="143.255"/>
    <n v="77588800"/>
    <x v="406"/>
    <n v="6.8314556201374277E-3"/>
    <n v="136.29294999999999"/>
    <n v="141.75891999999999"/>
    <n v="2.1166915973674379E-2"/>
    <x v="2"/>
    <n v="178.27"/>
    <n v="-0.19641554944746742"/>
    <x v="20"/>
  </r>
  <r>
    <n v="408"/>
    <x v="0"/>
    <d v="2022-07-13T00:00:00"/>
    <n v="140.43700000000001"/>
    <n v="143.83500000000001"/>
    <n v="139.58199999999999"/>
    <n v="142.892"/>
    <n v="71185600"/>
    <x v="407"/>
    <n v="-2.5339429688318038E-3"/>
    <n v="136.96129999999999"/>
    <n v="141.52459999999999"/>
    <n v="1.885309264554207E-2"/>
    <x v="2"/>
    <n v="178.27"/>
    <n v="-0.19845178661580753"/>
    <x v="20"/>
  </r>
  <r>
    <n v="409"/>
    <x v="0"/>
    <d v="2022-07-14T00:00:00"/>
    <n v="141.50700000000001"/>
    <n v="146.29"/>
    <n v="140.69200000000001"/>
    <n v="145.81899999999999"/>
    <n v="78140700"/>
    <x v="408"/>
    <n v="2.0484001903535498E-2"/>
    <n v="137.7328"/>
    <n v="141.34274000000002"/>
    <n v="1.9164395339233923E-2"/>
    <x v="2"/>
    <n v="178.27"/>
    <n v="-0.18203287148707026"/>
    <x v="20"/>
  </r>
  <r>
    <n v="410"/>
    <x v="0"/>
    <d v="2022-07-15T00:00:00"/>
    <n v="147.10499999999999"/>
    <n v="148.166"/>
    <n v="145.553"/>
    <n v="147.488"/>
    <n v="76259900"/>
    <x v="409"/>
    <n v="1.1445696377015313E-2"/>
    <n v="138.45659999999998"/>
    <n v="141.16446000000005"/>
    <n v="1.8919584988037707E-2"/>
    <x v="2"/>
    <n v="178.27"/>
    <n v="-0.17267066808773213"/>
    <x v="20"/>
  </r>
  <r>
    <n v="411"/>
    <x v="0"/>
    <d v="2022-07-18T00:00:00"/>
    <n v="148.048"/>
    <n v="148.863"/>
    <n v="144.08000000000001"/>
    <n v="144.44399999999999"/>
    <n v="81420900"/>
    <x v="410"/>
    <n v="-2.0638967238012618E-2"/>
    <n v="139.29194999999999"/>
    <n v="140.79702000000006"/>
    <n v="1.6909489497449907E-2"/>
    <x v="2"/>
    <n v="178.27"/>
    <n v="-0.18974589106411632"/>
    <x v="20"/>
  </r>
  <r>
    <n v="412"/>
    <x v="0"/>
    <d v="2022-07-19T00:00:00"/>
    <n v="145.27799999999999"/>
    <n v="148.529"/>
    <n v="144.28700000000001"/>
    <n v="148.303"/>
    <n v="82982400"/>
    <x v="411"/>
    <n v="2.6716236049957098E-2"/>
    <n v="140.24654999999998"/>
    <n v="140.68818000000005"/>
    <n v="1.748761901020698E-2"/>
    <x v="2"/>
    <n v="178.27"/>
    <n v="-0.16809895102933758"/>
    <x v="20"/>
  </r>
  <r>
    <n v="413"/>
    <x v="0"/>
    <d v="2022-07-20T00:00:00"/>
    <n v="148.42099999999999"/>
    <n v="150.97499999999999"/>
    <n v="147.685"/>
    <n v="150.30699999999999"/>
    <n v="64823400"/>
    <x v="412"/>
    <n v="1.3512875666709334E-2"/>
    <n v="141.08969999999994"/>
    <n v="140.60490000000004"/>
    <n v="1.6500573620436335E-2"/>
    <x v="1"/>
    <n v="178.27"/>
    <n v="-0.15685757558759195"/>
    <x v="20"/>
  </r>
  <r>
    <n v="414"/>
    <x v="0"/>
    <d v="2022-07-21T00:00:00"/>
    <n v="151.74100000000001"/>
    <n v="152.792"/>
    <n v="149.227"/>
    <n v="152.57599999999999"/>
    <n v="65086600"/>
    <x v="413"/>
    <n v="1.5095770656057272E-2"/>
    <n v="142.07184999999998"/>
    <n v="140.66952000000003"/>
    <n v="1.6443909455144651E-2"/>
    <x v="1"/>
    <n v="178.27"/>
    <n v="-0.1441296909182701"/>
    <x v="20"/>
  </r>
  <r>
    <n v="415"/>
    <x v="0"/>
    <d v="2022-07-22T00:00:00"/>
    <n v="152.61500000000001"/>
    <n v="153.489"/>
    <n v="150.66999999999999"/>
    <n v="151.33799999999999"/>
    <n v="66675400"/>
    <x v="414"/>
    <n v="-8.1139890939597725E-3"/>
    <n v="142.84870000000001"/>
    <n v="140.66126000000003"/>
    <n v="1.6403076177652829E-2"/>
    <x v="1"/>
    <n v="178.27"/>
    <n v="-0.15107421327200321"/>
    <x v="20"/>
  </r>
  <r>
    <n v="416"/>
    <x v="0"/>
    <d v="2022-07-25T00:00:00"/>
    <n v="151.26"/>
    <n v="152.27099999999999"/>
    <n v="149.56100000000001"/>
    <n v="150.21899999999999"/>
    <n v="53623900"/>
    <x v="415"/>
    <n v="-7.3940451175514843E-3"/>
    <n v="143.40315000000001"/>
    <n v="140.78796000000003"/>
    <n v="1.6009450859828408E-2"/>
    <x v="1"/>
    <n v="178.27"/>
    <n v="-0.15735120884052289"/>
    <x v="20"/>
  </r>
  <r>
    <n v="417"/>
    <x v="0"/>
    <d v="2022-07-26T00:00:00"/>
    <n v="149.541"/>
    <n v="150.35599999999999"/>
    <n v="148.107"/>
    <n v="148.893"/>
    <n v="55138700"/>
    <x v="416"/>
    <n v="-8.827112415872751E-3"/>
    <n v="143.8913"/>
    <n v="140.96554000000003"/>
    <n v="1.6244422750455567E-2"/>
    <x v="1"/>
    <n v="178.27"/>
    <n v="-0.16478936444718695"/>
    <x v="20"/>
  </r>
  <r>
    <n v="418"/>
    <x v="0"/>
    <d v="2022-07-27T00:00:00"/>
    <n v="149.85499999999999"/>
    <n v="154.52000000000001"/>
    <n v="149.44300000000001"/>
    <n v="153.99"/>
    <n v="78620700"/>
    <x v="417"/>
    <n v="3.4232636860026977E-2"/>
    <n v="144.8415"/>
    <n v="141.15568000000002"/>
    <n v="1.5631580741379679E-2"/>
    <x v="1"/>
    <n v="178.27"/>
    <n v="-0.13619790205867499"/>
    <x v="20"/>
  </r>
  <r>
    <n v="419"/>
    <x v="0"/>
    <d v="2022-07-28T00:00:00"/>
    <n v="154.17699999999999"/>
    <n v="154.82499999999999"/>
    <n v="151.65299999999999"/>
    <n v="154.54"/>
    <n v="81378700"/>
    <x v="418"/>
    <n v="3.5716604974347366E-3"/>
    <n v="145.7313"/>
    <n v="141.38766000000001"/>
    <n v="1.5573846658099195E-2"/>
    <x v="1"/>
    <n v="178.27"/>
    <n v="-0.13311269422785676"/>
    <x v="20"/>
  </r>
  <r>
    <n v="420"/>
    <x v="0"/>
    <d v="2022-07-29T00:00:00"/>
    <n v="158.36099999999999"/>
    <n v="160.708"/>
    <n v="156.65199999999999"/>
    <n v="159.608"/>
    <n v="101786900"/>
    <x v="419"/>
    <n v="3.2794098615245293E-2"/>
    <n v="146.99775"/>
    <n v="141.64832000000001"/>
    <n v="1.5550266572161138E-2"/>
    <x v="1"/>
    <n v="178.27"/>
    <n v="-0.10468390643406067"/>
    <x v="20"/>
  </r>
  <r>
    <n v="421"/>
    <x v="0"/>
    <d v="2022-08-01T00:00:00"/>
    <n v="158.13499999999999"/>
    <n v="160.66900000000001"/>
    <n v="158.017"/>
    <n v="158.626"/>
    <n v="67829400"/>
    <x v="420"/>
    <n v="-6.1525738058242352E-3"/>
    <n v="148.10660000000001"/>
    <n v="142.05474000000004"/>
    <n v="1.5792301962505046E-2"/>
    <x v="1"/>
    <n v="178.27"/>
    <n v="-0.11019240477926739"/>
    <x v="21"/>
  </r>
  <r>
    <n v="422"/>
    <x v="0"/>
    <d v="2022-08-02T00:00:00"/>
    <n v="157.24100000000001"/>
    <n v="159.51"/>
    <n v="156.779"/>
    <n v="157.15299999999999"/>
    <n v="59907000"/>
    <x v="421"/>
    <n v="-9.2859934689143442E-3"/>
    <n v="149.01265000000001"/>
    <n v="142.49986000000004"/>
    <n v="1.599305784979731E-2"/>
    <x v="1"/>
    <n v="178.27"/>
    <n v="-0.11845515229707759"/>
    <x v="21"/>
  </r>
  <r>
    <n v="423"/>
    <x v="0"/>
    <d v="2022-08-03T00:00:00"/>
    <n v="157.96799999999999"/>
    <n v="163.61500000000001"/>
    <n v="157.87899999999999"/>
    <n v="163.16300000000001"/>
    <n v="82507500"/>
    <x v="422"/>
    <n v="3.8242986134531476E-2"/>
    <n v="150.1524"/>
    <n v="143.06046000000003"/>
    <n v="1.7517189924885903E-2"/>
    <x v="1"/>
    <n v="178.27"/>
    <n v="-8.4742244909407072E-2"/>
    <x v="21"/>
  </r>
  <r>
    <n v="424"/>
    <x v="0"/>
    <d v="2022-08-04T00:00:00"/>
    <n v="163.04499999999999"/>
    <n v="164.20400000000001"/>
    <n v="161.494"/>
    <n v="162.84899999999999"/>
    <n v="55474100"/>
    <x v="423"/>
    <n v="-1.9244559121861515E-3"/>
    <n v="151.10800000000003"/>
    <n v="143.50636000000003"/>
    <n v="1.7203602160288458E-2"/>
    <x v="1"/>
    <n v="178.27"/>
    <n v="-8.6503618107365399E-2"/>
    <x v="21"/>
  </r>
  <r>
    <n v="425"/>
    <x v="0"/>
    <d v="2022-08-05T00:00:00"/>
    <n v="160.518"/>
    <n v="163.11500000000001"/>
    <n v="160.31200000000001"/>
    <n v="162.62299999999999"/>
    <n v="56697000"/>
    <x v="424"/>
    <n v="-1.3877886876799694E-3"/>
    <n v="152.01845000000003"/>
    <n v="144.00174000000004"/>
    <n v="1.728896085271367E-2"/>
    <x v="1"/>
    <n v="178.27"/>
    <n v="-8.7771358052392556E-2"/>
    <x v="21"/>
  </r>
  <r>
    <n v="426"/>
    <x v="0"/>
    <d v="2022-08-08T00:00:00"/>
    <n v="163.626"/>
    <n v="165.042"/>
    <n v="161.49199999999999"/>
    <n v="162.15100000000001"/>
    <n v="60276900"/>
    <x v="425"/>
    <n v="-2.9024184770910511E-3"/>
    <n v="153.01185000000001"/>
    <n v="144.48454000000001"/>
    <n v="1.6730678519947764E-2"/>
    <x v="1"/>
    <n v="178.27"/>
    <n v="-9.0419027318113021E-2"/>
    <x v="21"/>
  </r>
  <r>
    <n v="427"/>
    <x v="0"/>
    <d v="2022-08-09T00:00:00"/>
    <n v="161.315"/>
    <n v="163.08500000000001"/>
    <n v="160.55699999999999"/>
    <n v="162.19999999999999"/>
    <n v="63135500"/>
    <x v="426"/>
    <n v="3.0218746723709167E-4"/>
    <n v="153.95909999999998"/>
    <n v="144.90430000000003"/>
    <n v="1.6791330672479482E-2"/>
    <x v="1"/>
    <n v="178.27"/>
    <n v="-9.0144163347731121E-2"/>
    <x v="21"/>
  </r>
  <r>
    <n v="428"/>
    <x v="0"/>
    <d v="2022-08-10T00:00:00"/>
    <n v="164.91399999999999"/>
    <n v="166.547"/>
    <n v="164.14699999999999"/>
    <n v="166.44900000000001"/>
    <n v="70170500"/>
    <x v="427"/>
    <n v="2.6196054254007617E-2"/>
    <n v="155.13695000000001"/>
    <n v="145.29391999999999"/>
    <n v="1.7213851845172476E-2"/>
    <x v="1"/>
    <n v="178.27"/>
    <n v="-6.6309530487462798E-2"/>
    <x v="21"/>
  </r>
  <r>
    <n v="429"/>
    <x v="0"/>
    <d v="2022-08-11T00:00:00"/>
    <n v="167.255"/>
    <n v="168.17"/>
    <n v="165.416"/>
    <n v="165.71100000000001"/>
    <n v="57149200"/>
    <x v="428"/>
    <n v="-4.4337905304326908E-3"/>
    <n v="156.13155"/>
    <n v="145.68449999999999"/>
    <n v="1.7148993437030927E-2"/>
    <x v="1"/>
    <n v="178.27"/>
    <n v="-7.044931844954283E-2"/>
    <x v="21"/>
  </r>
  <r>
    <n v="430"/>
    <x v="0"/>
    <d v="2022-08-12T00:00:00"/>
    <n v="167.01900000000001"/>
    <n v="169.33"/>
    <n v="166.60599999999999"/>
    <n v="169.261"/>
    <n v="68039400"/>
    <x v="429"/>
    <n v="2.1422838556281576E-2"/>
    <n v="157.22020000000001"/>
    <n v="146.14864"/>
    <n v="1.7441449272672525E-2"/>
    <x v="1"/>
    <n v="178.27"/>
    <n v="-5.0535704268805826E-2"/>
    <x v="21"/>
  </r>
  <r>
    <n v="431"/>
    <x v="0"/>
    <d v="2022-08-15T00:00:00"/>
    <n v="168.691"/>
    <n v="170.53"/>
    <n v="168.524"/>
    <n v="170.334"/>
    <n v="54091700"/>
    <x v="430"/>
    <n v="6.3393221120044974E-3"/>
    <n v="158.51469999999998"/>
    <n v="146.58511999999999"/>
    <n v="1.6185183190530826E-2"/>
    <x v="1"/>
    <n v="178.27"/>
    <n v="-4.4516744264318175E-2"/>
    <x v="21"/>
  </r>
  <r>
    <n v="432"/>
    <x v="0"/>
    <d v="2022-08-16T00:00:00"/>
    <n v="169.93"/>
    <n v="170.845"/>
    <n v="168.82900000000001"/>
    <n v="170.17599999999999"/>
    <n v="56377100"/>
    <x v="431"/>
    <n v="-9.2758932450376363E-4"/>
    <n v="159.60834999999997"/>
    <n v="147.13296"/>
    <n v="1.5712157121434266E-2"/>
    <x v="1"/>
    <n v="178.27"/>
    <n v="-4.5403040332080646E-2"/>
    <x v="21"/>
  </r>
  <r>
    <n v="433"/>
    <x v="0"/>
    <d v="2022-08-17T00:00:00"/>
    <n v="169.92"/>
    <n v="173.245"/>
    <n v="169.72399999999999"/>
    <n v="171.67099999999999"/>
    <n v="79542000"/>
    <x v="432"/>
    <n v="8.7850225648740121E-3"/>
    <n v="160.67654999999996"/>
    <n v="147.69577999999998"/>
    <n v="1.5644718958444766E-2"/>
    <x v="1"/>
    <n v="178.27"/>
    <n v="-3.7016884501037906E-2"/>
    <x v="21"/>
  </r>
  <r>
    <n v="434"/>
    <x v="0"/>
    <d v="2022-08-18T00:00:00"/>
    <n v="170.88399999999999"/>
    <n v="172.01499999999999"/>
    <n v="170.26499999999999"/>
    <n v="171.27799999999999"/>
    <n v="62290100"/>
    <x v="433"/>
    <n v="-2.2892626011382644E-3"/>
    <n v="161.61164999999997"/>
    <n v="148.20025999999999"/>
    <n v="1.5641429412330963E-2"/>
    <x v="1"/>
    <n v="178.27"/>
    <n v="-3.9221405732877246E-2"/>
    <x v="21"/>
  </r>
  <r>
    <n v="435"/>
    <x v="0"/>
    <d v="2022-08-19T00:00:00"/>
    <n v="170.17599999999999"/>
    <n v="170.874"/>
    <n v="168.48400000000001"/>
    <n v="168.691"/>
    <n v="70346300"/>
    <x v="434"/>
    <n v="-1.5104099767629164E-2"/>
    <n v="162.47929999999997"/>
    <n v="148.66772"/>
    <n v="1.6044251975826391E-2"/>
    <x v="1"/>
    <n v="178.27"/>
    <n v="-5.3733101475290312E-2"/>
    <x v="21"/>
  </r>
  <r>
    <n v="436"/>
    <x v="0"/>
    <d v="2022-08-22T00:00:00"/>
    <n v="166.89099999999999"/>
    <n v="167.05799999999999"/>
    <n v="164.38300000000001"/>
    <n v="164.80600000000001"/>
    <n v="69026800"/>
    <x v="435"/>
    <n v="-2.3030274288491914E-2"/>
    <n v="163.20864999999998"/>
    <n v="149.16197999999997"/>
    <n v="1.7057803444491048E-2"/>
    <x v="1"/>
    <n v="178.27"/>
    <n v="-7.5525887698434935E-2"/>
    <x v="21"/>
  </r>
  <r>
    <n v="437"/>
    <x v="0"/>
    <d v="2022-08-23T00:00:00"/>
    <n v="164.32400000000001"/>
    <n v="165.92699999999999"/>
    <n v="163.90100000000001"/>
    <n v="164.47200000000001"/>
    <n v="54147100"/>
    <x v="436"/>
    <n v="-2.0266252442265875E-3"/>
    <n v="163.98759999999999"/>
    <n v="149.75779999999997"/>
    <n v="1.6838637010035372E-2"/>
    <x v="1"/>
    <n v="178.27"/>
    <n v="-7.7399450272059189E-2"/>
    <x v="21"/>
  </r>
  <r>
    <n v="438"/>
    <x v="0"/>
    <d v="2022-08-24T00:00:00"/>
    <n v="164.56"/>
    <n v="165.33699999999999"/>
    <n v="163.50800000000001"/>
    <n v="164.767"/>
    <n v="53841500"/>
    <x v="437"/>
    <n v="1.7936183666520389E-3"/>
    <n v="164.52644999999998"/>
    <n v="150.46264000000002"/>
    <n v="1.5386648483226979E-2"/>
    <x v="1"/>
    <n v="178.27"/>
    <n v="-7.5744656980983982E-2"/>
    <x v="21"/>
  </r>
  <r>
    <n v="439"/>
    <x v="0"/>
    <d v="2022-08-25T00:00:00"/>
    <n v="165.99600000000001"/>
    <n v="167.334"/>
    <n v="165.57300000000001"/>
    <n v="167.226"/>
    <n v="51218200"/>
    <x v="438"/>
    <n v="1.4924104948199624E-2"/>
    <n v="165.16075000000001"/>
    <n v="151.19937999999999"/>
    <n v="1.5597419847805037E-2"/>
    <x v="1"/>
    <n v="178.27"/>
    <n v="-6.195097324283394E-2"/>
    <x v="21"/>
  </r>
  <r>
    <n v="440"/>
    <x v="0"/>
    <d v="2022-08-26T00:00:00"/>
    <n v="167.75700000000001"/>
    <n v="168.22900000000001"/>
    <n v="160.86199999999999"/>
    <n v="160.92099999999999"/>
    <n v="78961000"/>
    <x v="439"/>
    <n v="-3.7703467164197035E-2"/>
    <n v="165.22639999999998"/>
    <n v="151.75755999999998"/>
    <n v="1.669117053231951E-2"/>
    <x v="1"/>
    <n v="178.27"/>
    <n v="-9.7318673921579668E-2"/>
    <x v="21"/>
  </r>
  <r>
    <n v="441"/>
    <x v="0"/>
    <d v="2022-08-29T00:00:00"/>
    <n v="158.49199999999999"/>
    <n v="160.21299999999999"/>
    <n v="157.184"/>
    <n v="158.71799999999999"/>
    <n v="73314000"/>
    <x v="440"/>
    <n v="-1.3689947241192879E-2"/>
    <n v="165.23099999999999"/>
    <n v="152.37717999999998"/>
    <n v="1.6933611924012278E-2"/>
    <x v="1"/>
    <n v="178.27"/>
    <n v="-0.10967633365120333"/>
    <x v="21"/>
  </r>
  <r>
    <n v="442"/>
    <x v="0"/>
    <d v="2022-08-30T00:00:00"/>
    <n v="159.45599999999999"/>
    <n v="159.87899999999999"/>
    <n v="155.119"/>
    <n v="156.28899999999999"/>
    <n v="77906200"/>
    <x v="441"/>
    <n v="-1.5303872276616448E-2"/>
    <n v="165.18780000000001"/>
    <n v="152.91873999999999"/>
    <n v="1.7162307668310398E-2"/>
    <x v="1"/>
    <n v="178.27"/>
    <n v="-0.12330173332585415"/>
    <x v="21"/>
  </r>
  <r>
    <n v="443"/>
    <x v="0"/>
    <d v="2022-08-31T00:00:00"/>
    <n v="157.666"/>
    <n v="157.93100000000001"/>
    <n v="154.548"/>
    <n v="154.62700000000001"/>
    <n v="87991100"/>
    <x v="442"/>
    <n v="-1.0634145717228871E-2"/>
    <n v="164.761"/>
    <n v="153.34239999999997"/>
    <n v="1.4715154201537012E-2"/>
    <x v="1"/>
    <n v="178.27"/>
    <n v="-0.13262467044370896"/>
    <x v="21"/>
  </r>
  <r>
    <n v="444"/>
    <x v="0"/>
    <d v="2022-09-01T00:00:00"/>
    <n v="154.05600000000001"/>
    <n v="155.80699999999999"/>
    <n v="152.119"/>
    <n v="155.35499999999999"/>
    <n v="74229900"/>
    <x v="443"/>
    <n v="4.7081040180563249E-3"/>
    <n v="164.38629999999998"/>
    <n v="153.79083999999997"/>
    <n v="1.4805161068443028E-2"/>
    <x v="1"/>
    <n v="178.27"/>
    <n v="-0.12854097716946211"/>
    <x v="22"/>
  </r>
  <r>
    <n v="445"/>
    <x v="0"/>
    <d v="2022-09-02T00:00:00"/>
    <n v="157.11500000000001"/>
    <n v="157.715"/>
    <n v="152.41399999999999"/>
    <n v="153.24"/>
    <n v="76957800"/>
    <x v="444"/>
    <n v="-1.3613980882494769E-2"/>
    <n v="163.91714999999999"/>
    <n v="154.13961999999998"/>
    <n v="1.5018641362957401E-2"/>
    <x v="1"/>
    <n v="178.27"/>
    <n v="-0.14040500364615471"/>
    <x v="22"/>
  </r>
  <r>
    <n v="446"/>
    <x v="0"/>
    <d v="2022-09-06T00:00:00"/>
    <n v="153.88900000000001"/>
    <n v="154.499"/>
    <n v="151.155"/>
    <n v="151.98099999999999"/>
    <n v="73714800"/>
    <x v="445"/>
    <n v="-8.2158705298878143E-3"/>
    <n v="163.40864999999994"/>
    <n v="154.39663999999996"/>
    <n v="1.506636258473173E-2"/>
    <x v="1"/>
    <n v="178.27"/>
    <n v="-0.14746732484433733"/>
    <x v="22"/>
  </r>
  <r>
    <n v="447"/>
    <x v="0"/>
    <d v="2022-09-07T00:00:00"/>
    <n v="152.26599999999999"/>
    <n v="154.08600000000001"/>
    <n v="151.07599999999999"/>
    <n v="153.38800000000001"/>
    <n v="87449600"/>
    <x v="446"/>
    <n v="9.2577361643890743E-3"/>
    <n v="162.96804999999995"/>
    <n v="154.68179999999995"/>
    <n v="1.5304777884923649E-2"/>
    <x v="1"/>
    <n v="178.27"/>
    <n v="-0.13957480226622543"/>
    <x v="22"/>
  </r>
  <r>
    <n v="448"/>
    <x v="0"/>
    <d v="2022-09-08T00:00:00"/>
    <n v="152.089"/>
    <n v="153.78100000000001"/>
    <n v="150.16200000000001"/>
    <n v="151.91200000000001"/>
    <n v="84923800"/>
    <x v="447"/>
    <n v="-9.6226562703731755E-3"/>
    <n v="162.24119999999996"/>
    <n v="155.02032"/>
    <n v="1.3766676464051143E-2"/>
    <x v="1"/>
    <n v="178.27"/>
    <n v="-0.14785437819038538"/>
    <x v="22"/>
  </r>
  <r>
    <n v="449"/>
    <x v="0"/>
    <d v="2022-09-09T00:00:00"/>
    <n v="152.90600000000001"/>
    <n v="155.21700000000001"/>
    <n v="152.19800000000001"/>
    <n v="154.774"/>
    <n v="68028800"/>
    <x v="448"/>
    <n v="1.8839854652693555E-2"/>
    <n v="161.69434999999999"/>
    <n v="155.38092"/>
    <n v="1.4720356974589932E-2"/>
    <x v="1"/>
    <n v="178.27"/>
    <n v="-0.13180007853256304"/>
    <x v="22"/>
  </r>
  <r>
    <n v="450"/>
    <x v="0"/>
    <d v="2022-09-12T00:00:00"/>
    <n v="156.958"/>
    <n v="161.55099999999999"/>
    <n v="156.673"/>
    <n v="160.73400000000001"/>
    <n v="104956000"/>
    <x v="449"/>
    <n v="3.8507759701241762E-2"/>
    <n v="161.268"/>
    <n v="155.91002"/>
    <n v="1.6605833431953078E-2"/>
    <x v="1"/>
    <n v="178.27"/>
    <n v="-9.8367644584057889E-2"/>
    <x v="22"/>
  </r>
  <r>
    <n v="451"/>
    <x v="0"/>
    <d v="2022-09-13T00:00:00"/>
    <n v="157.26300000000001"/>
    <n v="157.892"/>
    <n v="150.84"/>
    <n v="151.303"/>
    <n v="122656600"/>
    <x v="450"/>
    <n v="-5.8674580362586659E-2"/>
    <n v="160.31644999999997"/>
    <n v="156.2071"/>
    <n v="2.0662565308780721E-2"/>
    <x v="1"/>
    <n v="178.27"/>
    <n v="-0.15127054467941892"/>
    <x v="22"/>
  </r>
  <r>
    <n v="452"/>
    <x v="0"/>
    <d v="2022-09-14T00:00:00"/>
    <n v="152.23699999999999"/>
    <n v="154.50899999999999"/>
    <n v="151.07599999999999"/>
    <n v="152.74799999999999"/>
    <n v="87965400"/>
    <x v="451"/>
    <n v="9.5503724314784932E-3"/>
    <n v="159.44504999999998"/>
    <n v="156.48141999999999"/>
    <n v="2.0921180660720299E-2"/>
    <x v="1"/>
    <n v="178.27"/>
    <n v="-0.14316486228754144"/>
    <x v="22"/>
  </r>
  <r>
    <n v="453"/>
    <x v="0"/>
    <d v="2022-09-15T00:00:00"/>
    <n v="152.09899999999999"/>
    <n v="152.68"/>
    <n v="148.88300000000001"/>
    <n v="149.857"/>
    <n v="90481100"/>
    <x v="452"/>
    <n v="-1.892659805693031E-2"/>
    <n v="158.35434999999998"/>
    <n v="156.6712"/>
    <n v="2.0865396635532628E-2"/>
    <x v="1"/>
    <n v="178.27"/>
    <n v="-0.15938183654007976"/>
    <x v="22"/>
  </r>
  <r>
    <n v="454"/>
    <x v="0"/>
    <d v="2022-09-16T00:00:00"/>
    <n v="148.71600000000001"/>
    <n v="148.85400000000001"/>
    <n v="145.923"/>
    <n v="148.214"/>
    <n v="162278800"/>
    <x v="453"/>
    <n v="-1.0963785475486598E-2"/>
    <n v="157.20114999999998"/>
    <n v="156.76074"/>
    <n v="2.086204791957225E-2"/>
    <x v="1"/>
    <n v="178.27"/>
    <n v="-0.16859819375105178"/>
    <x v="22"/>
  </r>
  <r>
    <n v="455"/>
    <x v="0"/>
    <d v="2022-09-19T00:00:00"/>
    <n v="146.84700000000001"/>
    <n v="152.011"/>
    <n v="146.64099999999999"/>
    <n v="151.93199999999999"/>
    <n v="81474200"/>
    <x v="454"/>
    <n v="2.5085349562119497E-2"/>
    <n v="156.36319999999995"/>
    <n v="156.91109999999998"/>
    <n v="2.1947331105951613E-2"/>
    <x v="2"/>
    <n v="178.27"/>
    <n v="-0.14774218881471934"/>
    <x v="22"/>
  </r>
  <r>
    <n v="456"/>
    <x v="0"/>
    <d v="2022-09-20T00:00:00"/>
    <n v="150.87"/>
    <n v="155.47300000000001"/>
    <n v="150.55500000000001"/>
    <n v="154.31200000000001"/>
    <n v="107689800"/>
    <x v="455"/>
    <n v="1.566490271963783E-2"/>
    <n v="155.83849999999998"/>
    <n v="157.15167999999997"/>
    <n v="2.1978569431955058E-2"/>
    <x v="2"/>
    <n v="178.27"/>
    <n v="-0.13439165311045043"/>
    <x v="22"/>
  </r>
  <r>
    <n v="457"/>
    <x v="0"/>
    <d v="2022-09-21T00:00:00"/>
    <n v="154.745"/>
    <n v="156.12200000000001"/>
    <n v="151.06700000000001"/>
    <n v="151.185"/>
    <n v="101696800"/>
    <x v="456"/>
    <n v="-2.0264140183524404E-2"/>
    <n v="155.17414999999997"/>
    <n v="157.31027999999995"/>
    <n v="2.23096179441723E-2"/>
    <x v="2"/>
    <n v="178.27"/>
    <n v="-0.15193246199584898"/>
    <x v="22"/>
  </r>
  <r>
    <n v="458"/>
    <x v="0"/>
    <d v="2022-09-22T00:00:00"/>
    <n v="149.86699999999999"/>
    <n v="151.922"/>
    <n v="148.42099999999999"/>
    <n v="150.221"/>
    <n v="86652500"/>
    <x v="457"/>
    <n v="-6.3762939445051181E-3"/>
    <n v="154.44684999999998"/>
    <n v="157.45685999999995"/>
    <n v="2.2273411820718066E-2"/>
    <x v="2"/>
    <n v="178.27"/>
    <n v="-0.15733998990295617"/>
    <x v="22"/>
  </r>
  <r>
    <n v="459"/>
    <x v="0"/>
    <d v="2022-09-23T00:00:00"/>
    <n v="148.696"/>
    <n v="148.97200000000001"/>
    <n v="146.11000000000001"/>
    <n v="147.94900000000001"/>
    <n v="96029900"/>
    <x v="458"/>
    <n v="-1.5124383408444797E-2"/>
    <n v="153.48299999999998"/>
    <n v="157.49945999999994"/>
    <n v="2.1913811545917757E-2"/>
    <x v="2"/>
    <n v="178.27"/>
    <n v="-0.17008470297862788"/>
    <x v="22"/>
  </r>
  <r>
    <n v="460"/>
    <x v="0"/>
    <d v="2022-09-26T00:00:00"/>
    <n v="147.19200000000001"/>
    <n v="151.23400000000001"/>
    <n v="147.172"/>
    <n v="148.28299999999999"/>
    <n v="93339400"/>
    <x v="459"/>
    <n v="2.2575346910083116E-3"/>
    <n v="152.85109999999997"/>
    <n v="157.51535999999996"/>
    <n v="2.0644011338062467E-2"/>
    <x v="2"/>
    <n v="178.27"/>
    <n v="-0.16821114040500373"/>
    <x v="22"/>
  </r>
  <r>
    <n v="461"/>
    <x v="0"/>
    <d v="2022-09-27T00:00:00"/>
    <n v="150.221"/>
    <n v="152.16800000000001"/>
    <n v="147.477"/>
    <n v="149.25700000000001"/>
    <n v="84442700"/>
    <x v="460"/>
    <n v="6.568521003756489E-3"/>
    <n v="152.37804999999997"/>
    <n v="157.61161999999996"/>
    <n v="2.0634183215915054E-2"/>
    <x v="2"/>
    <n v="178.27"/>
    <n v="-0.16274751781006336"/>
    <x v="22"/>
  </r>
  <r>
    <n v="462"/>
    <x v="0"/>
    <d v="2022-09-28T00:00:00"/>
    <n v="145.20500000000001"/>
    <n v="148.155"/>
    <n v="142.45099999999999"/>
    <n v="147.369"/>
    <n v="146691400"/>
    <x v="461"/>
    <n v="-1.2649322979826794E-2"/>
    <n v="151.93205"/>
    <n v="157.59293999999997"/>
    <n v="2.0558351690576678E-2"/>
    <x v="2"/>
    <n v="178.27"/>
    <n v="-0.17333819487294555"/>
    <x v="22"/>
  </r>
  <r>
    <n v="463"/>
    <x v="0"/>
    <d v="2022-09-29T00:00:00"/>
    <n v="143.69"/>
    <n v="144.30000000000001"/>
    <n v="138.36000000000001"/>
    <n v="140.13"/>
    <n v="128138200"/>
    <x v="462"/>
    <n v="-4.9121592736599995E-2"/>
    <n v="151.2072"/>
    <n v="157.38939999999994"/>
    <n v="2.2994063562006114E-2"/>
    <x v="2"/>
    <n v="178.27"/>
    <n v="-0.21394513939529936"/>
    <x v="22"/>
  </r>
  <r>
    <n v="464"/>
    <x v="0"/>
    <d v="2022-09-30T00:00:00"/>
    <n v="138.94999999999999"/>
    <n v="140.74"/>
    <n v="135.72399999999999"/>
    <n v="135.92099999999999"/>
    <n v="124925300"/>
    <x v="463"/>
    <n v="-3.0036394776279174E-2"/>
    <n v="150.2355"/>
    <n v="157.05629999999996"/>
    <n v="2.3555036656873096E-2"/>
    <x v="2"/>
    <n v="178.27"/>
    <n v="-0.23755539350423527"/>
    <x v="22"/>
  </r>
  <r>
    <n v="465"/>
    <x v="0"/>
    <d v="2022-10-03T00:00:00"/>
    <n v="135.93"/>
    <n v="140.71"/>
    <n v="135.41900000000001"/>
    <n v="140.101"/>
    <n v="114311700"/>
    <x v="464"/>
    <n v="3.075315808447554E-2"/>
    <n v="149.57855000000001"/>
    <n v="156.83155999999997"/>
    <n v="2.4890514832259143E-2"/>
    <x v="2"/>
    <n v="178.27"/>
    <n v="-0.21410781399001522"/>
    <x v="23"/>
  </r>
  <r>
    <n v="466"/>
    <x v="0"/>
    <d v="2022-10-04T00:00:00"/>
    <n v="142.63800000000001"/>
    <n v="143.80799999999999"/>
    <n v="141.881"/>
    <n v="143.69"/>
    <n v="87830100"/>
    <x v="465"/>
    <n v="2.5617233281703955E-2"/>
    <n v="149.16400000000002"/>
    <n v="156.70097999999996"/>
    <n v="2.5736722737457026E-2"/>
    <x v="2"/>
    <n v="178.27"/>
    <n v="-0.19397543052672916"/>
    <x v="23"/>
  </r>
  <r>
    <n v="467"/>
    <x v="0"/>
    <d v="2022-10-05T00:00:00"/>
    <n v="141.69399999999999"/>
    <n v="144.94900000000001"/>
    <n v="140.65100000000001"/>
    <n v="143.98500000000001"/>
    <n v="79471000"/>
    <x v="466"/>
    <n v="2.0530308302597611E-3"/>
    <n v="148.69385000000003"/>
    <n v="156.60281999999998"/>
    <n v="2.5613869881377364E-2"/>
    <x v="2"/>
    <n v="178.27"/>
    <n v="-0.19232063723565374"/>
    <x v="23"/>
  </r>
  <r>
    <n v="468"/>
    <x v="0"/>
    <d v="2022-10-06T00:00:00"/>
    <n v="143.405"/>
    <n v="145.107"/>
    <n v="142.82499999999999"/>
    <n v="143.03100000000001"/>
    <n v="68402200"/>
    <x v="467"/>
    <n v="-6.6256901760600728E-3"/>
    <n v="148.24979999999999"/>
    <n v="156.38363999999993"/>
    <n v="2.558086538183961E-2"/>
    <x v="2"/>
    <n v="178.27"/>
    <n v="-0.19767207045492796"/>
    <x v="23"/>
  </r>
  <r>
    <n v="469"/>
    <x v="0"/>
    <d v="2022-10-07T00:00:00"/>
    <n v="140.18899999999999"/>
    <n v="140.74"/>
    <n v="137.15"/>
    <n v="137.779"/>
    <n v="85925600"/>
    <x v="468"/>
    <n v="-3.671931259657002E-2"/>
    <n v="147.40004999999999"/>
    <n v="156.04841999999996"/>
    <n v="2.6130230249191685E-2"/>
    <x v="2"/>
    <n v="178.27"/>
    <n v="-0.2271330005048523"/>
    <x v="23"/>
  </r>
  <r>
    <n v="470"/>
    <x v="0"/>
    <d v="2022-10-10T00:00:00"/>
    <n v="138.10400000000001"/>
    <n v="139.55000000000001"/>
    <n v="136.285"/>
    <n v="138.10400000000001"/>
    <n v="74899000"/>
    <x v="469"/>
    <n v="2.3588500424593928E-3"/>
    <n v="146.26855"/>
    <n v="155.61833999999996"/>
    <n v="2.4099369382838187E-2"/>
    <x v="2"/>
    <n v="178.27"/>
    <n v="-0.22530992315027765"/>
    <x v="23"/>
  </r>
  <r>
    <n v="471"/>
    <x v="0"/>
    <d v="2022-10-11T00:00:00"/>
    <n v="137.59299999999999"/>
    <n v="139.01900000000001"/>
    <n v="135.94"/>
    <n v="136.68799999999999"/>
    <n v="77033700"/>
    <x v="470"/>
    <n v="-1.0253142559230932E-2"/>
    <n v="145.5378"/>
    <n v="155.17957999999996"/>
    <n v="2.0881731303483864E-2"/>
    <x v="2"/>
    <n v="178.27"/>
    <n v="-0.23325293094743937"/>
    <x v="23"/>
  </r>
  <r>
    <n v="472"/>
    <x v="0"/>
    <d v="2022-10-12T00:00:00"/>
    <n v="136.83500000000001"/>
    <n v="138.04499999999999"/>
    <n v="135.881"/>
    <n v="136.05799999999999"/>
    <n v="70433700"/>
    <x v="471"/>
    <n v="-4.6090366381832393E-3"/>
    <n v="144.70329999999998"/>
    <n v="154.75767999999999"/>
    <n v="2.0605741959150665E-2"/>
    <x v="2"/>
    <n v="178.27"/>
    <n v="-0.23678689628092231"/>
    <x v="23"/>
  </r>
  <r>
    <n v="473"/>
    <x v="0"/>
    <d v="2022-10-13T00:00:00"/>
    <n v="132.76400000000001"/>
    <n v="141.22200000000001"/>
    <n v="132.154"/>
    <n v="140.63200000000001"/>
    <n v="113224000"/>
    <x v="472"/>
    <n v="3.3618015846183402E-2"/>
    <n v="144.24205000000001"/>
    <n v="154.30705999999995"/>
    <n v="2.2107540309517497E-2"/>
    <x v="2"/>
    <n v="178.27"/>
    <n v="-0.21112918606607955"/>
    <x v="23"/>
  </r>
  <r>
    <n v="474"/>
    <x v="0"/>
    <d v="2022-10-14T00:00:00"/>
    <n v="141.93"/>
    <n v="142.136"/>
    <n v="135.911"/>
    <n v="136.09800000000001"/>
    <n v="88598000"/>
    <x v="473"/>
    <n v="-3.224017293361392E-2"/>
    <n v="143.63624999999999"/>
    <n v="153.77203999999995"/>
    <n v="2.3007641152644316E-2"/>
    <x v="2"/>
    <n v="178.27"/>
    <n v="-0.2365625175295899"/>
    <x v="23"/>
  </r>
  <r>
    <n v="475"/>
    <x v="0"/>
    <d v="2022-10-17T00:00:00"/>
    <n v="138.74299999999999"/>
    <n v="140.54300000000001"/>
    <n v="137.95599999999999"/>
    <n v="140.06100000000001"/>
    <n v="85250900"/>
    <x v="474"/>
    <n v="2.9118723272935521E-2"/>
    <n v="143.04270000000002"/>
    <n v="153.32079999999993"/>
    <n v="2.3291940826174341E-2"/>
    <x v="2"/>
    <n v="178.27"/>
    <n v="-0.2143321927413474"/>
    <x v="23"/>
  </r>
  <r>
    <n v="476"/>
    <x v="0"/>
    <d v="2022-10-18T00:00:00"/>
    <n v="143.09"/>
    <n v="144.28"/>
    <n v="138.291"/>
    <n v="141.37899999999999"/>
    <n v="99136600"/>
    <x v="475"/>
    <n v="9.4101855620050134E-3"/>
    <n v="142.39605"/>
    <n v="152.90535999999994"/>
    <n v="2.3057639653815513E-2"/>
    <x v="2"/>
    <n v="178.27"/>
    <n v="-0.20693891288494992"/>
    <x v="23"/>
  </r>
  <r>
    <n v="477"/>
    <x v="0"/>
    <d v="2022-10-19T00:00:00"/>
    <n v="139.35300000000001"/>
    <n v="142.559"/>
    <n v="139.166"/>
    <n v="141.48699999999999"/>
    <n v="61758300"/>
    <x v="476"/>
    <n v="7.6390411588711515E-4"/>
    <n v="141.91115000000002"/>
    <n v="152.49109999999993"/>
    <n v="2.2759919768387451E-2"/>
    <x v="2"/>
    <n v="178.27"/>
    <n v="-0.20633309025635282"/>
    <x v="23"/>
  </r>
  <r>
    <n v="478"/>
    <x v="0"/>
    <d v="2022-10-20T00:00:00"/>
    <n v="140.661"/>
    <n v="143.48400000000001"/>
    <n v="140.297"/>
    <n v="141.02500000000001"/>
    <n v="64522000"/>
    <x v="477"/>
    <n v="-3.2653176616932456E-3"/>
    <n v="141.45134999999999"/>
    <n v="151.98261999999994"/>
    <n v="2.2746702141460386E-2"/>
    <x v="2"/>
    <n v="178.27"/>
    <n v="-0.20892466483424021"/>
    <x v="23"/>
  </r>
  <r>
    <n v="479"/>
    <x v="0"/>
    <d v="2022-10-21T00:00:00"/>
    <n v="140.51400000000001"/>
    <n v="145.411"/>
    <n v="140.297"/>
    <n v="144.84100000000001"/>
    <n v="86548600"/>
    <x v="478"/>
    <n v="2.7059032086509394E-2"/>
    <n v="141.29595"/>
    <n v="151.56521999999998"/>
    <n v="2.3497481289511523E-2"/>
    <x v="2"/>
    <n v="178.27"/>
    <n v="-0.18751893195714364"/>
    <x v="23"/>
  </r>
  <r>
    <n v="480"/>
    <x v="0"/>
    <d v="2022-10-24T00:00:00"/>
    <n v="144.762"/>
    <n v="147.75200000000001"/>
    <n v="143.59200000000001"/>
    <n v="146.98500000000001"/>
    <n v="75981900"/>
    <x v="479"/>
    <n v="1.48024385360499E-2"/>
    <n v="141.23105000000001"/>
    <n v="151.11969999999997"/>
    <n v="2.3749400804367365E-2"/>
    <x v="2"/>
    <n v="178.27"/>
    <n v="-0.17549223088573507"/>
    <x v="23"/>
  </r>
  <r>
    <n v="481"/>
    <x v="0"/>
    <d v="2022-10-25T00:00:00"/>
    <n v="147.614"/>
    <n v="149.97499999999999"/>
    <n v="146.89699999999999"/>
    <n v="149.827"/>
    <n v="74732300"/>
    <x v="480"/>
    <n v="1.9335306323774448E-2"/>
    <n v="141.25955000000005"/>
    <n v="150.70955999999995"/>
    <n v="2.4108900444151517E-2"/>
    <x v="2"/>
    <n v="178.27"/>
    <n v="-0.15955012060357887"/>
    <x v="23"/>
  </r>
  <r>
    <n v="482"/>
    <x v="0"/>
    <d v="2022-10-26T00:00:00"/>
    <n v="148.47"/>
    <n v="149.483"/>
    <n v="145.59800000000001"/>
    <n v="146.887"/>
    <n v="88194300"/>
    <x v="481"/>
    <n v="-1.96226314349216E-2"/>
    <n v="141.23545000000001"/>
    <n v="150.24377999999996"/>
    <n v="2.4357736682608232E-2"/>
    <x v="2"/>
    <n v="178.27"/>
    <n v="-0.1760419588264992"/>
    <x v="23"/>
  </r>
  <r>
    <n v="483"/>
    <x v="0"/>
    <d v="2022-10-27T00:00:00"/>
    <n v="145.62799999999999"/>
    <n v="146.59200000000001"/>
    <n v="141.75299999999999"/>
    <n v="142.41200000000001"/>
    <n v="109180200"/>
    <x v="482"/>
    <n v="-3.0465596002369089E-2"/>
    <n v="141.34954999999999"/>
    <n v="149.65859999999995"/>
    <n v="2.2671609506679704E-2"/>
    <x v="2"/>
    <n v="178.27"/>
    <n v="-0.20114433163179446"/>
    <x v="23"/>
  </r>
  <r>
    <n v="484"/>
    <x v="0"/>
    <d v="2022-10-28T00:00:00"/>
    <n v="145.756"/>
    <n v="154.90199999999999"/>
    <n v="145.38200000000001"/>
    <n v="153.17099999999999"/>
    <n v="164762400"/>
    <x v="483"/>
    <n v="7.5548408841951353E-2"/>
    <n v="142.21205000000003"/>
    <n v="149.29645999999994"/>
    <n v="2.6942162143303649E-2"/>
    <x v="2"/>
    <n v="178.27"/>
    <n v="-0.14079205699220299"/>
    <x v="23"/>
  </r>
  <r>
    <n v="485"/>
    <x v="0"/>
    <d v="2022-10-31T00:00:00"/>
    <n v="150.63399999999999"/>
    <n v="151.696"/>
    <n v="149.41399999999999"/>
    <n v="150.81100000000001"/>
    <n v="97943200"/>
    <x v="484"/>
    <n v="-1.5407616324238815E-2"/>
    <n v="142.74754999999999"/>
    <n v="148.93885999999998"/>
    <n v="2.6716234918873909E-2"/>
    <x v="2"/>
    <n v="178.27"/>
    <n v="-0.15403040332080553"/>
    <x v="23"/>
  </r>
  <r>
    <n v="486"/>
    <x v="0"/>
    <d v="2022-11-01T00:00:00"/>
    <n v="152.52199999999999"/>
    <n v="152.886"/>
    <n v="146.66999999999999"/>
    <n v="148.16499999999999"/>
    <n v="80379300"/>
    <x v="485"/>
    <n v="-1.7545139280291333E-2"/>
    <n v="142.97130000000001"/>
    <n v="148.60603999999995"/>
    <n v="2.6623281126047196E-2"/>
    <x v="2"/>
    <n v="178.27"/>
    <n v="-0.16887305772143391"/>
    <x v="24"/>
  </r>
  <r>
    <n v="487"/>
    <x v="0"/>
    <d v="2022-11-02T00:00:00"/>
    <n v="146.49299999999999"/>
    <n v="149.66"/>
    <n v="142.608"/>
    <n v="142.63800000000001"/>
    <n v="93604600"/>
    <x v="486"/>
    <n v="-3.7303006782978376E-2"/>
    <n v="142.90394999999998"/>
    <n v="148.16935999999995"/>
    <n v="2.802620147924776E-2"/>
    <x v="2"/>
    <n v="178.27"/>
    <n v="-0.1998765916867673"/>
    <x v="24"/>
  </r>
  <r>
    <n v="488"/>
    <x v="0"/>
    <d v="2022-11-03T00:00:00"/>
    <n v="139.71700000000001"/>
    <n v="140.44499999999999"/>
    <n v="136.46199999999999"/>
    <n v="136.589"/>
    <n v="97918500"/>
    <x v="487"/>
    <n v="-4.2408053954766656E-2"/>
    <n v="142.58184999999997"/>
    <n v="147.60579999999996"/>
    <n v="2.9564478841984126E-2"/>
    <x v="2"/>
    <n v="178.27"/>
    <n v="-0.23380826835698665"/>
    <x v="24"/>
  </r>
  <r>
    <n v="489"/>
    <x v="0"/>
    <d v="2022-11-04T00:00:00"/>
    <n v="139.97800000000001"/>
    <n v="140.55000000000001"/>
    <n v="132.38300000000001"/>
    <n v="136.32300000000001"/>
    <n v="140814800"/>
    <x v="488"/>
    <n v="-1.9474481839678592E-3"/>
    <n v="142.50905"/>
    <n v="146.98774"/>
    <n v="2.8408358615727096E-2"/>
    <x v="2"/>
    <n v="178.27"/>
    <n v="-0.23530038705334611"/>
    <x v="24"/>
  </r>
  <r>
    <n v="490"/>
    <x v="0"/>
    <d v="2022-11-07T00:00:00"/>
    <n v="135.072"/>
    <n v="137.08199999999999"/>
    <n v="133.654"/>
    <n v="136.85499999999999"/>
    <n v="83374600"/>
    <x v="489"/>
    <n v="3.9024962772238325E-3"/>
    <n v="142.44660000000002"/>
    <n v="146.50641999999999"/>
    <n v="2.841763654913726E-2"/>
    <x v="2"/>
    <n v="178.27"/>
    <n v="-0.23231614966062719"/>
    <x v="24"/>
  </r>
  <r>
    <n v="491"/>
    <x v="0"/>
    <d v="2022-11-08T00:00:00"/>
    <n v="138.32300000000001"/>
    <n v="139.328"/>
    <n v="135.447"/>
    <n v="137.42699999999999"/>
    <n v="89908500"/>
    <x v="490"/>
    <n v="4.1796061524972394E-3"/>
    <n v="142.48355000000001"/>
    <n v="146.08059999999995"/>
    <n v="2.8328694431008845E-2"/>
    <x v="2"/>
    <n v="178.27"/>
    <n v="-0.22910753351657609"/>
    <x v="24"/>
  </r>
  <r>
    <n v="492"/>
    <x v="0"/>
    <d v="2022-11-09T00:00:00"/>
    <n v="136.44200000000001"/>
    <n v="136.49100000000001"/>
    <n v="132.59"/>
    <n v="132.86600000000001"/>
    <n v="74917800"/>
    <x v="491"/>
    <n v="-3.3188529182765936E-2"/>
    <n v="142.32395"/>
    <n v="145.61213999999998"/>
    <n v="2.9311499388595754E-2"/>
    <x v="2"/>
    <n v="178.27"/>
    <n v="-0.25469232063723557"/>
    <x v="24"/>
  </r>
  <r>
    <n v="493"/>
    <x v="0"/>
    <d v="2022-11-10T00:00:00"/>
    <n v="139.14099999999999"/>
    <n v="144.68700000000001"/>
    <n v="137.42699999999999"/>
    <n v="144.68700000000001"/>
    <n v="118854000"/>
    <x v="492"/>
    <n v="8.8969337528035819E-2"/>
    <n v="142.52669999999998"/>
    <n v="145.41333999999998"/>
    <n v="3.4825092436382439E-2"/>
    <x v="2"/>
    <n v="178.27"/>
    <n v="-0.18838279014977277"/>
    <x v="24"/>
  </r>
  <r>
    <n v="494"/>
    <x v="0"/>
    <d v="2022-11-11T00:00:00"/>
    <n v="143.65299999999999"/>
    <n v="147.78100000000001"/>
    <n v="142.22399999999999"/>
    <n v="147.47499999999999"/>
    <n v="93979700"/>
    <x v="493"/>
    <n v="1.9269181059804907E-2"/>
    <n v="143.09554999999997"/>
    <n v="145.25573999999997"/>
    <n v="3.4056991674151098E-2"/>
    <x v="2"/>
    <n v="178.27"/>
    <n v="-0.17274359118191518"/>
    <x v="24"/>
  </r>
  <r>
    <n v="495"/>
    <x v="0"/>
    <d v="2022-11-14T00:00:00"/>
    <n v="146.756"/>
    <n v="148.047"/>
    <n v="145.239"/>
    <n v="146.07599999999999"/>
    <n v="73374100"/>
    <x v="494"/>
    <n v="-9.4863536192575371E-3"/>
    <n v="143.3963"/>
    <n v="145.11246"/>
    <n v="3.3683798156119459E-2"/>
    <x v="2"/>
    <n v="178.27"/>
    <n v="-0.18059123800976051"/>
    <x v="24"/>
  </r>
  <r>
    <n v="496"/>
    <x v="0"/>
    <d v="2022-11-15T00:00:00"/>
    <n v="149.958"/>
    <n v="151.30699999999999"/>
    <n v="146.352"/>
    <n v="147.81"/>
    <n v="89868300"/>
    <x v="495"/>
    <n v="1.1870533147128937E-2"/>
    <n v="143.71784999999997"/>
    <n v="145.02904000000001"/>
    <n v="3.3714342354156955E-2"/>
    <x v="2"/>
    <n v="178.27"/>
    <n v="-0.17086441913950756"/>
    <x v="24"/>
  </r>
  <r>
    <n v="497"/>
    <x v="0"/>
    <d v="2022-11-16T00:00:00"/>
    <n v="146.91399999999999"/>
    <n v="147.643"/>
    <n v="145.101"/>
    <n v="146.57900000000001"/>
    <n v="64218300"/>
    <x v="496"/>
    <n v="-8.3282592517420762E-3"/>
    <n v="143.97245000000001"/>
    <n v="144.89286000000001"/>
    <n v="3.3803756923787127E-2"/>
    <x v="2"/>
    <n v="178.27"/>
    <n v="-0.17776967521175746"/>
    <x v="24"/>
  </r>
  <r>
    <n v="498"/>
    <x v="0"/>
    <d v="2022-11-17T00:00:00"/>
    <n v="144.25399999999999"/>
    <n v="149.22900000000001"/>
    <n v="143.97800000000001"/>
    <n v="148.47999999999999"/>
    <n v="80389400"/>
    <x v="497"/>
    <n v="1.2969115630478978E-2"/>
    <n v="144.34520000000001"/>
    <n v="144.82422"/>
    <n v="3.3857997894750795E-2"/>
    <x v="2"/>
    <n v="178.27"/>
    <n v="-0.16710607505469244"/>
    <x v="24"/>
  </r>
  <r>
    <n v="499"/>
    <x v="0"/>
    <d v="2022-11-18T00:00:00"/>
    <n v="150.04599999999999"/>
    <n v="150.43100000000001"/>
    <n v="147.74100000000001"/>
    <n v="149.042"/>
    <n v="74829600"/>
    <x v="498"/>
    <n v="3.7850215517241104E-3"/>
    <n v="144.55525"/>
    <n v="144.70957999999999"/>
    <n v="3.3388257084907828E-2"/>
    <x v="2"/>
    <n v="178.27"/>
    <n v="-0.1639535535984743"/>
    <x v="24"/>
  </r>
  <r>
    <n v="500"/>
    <x v="0"/>
    <d v="2022-11-21T00:00:00"/>
    <n v="147.928"/>
    <n v="148.13499999999999"/>
    <n v="145.52500000000001"/>
    <n v="145.81"/>
    <n v="58724100"/>
    <x v="499"/>
    <n v="-2.1685162571624117E-2"/>
    <n v="144.4965"/>
    <n v="144.4111"/>
    <n v="3.3644697120642414E-2"/>
    <x v="1"/>
    <n v="178.27"/>
    <n v="-0.18208335670611997"/>
    <x v="24"/>
  </r>
  <r>
    <n v="501"/>
    <x v="0"/>
    <d v="2022-11-22T00:00:00"/>
    <n v="145.929"/>
    <n v="148.184"/>
    <n v="144.74600000000001"/>
    <n v="147.94800000000001"/>
    <n v="51804100"/>
    <x v="500"/>
    <n v="1.4662917495370742E-2"/>
    <n v="144.40254999999999"/>
    <n v="144.34400000000002"/>
    <n v="3.3520255768263868E-2"/>
    <x v="1"/>
    <n v="178.27"/>
    <n v="-0.17009031244741124"/>
    <x v="24"/>
  </r>
  <r>
    <n v="502"/>
    <x v="0"/>
    <d v="2022-11-23T00:00:00"/>
    <n v="147.22900000000001"/>
    <n v="149.57400000000001"/>
    <n v="147.12100000000001"/>
    <n v="148.82499999999999"/>
    <n v="58301400"/>
    <x v="501"/>
    <n v="5.9277584016004248E-3"/>
    <n v="144.49944999999997"/>
    <n v="144.26553999999999"/>
    <n v="3.3223084612252429E-2"/>
    <x v="1"/>
    <n v="178.27"/>
    <n v="-0.16517080832445175"/>
    <x v="24"/>
  </r>
  <r>
    <n v="503"/>
    <x v="0"/>
    <d v="2022-11-25T00:00:00"/>
    <n v="146.10599999999999"/>
    <n v="146.667"/>
    <n v="144.93299999999999"/>
    <n v="145.90899999999999"/>
    <n v="35195900"/>
    <x v="502"/>
    <n v="-1.9593482277843077E-2"/>
    <n v="144.67429999999996"/>
    <n v="144.18657999999999"/>
    <n v="3.2764054939693428E-2"/>
    <x v="1"/>
    <n v="178.27"/>
    <n v="-0.1815280192965727"/>
    <x v="24"/>
  </r>
  <r>
    <n v="504"/>
    <x v="0"/>
    <d v="2022-11-28T00:00:00"/>
    <n v="142.983"/>
    <n v="144.46100000000001"/>
    <n v="141.249"/>
    <n v="142.077"/>
    <n v="69246000"/>
    <x v="503"/>
    <n v="-2.6262944712114988E-2"/>
    <n v="144.11959999999999"/>
    <n v="144.06384"/>
    <n v="2.8291891837188245E-2"/>
    <x v="1"/>
    <n v="178.27"/>
    <n v="-0.20302350367420208"/>
    <x v="24"/>
  </r>
  <r>
    <n v="505"/>
    <x v="0"/>
    <d v="2022-11-29T00:00:00"/>
    <n v="142.14599999999999"/>
    <n v="142.65799999999999"/>
    <n v="138.26400000000001"/>
    <n v="139.072"/>
    <n v="83763800"/>
    <x v="504"/>
    <n v="-2.1150502896316703E-2"/>
    <n v="143.53265000000002"/>
    <n v="143.80664000000002"/>
    <n v="2.8449085092941549E-2"/>
    <x v="2"/>
    <n v="178.27"/>
    <n v="-0.21987995736803723"/>
    <x v="24"/>
  </r>
  <r>
    <n v="506"/>
    <x v="0"/>
    <d v="2022-11-30T00:00:00"/>
    <n v="139.298"/>
    <n v="146.51"/>
    <n v="138.46100000000001"/>
    <n v="145.83000000000001"/>
    <n v="111380900"/>
    <x v="505"/>
    <n v="4.8593534284399498E-2"/>
    <n v="143.41589999999997"/>
    <n v="143.637"/>
    <n v="3.0519755859308176E-2"/>
    <x v="2"/>
    <n v="178.27"/>
    <n v="-0.18197116733045382"/>
    <x v="24"/>
  </r>
  <r>
    <n v="507"/>
    <x v="0"/>
    <d v="2022-12-01T00:00:00"/>
    <n v="146.00700000000001"/>
    <n v="146.91399999999999"/>
    <n v="144.43100000000001"/>
    <n v="146.10599999999999"/>
    <n v="71250400"/>
    <x v="506"/>
    <n v="1.8926146883355699E-3"/>
    <n v="143.58930000000001"/>
    <n v="143.53542000000002"/>
    <n v="2.9254979926787619E-2"/>
    <x v="1"/>
    <n v="178.27"/>
    <n v="-0.1804229539462614"/>
    <x v="25"/>
  </r>
  <r>
    <n v="508"/>
    <x v="0"/>
    <d v="2022-12-02T00:00:00"/>
    <n v="143.791"/>
    <n v="145.80000000000001"/>
    <n v="143.48500000000001"/>
    <n v="145.613"/>
    <n v="65447400"/>
    <x v="507"/>
    <n v="-3.3742625217307864E-3"/>
    <n v="144.04050000000001"/>
    <n v="143.44326000000001"/>
    <n v="2.740840008319588E-2"/>
    <x v="1"/>
    <n v="178.27"/>
    <n v="-0.18318842205643127"/>
    <x v="25"/>
  </r>
  <r>
    <n v="509"/>
    <x v="0"/>
    <d v="2022-12-05T00:00:00"/>
    <n v="145.57400000000001"/>
    <n v="148.67699999999999"/>
    <n v="143.60400000000001"/>
    <n v="144.45099999999999"/>
    <n v="68826400"/>
    <x v="508"/>
    <n v="-7.9800567257044541E-3"/>
    <n v="144.44689999999997"/>
    <n v="143.3733"/>
    <n v="2.7505110797835738E-2"/>
    <x v="1"/>
    <n v="178.27"/>
    <n v="-0.18970662478263312"/>
    <x v="25"/>
  </r>
  <r>
    <n v="510"/>
    <x v="0"/>
    <d v="2022-12-06T00:00:00"/>
    <n v="144.88399999999999"/>
    <n v="145.11099999999999"/>
    <n v="139.81100000000001"/>
    <n v="140.786"/>
    <n v="64727200"/>
    <x v="509"/>
    <n v="-2.5371925427999709E-2"/>
    <n v="144.64345"/>
    <n v="143.22336000000001"/>
    <n v="2.8237666365586788E-2"/>
    <x v="1"/>
    <n v="178.27"/>
    <n v="-0.21026532787345042"/>
    <x v="25"/>
  </r>
  <r>
    <n v="511"/>
    <x v="0"/>
    <d v="2022-12-07T00:00:00"/>
    <n v="140.077"/>
    <n v="141.239"/>
    <n v="137.91900000000001"/>
    <n v="138.845"/>
    <n v="69721100"/>
    <x v="510"/>
    <n v="-1.3786882218402408E-2"/>
    <n v="144.71434999999997"/>
    <n v="143.01512000000002"/>
    <n v="2.8442515003973146E-2"/>
    <x v="1"/>
    <n v="178.27"/>
    <n v="-0.22115330678184786"/>
    <x v="25"/>
  </r>
  <r>
    <n v="512"/>
    <x v="0"/>
    <d v="2022-12-08T00:00:00"/>
    <n v="140.244"/>
    <n v="141.387"/>
    <n v="139.00299999999999"/>
    <n v="140.53"/>
    <n v="62128300"/>
    <x v="511"/>
    <n v="1.2135834923835853E-2"/>
    <n v="145.09754999999998"/>
    <n v="142.87834000000001"/>
    <n v="2.7370050929032559E-2"/>
    <x v="1"/>
    <n v="178.27"/>
    <n v="-0.21170135188197681"/>
    <x v="25"/>
  </r>
  <r>
    <n v="513"/>
    <x v="0"/>
    <d v="2022-12-09T00:00:00"/>
    <n v="140.22499999999999"/>
    <n v="143.40700000000001"/>
    <n v="138.80600000000001"/>
    <n v="140.047"/>
    <n v="76097000"/>
    <x v="512"/>
    <n v="-3.4369885433715996E-3"/>
    <n v="144.86555000000001"/>
    <n v="142.87668000000002"/>
    <n v="1.8475125477108327E-2"/>
    <x v="1"/>
    <n v="178.27"/>
    <n v="-0.21441072530431371"/>
    <x v="25"/>
  </r>
  <r>
    <n v="514"/>
    <x v="0"/>
    <d v="2022-12-12T00:00:00"/>
    <n v="140.57900000000001"/>
    <n v="142.352"/>
    <n v="138.964"/>
    <n v="142.34299999999999"/>
    <n v="70462700"/>
    <x v="513"/>
    <n v="1.6394496133440795E-2"/>
    <n v="144.60894999999999"/>
    <n v="143.00512000000003"/>
    <n v="1.8315800845073137E-2"/>
    <x v="1"/>
    <n v="178.27"/>
    <n v="-0.20153138497784273"/>
    <x v="25"/>
  </r>
  <r>
    <n v="515"/>
    <x v="0"/>
    <d v="2022-12-13T00:00:00"/>
    <n v="147.27799999999999"/>
    <n v="147.74100000000001"/>
    <n v="142.096"/>
    <n v="143.30799999999999"/>
    <n v="93886200"/>
    <x v="514"/>
    <n v="6.7793990572069251E-3"/>
    <n v="144.47054999999997"/>
    <n v="143.06925999999999"/>
    <n v="1.8308841179636035E-2"/>
    <x v="1"/>
    <n v="178.27"/>
    <n v="-0.19611824760195218"/>
    <x v="25"/>
  </r>
  <r>
    <n v="516"/>
    <x v="0"/>
    <d v="2022-12-14T00:00:00"/>
    <n v="143.19"/>
    <n v="144.47999999999999"/>
    <n v="139.06200000000001"/>
    <n v="141.08199999999999"/>
    <n v="82291200"/>
    <x v="515"/>
    <n v="-1.5532977921679181E-2"/>
    <n v="144.13414999999998"/>
    <n v="143.0171"/>
    <n v="1.8336248167628057E-2"/>
    <x v="1"/>
    <n v="178.27"/>
    <n v="-0.20860492511359185"/>
    <x v="25"/>
  </r>
  <r>
    <n v="517"/>
    <x v="0"/>
    <d v="2022-12-15T00:00:00"/>
    <n v="139.01300000000001"/>
    <n v="139.69300000000001"/>
    <n v="134.00800000000001"/>
    <n v="134.471"/>
    <n v="98931900"/>
    <x v="516"/>
    <n v="-4.6859273330403517E-2"/>
    <n v="143.52875"/>
    <n v="142.82682"/>
    <n v="2.0867073659070732E-2"/>
    <x v="1"/>
    <n v="178.27"/>
    <n v="-0.24568912324002923"/>
    <x v="25"/>
  </r>
  <r>
    <n v="518"/>
    <x v="0"/>
    <d v="2022-12-16T00:00:00"/>
    <n v="134.65899999999999"/>
    <n v="135.60400000000001"/>
    <n v="131.74199999999999"/>
    <n v="132.511"/>
    <n v="160156900"/>
    <x v="517"/>
    <n v="-1.4575633407946764E-2"/>
    <n v="142.7303"/>
    <n v="142.61642000000001"/>
    <n v="2.0588706206463719E-2"/>
    <x v="1"/>
    <n v="178.27"/>
    <n v="-0.25668368205530945"/>
    <x v="25"/>
  </r>
  <r>
    <n v="519"/>
    <x v="0"/>
    <d v="2022-12-19T00:00:00"/>
    <n v="133.102"/>
    <n v="133.191"/>
    <n v="129.36799999999999"/>
    <n v="130.40299999999999"/>
    <n v="79592600"/>
    <x v="518"/>
    <n v="-1.5908113288708114E-2"/>
    <n v="141.79834999999997"/>
    <n v="142.46890000000002"/>
    <n v="2.0593603502138232E-2"/>
    <x v="2"/>
    <n v="178.27"/>
    <n v="-0.26850844225051895"/>
    <x v="25"/>
  </r>
  <r>
    <n v="520"/>
    <x v="0"/>
    <d v="2022-12-20T00:00:00"/>
    <n v="129.43700000000001"/>
    <n v="131.27000000000001"/>
    <n v="127.96"/>
    <n v="130.334"/>
    <n v="77432800"/>
    <x v="519"/>
    <n v="-5.2912893108281178E-4"/>
    <n v="141.02455"/>
    <n v="142.31350000000003"/>
    <n v="2.031162457873871E-2"/>
    <x v="2"/>
    <n v="178.27"/>
    <n v="-0.268895495596567"/>
    <x v="25"/>
  </r>
  <r>
    <n v="521"/>
    <x v="0"/>
    <d v="2022-12-21T00:00:00"/>
    <n v="131.00399999999999"/>
    <n v="134.77699999999999"/>
    <n v="130.77699999999999"/>
    <n v="133.43700000000001"/>
    <n v="85928000"/>
    <x v="520"/>
    <n v="2.3808062362852489E-2"/>
    <n v="140.29899999999998"/>
    <n v="142.24848"/>
    <n v="2.0881956494785716E-2"/>
    <x v="2"/>
    <n v="178.27"/>
    <n v="-0.25148931396196783"/>
    <x v="25"/>
  </r>
  <r>
    <n v="522"/>
    <x v="0"/>
    <d v="2022-12-22T00:00:00"/>
    <n v="132.35300000000001"/>
    <n v="132.56"/>
    <n v="128.363"/>
    <n v="130.26499999999999"/>
    <n v="77852100"/>
    <x v="521"/>
    <n v="-2.3771517645031159E-2"/>
    <n v="139.37099999999998"/>
    <n v="142.13261999999997"/>
    <n v="2.112293723037504E-2"/>
    <x v="2"/>
    <n v="178.27"/>
    <n v="-0.26928254894261527"/>
    <x v="25"/>
  </r>
  <r>
    <n v="523"/>
    <x v="0"/>
    <d v="2022-12-23T00:00:00"/>
    <n v="128.97399999999999"/>
    <n v="130.452"/>
    <n v="127.71299999999999"/>
    <n v="129.9"/>
    <n v="63814900"/>
    <x v="522"/>
    <n v="-2.8019805780522544E-3"/>
    <n v="138.57054999999997"/>
    <n v="141.91798"/>
    <n v="2.0904621293816903E-2"/>
    <x v="2"/>
    <n v="178.27"/>
    <n v="-0.27133000504852189"/>
    <x v="25"/>
  </r>
  <r>
    <n v="524"/>
    <x v="0"/>
    <d v="2022-12-27T00:00:00"/>
    <n v="129.42699999999999"/>
    <n v="129.45699999999999"/>
    <n v="126.807"/>
    <n v="128.09700000000001"/>
    <n v="69007800"/>
    <x v="523"/>
    <n v="-1.3879907621247134E-2"/>
    <n v="137.87155000000001"/>
    <n v="141.75796"/>
    <n v="2.0438185511306231E-2"/>
    <x v="2"/>
    <n v="178.27"/>
    <n v="-0.28144387726482301"/>
    <x v="25"/>
  </r>
  <r>
    <n v="525"/>
    <x v="0"/>
    <d v="2022-12-28T00:00:00"/>
    <n v="127.74299999999999"/>
    <n v="129.083"/>
    <n v="123.999"/>
    <n v="124.167"/>
    <n v="85438400"/>
    <x v="524"/>
    <n v="-3.06798754069183E-2"/>
    <n v="137.12630000000001"/>
    <n v="141.44007999999999"/>
    <n v="2.0940216114816824E-2"/>
    <x v="2"/>
    <n v="178.27"/>
    <n v="-0.30348908958321652"/>
    <x v="25"/>
  </r>
  <r>
    <n v="526"/>
    <x v="0"/>
    <d v="2022-12-29T00:00:00"/>
    <n v="126.08799999999999"/>
    <n v="128.541"/>
    <n v="125.83199999999999"/>
    <n v="127.684"/>
    <n v="75703700"/>
    <x v="525"/>
    <n v="2.8324756175151178E-2"/>
    <n v="136.21899999999999"/>
    <n v="141.16618"/>
    <n v="1.8540260167016886E-2"/>
    <x v="2"/>
    <n v="178.27"/>
    <n v="-0.2837605878723285"/>
    <x v="25"/>
  </r>
  <r>
    <n v="527"/>
    <x v="0"/>
    <d v="2022-12-30T00:00:00"/>
    <n v="126.502"/>
    <n v="128.01900000000001"/>
    <n v="125.536"/>
    <n v="127.999"/>
    <n v="77034200"/>
    <x v="526"/>
    <n v="2.4670279753140623E-3"/>
    <n v="135.31365"/>
    <n v="140.89642000000001"/>
    <n v="1.8554315959694506E-2"/>
    <x v="2"/>
    <n v="178.27"/>
    <n v="-0.28199360520558714"/>
    <x v="25"/>
  </r>
  <r>
    <n v="528"/>
    <x v="0"/>
    <d v="2023-01-03T00:00:00"/>
    <n v="128.34399999999999"/>
    <n v="128.95500000000001"/>
    <n v="122.325"/>
    <n v="123.211"/>
    <n v="112117500"/>
    <x v="527"/>
    <n v="-3.7406542238611173E-2"/>
    <n v="134.19354999999999"/>
    <n v="140.54014000000001"/>
    <n v="1.9779522447351469E-2"/>
    <x v="2"/>
    <n v="178.27"/>
    <n v="-0.30885174174005725"/>
    <x v="26"/>
  </r>
  <r>
    <n v="529"/>
    <x v="0"/>
    <d v="2023-01-04T00:00:00"/>
    <n v="125.004"/>
    <n v="126.748"/>
    <n v="123.221"/>
    <n v="124.482"/>
    <n v="89113600"/>
    <x v="528"/>
    <n v="1.0315637402504629E-2"/>
    <n v="133.19509999999997"/>
    <n v="140.13296"/>
    <n v="2.0205345347504827E-2"/>
    <x v="2"/>
    <n v="178.27"/>
    <n v="-0.30172210691647505"/>
    <x v="26"/>
  </r>
  <r>
    <n v="530"/>
    <x v="0"/>
    <d v="2023-01-05T00:00:00"/>
    <n v="125.241"/>
    <n v="125.871"/>
    <n v="122.90600000000001"/>
    <n v="123.16200000000001"/>
    <n v="80962700"/>
    <x v="529"/>
    <n v="-1.0603942738709127E-2"/>
    <n v="132.31389999999996"/>
    <n v="139.65649999999999"/>
    <n v="1.9772113398063382E-2"/>
    <x v="2"/>
    <n v="178.27"/>
    <n v="-0.30912660571043926"/>
    <x v="26"/>
  </r>
  <r>
    <n v="531"/>
    <x v="0"/>
    <d v="2023-01-06T00:00:00"/>
    <n v="124.137"/>
    <n v="128.35400000000001"/>
    <n v="123.03400000000001"/>
    <n v="127.694"/>
    <n v="87754700"/>
    <x v="530"/>
    <n v="3.6797064029489679E-2"/>
    <n v="131.75634999999994"/>
    <n v="139.21384"/>
    <n v="2.190782670169919E-2"/>
    <x v="2"/>
    <n v="178.27"/>
    <n v="-0.28370449318449542"/>
    <x v="26"/>
  </r>
  <r>
    <n v="532"/>
    <x v="0"/>
    <d v="2023-01-09T00:00:00"/>
    <n v="128.53100000000001"/>
    <n v="131.42699999999999"/>
    <n v="127.96"/>
    <n v="128.21600000000001"/>
    <n v="70790800"/>
    <x v="531"/>
    <n v="4.0878976302725079E-3"/>
    <n v="131.14064999999999"/>
    <n v="138.84042000000002"/>
    <n v="2.1669465644477644E-2"/>
    <x v="2"/>
    <n v="178.27"/>
    <n v="-0.28077635047960958"/>
    <x v="26"/>
  </r>
  <r>
    <n v="533"/>
    <x v="0"/>
    <d v="2023-01-10T00:00:00"/>
    <n v="128.32400000000001"/>
    <n v="129.309"/>
    <n v="126.21599999999999"/>
    <n v="128.78700000000001"/>
    <n v="63896200"/>
    <x v="532"/>
    <n v="4.4534223497847414E-3"/>
    <n v="130.57764999999998"/>
    <n v="138.56792000000002"/>
    <n v="2.1758618277054997E-2"/>
    <x v="2"/>
    <n v="178.27"/>
    <n v="-0.27757334380434173"/>
    <x v="26"/>
  </r>
  <r>
    <n v="534"/>
    <x v="0"/>
    <d v="2023-01-11T00:00:00"/>
    <n v="129.29900000000001"/>
    <n v="131.52600000000001"/>
    <n v="128.52099999999999"/>
    <n v="131.506"/>
    <n v="69458900"/>
    <x v="533"/>
    <n v="2.1112379355059163E-2"/>
    <n v="130.03579999999997"/>
    <n v="138.13462000000004"/>
    <n v="2.2014923741849799E-2"/>
    <x v="2"/>
    <n v="178.27"/>
    <n v="-0.26232119818253219"/>
    <x v="26"/>
  </r>
  <r>
    <n v="535"/>
    <x v="0"/>
    <d v="2023-01-12T00:00:00"/>
    <n v="131.88999999999999"/>
    <n v="132.26499999999999"/>
    <n v="129.48699999999999"/>
    <n v="131.42699999999999"/>
    <n v="71379600"/>
    <x v="534"/>
    <n v="-6.0073304640095859E-4"/>
    <n v="129.44174999999998"/>
    <n v="137.74694000000005"/>
    <n v="2.1891174876434459E-2"/>
    <x v="2"/>
    <n v="178.27"/>
    <n v="-0.26276434621641342"/>
    <x v="26"/>
  </r>
  <r>
    <n v="536"/>
    <x v="0"/>
    <d v="2023-01-13T00:00:00"/>
    <n v="130.06800000000001"/>
    <n v="132.91499999999999"/>
    <n v="129.703"/>
    <n v="132.75700000000001"/>
    <n v="57809700"/>
    <x v="535"/>
    <n v="1.0119686213639678E-2"/>
    <n v="129.02549999999999"/>
    <n v="137.43878000000004"/>
    <n v="2.1936841223023605E-2"/>
    <x v="2"/>
    <n v="178.27"/>
    <n v="-0.25530375273461603"/>
    <x v="26"/>
  </r>
  <r>
    <n v="537"/>
    <x v="0"/>
    <d v="2023-01-17T00:00:00"/>
    <n v="132.82599999999999"/>
    <n v="135.25"/>
    <n v="132.137"/>
    <n v="133.91999999999999"/>
    <n v="63646600"/>
    <x v="536"/>
    <n v="8.7603666849958017E-3"/>
    <n v="128.99795"/>
    <n v="137.26442000000006"/>
    <n v="1.9441880159279678E-2"/>
    <x v="2"/>
    <n v="178.27"/>
    <n v="-0.24877994053963104"/>
    <x v="26"/>
  </r>
  <r>
    <n v="538"/>
    <x v="0"/>
    <d v="2023-01-18T00:00:00"/>
    <n v="134.78700000000001"/>
    <n v="136.55000000000001"/>
    <n v="133.023"/>
    <n v="133.20099999999999"/>
    <n v="69672800"/>
    <x v="537"/>
    <n v="-5.3688769414574899E-3"/>
    <n v="129.03245000000001"/>
    <n v="137.19666000000004"/>
    <n v="1.918655703270794E-2"/>
    <x v="2"/>
    <n v="178.27"/>
    <n v="-0.25281314859482817"/>
    <x v="26"/>
  </r>
  <r>
    <n v="539"/>
    <x v="0"/>
    <d v="2023-01-19T00:00:00"/>
    <n v="132.08699999999999"/>
    <n v="134.22499999999999"/>
    <n v="131.78200000000001"/>
    <n v="133.26"/>
    <n v="58280400"/>
    <x v="538"/>
    <n v="4.4293961757047029E-4"/>
    <n v="129.17530000000002"/>
    <n v="137.13540000000003"/>
    <n v="1.8797952533994144E-2"/>
    <x v="2"/>
    <n v="178.27"/>
    <n v="-0.25248218993661309"/>
    <x v="26"/>
  </r>
  <r>
    <n v="540"/>
    <x v="0"/>
    <d v="2023-01-20T00:00:00"/>
    <n v="133.26900000000001"/>
    <n v="135.96899999999999"/>
    <n v="132.22499999999999"/>
    <n v="135.821"/>
    <n v="80223600"/>
    <x v="539"/>
    <n v="1.9218069938466309E-2"/>
    <n v="129.44964999999996"/>
    <n v="137.11472000000001"/>
    <n v="1.9213473516060946E-2"/>
    <x v="2"/>
    <n v="178.27"/>
    <n v="-0.23811634038256579"/>
    <x v="26"/>
  </r>
  <r>
    <n v="541"/>
    <x v="0"/>
    <d v="2023-01-23T00:00:00"/>
    <n v="136.06700000000001"/>
    <n v="141.19"/>
    <n v="135.851"/>
    <n v="139.01300000000001"/>
    <n v="81760300"/>
    <x v="540"/>
    <n v="2.3501520383445884E-2"/>
    <n v="129.72844999999998"/>
    <n v="137.14644000000001"/>
    <n v="1.9195476135168362E-2"/>
    <x v="2"/>
    <n v="178.27"/>
    <n v="-0.22021091602625231"/>
    <x v="26"/>
  </r>
  <r>
    <n v="542"/>
    <x v="0"/>
    <d v="2023-01-24T00:00:00"/>
    <n v="138.22499999999999"/>
    <n v="141.03200000000001"/>
    <n v="138.215"/>
    <n v="140.41200000000001"/>
    <n v="66435100"/>
    <x v="541"/>
    <n v="1.006380698208087E-2"/>
    <n v="130.23579999999998"/>
    <n v="137.29736"/>
    <n v="1.8251588169972816E-2"/>
    <x v="2"/>
    <n v="178.27"/>
    <n v="-0.21236326919840687"/>
    <x v="26"/>
  </r>
  <r>
    <n v="543"/>
    <x v="0"/>
    <d v="2023-01-25T00:00:00"/>
    <n v="138.79599999999999"/>
    <n v="140.31299999999999"/>
    <n v="136.74700000000001"/>
    <n v="139.75200000000001"/>
    <n v="65799300"/>
    <x v="542"/>
    <n v="-4.7004529527390204E-3"/>
    <n v="130.72839999999999"/>
    <n v="137.19866000000002"/>
    <n v="1.8293256232295625E-2"/>
    <x v="2"/>
    <n v="178.27"/>
    <n v="-0.21606551859538903"/>
    <x v="26"/>
  </r>
  <r>
    <n v="544"/>
    <x v="0"/>
    <d v="2023-01-26T00:00:00"/>
    <n v="141.042"/>
    <n v="142.10599999999999"/>
    <n v="139.791"/>
    <n v="141.82"/>
    <n v="54105100"/>
    <x v="543"/>
    <n v="1.4797641536435924E-2"/>
    <n v="131.41455000000002"/>
    <n v="137.08556000000002"/>
    <n v="1.7953527018084135E-2"/>
    <x v="2"/>
    <n v="178.27"/>
    <n v="-0.20446513715151182"/>
    <x v="26"/>
  </r>
  <r>
    <n v="545"/>
    <x v="0"/>
    <d v="2023-01-27T00:00:00"/>
    <n v="141.03200000000001"/>
    <n v="145.042"/>
    <n v="140.95400000000001"/>
    <n v="143.761"/>
    <n v="70555800"/>
    <x v="544"/>
    <n v="1.3686362995346313E-2"/>
    <n v="132.39425"/>
    <n v="137.03926000000004"/>
    <n v="1.5903657336237484E-2"/>
    <x v="2"/>
    <n v="178.27"/>
    <n v="-0.1935771582431145"/>
    <x v="26"/>
  </r>
  <r>
    <n v="546"/>
    <x v="0"/>
    <d v="2023-01-30T00:00:00"/>
    <n v="142.80600000000001"/>
    <n v="143.387"/>
    <n v="140.727"/>
    <n v="140.875"/>
    <n v="64015300"/>
    <x v="545"/>
    <n v="-2.0074985566321812E-2"/>
    <n v="133.0538"/>
    <n v="136.90056000000001"/>
    <n v="1.6242581969005711E-2"/>
    <x v="2"/>
    <n v="178.27"/>
    <n v="-0.20976608515173623"/>
    <x v="26"/>
  </r>
  <r>
    <n v="547"/>
    <x v="0"/>
    <d v="2023-01-31T00:00:00"/>
    <n v="140.57900000000001"/>
    <n v="142.19499999999999"/>
    <n v="140.16499999999999"/>
    <n v="142.14599999999999"/>
    <n v="65874500"/>
    <x v="546"/>
    <n v="9.0221827861578507E-3"/>
    <n v="133.76115000000001"/>
    <n v="136.81190000000004"/>
    <n v="1.6253778727223778E-2"/>
    <x v="2"/>
    <n v="178.27"/>
    <n v="-0.20263645032815403"/>
    <x v="26"/>
  </r>
  <r>
    <n v="548"/>
    <x v="0"/>
    <d v="2023-02-01T00:00:00"/>
    <n v="141.83000000000001"/>
    <n v="144.43100000000001"/>
    <n v="139.22"/>
    <n v="143.26900000000001"/>
    <n v="77663600"/>
    <x v="547"/>
    <n v="7.9003278319476067E-3"/>
    <n v="134.76405"/>
    <n v="136.70768000000001"/>
    <n v="1.275774924029837E-2"/>
    <x v="2"/>
    <n v="178.27"/>
    <n v="-0.196337016884501"/>
    <x v="27"/>
  </r>
  <r>
    <n v="549"/>
    <x v="0"/>
    <d v="2023-02-02T00:00:00"/>
    <n v="146.68700000000001"/>
    <n v="148.93299999999999"/>
    <n v="145.96799999999999"/>
    <n v="148.57900000000001"/>
    <n v="118339000"/>
    <x v="548"/>
    <n v="3.70631469473508E-2"/>
    <n v="135.96890000000002"/>
    <n v="136.69842000000003"/>
    <n v="1.4354323879127238E-2"/>
    <x v="2"/>
    <n v="178.27"/>
    <n v="-0.16655073764514505"/>
    <x v="27"/>
  </r>
  <r>
    <n v="550"/>
    <x v="0"/>
    <d v="2023-02-03T00:00:00"/>
    <n v="145.83000000000001"/>
    <n v="155.041"/>
    <n v="145.63300000000001"/>
    <n v="152.20400000000001"/>
    <n v="154357300"/>
    <x v="549"/>
    <n v="2.4397795112364395E-2"/>
    <n v="137.42099999999999"/>
    <n v="136.8263"/>
    <n v="1.3969016050875445E-2"/>
    <x v="1"/>
    <n v="178.27"/>
    <n v="-0.14621641330565993"/>
    <x v="27"/>
  </r>
  <r>
    <n v="551"/>
    <x v="0"/>
    <d v="2023-02-06T00:00:00"/>
    <n v="150.303"/>
    <n v="150.82499999999999"/>
    <n v="148.53899999999999"/>
    <n v="149.47499999999999"/>
    <n v="69858300"/>
    <x v="550"/>
    <n v="-1.7929883577304184E-2"/>
    <n v="138.51005000000004"/>
    <n v="136.85684000000001"/>
    <n v="1.3955031835217582E-2"/>
    <x v="1"/>
    <n v="178.27"/>
    <n v="-0.16152465361530266"/>
    <x v="27"/>
  </r>
  <r>
    <n v="552"/>
    <x v="0"/>
    <d v="2023-02-07T00:00:00"/>
    <n v="148.40100000000001"/>
    <n v="152.923"/>
    <n v="148.40100000000001"/>
    <n v="152.352"/>
    <n v="83322600"/>
    <x v="551"/>
    <n v="1.9247365780230785E-2"/>
    <n v="139.71684999999999"/>
    <n v="136.92738"/>
    <n v="1.4141940999550616E-2"/>
    <x v="1"/>
    <n v="178.27"/>
    <n v="-0.14538621192573065"/>
    <x v="27"/>
  </r>
  <r>
    <n v="553"/>
    <x v="0"/>
    <d v="2023-02-08T00:00:00"/>
    <n v="151.59299999999999"/>
    <n v="152.28299999999999"/>
    <n v="148.923"/>
    <n v="149.66200000000001"/>
    <n v="64120100"/>
    <x v="552"/>
    <n v="-1.7656479731148922E-2"/>
    <n v="140.76059999999998"/>
    <n v="137.00243999999998"/>
    <n v="1.5311747169726879E-2"/>
    <x v="1"/>
    <n v="178.27"/>
    <n v="-0.16047568295282433"/>
    <x v="27"/>
  </r>
  <r>
    <n v="554"/>
    <x v="0"/>
    <d v="2023-02-09T00:00:00"/>
    <n v="151.495"/>
    <n v="152.036"/>
    <n v="148.184"/>
    <n v="148.62799999999999"/>
    <n v="56007100"/>
    <x v="553"/>
    <n v="-6.9089013911348696E-3"/>
    <n v="141.61669999999998"/>
    <n v="137.13345999999999"/>
    <n v="1.5297084137536799E-2"/>
    <x v="1"/>
    <n v="178.27"/>
    <n v="-0.16627587367476315"/>
    <x v="27"/>
  </r>
  <r>
    <n v="555"/>
    <x v="0"/>
    <d v="2023-02-10T00:00:00"/>
    <n v="147.464"/>
    <n v="149.31800000000001"/>
    <n v="147.227"/>
    <n v="148.99299999999999"/>
    <n v="57450700"/>
    <x v="554"/>
    <n v="2.4557956777997436E-3"/>
    <n v="142.49499999999998"/>
    <n v="137.33188000000001"/>
    <n v="1.5240211771513898E-2"/>
    <x v="1"/>
    <n v="178.27"/>
    <n v="-0.16422841756885631"/>
    <x v="27"/>
  </r>
  <r>
    <n v="556"/>
    <x v="0"/>
    <d v="2023-02-13T00:00:00"/>
    <n v="148.934"/>
    <n v="152.19900000000001"/>
    <n v="148.904"/>
    <n v="151.79499999999999"/>
    <n v="62199000"/>
    <x v="555"/>
    <n v="1.8806252642741494E-2"/>
    <n v="143.44689999999997"/>
    <n v="137.45117999999999"/>
    <n v="1.5473731130526953E-2"/>
    <x v="1"/>
    <n v="178.27"/>
    <n v="-0.1485106860380323"/>
    <x v="27"/>
  </r>
  <r>
    <n v="557"/>
    <x v="0"/>
    <d v="2023-02-14T00:00:00"/>
    <n v="150.08799999999999"/>
    <n v="151.71600000000001"/>
    <n v="148.845"/>
    <n v="151.154"/>
    <n v="61707600"/>
    <x v="556"/>
    <n v="-4.2228004874995673E-3"/>
    <n v="144.30859999999998"/>
    <n v="137.55214000000001"/>
    <n v="1.5659975268766287E-2"/>
    <x v="1"/>
    <n v="178.27"/>
    <n v="-0.15210635552813156"/>
    <x v="27"/>
  </r>
  <r>
    <n v="558"/>
    <x v="0"/>
    <d v="2023-02-15T00:00:00"/>
    <n v="151.065"/>
    <n v="153.423"/>
    <n v="150.83799999999999"/>
    <n v="153.255"/>
    <n v="65573800"/>
    <x v="557"/>
    <n v="1.3899731399764415E-2"/>
    <n v="145.31130000000002"/>
    <n v="137.70498000000001"/>
    <n v="1.5503554870276241E-2"/>
    <x v="1"/>
    <n v="178.27"/>
    <n v="-0.14032086161440516"/>
    <x v="27"/>
  </r>
  <r>
    <n v="559"/>
    <x v="0"/>
    <d v="2023-02-16T00:00:00"/>
    <n v="151.459"/>
    <n v="154.24199999999999"/>
    <n v="151.30199999999999"/>
    <n v="151.65700000000001"/>
    <n v="68167900"/>
    <x v="558"/>
    <n v="-1.0427066001109209E-2"/>
    <n v="146.23115000000001"/>
    <n v="137.84909999999999"/>
    <n v="1.5935585888656678E-2"/>
    <x v="1"/>
    <n v="178.27"/>
    <n v="-0.1492847927301284"/>
    <x v="27"/>
  </r>
  <r>
    <n v="560"/>
    <x v="0"/>
    <d v="2023-02-17T00:00:00"/>
    <n v="150.315"/>
    <n v="150.95599999999999"/>
    <n v="148.83500000000001"/>
    <n v="150.512"/>
    <n v="59144100"/>
    <x v="559"/>
    <n v="-7.5499317538920696E-3"/>
    <n v="146.96570000000003"/>
    <n v="138.04362"/>
    <n v="1.5944751430927183E-2"/>
    <x v="1"/>
    <n v="178.27"/>
    <n v="-0.15570763448701408"/>
    <x v="27"/>
  </r>
  <r>
    <n v="561"/>
    <x v="0"/>
    <d v="2023-02-21T00:00:00"/>
    <n v="148.19399999999999"/>
    <n v="149.279"/>
    <n v="146.428"/>
    <n v="146.49700000000001"/>
    <n v="58867200"/>
    <x v="560"/>
    <n v="-2.6675613904539097E-2"/>
    <n v="147.3399"/>
    <n v="138.19666000000001"/>
    <n v="1.6846942834705038E-2"/>
    <x v="1"/>
    <n v="178.27"/>
    <n v="-0.17822965165198856"/>
    <x v="27"/>
  </r>
  <r>
    <n v="562"/>
    <x v="0"/>
    <d v="2023-02-22T00:00:00"/>
    <n v="146.881"/>
    <n v="147.947"/>
    <n v="145.19399999999999"/>
    <n v="146.92099999999999"/>
    <n v="51011300"/>
    <x v="561"/>
    <n v="2.8942572202841355E-3"/>
    <n v="147.66534999999999"/>
    <n v="138.32447999999999"/>
    <n v="1.6759393894187322E-2"/>
    <x v="1"/>
    <n v="178.27"/>
    <n v="-0.17585123688786686"/>
    <x v="27"/>
  </r>
  <r>
    <n v="563"/>
    <x v="0"/>
    <d v="2023-02-23T00:00:00"/>
    <n v="148.08500000000001"/>
    <n v="148.33199999999999"/>
    <n v="145.273"/>
    <n v="147.404"/>
    <n v="48394200"/>
    <x v="562"/>
    <n v="3.2874810272187638E-3"/>
    <n v="148.04794999999999"/>
    <n v="138.47162"/>
    <n v="1.667621921762465E-2"/>
    <x v="1"/>
    <n v="178.27"/>
    <n v="-0.17314186346552984"/>
    <x v="27"/>
  </r>
  <r>
    <n v="564"/>
    <x v="0"/>
    <d v="2023-02-24T00:00:00"/>
    <n v="145.14500000000001"/>
    <n v="145.22399999999999"/>
    <n v="143.773"/>
    <n v="144.75"/>
    <n v="55469600"/>
    <x v="563"/>
    <n v="-1.8004938807630655E-2"/>
    <n v="148.19444999999999"/>
    <n v="138.51976000000002"/>
    <n v="1.7043246326980094E-2"/>
    <x v="1"/>
    <n v="178.27"/>
    <n v="-0.18802939361642457"/>
    <x v="27"/>
  </r>
  <r>
    <n v="565"/>
    <x v="0"/>
    <d v="2023-02-27T00:00:00"/>
    <n v="145.73699999999999"/>
    <n v="147.17699999999999"/>
    <n v="145.47999999999999"/>
    <n v="145.94399999999999"/>
    <n v="44998500"/>
    <x v="564"/>
    <n v="8.2487046632122585E-3"/>
    <n v="148.30359999999999"/>
    <n v="138.57248000000001"/>
    <n v="1.6875456657276883E-2"/>
    <x v="1"/>
    <n v="178.27"/>
    <n v="-0.18133168788915699"/>
    <x v="27"/>
  </r>
  <r>
    <n v="566"/>
    <x v="0"/>
    <d v="2023-02-28T00:00:00"/>
    <n v="145.08600000000001"/>
    <n v="147.089"/>
    <n v="144.869"/>
    <n v="145.441"/>
    <n v="50547000"/>
    <x v="565"/>
    <n v="-3.4465274351804798E-3"/>
    <n v="148.53189999999995"/>
    <n v="138.65966"/>
    <n v="1.6183707057114256E-2"/>
    <x v="1"/>
    <n v="178.27"/>
    <n v="-0.18415325068715993"/>
    <x v="27"/>
  </r>
  <r>
    <n v="567"/>
    <x v="0"/>
    <d v="2023-03-01T00:00:00"/>
    <n v="144.869"/>
    <n v="145.26300000000001"/>
    <n v="143.07300000000001"/>
    <n v="143.369"/>
    <n v="55479000"/>
    <x v="566"/>
    <n v="-1.4246326689172917E-2"/>
    <n v="148.59304999999998"/>
    <n v="138.83762000000002"/>
    <n v="1.6465063068994496E-2"/>
    <x v="1"/>
    <n v="178.27"/>
    <n v="-0.19577607000617048"/>
    <x v="28"/>
  </r>
  <r>
    <n v="568"/>
    <x v="0"/>
    <d v="2023-03-02T00:00:00"/>
    <n v="142.45099999999999"/>
    <n v="144.75"/>
    <n v="141.97800000000001"/>
    <n v="143.96100000000001"/>
    <n v="52238100"/>
    <x v="567"/>
    <n v="4.1292050582761863E-3"/>
    <n v="148.62764999999999"/>
    <n v="139.06662000000003"/>
    <n v="1.6397994071892547E-2"/>
    <x v="1"/>
    <n v="178.27"/>
    <n v="-0.19245526448645311"/>
    <x v="28"/>
  </r>
  <r>
    <n v="569"/>
    <x v="0"/>
    <d v="2023-03-03T00:00:00"/>
    <n v="146.06200000000001"/>
    <n v="149.09100000000001"/>
    <n v="145.36199999999999"/>
    <n v="149.01300000000001"/>
    <n v="70732300"/>
    <x v="568"/>
    <n v="3.5092837643528441E-2"/>
    <n v="148.64935"/>
    <n v="139.43882000000002"/>
    <n v="1.6170272701197499E-2"/>
    <x v="1"/>
    <n v="178.27"/>
    <n v="-0.16411622819319016"/>
    <x v="28"/>
  </r>
  <r>
    <n v="570"/>
    <x v="0"/>
    <d v="2023-03-06T00:00:00"/>
    <n v="151.73599999999999"/>
    <n v="154.21199999999999"/>
    <n v="151.41"/>
    <n v="151.77500000000001"/>
    <n v="87558000"/>
    <x v="569"/>
    <n v="1.8535295578238076E-2"/>
    <n v="148.62789999999998"/>
    <n v="139.86764000000002"/>
    <n v="1.5757744034609104E-2"/>
    <x v="1"/>
    <n v="178.27"/>
    <n v="-0.14862287541369834"/>
    <x v="28"/>
  </r>
  <r>
    <n v="571"/>
    <x v="0"/>
    <d v="2023-03-07T00:00:00"/>
    <n v="151.64699999999999"/>
    <n v="151.97200000000001"/>
    <n v="149.11099999999999"/>
    <n v="149.57499999999999"/>
    <n v="56182000"/>
    <x v="570"/>
    <n v="-1.4495140833470699E-2"/>
    <n v="148.63290000000001"/>
    <n v="140.19040000000001"/>
    <n v="1.5569916872416645E-2"/>
    <x v="1"/>
    <n v="178.27"/>
    <n v="-0.16096370673697213"/>
    <x v="28"/>
  </r>
  <r>
    <n v="572"/>
    <x v="0"/>
    <d v="2023-03-08T00:00:00"/>
    <n v="150.76900000000001"/>
    <n v="151.41999999999999"/>
    <n v="149.80199999999999"/>
    <n v="150.828"/>
    <n v="47204800"/>
    <x v="571"/>
    <n v="8.377068360354345E-3"/>
    <n v="148.55670000000001"/>
    <n v="140.60166000000004"/>
    <n v="1.5049131850392793E-2"/>
    <x v="1"/>
    <n v="178.27"/>
    <n v="-0.15393504235148936"/>
    <x v="28"/>
  </r>
  <r>
    <n v="573"/>
    <x v="0"/>
    <d v="2023-03-09T00:00:00"/>
    <n v="151.50899999999999"/>
    <n v="152.476"/>
    <n v="148.22300000000001"/>
    <n v="148.578"/>
    <n v="53833600"/>
    <x v="572"/>
    <n v="-1.4917654546901082E-2"/>
    <n v="148.5025"/>
    <n v="140.97522000000004"/>
    <n v="1.4895472144816716E-2"/>
    <x v="1"/>
    <n v="178.27"/>
    <n v="-0.1665563471139283"/>
    <x v="28"/>
  </r>
  <r>
    <n v="574"/>
    <x v="0"/>
    <d v="2023-03-10T00:00:00"/>
    <n v="148.203"/>
    <n v="148.92400000000001"/>
    <n v="145.63800000000001"/>
    <n v="146.51599999999999"/>
    <n v="68572400"/>
    <x v="573"/>
    <n v="-1.3878232308955685E-2"/>
    <n v="148.39690000000002"/>
    <n v="141.34360000000004"/>
    <n v="1.5138776653370848E-2"/>
    <x v="1"/>
    <n v="178.27"/>
    <n v="-0.17812307174510589"/>
    <x v="28"/>
  </r>
  <r>
    <n v="575"/>
    <x v="0"/>
    <d v="2023-03-13T00:00:00"/>
    <n v="145.83600000000001"/>
    <n v="151.09399999999999"/>
    <n v="145.727"/>
    <n v="148.46"/>
    <n v="84457100"/>
    <x v="574"/>
    <n v="1.3268175489366429E-2"/>
    <n v="148.37025"/>
    <n v="141.82946000000001"/>
    <n v="1.5443888965336878E-2"/>
    <x v="1"/>
    <n v="178.27"/>
    <n v="-0.16721826443035848"/>
    <x v="28"/>
  </r>
  <r>
    <n v="576"/>
    <x v="0"/>
    <d v="2023-03-14T00:00:00"/>
    <n v="149.25899999999999"/>
    <n v="151.351"/>
    <n v="148.095"/>
    <n v="150.55199999999999"/>
    <n v="73695900"/>
    <x v="575"/>
    <n v="1.4091337734069675E-2"/>
    <n v="148.3081"/>
    <n v="142.28682000000003"/>
    <n v="1.517427658719896E-2"/>
    <x v="1"/>
    <n v="178.27"/>
    <n v="-0.15548325573568189"/>
    <x v="28"/>
  </r>
  <r>
    <n v="577"/>
    <x v="0"/>
    <d v="2023-03-15T00:00:00"/>
    <n v="149.16999999999999"/>
    <n v="151.203"/>
    <n v="147.917"/>
    <n v="150.946"/>
    <n v="77167900"/>
    <x v="576"/>
    <n v="2.6170359742814231E-3"/>
    <n v="148.29770000000002"/>
    <n v="142.74576000000002"/>
    <n v="1.5158328872903172E-2"/>
    <x v="1"/>
    <n v="178.27"/>
    <n v="-0.15327312503505919"/>
    <x v="28"/>
  </r>
  <r>
    <n v="578"/>
    <x v="0"/>
    <d v="2023-03-16T00:00:00"/>
    <n v="150.12700000000001"/>
    <n v="154.37"/>
    <n v="149.614"/>
    <n v="153.768"/>
    <n v="76161100"/>
    <x v="577"/>
    <n v="1.8695427503875539E-2"/>
    <n v="148.32335"/>
    <n v="143.3569"/>
    <n v="1.5424701278142609E-2"/>
    <x v="1"/>
    <n v="178.27"/>
    <n v="-0.13744320412856903"/>
    <x v="28"/>
  </r>
  <r>
    <n v="579"/>
    <x v="0"/>
    <d v="2023-03-17T00:00:00"/>
    <n v="153.995"/>
    <n v="154.64599999999999"/>
    <n v="152.21899999999999"/>
    <n v="152.93"/>
    <n v="98944600"/>
    <x v="578"/>
    <n v="-5.4497684823889836E-3"/>
    <n v="148.387"/>
    <n v="143.92586"/>
    <n v="1.5282358910325628E-2"/>
    <x v="1"/>
    <n v="178.27"/>
    <n v="-0.1421439389689797"/>
    <x v="28"/>
  </r>
  <r>
    <n v="580"/>
    <x v="0"/>
    <d v="2023-03-20T00:00:00"/>
    <n v="152.999"/>
    <n v="155.71199999999999"/>
    <n v="152.09100000000001"/>
    <n v="155.297"/>
    <n v="73641400"/>
    <x v="579"/>
    <n v="1.5477669522003357E-2"/>
    <n v="148.62625"/>
    <n v="144.56855999999999"/>
    <n v="1.5507479136699471E-2"/>
    <x v="1"/>
    <n v="178.27"/>
    <n v="-0.12886632635889383"/>
    <x v="28"/>
  </r>
  <r>
    <n v="581"/>
    <x v="0"/>
    <d v="2023-03-21T00:00:00"/>
    <n v="155.21899999999999"/>
    <n v="157.27099999999999"/>
    <n v="154.44900000000001"/>
    <n v="157.15199999999999"/>
    <n v="73938300"/>
    <x v="580"/>
    <n v="1.1944854053845155E-2"/>
    <n v="149.15900000000002"/>
    <n v="145.15772000000001"/>
    <n v="1.4134512642590819E-2"/>
    <x v="1"/>
    <n v="178.27"/>
    <n v="-0.11846076176586084"/>
    <x v="28"/>
  </r>
  <r>
    <n v="582"/>
    <x v="0"/>
    <d v="2023-03-22T00:00:00"/>
    <n v="157.172"/>
    <n v="159.97399999999999"/>
    <n v="155.702"/>
    <n v="155.72200000000001"/>
    <n v="75701800"/>
    <x v="581"/>
    <n v="-9.0994705762572625E-3"/>
    <n v="149.59905000000001"/>
    <n v="145.70784"/>
    <n v="1.4418108650974971E-2"/>
    <x v="1"/>
    <n v="178.27"/>
    <n v="-0.12648230212598865"/>
    <x v="28"/>
  </r>
  <r>
    <n v="583"/>
    <x v="0"/>
    <d v="2023-03-23T00:00:00"/>
    <n v="156.708"/>
    <n v="159.392"/>
    <n v="155.57400000000001"/>
    <n v="156.80699999999999"/>
    <n v="67622100"/>
    <x v="582"/>
    <n v="6.9675447271417834E-3"/>
    <n v="150.0692"/>
    <n v="146.26823999999999"/>
    <n v="1.4445274873357715E-2"/>
    <x v="1"/>
    <n v="178.27"/>
    <n v="-0.12039602849610154"/>
    <x v="28"/>
  </r>
  <r>
    <n v="584"/>
    <x v="0"/>
    <d v="2023-03-24T00:00:00"/>
    <n v="156.738"/>
    <n v="158.19800000000001"/>
    <n v="155.74100000000001"/>
    <n v="158.10900000000001"/>
    <n v="59196500"/>
    <x v="583"/>
    <n v="8.3032007499665994E-3"/>
    <n v="150.73714999999999"/>
    <n v="146.80029999999999"/>
    <n v="1.3585373493824179E-2"/>
    <x v="1"/>
    <n v="178.27"/>
    <n v="-0.11309250014023675"/>
    <x v="28"/>
  </r>
  <r>
    <n v="585"/>
    <x v="0"/>
    <d v="2023-03-27T00:00:00"/>
    <n v="157.804"/>
    <n v="158.62200000000001"/>
    <n v="155.761"/>
    <n v="156.166"/>
    <n v="52390300"/>
    <x v="584"/>
    <n v="-1.2288990506549302E-2"/>
    <n v="151.24825000000001"/>
    <n v="147.29507999999998"/>
    <n v="1.4056005836272929E-2"/>
    <x v="1"/>
    <n v="178.27"/>
    <n v="-0.1239916979862008"/>
    <x v="28"/>
  </r>
  <r>
    <n v="586"/>
    <x v="0"/>
    <d v="2023-03-28T00:00:00"/>
    <n v="155.86000000000001"/>
    <n v="156.37299999999999"/>
    <n v="153.89599999999999"/>
    <n v="155.54400000000001"/>
    <n v="45992200"/>
    <x v="585"/>
    <n v="-3.9829412292047284E-3"/>
    <n v="151.7534"/>
    <n v="147.75081999999998"/>
    <n v="1.4070430328991048E-2"/>
    <x v="1"/>
    <n v="178.27"/>
    <n v="-0.12748078756941716"/>
    <x v="28"/>
  </r>
  <r>
    <n v="587"/>
    <x v="0"/>
    <d v="2023-03-29T00:00:00"/>
    <n v="157.24100000000001"/>
    <n v="158.899"/>
    <n v="157.221"/>
    <n v="158.62200000000001"/>
    <n v="51305700"/>
    <x v="586"/>
    <n v="1.9788612868384625E-2"/>
    <n v="152.51605000000001"/>
    <n v="148.24485999999999"/>
    <n v="1.3873401841024475E-2"/>
    <x v="1"/>
    <n v="178.27"/>
    <n v="-0.11021484265440062"/>
    <x v="28"/>
  </r>
  <r>
    <n v="588"/>
    <x v="0"/>
    <d v="2023-03-30T00:00:00"/>
    <n v="159.37200000000001"/>
    <n v="160.30000000000001"/>
    <n v="159.11600000000001"/>
    <n v="160.191"/>
    <n v="49501700"/>
    <x v="587"/>
    <n v="9.8914400272345215E-3"/>
    <n v="153.32754999999997"/>
    <n v="148.78465999999997"/>
    <n v="1.3910677277430856E-2"/>
    <x v="1"/>
    <n v="178.27"/>
    <n v="-0.10141358613339324"/>
    <x v="28"/>
  </r>
  <r>
    <n v="589"/>
    <x v="0"/>
    <d v="2023-03-31T00:00:00"/>
    <n v="160.27000000000001"/>
    <n v="162.79599999999999"/>
    <n v="159.74700000000001"/>
    <n v="162.697"/>
    <n v="68749800"/>
    <x v="588"/>
    <n v="1.564382518368701E-2"/>
    <n v="154.01174999999998"/>
    <n v="149.37339999999998"/>
    <n v="1.2317755586412918E-2"/>
    <x v="1"/>
    <n v="178.27"/>
    <n v="-8.7356257362427803E-2"/>
    <x v="28"/>
  </r>
  <r>
    <n v="590"/>
    <x v="0"/>
    <d v="2023-04-03T00:00:00"/>
    <n v="162.07599999999999"/>
    <n v="164.06899999999999"/>
    <n v="162.02600000000001"/>
    <n v="163.95"/>
    <n v="56976200"/>
    <x v="589"/>
    <n v="7.7014327246351932E-3"/>
    <n v="154.62049999999999"/>
    <n v="149.93597999999997"/>
    <n v="1.1897927007345842E-2"/>
    <x v="1"/>
    <n v="178.27"/>
    <n v="-8.032759297694525E-2"/>
    <x v="29"/>
  </r>
  <r>
    <n v="591"/>
    <x v="0"/>
    <d v="2023-04-04T00:00:00"/>
    <n v="164.375"/>
    <n v="164.61099999999999"/>
    <n v="162.904"/>
    <n v="163.41800000000001"/>
    <n v="46278300"/>
    <x v="590"/>
    <n v="-3.2448917352850826E-3"/>
    <n v="155.31264999999999"/>
    <n v="150.42407999999998"/>
    <n v="1.1227914390603177E-2"/>
    <x v="1"/>
    <n v="178.27"/>
    <n v="-8.3311830369664053E-2"/>
    <x v="29"/>
  </r>
  <r>
    <n v="592"/>
    <x v="0"/>
    <d v="2023-04-05T00:00:00"/>
    <n v="162.53899999999999"/>
    <n v="162.845"/>
    <n v="159.63900000000001"/>
    <n v="161.57300000000001"/>
    <n v="51511700"/>
    <x v="591"/>
    <n v="-1.1290065965805507E-2"/>
    <n v="155.84989999999999"/>
    <n v="150.84729999999999"/>
    <n v="1.1720482242636866E-2"/>
    <x v="1"/>
    <n v="178.27"/>
    <n v="-9.3661300274863968E-2"/>
    <x v="29"/>
  </r>
  <r>
    <n v="593"/>
    <x v="0"/>
    <d v="2023-04-06T00:00:00"/>
    <n v="160.26"/>
    <n v="162.756"/>
    <n v="159.83600000000001"/>
    <n v="162.46"/>
    <n v="45390100"/>
    <x v="592"/>
    <n v="5.4897786140011284E-3"/>
    <n v="156.54399999999998"/>
    <n v="151.30146000000002"/>
    <n v="1.0890516463849543E-2"/>
    <x v="1"/>
    <n v="178.27"/>
    <n v="-8.8685701464071398E-2"/>
    <x v="29"/>
  </r>
  <r>
    <n v="594"/>
    <x v="0"/>
    <d v="2023-04-10T00:00:00"/>
    <n v="159.26400000000001"/>
    <n v="159.86600000000001"/>
    <n v="157.94200000000001"/>
    <n v="159.86600000000001"/>
    <n v="47716900"/>
    <x v="593"/>
    <n v="-1.5967007263326338E-2"/>
    <n v="157.2115"/>
    <n v="151.66237999999998"/>
    <n v="1.1084648873010925E-2"/>
    <x v="1"/>
    <n v="178.27"/>
    <n v="-0.10323666348796767"/>
    <x v="29"/>
  </r>
  <r>
    <n v="595"/>
    <x v="0"/>
    <d v="2023-04-11T00:00:00"/>
    <n v="160.18100000000001"/>
    <n v="160.191"/>
    <n v="158.36600000000001"/>
    <n v="158.65199999999999"/>
    <n v="47644200"/>
    <x v="594"/>
    <n v="-7.5938598576309468E-3"/>
    <n v="157.72110000000001"/>
    <n v="151.96019999999999"/>
    <n v="1.1190053655251095E-2"/>
    <x v="1"/>
    <n v="178.27"/>
    <n v="-0.11004655859090162"/>
    <x v="29"/>
  </r>
  <r>
    <n v="596"/>
    <x v="0"/>
    <d v="2023-04-12T00:00:00"/>
    <n v="159.066"/>
    <n v="159.89500000000001"/>
    <n v="157.64599999999999"/>
    <n v="157.96100000000001"/>
    <n v="50133100"/>
    <x v="595"/>
    <n v="-4.3554446209311815E-3"/>
    <n v="158.09155000000001"/>
    <n v="152.30191999999997"/>
    <n v="1.1020064048172653E-2"/>
    <x v="1"/>
    <n v="178.27"/>
    <n v="-0.11392270152016604"/>
    <x v="29"/>
  </r>
  <r>
    <n v="597"/>
    <x v="0"/>
    <d v="2023-04-13T00:00:00"/>
    <n v="159.471"/>
    <n v="163.58500000000001"/>
    <n v="159.26400000000001"/>
    <n v="163.34800000000001"/>
    <n v="68445600"/>
    <x v="596"/>
    <n v="3.4103354625508731E-2"/>
    <n v="158.71165000000002"/>
    <n v="152.72595999999999"/>
    <n v="1.3096704895426341E-2"/>
    <x v="1"/>
    <n v="178.27"/>
    <n v="-8.3704493184495354E-2"/>
    <x v="29"/>
  </r>
  <r>
    <n v="598"/>
    <x v="0"/>
    <d v="2023-04-14T00:00:00"/>
    <n v="162.39099999999999"/>
    <n v="164.09800000000001"/>
    <n v="161.63200000000001"/>
    <n v="163.00299999999999"/>
    <n v="49386500"/>
    <x v="597"/>
    <n v="-2.1120552440190288E-3"/>
    <n v="159.17340000000002"/>
    <n v="153.12063999999998"/>
    <n v="1.2691133856319751E-2"/>
    <x v="1"/>
    <n v="178.27"/>
    <n v="-8.5639759914736158E-2"/>
    <x v="29"/>
  </r>
  <r>
    <n v="599"/>
    <x v="0"/>
    <d v="2023-04-17T00:00:00"/>
    <n v="162.88499999999999"/>
    <n v="163.18100000000001"/>
    <n v="161.839"/>
    <n v="163.023"/>
    <n v="41516200"/>
    <x v="598"/>
    <n v="1.2269712827372992E-4"/>
    <n v="159.67805000000001"/>
    <n v="153.40952000000001"/>
    <n v="1.2556401001535336E-2"/>
    <x v="1"/>
    <n v="178.27"/>
    <n v="-8.5527570539070008E-2"/>
    <x v="29"/>
  </r>
  <r>
    <n v="600"/>
    <x v="0"/>
    <d v="2023-04-18T00:00:00"/>
    <n v="163.881"/>
    <n v="165.17400000000001"/>
    <n v="163.43700000000001"/>
    <n v="164.24600000000001"/>
    <n v="49923000"/>
    <x v="599"/>
    <n v="7.5020089189870021E-3"/>
    <n v="160.12550000000005"/>
    <n v="153.65035999999998"/>
    <n v="1.2271881780598201E-2"/>
    <x v="1"/>
    <n v="178.27"/>
    <n v="-7.8667190217086458E-2"/>
    <x v="29"/>
  </r>
  <r>
    <n v="601"/>
    <x v="0"/>
    <d v="2023-04-19T00:00:00"/>
    <n v="163.58500000000001"/>
    <n v="165.91399999999999"/>
    <n v="163.32900000000001"/>
    <n v="165.39099999999999"/>
    <n v="47720200"/>
    <x v="600"/>
    <n v="6.9712504414110033E-3"/>
    <n v="160.53745000000004"/>
    <n v="153.96867999999998"/>
    <n v="1.2127990011537021E-2"/>
    <x v="1"/>
    <n v="178.27"/>
    <n v="-7.2244348460200891E-2"/>
    <x v="29"/>
  </r>
  <r>
    <n v="602"/>
    <x v="0"/>
    <d v="2023-04-20T00:00:00"/>
    <n v="163.87100000000001"/>
    <n v="165.62799999999999"/>
    <n v="163.34800000000001"/>
    <n v="164.42400000000001"/>
    <n v="52456400"/>
    <x v="601"/>
    <n v="-5.8467510324019534E-3"/>
    <n v="160.97255000000001"/>
    <n v="154.21011999999999"/>
    <n v="1.1983402203022823E-2"/>
    <x v="1"/>
    <n v="178.27"/>
    <n v="-7.7668704773657948E-2"/>
    <x v="29"/>
  </r>
  <r>
    <n v="603"/>
    <x v="0"/>
    <d v="2023-04-21T00:00:00"/>
    <n v="162.845"/>
    <n v="164.227"/>
    <n v="162.29300000000001"/>
    <n v="162.816"/>
    <n v="58337300"/>
    <x v="602"/>
    <n v="-9.7795942198219965E-3"/>
    <n v="161.27300000000002"/>
    <n v="154.47319999999999"/>
    <n v="1.2258104474327913E-2"/>
    <x v="1"/>
    <n v="178.27"/>
    <n v="-8.6688730577214379E-2"/>
    <x v="29"/>
  </r>
  <r>
    <n v="604"/>
    <x v="0"/>
    <d v="2023-04-24T00:00:00"/>
    <n v="162.79599999999999"/>
    <n v="163.38800000000001"/>
    <n v="161.70099999999999"/>
    <n v="163.12200000000001"/>
    <n v="41949600"/>
    <x v="603"/>
    <n v="1.8794221698112956E-3"/>
    <n v="161.52365000000003"/>
    <n v="154.76308"/>
    <n v="1.2166770813579617E-2"/>
    <x v="1"/>
    <n v="178.27"/>
    <n v="-8.4972233129522623E-2"/>
    <x v="29"/>
  </r>
  <r>
    <n v="605"/>
    <x v="0"/>
    <d v="2023-04-25T00:00:00"/>
    <n v="162.983"/>
    <n v="164.08799999999999"/>
    <n v="161.54300000000001"/>
    <n v="161.58199999999999"/>
    <n v="48714100"/>
    <x v="604"/>
    <n v="-9.4407866504825355E-3"/>
    <n v="161.79445000000001"/>
    <n v="155.01486000000003"/>
    <n v="1.2010927389687951E-2"/>
    <x v="1"/>
    <n v="178.27"/>
    <n v="-9.3610815055814256E-2"/>
    <x v="29"/>
  </r>
  <r>
    <n v="606"/>
    <x v="0"/>
    <d v="2023-04-26T00:00:00"/>
    <n v="160.88200000000001"/>
    <n v="163.072"/>
    <n v="160.625"/>
    <n v="161.57300000000001"/>
    <n v="45498800"/>
    <x v="605"/>
    <n v="-5.5699273433851282E-5"/>
    <n v="162.09589999999997"/>
    <n v="155.21042"/>
    <n v="1.1943770138335832E-2"/>
    <x v="1"/>
    <n v="178.27"/>
    <n v="-9.3661300274863968E-2"/>
    <x v="29"/>
  </r>
  <r>
    <n v="607"/>
    <x v="0"/>
    <d v="2023-04-27T00:00:00"/>
    <n v="162.983"/>
    <n v="166.30799999999999"/>
    <n v="162.983"/>
    <n v="166.16"/>
    <n v="64902300"/>
    <x v="606"/>
    <n v="2.8389644309383399E-2"/>
    <n v="162.47279999999995"/>
    <n v="155.51053999999999"/>
    <n v="1.2746946831025891E-2"/>
    <x v="1"/>
    <n v="178.27"/>
    <n v="-6.7930666965838382E-2"/>
    <x v="29"/>
  </r>
  <r>
    <n v="608"/>
    <x v="0"/>
    <d v="2023-04-28T00:00:00"/>
    <n v="166.239"/>
    <n v="167.58099999999999"/>
    <n v="165.63800000000001"/>
    <n v="167.41300000000001"/>
    <n v="55275900"/>
    <x v="607"/>
    <n v="7.5409244102071504E-3"/>
    <n v="162.83389999999994"/>
    <n v="155.79370000000003"/>
    <n v="1.2684930232818092E-2"/>
    <x v="1"/>
    <n v="178.27"/>
    <n v="-6.0902002580355608E-2"/>
    <x v="29"/>
  </r>
  <r>
    <n v="609"/>
    <x v="0"/>
    <d v="2023-05-01T00:00:00"/>
    <n v="167.01900000000001"/>
    <n v="168.173"/>
    <n v="166.387"/>
    <n v="167.32499999999999"/>
    <n v="52472900"/>
    <x v="608"/>
    <n v="-5.2564615651129465E-4"/>
    <n v="163.06529999999995"/>
    <n v="156.10705999999999"/>
    <n v="1.2297930848963603E-2"/>
    <x v="1"/>
    <n v="178.27"/>
    <n v="-6.1395635833286666E-2"/>
    <x v="30"/>
  </r>
  <r>
    <n v="610"/>
    <x v="0"/>
    <d v="2023-05-02T00:00:00"/>
    <n v="167.81800000000001"/>
    <n v="168.07400000000001"/>
    <n v="165.30199999999999"/>
    <n v="166.28899999999999"/>
    <n v="48425700"/>
    <x v="609"/>
    <n v="-6.191543403555988E-3"/>
    <n v="163.18224999999998"/>
    <n v="156.42259999999999"/>
    <n v="1.2320039219047688E-2"/>
    <x v="1"/>
    <n v="178.27"/>
    <n v="-6.7207045492791995E-2"/>
    <x v="30"/>
  </r>
  <r>
    <n v="611"/>
    <x v="0"/>
    <d v="2023-05-03T00:00:00"/>
    <n v="167.23599999999999"/>
    <n v="168.637"/>
    <n v="164.92699999999999"/>
    <n v="165.21299999999999"/>
    <n v="65136000"/>
    <x v="610"/>
    <n v="-6.4706625212731517E-3"/>
    <n v="163.27199999999996"/>
    <n v="156.79692"/>
    <n v="1.2396380326421466E-2"/>
    <x v="1"/>
    <n v="178.27"/>
    <n v="-7.3242833903629401E-2"/>
    <x v="30"/>
  </r>
  <r>
    <n v="612"/>
    <x v="0"/>
    <d v="2023-05-04T00:00:00"/>
    <n v="162.68700000000001"/>
    <n v="164.809"/>
    <n v="162.11500000000001"/>
    <n v="163.57499999999999"/>
    <n v="81235400"/>
    <x v="611"/>
    <n v="-9.914474042599597E-3"/>
    <n v="163.37209999999999"/>
    <n v="157.13"/>
    <n v="1.2330470708152703E-2"/>
    <x v="1"/>
    <n v="178.27"/>
    <n v="-8.2431143770685056E-2"/>
    <x v="30"/>
  </r>
  <r>
    <n v="613"/>
    <x v="0"/>
    <d v="2023-05-05T00:00:00"/>
    <n v="168.696"/>
    <n v="171.97200000000001"/>
    <n v="168.47900000000001"/>
    <n v="171.251"/>
    <n v="113453200"/>
    <x v="612"/>
    <n v="4.6926486321259508E-2"/>
    <n v="163.81164999999999"/>
    <n v="157.60693999999998"/>
    <n v="1.6088439788534664E-2"/>
    <x v="1"/>
    <n v="178.27"/>
    <n v="-3.9372861390026381E-2"/>
    <x v="30"/>
  </r>
  <r>
    <n v="614"/>
    <x v="0"/>
    <d v="2023-05-08T00:00:00"/>
    <n v="170.17599999999999"/>
    <n v="171.52799999999999"/>
    <n v="169.81100000000001"/>
    <n v="171.18199999999999"/>
    <n v="55962800"/>
    <x v="613"/>
    <n v="-4.0291735522723915E-4"/>
    <n v="164.37745000000001"/>
    <n v="158.13557999999998"/>
    <n v="1.5500660098997037E-2"/>
    <x v="1"/>
    <n v="178.27"/>
    <n v="-3.9759914736074653E-2"/>
    <x v="30"/>
  </r>
  <r>
    <n v="615"/>
    <x v="0"/>
    <d v="2023-05-09T00:00:00"/>
    <n v="170.738"/>
    <n v="171.22200000000001"/>
    <n v="169.30799999999999"/>
    <n v="169.476"/>
    <n v="45326900"/>
    <x v="614"/>
    <n v="-9.9660010982461911E-3"/>
    <n v="164.91865000000001"/>
    <n v="158.60621999999998"/>
    <n v="1.5599078850367796E-2"/>
    <x v="1"/>
    <n v="178.27"/>
    <n v="-4.9329668480394995E-2"/>
    <x v="30"/>
  </r>
  <r>
    <n v="616"/>
    <x v="0"/>
    <d v="2023-05-10T00:00:00"/>
    <n v="170.709"/>
    <n v="171.70500000000001"/>
    <n v="169.60400000000001"/>
    <n v="171.24199999999999"/>
    <n v="53724500"/>
    <x v="615"/>
    <n v="1.042035450447254E-2"/>
    <n v="165.58270000000002"/>
    <n v="159.12223999999998"/>
    <n v="1.5561361179726984E-2"/>
    <x v="1"/>
    <n v="178.27"/>
    <n v="-3.9423346609076204E-2"/>
    <x v="30"/>
  </r>
  <r>
    <n v="617"/>
    <x v="0"/>
    <d v="2023-05-11T00:00:00"/>
    <n v="171.52799999999999"/>
    <n v="172.25800000000001"/>
    <n v="169.87"/>
    <n v="171.429"/>
    <n v="49514700"/>
    <x v="616"/>
    <n v="1.0920218170775708E-3"/>
    <n v="165.98675000000003"/>
    <n v="159.68343999999999"/>
    <n v="1.3877507085319837E-2"/>
    <x v="1"/>
    <n v="178.27"/>
    <n v="-3.8374375946597872E-2"/>
    <x v="30"/>
  </r>
  <r>
    <n v="618"/>
    <x v="0"/>
    <d v="2023-05-12T00:00:00"/>
    <n v="171.53800000000001"/>
    <n v="171.97200000000001"/>
    <n v="168.94900000000001"/>
    <n v="170.5"/>
    <n v="45533100"/>
    <x v="617"/>
    <n v="-5.419153118783937E-3"/>
    <n v="166.36160000000001"/>
    <n v="160.21421999999995"/>
    <n v="1.3954927078193881E-2"/>
    <x v="1"/>
    <n v="178.27"/>
    <n v="-4.3585572446289356E-2"/>
    <x v="30"/>
  </r>
  <r>
    <n v="619"/>
    <x v="0"/>
    <d v="2023-05-15T00:00:00"/>
    <n v="171.083"/>
    <n v="171.13300000000001"/>
    <n v="169.41399999999999"/>
    <n v="170.006"/>
    <n v="37266700"/>
    <x v="618"/>
    <n v="-2.8973607038123017E-3"/>
    <n v="166.71075000000002"/>
    <n v="160.63407999999998"/>
    <n v="1.3996478543467888E-2"/>
    <x v="1"/>
    <n v="178.27"/>
    <n v="-4.6356650025242696E-2"/>
    <x v="30"/>
  </r>
  <r>
    <n v="620"/>
    <x v="0"/>
    <d v="2023-05-16T00:00:00"/>
    <n v="169.92699999999999"/>
    <n v="171.06399999999999"/>
    <n v="169.74"/>
    <n v="170.006"/>
    <n v="42110300"/>
    <x v="396"/>
    <n v="0"/>
    <n v="166.99875"/>
    <n v="160.99870000000001"/>
    <n v="1.3947080660186548E-2"/>
    <x v="1"/>
    <n v="178.27"/>
    <n v="-4.6356650025242696E-2"/>
    <x v="30"/>
  </r>
  <r>
    <n v="621"/>
    <x v="0"/>
    <d v="2023-05-17T00:00:00"/>
    <n v="169.65100000000001"/>
    <n v="170.85599999999999"/>
    <n v="168.376"/>
    <n v="170.619"/>
    <n v="57951600"/>
    <x v="619"/>
    <n v="3.6057550909966984E-3"/>
    <n v="167.26015000000001"/>
    <n v="161.41958"/>
    <n v="1.390183039669878E-2"/>
    <x v="1"/>
    <n v="178.27"/>
    <n v="-4.2918045661075932E-2"/>
    <x v="30"/>
  </r>
  <r>
    <n v="622"/>
    <x v="0"/>
    <d v="2023-05-18T00:00:00"/>
    <n v="170.92500000000001"/>
    <n v="173.13800000000001"/>
    <n v="170.51"/>
    <n v="172.95099999999999"/>
    <n v="65496700"/>
    <x v="620"/>
    <n v="1.3667879896142932E-2"/>
    <n v="167.6865"/>
    <n v="161.86204000000001"/>
    <n v="1.4032393433726618E-2"/>
    <x v="1"/>
    <n v="178.27"/>
    <n v="-2.9836764458405884E-2"/>
    <x v="30"/>
  </r>
  <r>
    <n v="623"/>
    <x v="0"/>
    <d v="2023-05-19T00:00:00"/>
    <n v="174.27500000000001"/>
    <n v="174.27500000000001"/>
    <n v="172.84200000000001"/>
    <n v="173.059"/>
    <n v="55809500"/>
    <x v="621"/>
    <n v="6.2445432521363031E-4"/>
    <n v="168.19865000000001"/>
    <n v="162.35165999999998"/>
    <n v="1.3738176311204739E-2"/>
    <x v="1"/>
    <n v="178.27"/>
    <n v="-2.9230941829808788E-2"/>
    <x v="30"/>
  </r>
  <r>
    <n v="624"/>
    <x v="0"/>
    <d v="2023-05-22T00:00:00"/>
    <n v="171.893"/>
    <n v="172.61500000000001"/>
    <n v="171.37"/>
    <n v="172.11099999999999"/>
    <n v="43570900"/>
    <x v="622"/>
    <n v="-5.4779006003733421E-3"/>
    <n v="168.64809999999997"/>
    <n v="162.86355999999998"/>
    <n v="1.3871650477630278E-2"/>
    <x v="1"/>
    <n v="178.27"/>
    <n v="-3.4548718236383169E-2"/>
    <x v="30"/>
  </r>
  <r>
    <n v="625"/>
    <x v="0"/>
    <d v="2023-05-23T00:00:00"/>
    <n v="171.054"/>
    <n v="171.30099999999999"/>
    <n v="169.226"/>
    <n v="169.50200000000001"/>
    <n v="50747300"/>
    <x v="623"/>
    <n v="-1.5158821923061172E-2"/>
    <n v="169.04409999999999"/>
    <n v="163.28440000000001"/>
    <n v="1.4191909955062386E-2"/>
    <x v="1"/>
    <n v="178.27"/>
    <n v="-4.9183822292029E-2"/>
    <x v="30"/>
  </r>
  <r>
    <n v="626"/>
    <x v="0"/>
    <d v="2023-05-24T00:00:00"/>
    <n v="169.03800000000001"/>
    <n v="170.352"/>
    <n v="168.47499999999999"/>
    <n v="169.779"/>
    <n v="45143500"/>
    <x v="624"/>
    <n v="1.6341990065014134E-3"/>
    <n v="169.45440000000002"/>
    <n v="163.66893999999999"/>
    <n v="1.4180986190466314E-2"/>
    <x v="1"/>
    <n v="178.27"/>
    <n v="-4.7629999439053217E-2"/>
    <x v="30"/>
  </r>
  <r>
    <n v="627"/>
    <x v="0"/>
    <d v="2023-05-25T00:00:00"/>
    <n v="170.34200000000001"/>
    <n v="171.81399999999999"/>
    <n v="169.631"/>
    <n v="170.91499999999999"/>
    <n v="56058300"/>
    <x v="625"/>
    <n v="6.6910513078766165E-3"/>
    <n v="169.69215000000003"/>
    <n v="164.06832000000003"/>
    <n v="1.2871556155242216E-2"/>
    <x v="1"/>
    <n v="178.27"/>
    <n v="-4.1257642901217362E-2"/>
    <x v="30"/>
  </r>
  <r>
    <n v="628"/>
    <x v="0"/>
    <d v="2023-05-26T00:00:00"/>
    <n v="171.24100000000001"/>
    <n v="173.66200000000001"/>
    <n v="171.03399999999999"/>
    <n v="173.32599999999999"/>
    <n v="54835000"/>
    <x v="626"/>
    <n v="1.4106427171401092E-2"/>
    <n v="169.98780000000002"/>
    <n v="164.45948000000001"/>
    <n v="1.3115441835878608E-2"/>
    <x v="1"/>
    <n v="178.27"/>
    <n v="-2.7733213664666079E-2"/>
    <x v="30"/>
  </r>
  <r>
    <n v="629"/>
    <x v="0"/>
    <d v="2023-05-30T00:00:00"/>
    <n v="174.83799999999999"/>
    <n v="176.84299999999999"/>
    <n v="174.452"/>
    <n v="175.17400000000001"/>
    <n v="55964400"/>
    <x v="627"/>
    <n v="1.0661989545711625E-2"/>
    <n v="170.38024999999999"/>
    <n v="164.90436000000003"/>
    <n v="1.3248166754338786E-2"/>
    <x v="1"/>
    <n v="178.27"/>
    <n v="-1.7366915353116075E-2"/>
    <x v="30"/>
  </r>
  <r>
    <n v="630"/>
    <x v="0"/>
    <d v="2023-05-31T00:00:00"/>
    <n v="175.203"/>
    <n v="177.19900000000001"/>
    <n v="174.64"/>
    <n v="175.124"/>
    <n v="99625300"/>
    <x v="628"/>
    <n v="-2.8543048625939704E-4"/>
    <n v="170.82199999999997"/>
    <n v="165.30090000000001"/>
    <n v="1.3112255955369094E-2"/>
    <x v="1"/>
    <n v="178.27"/>
    <n v="-1.7647388792281449E-2"/>
    <x v="30"/>
  </r>
  <r>
    <n v="631"/>
    <x v="0"/>
    <d v="2023-06-01T00:00:00"/>
    <n v="175.56899999999999"/>
    <n v="177.96"/>
    <n v="174.80799999999999"/>
    <n v="177.93"/>
    <n v="68901800"/>
    <x v="629"/>
    <n v="1.602293232224028E-2"/>
    <n v="171.45784999999998"/>
    <n v="165.71645999999998"/>
    <n v="1.3250739054033869E-2"/>
    <x v="1"/>
    <n v="178.27"/>
    <n v="-1.9072193863240994E-3"/>
    <x v="31"/>
  </r>
  <r>
    <n v="632"/>
    <x v="0"/>
    <d v="2023-06-02T00:00:00"/>
    <n v="178.85900000000001"/>
    <n v="179.6"/>
    <n v="177.11"/>
    <n v="178.78"/>
    <n v="61996900"/>
    <x v="630"/>
    <n v="4.7771595571290959E-3"/>
    <n v="172.21809999999999"/>
    <n v="166.17761999999999"/>
    <n v="1.2851860629577203E-2"/>
    <x v="1"/>
    <n v="178.78"/>
    <n v="0"/>
    <x v="31"/>
  </r>
  <r>
    <n v="633"/>
    <x v="0"/>
    <d v="2023-06-05T00:00:00"/>
    <n v="180.44"/>
    <n v="182.732"/>
    <n v="175.905"/>
    <n v="177.42599999999999"/>
    <n v="121946500"/>
    <x v="631"/>
    <n v="-7.5735540888243191E-3"/>
    <n v="172.52684999999997"/>
    <n v="166.59"/>
    <n v="8.3944950466068469E-3"/>
    <x v="1"/>
    <n v="178.78"/>
    <n v="-7.5735540888243191E-3"/>
    <x v="31"/>
  </r>
  <r>
    <n v="634"/>
    <x v="0"/>
    <d v="2023-06-06T00:00:00"/>
    <n v="177.81200000000001"/>
    <n v="177.96"/>
    <n v="175.30199999999999"/>
    <n v="177.06100000000001"/>
    <n v="64848400"/>
    <x v="632"/>
    <n v="-2.0571956759436461E-3"/>
    <n v="172.82079999999999"/>
    <n v="166.96904000000004"/>
    <n v="8.4255002604747171E-3"/>
    <x v="1"/>
    <n v="178.78"/>
    <n v="-9.615169482044883E-3"/>
    <x v="31"/>
  </r>
  <r>
    <n v="635"/>
    <x v="0"/>
    <d v="2023-06-07T00:00:00"/>
    <n v="176.3"/>
    <n v="179.03700000000001"/>
    <n v="175.19300000000001"/>
    <n v="175.68700000000001"/>
    <n v="61944600"/>
    <x v="633"/>
    <n v="-7.7600375012001344E-3"/>
    <n v="173.13134999999997"/>
    <n v="167.35946000000001"/>
    <n v="8.2775601388452389E-3"/>
    <x v="1"/>
    <n v="178.78"/>
    <n v="-1.730059290748398E-2"/>
    <x v="31"/>
  </r>
  <r>
    <n v="636"/>
    <x v="0"/>
    <d v="2023-06-08T00:00:00"/>
    <n v="175.76599999999999"/>
    <n v="178.67099999999999"/>
    <n v="175.33199999999999"/>
    <n v="178.404"/>
    <n v="50214900"/>
    <x v="634"/>
    <n v="1.5465003102107744E-2"/>
    <n v="173.48944999999998"/>
    <n v="167.81666000000004"/>
    <n v="8.6226476921543414E-3"/>
    <x v="1"/>
    <n v="178.78"/>
    <n v="-2.1031435283589417E-3"/>
    <x v="31"/>
  </r>
  <r>
    <n v="637"/>
    <x v="0"/>
    <d v="2023-06-09T00:00:00"/>
    <n v="179.32300000000001"/>
    <n v="180.04400000000001"/>
    <n v="178.464"/>
    <n v="178.79"/>
    <n v="48900000"/>
    <x v="635"/>
    <n v="2.1636286181923037E-3"/>
    <n v="173.85749999999999"/>
    <n v="168.22002000000001"/>
    <n v="8.6194751641736744E-3"/>
    <x v="1"/>
    <n v="178.79"/>
    <n v="0"/>
    <x v="31"/>
  </r>
  <r>
    <n v="638"/>
    <x v="0"/>
    <d v="2023-06-12T00:00:00"/>
    <n v="179.096"/>
    <n v="181.685"/>
    <n v="178.8"/>
    <n v="181.58600000000001"/>
    <n v="54274900"/>
    <x v="636"/>
    <n v="1.5638458526763266E-2"/>
    <n v="174.4118"/>
    <n v="168.64791999999997"/>
    <n v="8.9281548272030341E-3"/>
    <x v="1"/>
    <n v="181.58600000000001"/>
    <n v="0"/>
    <x v="31"/>
  </r>
  <r>
    <n v="639"/>
    <x v="0"/>
    <d v="2023-06-13T00:00:00"/>
    <n v="180.608"/>
    <n v="181.941"/>
    <n v="180.25200000000001"/>
    <n v="181.11199999999999"/>
    <n v="54929100"/>
    <x v="637"/>
    <n v="-2.6103333957464558E-3"/>
    <n v="174.96710000000002"/>
    <n v="169.01622"/>
    <n v="8.9180757177784922E-3"/>
    <x v="1"/>
    <n v="181.58600000000001"/>
    <n v="-2.6103333957464558E-3"/>
    <x v="31"/>
  </r>
  <r>
    <n v="640"/>
    <x v="0"/>
    <d v="2023-06-14T00:00:00"/>
    <n v="181.17099999999999"/>
    <n v="182.179"/>
    <n v="179.83699999999999"/>
    <n v="181.744"/>
    <n v="57462900"/>
    <x v="638"/>
    <n v="3.4895534255046101E-3"/>
    <n v="175.55400000000003"/>
    <n v="169.37209999999999"/>
    <n v="8.886112958540731E-3"/>
    <x v="1"/>
    <n v="181.744"/>
    <n v="0"/>
    <x v="31"/>
  </r>
  <r>
    <n v="641"/>
    <x v="0"/>
    <d v="2023-06-15T00:00:00"/>
    <n v="181.75399999999999"/>
    <n v="184.28299999999999"/>
    <n v="181.57599999999999"/>
    <n v="183.779"/>
    <n v="65433200"/>
    <x v="639"/>
    <n v="1.1197068403908883E-2"/>
    <n v="176.21200000000005"/>
    <n v="169.77932000000001"/>
    <n v="9.0566989279592409E-3"/>
    <x v="1"/>
    <n v="183.779"/>
    <n v="0"/>
    <x v="31"/>
  </r>
  <r>
    <n v="642"/>
    <x v="0"/>
    <d v="2023-06-16T00:00:00"/>
    <n v="184.49100000000001"/>
    <n v="184.74700000000001"/>
    <n v="182.06"/>
    <n v="182.702"/>
    <n v="101256200"/>
    <x v="640"/>
    <n v="-5.8602995989748274E-3"/>
    <n v="176.69954999999999"/>
    <n v="170.20189999999999"/>
    <n v="8.9847853492298502E-3"/>
    <x v="1"/>
    <n v="183.779"/>
    <n v="-5.8602995989748274E-3"/>
    <x v="31"/>
  </r>
  <r>
    <n v="643"/>
    <x v="0"/>
    <d v="2023-06-20T00:00:00"/>
    <n v="182.19800000000001"/>
    <n v="183.86799999999999"/>
    <n v="182.19800000000001"/>
    <n v="182.791"/>
    <n v="49799100"/>
    <x v="641"/>
    <n v="4.8713205109951474E-4"/>
    <n v="177.18615000000005"/>
    <n v="170.60852"/>
    <n v="8.986575146288648E-3"/>
    <x v="1"/>
    <n v="183.779"/>
    <n v="-5.376022287639004E-3"/>
    <x v="31"/>
  </r>
  <r>
    <n v="644"/>
    <x v="0"/>
    <d v="2023-06-21T00:00:00"/>
    <n v="182.68199999999999"/>
    <n v="183.18600000000001"/>
    <n v="180.4"/>
    <n v="181.75399999999999"/>
    <n v="49515700"/>
    <x v="642"/>
    <n v="-5.6731458332194284E-3"/>
    <n v="177.66829999999999"/>
    <n v="171.04628000000005"/>
    <n v="8.9961161629675424E-3"/>
    <x v="1"/>
    <n v="183.779"/>
    <n v="-1.1018669162417893E-2"/>
    <x v="31"/>
  </r>
  <r>
    <n v="645"/>
    <x v="0"/>
    <d v="2023-06-22T00:00:00"/>
    <n v="181.536"/>
    <n v="184.80699999999999"/>
    <n v="181.46700000000001"/>
    <n v="184.75700000000001"/>
    <n v="51245300"/>
    <x v="643"/>
    <n v="1.6522332383331451E-2"/>
    <n v="178.43105000000003"/>
    <n v="171.56838000000005"/>
    <n v="8.4458376779219333E-3"/>
    <x v="1"/>
    <n v="184.75700000000001"/>
    <n v="0"/>
    <x v="31"/>
  </r>
  <r>
    <n v="646"/>
    <x v="0"/>
    <d v="2023-06-23T00:00:00"/>
    <n v="183.32499999999999"/>
    <n v="185.31100000000001"/>
    <n v="182.791"/>
    <n v="184.441"/>
    <n v="53117000"/>
    <x v="644"/>
    <n v="-1.7103546820959048E-3"/>
    <n v="179.16415000000001"/>
    <n v="172.09798000000004"/>
    <n v="8.5351184242884043E-3"/>
    <x v="1"/>
    <n v="184.75700000000001"/>
    <n v="-1.7103546820959048E-3"/>
    <x v="31"/>
  </r>
  <r>
    <n v="647"/>
    <x v="0"/>
    <d v="2023-06-26T00:00:00"/>
    <n v="184.589"/>
    <n v="185.79499999999999"/>
    <n v="183.00800000000001"/>
    <n v="183.048"/>
    <n v="48088700"/>
    <x v="645"/>
    <n v="-7.5525506801633613E-3"/>
    <n v="179.77080000000001"/>
    <n v="172.49198000000004"/>
    <n v="8.9013648582762298E-3"/>
    <x v="1"/>
    <n v="184.75700000000001"/>
    <n v="-9.2499878218417209E-3"/>
    <x v="31"/>
  </r>
  <r>
    <n v="648"/>
    <x v="0"/>
    <d v="2023-06-27T00:00:00"/>
    <n v="183.661"/>
    <n v="186.131"/>
    <n v="183.44300000000001"/>
    <n v="185.80500000000001"/>
    <n v="50730800"/>
    <x v="646"/>
    <n v="1.5061623180805173E-2"/>
    <n v="180.39474999999999"/>
    <n v="172.94802000000004"/>
    <n v="8.9637676986061843E-3"/>
    <x v="1"/>
    <n v="185.80500000000001"/>
    <n v="0"/>
    <x v="31"/>
  </r>
  <r>
    <n v="649"/>
    <x v="0"/>
    <d v="2023-06-28T00:00:00"/>
    <n v="185.67599999999999"/>
    <n v="187.62200000000001"/>
    <n v="185.35"/>
    <n v="186.98"/>
    <n v="51216800"/>
    <x v="647"/>
    <n v="6.3238341271762977E-3"/>
    <n v="180.98505"/>
    <n v="173.42716000000001"/>
    <n v="8.8333927245142271E-3"/>
    <x v="1"/>
    <n v="186.98"/>
    <n v="0"/>
    <x v="31"/>
  </r>
  <r>
    <n v="650"/>
    <x v="0"/>
    <d v="2023-06-29T00:00:00"/>
    <n v="186.81200000000001"/>
    <n v="187.79"/>
    <n v="186.67400000000001"/>
    <n v="187.316"/>
    <n v="46347300"/>
    <x v="648"/>
    <n v="1.7969836346134471E-3"/>
    <n v="181.59465"/>
    <n v="173.88855999999998"/>
    <n v="8.8010792706795914E-3"/>
    <x v="1"/>
    <n v="187.316"/>
    <n v="0"/>
    <x v="31"/>
  </r>
  <r>
    <n v="651"/>
    <x v="0"/>
    <d v="2023-06-30T00:00:00"/>
    <n v="189.33199999999999"/>
    <n v="192.148"/>
    <n v="188.96600000000001"/>
    <n v="191.64400000000001"/>
    <n v="85213200"/>
    <x v="649"/>
    <n v="2.310534070768111E-2"/>
    <n v="182.28035"/>
    <n v="174.41362000000001"/>
    <n v="9.4536819579960508E-3"/>
    <x v="1"/>
    <n v="191.64400000000001"/>
    <n v="0"/>
    <x v="31"/>
  </r>
  <r>
    <n v="652"/>
    <x v="0"/>
    <d v="2023-07-03T00:00:00"/>
    <n v="191.45599999999999"/>
    <n v="191.55500000000001"/>
    <n v="189.46"/>
    <n v="190.15199999999999"/>
    <n v="31458200"/>
    <x v="650"/>
    <n v="-7.7852685187118631E-3"/>
    <n v="182.84894999999997"/>
    <n v="174.92818"/>
    <n v="9.7938657748202849E-3"/>
    <x v="1"/>
    <n v="191.64400000000001"/>
    <n v="-7.7852685187118631E-3"/>
    <x v="32"/>
  </r>
  <r>
    <n v="653"/>
    <x v="0"/>
    <d v="2023-07-05T00:00:00"/>
    <n v="189.27199999999999"/>
    <n v="190.666"/>
    <n v="188.334"/>
    <n v="189.035"/>
    <n v="46920300"/>
    <x v="651"/>
    <n v="-5.8742479700449879E-3"/>
    <n v="183.42939999999999"/>
    <n v="175.45255999999998"/>
    <n v="9.703040127061623E-3"/>
    <x v="1"/>
    <n v="191.64400000000001"/>
    <n v="-1.361378389096457E-2"/>
    <x v="32"/>
  </r>
  <r>
    <n v="654"/>
    <x v="0"/>
    <d v="2023-07-06T00:00:00"/>
    <n v="187.56299999999999"/>
    <n v="189.71700000000001"/>
    <n v="186.93100000000001"/>
    <n v="189.51"/>
    <n v="45094300"/>
    <x v="652"/>
    <n v="2.5127621868965555E-3"/>
    <n v="184.05184999999997"/>
    <n v="175.98032000000001"/>
    <n v="9.6257679750334293E-3"/>
    <x v="1"/>
    <n v="191.64400000000001"/>
    <n v="-1.1135229905449795E-2"/>
    <x v="32"/>
  </r>
  <r>
    <n v="655"/>
    <x v="0"/>
    <d v="2023-07-07T00:00:00"/>
    <n v="189.114"/>
    <n v="190.35900000000001"/>
    <n v="187.958"/>
    <n v="188.393"/>
    <n v="46815000"/>
    <x v="653"/>
    <n v="-5.8941480660650303E-3"/>
    <n v="184.68714999999997"/>
    <n v="176.51653999999999"/>
    <n v="9.519891981208466E-3"/>
    <x v="1"/>
    <n v="191.64400000000001"/>
    <n v="-1.6963745277702391E-2"/>
    <x v="32"/>
  </r>
  <r>
    <n v="656"/>
    <x v="0"/>
    <d v="2023-07-10T00:00:00"/>
    <n v="186.99"/>
    <n v="187.71100000000001"/>
    <n v="184.797"/>
    <n v="186.34800000000001"/>
    <n v="59922200"/>
    <x v="654"/>
    <n v="-1.0854968072062099E-2"/>
    <n v="185.08435"/>
    <n v="177.01203999999998"/>
    <n v="9.6035074734871582E-3"/>
    <x v="1"/>
    <n v="191.64400000000001"/>
    <n v="-2.7634572436392446E-2"/>
    <x v="32"/>
  </r>
  <r>
    <n v="657"/>
    <x v="0"/>
    <d v="2023-07-11T00:00:00"/>
    <n v="186.89099999999999"/>
    <n v="187.03"/>
    <n v="184.36199999999999"/>
    <n v="185.82400000000001"/>
    <n v="46638100"/>
    <x v="655"/>
    <n v="-2.8119432459698945E-3"/>
    <n v="185.43604999999999"/>
    <n v="177.40531999999999"/>
    <n v="9.6693784590027379E-3"/>
    <x v="1"/>
    <n v="191.64400000000001"/>
    <n v="-3.0368808833044603E-2"/>
    <x v="32"/>
  </r>
  <r>
    <n v="658"/>
    <x v="0"/>
    <d v="2023-07-12T00:00:00"/>
    <n v="187.405"/>
    <n v="189.40100000000001"/>
    <n v="186.21"/>
    <n v="187.494"/>
    <n v="60750200"/>
    <x v="656"/>
    <n v="8.9869984501462774E-3"/>
    <n v="185.73145"/>
    <n v="177.80694000000003"/>
    <n v="9.2813107352424356E-3"/>
    <x v="1"/>
    <n v="191.64400000000001"/>
    <n v="-2.1654734820813593E-2"/>
    <x v="32"/>
  </r>
  <r>
    <n v="659"/>
    <x v="0"/>
    <d v="2023-07-13T00:00:00"/>
    <n v="188.215"/>
    <n v="188.89699999999999"/>
    <n v="187.50399999999999"/>
    <n v="188.255"/>
    <n v="41342300"/>
    <x v="657"/>
    <n v="4.0587965481562183E-3"/>
    <n v="186.08860000000004"/>
    <n v="178.22554"/>
    <n v="9.240174398835916E-3"/>
    <x v="1"/>
    <n v="191.64400000000001"/>
    <n v="-1.7683830435599401E-2"/>
    <x v="32"/>
  </r>
  <r>
    <n v="660"/>
    <x v="0"/>
    <d v="2023-07-14T00:00:00"/>
    <n v="187.94900000000001"/>
    <n v="188.887"/>
    <n v="187.35599999999999"/>
    <n v="188.40299999999999"/>
    <n v="41616200"/>
    <x v="658"/>
    <n v="7.8616769806916231E-4"/>
    <n v="186.42155"/>
    <n v="178.66782000000001"/>
    <n v="9.2366448800152001E-3"/>
    <x v="1"/>
    <n v="191.64400000000001"/>
    <n v="-1.6911565193796885E-2"/>
    <x v="32"/>
  </r>
  <r>
    <n v="661"/>
    <x v="0"/>
    <d v="2023-07-17T00:00:00"/>
    <n v="189.59800000000001"/>
    <n v="191.989"/>
    <n v="189.51"/>
    <n v="191.66300000000001"/>
    <n v="50520200"/>
    <x v="659"/>
    <n v="1.7303333811032884E-2"/>
    <n v="186.81575000000004"/>
    <n v="179.19682"/>
    <n v="9.6536840557628258E-3"/>
    <x v="1"/>
    <n v="191.66300000000001"/>
    <n v="0"/>
    <x v="32"/>
  </r>
  <r>
    <n v="662"/>
    <x v="0"/>
    <d v="2023-07-18T00:00:00"/>
    <n v="191.03100000000001"/>
    <n v="191.999"/>
    <n v="190.11199999999999"/>
    <n v="191.40700000000001"/>
    <n v="48288200"/>
    <x v="660"/>
    <n v="-1.3356777260086217E-3"/>
    <n v="187.25100000000003"/>
    <n v="179.75345999999993"/>
    <n v="9.508092250695906E-3"/>
    <x v="1"/>
    <n v="191.66300000000001"/>
    <n v="-1.3356777260086217E-3"/>
    <x v="32"/>
  </r>
  <r>
    <n v="663"/>
    <x v="0"/>
    <d v="2023-07-19T00:00:00"/>
    <n v="190.78399999999999"/>
    <n v="195.85300000000001"/>
    <n v="190.339"/>
    <n v="192.76"/>
    <n v="80507300"/>
    <x v="661"/>
    <n v="7.0687069960868598E-3"/>
    <n v="187.74945000000002"/>
    <n v="180.18363999999994"/>
    <n v="9.5531875739937547E-3"/>
    <x v="1"/>
    <n v="192.76"/>
    <n v="0"/>
    <x v="32"/>
  </r>
  <r>
    <n v="664"/>
    <x v="0"/>
    <d v="2023-07-20T00:00:00"/>
    <n v="192.75"/>
    <n v="194.114"/>
    <n v="190.191"/>
    <n v="190.81399999999999"/>
    <n v="59581200"/>
    <x v="662"/>
    <n v="-1.0095455488690619E-2"/>
    <n v="188.20245000000003"/>
    <n v="180.57627999999997"/>
    <n v="9.8050900386189022E-3"/>
    <x v="1"/>
    <n v="192.76"/>
    <n v="-1.0095455488690619E-2"/>
    <x v="32"/>
  </r>
  <r>
    <n v="665"/>
    <x v="0"/>
    <d v="2023-07-21T00:00:00"/>
    <n v="191.77199999999999"/>
    <n v="192.63200000000001"/>
    <n v="188.93700000000001"/>
    <n v="189.63800000000001"/>
    <n v="71951700"/>
    <x v="663"/>
    <n v="-6.1630697957172353E-3"/>
    <n v="188.44650000000004"/>
    <n v="180.97951999999998"/>
    <n v="9.3989585930380672E-3"/>
    <x v="1"/>
    <n v="192.76"/>
    <n v="-1.6196306287611484E-2"/>
    <x v="32"/>
  </r>
  <r>
    <n v="666"/>
    <x v="0"/>
    <d v="2023-07-24T00:00:00"/>
    <n v="191.09"/>
    <n v="192.572"/>
    <n v="189.94399999999999"/>
    <n v="190.43799999999999"/>
    <n v="45377800"/>
    <x v="664"/>
    <n v="4.2185637899576633E-3"/>
    <n v="188.74635000000001"/>
    <n v="181.36343999999997"/>
    <n v="9.3909718011734953E-3"/>
    <x v="1"/>
    <n v="192.76"/>
    <n v="-1.2046067648889824E-2"/>
    <x v="32"/>
  </r>
  <r>
    <n v="667"/>
    <x v="0"/>
    <d v="2023-07-25T00:00:00"/>
    <n v="191.011"/>
    <n v="192.108"/>
    <n v="190.60599999999999"/>
    <n v="191.298"/>
    <n v="37283200"/>
    <x v="665"/>
    <n v="4.5159054390406794E-3"/>
    <n v="189.15885000000003"/>
    <n v="181.76082000000002"/>
    <n v="9.1537591321258407E-3"/>
    <x v="1"/>
    <n v="192.76"/>
    <n v="-7.5845611122639101E-3"/>
    <x v="32"/>
  </r>
  <r>
    <n v="668"/>
    <x v="0"/>
    <d v="2023-07-26T00:00:00"/>
    <n v="191.34700000000001"/>
    <n v="193.29400000000001"/>
    <n v="191.001"/>
    <n v="192.167"/>
    <n v="47471900"/>
    <x v="666"/>
    <n v="4.542650733410758E-3"/>
    <n v="189.47695000000002"/>
    <n v="182.19416000000001"/>
    <n v="8.6679726408642136E-3"/>
    <x v="1"/>
    <n v="192.76"/>
    <n v="-3.0763643909523797E-3"/>
    <x v="32"/>
  </r>
  <r>
    <n v="669"/>
    <x v="0"/>
    <d v="2023-07-27T00:00:00"/>
    <n v="193.66900000000001"/>
    <n v="194.83500000000001"/>
    <n v="190.24100000000001"/>
    <n v="190.90299999999999"/>
    <n v="47460200"/>
    <x v="667"/>
    <n v="-6.5776121810717791E-3"/>
    <n v="189.67309999999998"/>
    <n v="182.61210000000003"/>
    <n v="8.7865949055998451E-3"/>
    <x v="1"/>
    <n v="192.76"/>
    <n v="-9.6337414401328481E-3"/>
    <x v="32"/>
  </r>
  <r>
    <n v="670"/>
    <x v="0"/>
    <d v="2023-07-28T00:00:00"/>
    <n v="192.33500000000001"/>
    <n v="194.27199999999999"/>
    <n v="191.81200000000001"/>
    <n v="193.48099999999999"/>
    <n v="48291400"/>
    <x v="668"/>
    <n v="1.350424037338338E-2"/>
    <n v="189.98135000000002"/>
    <n v="183.08160000000001"/>
    <n v="9.2166555260177439E-3"/>
    <x v="1"/>
    <n v="193.48099999999999"/>
    <n v="0"/>
    <x v="32"/>
  </r>
  <r>
    <n v="671"/>
    <x v="0"/>
    <d v="2023-07-31T00:00:00"/>
    <n v="193.709"/>
    <n v="194.13300000000001"/>
    <n v="192.91800000000001"/>
    <n v="194.09399999999999"/>
    <n v="38824100"/>
    <x v="669"/>
    <n v="3.1682697525854397E-3"/>
    <n v="190.10384999999997"/>
    <n v="183.55110000000002"/>
    <n v="7.7340941153805493E-3"/>
    <x v="1"/>
    <n v="194.09399999999999"/>
    <n v="0"/>
    <x v="32"/>
  </r>
  <r>
    <n v="672"/>
    <x v="0"/>
    <d v="2023-08-01T00:00:00"/>
    <n v="193.886"/>
    <n v="194.37100000000001"/>
    <n v="192.93799999999999"/>
    <n v="193.26400000000001"/>
    <n v="35175100"/>
    <x v="670"/>
    <n v="-4.2762785042298468E-3"/>
    <n v="190.25944999999996"/>
    <n v="183.95735999999997"/>
    <n v="7.5704087712668679E-3"/>
    <x v="1"/>
    <n v="194.09399999999999"/>
    <n v="-4.2762785042298468E-3"/>
    <x v="33"/>
  </r>
  <r>
    <n v="673"/>
    <x v="0"/>
    <d v="2023-08-02T00:00:00"/>
    <n v="192.70099999999999"/>
    <n v="192.839"/>
    <n v="189.54900000000001"/>
    <n v="190.27"/>
    <n v="50389300"/>
    <x v="671"/>
    <n v="-1.5491762563126121E-2"/>
    <n v="190.32119999999998"/>
    <n v="184.30158"/>
    <n v="8.2904982033676113E-3"/>
    <x v="1"/>
    <n v="194.09399999999999"/>
    <n v="-1.9701793976114601E-2"/>
    <x v="33"/>
  </r>
  <r>
    <n v="674"/>
    <x v="0"/>
    <d v="2023-08-03T00:00:00"/>
    <n v="189.27199999999999"/>
    <n v="190.06299999999999"/>
    <n v="188.40299999999999"/>
    <n v="188.87700000000001"/>
    <n v="61235200"/>
    <x v="672"/>
    <n v="-7.3211751721238283E-3"/>
    <n v="190.28955000000002"/>
    <n v="184.6369"/>
    <n v="8.4461503311616497E-3"/>
    <x v="1"/>
    <n v="194.09399999999999"/>
    <n v="-2.68787288633342E-2"/>
    <x v="33"/>
  </r>
  <r>
    <n v="675"/>
    <x v="0"/>
    <d v="2023-08-04T00:00:00"/>
    <n v="183.29499999999999"/>
    <n v="185.13300000000001"/>
    <n v="179.738"/>
    <n v="179.80699999999999"/>
    <n v="115956800"/>
    <x v="673"/>
    <n v="-4.8020669536259164E-2"/>
    <n v="189.86024999999995"/>
    <n v="184.84300000000002"/>
    <n v="1.3624053615788102E-2"/>
    <x v="1"/>
    <n v="194.09399999999999"/>
    <n v="-7.3608663843292454E-2"/>
    <x v="33"/>
  </r>
  <r>
    <n v="676"/>
    <x v="0"/>
    <d v="2023-08-07T00:00:00"/>
    <n v="179.946"/>
    <n v="180.934"/>
    <n v="175.22300000000001"/>
    <n v="176.70500000000001"/>
    <n v="97576100"/>
    <x v="674"/>
    <n v="-1.7251831130044804E-2"/>
    <n v="189.37809999999996"/>
    <n v="184.98152000000002"/>
    <n v="1.3909058993857939E-2"/>
    <x v="1"/>
    <n v="194.09399999999999"/>
    <n v="-8.9590610735004628E-2"/>
    <x v="33"/>
  </r>
  <r>
    <n v="677"/>
    <x v="0"/>
    <d v="2023-08-08T00:00:00"/>
    <n v="177.535"/>
    <n v="178.108"/>
    <n v="175.45"/>
    <n v="177.64400000000001"/>
    <n v="67823000"/>
    <x v="675"/>
    <n v="5.313941314620374E-3"/>
    <n v="188.96909999999997"/>
    <n v="185.11610000000005"/>
    <n v="1.4019542501228747E-2"/>
    <x v="1"/>
    <n v="194.09399999999999"/>
    <n v="-8.4752748668171063E-2"/>
    <x v="33"/>
  </r>
  <r>
    <n v="678"/>
    <x v="0"/>
    <d v="2023-08-09T00:00:00"/>
    <n v="178.70099999999999"/>
    <n v="178.76"/>
    <n v="174.887"/>
    <n v="176.053"/>
    <n v="60378500"/>
    <x v="676"/>
    <n v="-8.9561144761433065E-3"/>
    <n v="188.39704999999998"/>
    <n v="185.17064000000005"/>
    <n v="1.3842113874748707E-2"/>
    <x v="1"/>
    <n v="194.09399999999999"/>
    <n v="-9.2949807825074449E-2"/>
    <x v="33"/>
  </r>
  <r>
    <n v="679"/>
    <x v="0"/>
    <d v="2023-08-10T00:00:00"/>
    <n v="177.327"/>
    <n v="178.58199999999999"/>
    <n v="175.47"/>
    <n v="175.83600000000001"/>
    <n v="54686900"/>
    <x v="677"/>
    <n v="-1.2325833697806043E-3"/>
    <n v="187.77609999999999"/>
    <n v="185.18388000000002"/>
    <n v="1.3749337772259762E-2"/>
    <x v="1"/>
    <n v="194.09399999999999"/>
    <n v="-9.4067822807505586E-2"/>
    <x v="33"/>
  </r>
  <r>
    <n v="680"/>
    <x v="0"/>
    <d v="2023-08-11T00:00:00"/>
    <n v="175.43"/>
    <n v="176.71600000000001"/>
    <n v="174.66800000000001"/>
    <n v="175.89500000000001"/>
    <n v="52036700"/>
    <x v="678"/>
    <n v="3.3553993493939949E-4"/>
    <n v="187.15069999999997"/>
    <n v="185.19930000000005"/>
    <n v="1.3742630917423808E-2"/>
    <x v="1"/>
    <n v="194.09399999999999"/>
    <n v="-9.3763846383710936E-2"/>
    <x v="33"/>
  </r>
  <r>
    <n v="681"/>
    <x v="0"/>
    <d v="2023-08-14T00:00:00"/>
    <n v="176.07300000000001"/>
    <n v="177.77500000000001"/>
    <n v="175.42"/>
    <n v="177.547"/>
    <n v="43675600"/>
    <x v="679"/>
    <n v="9.3919667983739519E-3"/>
    <n v="186.44490000000002"/>
    <n v="185.19164000000004"/>
    <n v="1.3221201377827395E-2"/>
    <x v="1"/>
    <n v="194.09399999999999"/>
    <n v="-8.5252506517460636E-2"/>
    <x v="33"/>
  </r>
  <r>
    <n v="682"/>
    <x v="0"/>
    <d v="2023-08-15T00:00:00"/>
    <n v="176.97300000000001"/>
    <n v="177.56700000000001"/>
    <n v="175.16300000000001"/>
    <n v="175.559"/>
    <n v="43622600"/>
    <x v="680"/>
    <n v="-1.1197035151255696E-2"/>
    <n v="185.6525"/>
    <n v="185.12722000000002"/>
    <n v="1.331066665421562E-2"/>
    <x v="1"/>
    <n v="194.09399999999999"/>
    <n v="-9.5494966356507671E-2"/>
    <x v="33"/>
  </r>
  <r>
    <n v="683"/>
    <x v="0"/>
    <d v="2023-08-16T00:00:00"/>
    <n v="175.24199999999999"/>
    <n v="176.637"/>
    <n v="174.619"/>
    <n v="174.68799999999999"/>
    <n v="46964900"/>
    <x v="681"/>
    <n v="-4.9612950631982011E-3"/>
    <n v="184.74889999999999"/>
    <n v="185.07245999999998"/>
    <n v="1.3042506862578525E-2"/>
    <x v="2"/>
    <n v="194.09399999999999"/>
    <n v="-9.9982482714561005E-2"/>
    <x v="33"/>
  </r>
  <r>
    <n v="684"/>
    <x v="0"/>
    <d v="2023-08-17T00:00:00"/>
    <n v="175.25200000000001"/>
    <n v="175.61799999999999"/>
    <n v="171.631"/>
    <n v="172.14500000000001"/>
    <n v="66062900"/>
    <x v="682"/>
    <n v="-1.455738230445125E-2"/>
    <n v="183.81545000000003"/>
    <n v="184.97414000000003"/>
    <n v="1.3174846124301063E-2"/>
    <x v="2"/>
    <n v="194.09399999999999"/>
    <n v="-0.11308438179438818"/>
    <x v="33"/>
  </r>
  <r>
    <n v="685"/>
    <x v="0"/>
    <d v="2023-08-18T00:00:00"/>
    <n v="170.46299999999999"/>
    <n v="173.23400000000001"/>
    <n v="170.12700000000001"/>
    <n v="172.63"/>
    <n v="61172200"/>
    <x v="683"/>
    <n v="2.8173923146184165E-3"/>
    <n v="182.96505000000005"/>
    <n v="184.91300000000004"/>
    <n v="1.3287496036187228E-2"/>
    <x v="2"/>
    <n v="194.09399999999999"/>
    <n v="-0.11058559254794065"/>
    <x v="33"/>
  </r>
  <r>
    <n v="686"/>
    <x v="0"/>
    <d v="2023-08-21T00:00:00"/>
    <n v="173.20400000000001"/>
    <n v="174.25299999999999"/>
    <n v="171.88800000000001"/>
    <n v="173.96600000000001"/>
    <n v="46311900"/>
    <x v="684"/>
    <n v="7.7390951746509895E-3"/>
    <n v="182.14144999999999"/>
    <n v="184.82424000000006"/>
    <n v="1.3433015845168775E-2"/>
    <x v="2"/>
    <n v="194.09399999999999"/>
    <n v="-0.10370232979896332"/>
    <x v="33"/>
  </r>
  <r>
    <n v="687"/>
    <x v="0"/>
    <d v="2023-08-22T00:00:00"/>
    <n v="175.173"/>
    <n v="175.786"/>
    <n v="174.37100000000001"/>
    <n v="175.34100000000001"/>
    <n v="42038900"/>
    <x v="685"/>
    <n v="7.9038432797213787E-3"/>
    <n v="181.34359999999998"/>
    <n v="184.75526000000005"/>
    <n v="1.3572348151670103E-2"/>
    <x v="2"/>
    <n v="194.09399999999999"/>
    <n v="-9.6618133481714996E-2"/>
    <x v="33"/>
  </r>
  <r>
    <n v="688"/>
    <x v="0"/>
    <d v="2023-08-23T00:00:00"/>
    <n v="176.61699999999999"/>
    <n v="179.61500000000001"/>
    <n v="176.429"/>
    <n v="179.18899999999999"/>
    <n v="52722800"/>
    <x v="686"/>
    <n v="2.1945808453242455E-2"/>
    <n v="180.69470000000001"/>
    <n v="184.70732000000004"/>
    <n v="1.4678933890317365E-2"/>
    <x v="2"/>
    <n v="194.09399999999999"/>
    <n v="-7.6792688078972104E-2"/>
    <x v="33"/>
  </r>
  <r>
    <n v="689"/>
    <x v="0"/>
    <d v="2023-08-24T00:00:00"/>
    <n v="178.744"/>
    <n v="179.17"/>
    <n v="174.13399999999999"/>
    <n v="174.5"/>
    <n v="54945800"/>
    <x v="687"/>
    <n v="-2.6167900931418742E-2"/>
    <n v="179.87454999999997"/>
    <n v="184.57508000000004"/>
    <n v="1.5531942331423052E-2"/>
    <x v="2"/>
    <n v="194.09399999999999"/>
    <n v="-0.10095108555648291"/>
    <x v="33"/>
  </r>
  <r>
    <n v="690"/>
    <x v="0"/>
    <d v="2023-08-25T00:00:00"/>
    <n v="175.489"/>
    <n v="177.24"/>
    <n v="173.946"/>
    <n v="176.70599999999999"/>
    <n v="51449600"/>
    <x v="688"/>
    <n v="1.2641833810888237E-2"/>
    <n v="179.03579999999999"/>
    <n v="184.47432000000009"/>
    <n v="1.5480833098825272E-2"/>
    <x v="2"/>
    <n v="194.09399999999999"/>
    <n v="-8.9585458592228551E-2"/>
    <x v="33"/>
  </r>
  <r>
    <n v="691"/>
    <x v="0"/>
    <d v="2023-08-28T00:00:00"/>
    <n v="178.17"/>
    <n v="178.66499999999999"/>
    <n v="176.64699999999999"/>
    <n v="178.26900000000001"/>
    <n v="43820700"/>
    <x v="689"/>
    <n v="8.845200502529682E-3"/>
    <n v="178.24454999999998"/>
    <n v="184.36412000000007"/>
    <n v="1.5677864101488723E-2"/>
    <x v="2"/>
    <n v="194.09399999999999"/>
    <n v="-8.1532659433058208E-2"/>
    <x v="33"/>
  </r>
  <r>
    <n v="692"/>
    <x v="0"/>
    <d v="2023-08-29T00:00:00"/>
    <n v="177.785"/>
    <n v="182.929"/>
    <n v="177.58699999999999"/>
    <n v="182.15700000000001"/>
    <n v="53003900"/>
    <x v="690"/>
    <n v="2.1809736970533233E-2"/>
    <n v="177.68920000000003"/>
    <n v="184.35322000000008"/>
    <n v="1.6715380832904532E-2"/>
    <x v="2"/>
    <n v="194.09399999999999"/>
    <n v="-6.1501128319267906E-2"/>
    <x v="33"/>
  </r>
  <r>
    <n v="693"/>
    <x v="0"/>
    <d v="2023-08-30T00:00:00"/>
    <n v="182.96899999999999"/>
    <n v="185.84800000000001"/>
    <n v="182.77099999999999"/>
    <n v="185.65"/>
    <n v="60813900"/>
    <x v="691"/>
    <n v="1.9175765960133262E-2"/>
    <n v="177.45820000000001"/>
    <n v="184.41040000000004"/>
    <n v="1.7124727999681344E-2"/>
    <x v="2"/>
    <n v="194.09399999999999"/>
    <n v="-4.3504693602068989E-2"/>
    <x v="33"/>
  </r>
  <r>
    <n v="694"/>
    <x v="0"/>
    <d v="2023-08-31T00:00:00"/>
    <n v="185.83799999999999"/>
    <n v="187.10400000000001"/>
    <n v="185.482"/>
    <n v="185.86699999999999"/>
    <n v="60794500"/>
    <x v="692"/>
    <n v="1.1688661459734462E-3"/>
    <n v="177.30770000000001"/>
    <n v="184.49266000000006"/>
    <n v="1.7067196608668511E-2"/>
    <x v="2"/>
    <n v="194.09399999999999"/>
    <n v="-4.2386678619637963E-2"/>
    <x v="33"/>
  </r>
  <r>
    <n v="695"/>
    <x v="0"/>
    <d v="2023-09-01T00:00:00"/>
    <n v="187.47"/>
    <n v="187.89599999999999"/>
    <n v="186.273"/>
    <n v="187.441"/>
    <n v="45766500"/>
    <x v="693"/>
    <n v="8.4684209676813005E-3"/>
    <n v="177.68940000000001"/>
    <n v="184.5463400000001"/>
    <n v="1.3009215992603955E-2"/>
    <x v="2"/>
    <n v="194.09399999999999"/>
    <n v="-3.4277205889929552E-2"/>
    <x v="34"/>
  </r>
  <r>
    <n v="696"/>
    <x v="0"/>
    <d v="2023-09-05T00:00:00"/>
    <n v="186.273"/>
    <n v="187.95500000000001"/>
    <n v="185.61"/>
    <n v="187.678"/>
    <n v="45280000"/>
    <x v="694"/>
    <n v="1.264397863861122E-3"/>
    <n v="178.23804999999999"/>
    <n v="184.61108000000007"/>
    <n v="1.2187856533287154E-2"/>
    <x v="2"/>
    <n v="194.09399999999999"/>
    <n v="-3.3056148051974765E-2"/>
    <x v="34"/>
  </r>
  <r>
    <n v="697"/>
    <x v="0"/>
    <d v="2023-09-06T00:00:00"/>
    <n v="186.392"/>
    <n v="186.83699999999999"/>
    <n v="179.536"/>
    <n v="180.96"/>
    <n v="81755800"/>
    <x v="695"/>
    <n v="-3.5795351612868842E-2"/>
    <n v="178.40385000000003"/>
    <n v="184.56932000000003"/>
    <n v="1.4946838141493517E-2"/>
    <x v="2"/>
    <n v="194.09399999999999"/>
    <n v="-6.7668243222356095E-2"/>
    <x v="34"/>
  </r>
  <r>
    <n v="698"/>
    <x v="0"/>
    <d v="2023-09-07T00:00:00"/>
    <n v="173.31299999999999"/>
    <n v="176.31"/>
    <n v="171.69"/>
    <n v="175.667"/>
    <n v="112488800"/>
    <x v="696"/>
    <n v="-2.9249557913351043E-2"/>
    <n v="178.38454999999999"/>
    <n v="184.36656000000005"/>
    <n v="1.6289116452462411E-2"/>
    <x v="2"/>
    <n v="194.09399999999999"/>
    <n v="-9.4938534936680141E-2"/>
    <x v="34"/>
  </r>
  <r>
    <n v="699"/>
    <x v="0"/>
    <d v="2023-09-08T00:00:00"/>
    <n v="176.44900000000001"/>
    <n v="178.31899999999999"/>
    <n v="175.89500000000001"/>
    <n v="176.28100000000001"/>
    <n v="65551300"/>
    <x v="697"/>
    <n v="3.4952495346309842E-3"/>
    <n v="178.40679999999998"/>
    <n v="184.15258000000006"/>
    <n v="1.6304321231184873E-2"/>
    <x v="2"/>
    <n v="194.09399999999999"/>
    <n v="-9.1775119272105243E-2"/>
    <x v="34"/>
  </r>
  <r>
    <n v="700"/>
    <x v="0"/>
    <d v="2023-09-11T00:00:00"/>
    <n v="178.15100000000001"/>
    <n v="178.37799999999999"/>
    <n v="175.45"/>
    <n v="177.44800000000001"/>
    <n v="58953100"/>
    <x v="698"/>
    <n v="6.6201122072147012E-3"/>
    <n v="178.48444999999998"/>
    <n v="183.95522000000008"/>
    <n v="1.6366423050358708E-2"/>
    <x v="2"/>
    <n v="194.09399999999999"/>
    <n v="-8.5762568652302473E-2"/>
    <x v="34"/>
  </r>
  <r>
    <n v="701"/>
    <x v="0"/>
    <d v="2023-09-12T00:00:00"/>
    <n v="177.577"/>
    <n v="178.21"/>
    <n v="172.95699999999999"/>
    <n v="174.42099999999999"/>
    <n v="90370200"/>
    <x v="699"/>
    <n v="-1.705851855191387E-2"/>
    <n v="178.32814999999997"/>
    <n v="183.61076000000006"/>
    <n v="1.6681512647454093E-2"/>
    <x v="2"/>
    <n v="194.09399999999999"/>
    <n v="-0.10135810483580121"/>
    <x v="34"/>
  </r>
  <r>
    <n v="702"/>
    <x v="0"/>
    <d v="2023-09-13T00:00:00"/>
    <n v="174.62899999999999"/>
    <n v="175.41"/>
    <n v="172.126"/>
    <n v="172.35300000000001"/>
    <n v="84267900"/>
    <x v="700"/>
    <n v="-1.1856370505844982E-2"/>
    <n v="178.16784999999999"/>
    <n v="183.25478000000004"/>
    <n v="1.6703872203460229E-2"/>
    <x v="2"/>
    <n v="194.09399999999999"/>
    <n v="-0.11201273609694262"/>
    <x v="34"/>
  </r>
  <r>
    <n v="703"/>
    <x v="0"/>
    <d v="2023-09-14T00:00:00"/>
    <n v="172.14500000000001"/>
    <n v="174.22300000000001"/>
    <n v="171.73"/>
    <n v="173.86699999999999"/>
    <n v="60895800"/>
    <x v="701"/>
    <n v="8.7842973432430416E-3"/>
    <n v="178.12679999999997"/>
    <n v="182.95142000000004"/>
    <n v="1.6805575762333651E-2"/>
    <x v="2"/>
    <n v="194.09399999999999"/>
    <n v="-0.10421239193380527"/>
    <x v="34"/>
  </r>
  <r>
    <n v="704"/>
    <x v="0"/>
    <d v="2023-09-15T00:00:00"/>
    <n v="174.59899999999999"/>
    <n v="174.619"/>
    <n v="171.96700000000001"/>
    <n v="173.14500000000001"/>
    <n v="109259500"/>
    <x v="702"/>
    <n v="-4.152599400691237E-3"/>
    <n v="178.17679999999999"/>
    <n v="182.62412000000006"/>
    <n v="1.6492614147538606E-2"/>
    <x v="2"/>
    <n v="194.09399999999999"/>
    <n v="-0.10793223901820759"/>
    <x v="34"/>
  </r>
  <r>
    <n v="705"/>
    <x v="0"/>
    <d v="2023-09-18T00:00:00"/>
    <n v="174.59899999999999"/>
    <n v="177.46799999999999"/>
    <n v="174.292"/>
    <n v="176.07300000000001"/>
    <n v="67257600"/>
    <x v="703"/>
    <n v="1.6910681798492533E-2"/>
    <n v="178.34895"/>
    <n v="182.37772000000004"/>
    <n v="1.6896565448504684E-2"/>
    <x v="2"/>
    <n v="194.09399999999999"/>
    <n v="-9.2846764969550799E-2"/>
    <x v="34"/>
  </r>
  <r>
    <n v="706"/>
    <x v="0"/>
    <d v="2023-09-19T00:00:00"/>
    <n v="175.62799999999999"/>
    <n v="177.715"/>
    <n v="175.24199999999999"/>
    <n v="177.161"/>
    <n v="51826900"/>
    <x v="704"/>
    <n v="6.1792551952883912E-3"/>
    <n v="178.5087"/>
    <n v="182.19398000000004"/>
    <n v="1.6868003111717111E-2"/>
    <x v="2"/>
    <n v="194.09399999999999"/>
    <n v="-8.7241233629066328E-2"/>
    <x v="34"/>
  </r>
  <r>
    <n v="707"/>
    <x v="0"/>
    <d v="2023-09-20T00:00:00"/>
    <n v="177.34899999999999"/>
    <n v="177.785"/>
    <n v="173.53"/>
    <n v="173.619"/>
    <n v="58436200"/>
    <x v="705"/>
    <n v="-1.9993113608525626E-2"/>
    <n v="178.42259999999999"/>
    <n v="181.94988000000009"/>
    <n v="1.7415661540198642E-2"/>
    <x v="2"/>
    <n v="194.09399999999999"/>
    <n v="-0.10549012334229801"/>
    <x v="34"/>
  </r>
  <r>
    <n v="708"/>
    <x v="0"/>
    <d v="2023-09-21T00:00:00"/>
    <n v="172.68899999999999"/>
    <n v="174.42099999999999"/>
    <n v="172.00700000000001"/>
    <n v="172.07599999999999"/>
    <n v="63149100"/>
    <x v="706"/>
    <n v="-8.8872761621712204E-3"/>
    <n v="178.06694999999999"/>
    <n v="181.64152000000004"/>
    <n v="1.6687782774661944E-2"/>
    <x v="2"/>
    <n v="194.09399999999999"/>
    <n v="-0.11343987964594471"/>
    <x v="34"/>
  </r>
  <r>
    <n v="709"/>
    <x v="0"/>
    <d v="2023-09-22T00:00:00"/>
    <n v="172.80799999999999"/>
    <n v="175.19200000000001"/>
    <n v="172.19499999999999"/>
    <n v="172.92699999999999"/>
    <n v="56725400"/>
    <x v="707"/>
    <n v="4.9454892024454189E-3"/>
    <n v="177.98830000000004"/>
    <n v="181.33496000000005"/>
    <n v="1.5728042897259195E-2"/>
    <x v="2"/>
    <n v="194.09399999999999"/>
    <n v="-0.10905540614341502"/>
    <x v="34"/>
  </r>
  <r>
    <n v="710"/>
    <x v="0"/>
    <d v="2023-09-25T00:00:00"/>
    <n v="172.34299999999999"/>
    <n v="175.084"/>
    <n v="172.29400000000001"/>
    <n v="174.203"/>
    <n v="46172700"/>
    <x v="708"/>
    <n v="7.3788361562971971E-3"/>
    <n v="177.86315000000002"/>
    <n v="181.05096000000006"/>
    <n v="1.5542444642429829E-2"/>
    <x v="2"/>
    <n v="194.09399999999999"/>
    <n v="-0.10248127196100854"/>
    <x v="34"/>
  </r>
  <r>
    <n v="711"/>
    <x v="0"/>
    <d v="2023-09-26T00:00:00"/>
    <n v="172.95699999999999"/>
    <n v="173.333"/>
    <n v="169.83"/>
    <n v="170.12700000000001"/>
    <n v="64588900"/>
    <x v="709"/>
    <n v="-2.3397989701669841E-2"/>
    <n v="177.45605"/>
    <n v="180.62024000000005"/>
    <n v="1.6170981242037918E-2"/>
    <x v="2"/>
    <n v="194.09399999999999"/>
    <n v="-0.12348140591672074"/>
    <x v="34"/>
  </r>
  <r>
    <n v="712"/>
    <x v="0"/>
    <d v="2023-09-27T00:00:00"/>
    <n v="170.78"/>
    <n v="171.196"/>
    <n v="167.24799999999999"/>
    <n v="168.613"/>
    <n v="66921800"/>
    <x v="710"/>
    <n v="-8.8992341015829979E-3"/>
    <n v="176.77885000000001"/>
    <n v="180.16436000000002"/>
    <n v="1.519901282106069E-2"/>
    <x v="2"/>
    <n v="194.09399999999999"/>
    <n v="-0.13128175007985821"/>
    <x v="34"/>
  </r>
  <r>
    <n v="713"/>
    <x v="0"/>
    <d v="2023-09-28T00:00:00"/>
    <n v="167.535"/>
    <n v="170.196"/>
    <n v="165.833"/>
    <n v="168.87100000000001"/>
    <n v="56294400"/>
    <x v="711"/>
    <n v="1.5301311286792796E-3"/>
    <n v="175.93990000000002"/>
    <n v="179.68658000000002"/>
    <n v="1.4283021389053869E-2"/>
    <x v="2"/>
    <n v="194.09399999999999"/>
    <n v="-0.12995249724360358"/>
    <x v="34"/>
  </r>
  <r>
    <n v="714"/>
    <x v="0"/>
    <d v="2023-09-29T00:00:00"/>
    <n v="170.18600000000001"/>
    <n v="171.22499999999999"/>
    <n v="168.524"/>
    <n v="169.38499999999999"/>
    <n v="51861100"/>
    <x v="712"/>
    <n v="3.0437434491414894E-3"/>
    <n v="175.11580000000004"/>
    <n v="179.25800000000004"/>
    <n v="1.4329143258195646E-2"/>
    <x v="2"/>
    <n v="194.09399999999999"/>
    <n v="-0.12730429585664682"/>
    <x v="34"/>
  </r>
  <r>
    <n v="715"/>
    <x v="0"/>
    <d v="2023-10-02T00:00:00"/>
    <n v="169.39500000000001"/>
    <n v="172.44200000000001"/>
    <n v="169.108"/>
    <n v="171.898"/>
    <n v="52164500"/>
    <x v="713"/>
    <n v="1.4836024441361451E-2"/>
    <n v="174.33865"/>
    <n v="178.9032"/>
    <n v="1.4699200495889216E-2"/>
    <x v="2"/>
    <n v="194.09399999999999"/>
    <n v="-0.11435696106010484"/>
    <x v="35"/>
  </r>
  <r>
    <n v="716"/>
    <x v="0"/>
    <d v="2023-10-03T00:00:00"/>
    <n v="170.42400000000001"/>
    <n v="171.779"/>
    <n v="168.999"/>
    <n v="170.56200000000001"/>
    <n v="49594600"/>
    <x v="714"/>
    <n v="-7.7720508673747579E-3"/>
    <n v="173.48285000000001"/>
    <n v="178.50567999999998"/>
    <n v="1.4660738346340553E-2"/>
    <x v="2"/>
    <n v="194.09399999999999"/>
    <n v="-0.12124022380908206"/>
    <x v="35"/>
  </r>
  <r>
    <n v="717"/>
    <x v="0"/>
    <d v="2023-10-04T00:00:00"/>
    <n v="169.26599999999999"/>
    <n v="172.35300000000001"/>
    <n v="169.148"/>
    <n v="171.809"/>
    <n v="53020300"/>
    <x v="715"/>
    <n v="7.3111244005110709E-3"/>
    <n v="173.02530000000002"/>
    <n v="178.11590000000001"/>
    <n v="1.2907347818386268E-2"/>
    <x v="2"/>
    <n v="194.09399999999999"/>
    <n v="-0.11481550176718491"/>
    <x v="35"/>
  </r>
  <r>
    <n v="718"/>
    <x v="0"/>
    <d v="2023-10-05T00:00:00"/>
    <n v="171.93799999999999"/>
    <n v="173.58"/>
    <n v="170.839"/>
    <n v="173.04599999999999"/>
    <n v="48527900"/>
    <x v="716"/>
    <n v="7.1998556536618796E-3"/>
    <n v="172.89425"/>
    <n v="177.73348000000001"/>
    <n v="1.1421028765953146E-2"/>
    <x v="2"/>
    <n v="194.09399999999999"/>
    <n v="-0.10844230115304954"/>
    <x v="35"/>
  </r>
  <r>
    <n v="719"/>
    <x v="0"/>
    <d v="2023-10-06T00:00:00"/>
    <n v="171.947"/>
    <n v="176.09299999999999"/>
    <n v="171.334"/>
    <n v="175.59800000000001"/>
    <n v="57266700"/>
    <x v="717"/>
    <n v="1.4747523779804261E-2"/>
    <n v="172.86009999999999"/>
    <n v="177.42738000000006"/>
    <n v="1.190490466993868E-2"/>
    <x v="2"/>
    <n v="194.09399999999999"/>
    <n v="-9.529403278823656E-2"/>
    <x v="35"/>
  </r>
  <r>
    <n v="720"/>
    <x v="0"/>
    <d v="2023-10-09T00:00:00"/>
    <n v="174.92500000000001"/>
    <n v="177.14099999999999"/>
    <n v="173.92599999999999"/>
    <n v="177.08199999999999"/>
    <n v="42390800"/>
    <x v="718"/>
    <n v="8.4511213111766459E-3"/>
    <n v="172.84179999999998"/>
    <n v="177.09940000000006"/>
    <n v="1.1966399327592839E-2"/>
    <x v="2"/>
    <n v="194.09399999999999"/>
    <n v="-8.7648252908384627E-2"/>
    <x v="35"/>
  </r>
  <r>
    <n v="721"/>
    <x v="0"/>
    <d v="2023-10-10T00:00:00"/>
    <n v="176.202"/>
    <n v="177.804"/>
    <n v="176.053"/>
    <n v="176.489"/>
    <n v="43698000"/>
    <x v="719"/>
    <n v="-3.3487310963281613E-3"/>
    <n v="172.9452"/>
    <n v="176.74730000000002"/>
    <n v="1.1314827217885853E-2"/>
    <x v="2"/>
    <n v="194.09399999999999"/>
    <n v="-9.0703473574659688E-2"/>
    <x v="35"/>
  </r>
  <r>
    <n v="722"/>
    <x v="0"/>
    <d v="2023-10-11T00:00:00"/>
    <n v="176.30099999999999"/>
    <n v="177.93299999999999"/>
    <n v="175.70699999999999"/>
    <n v="177.88399999999999"/>
    <n v="47551100"/>
    <x v="720"/>
    <n v="7.904175331040264E-3"/>
    <n v="173.22174999999999"/>
    <n v="176.43970000000007"/>
    <n v="1.1024254604667513E-2"/>
    <x v="2"/>
    <n v="194.09399999999999"/>
    <n v="-8.3516234401887823E-2"/>
    <x v="35"/>
  </r>
  <r>
    <n v="723"/>
    <x v="0"/>
    <d v="2023-10-12T00:00:00"/>
    <n v="178.15100000000001"/>
    <n v="180.39599999999999"/>
    <n v="177.13200000000001"/>
    <n v="178.78399999999999"/>
    <n v="56743100"/>
    <x v="721"/>
    <n v="5.0594769625149638E-3"/>
    <n v="173.4676"/>
    <n v="176.20998000000006"/>
    <n v="1.0928227627420238E-2"/>
    <x v="2"/>
    <n v="194.09399999999999"/>
    <n v="-7.8879305903325259E-2"/>
    <x v="35"/>
  </r>
  <r>
    <n v="724"/>
    <x v="0"/>
    <d v="2023-10-13T00:00:00"/>
    <n v="179.48599999999999"/>
    <n v="179.99100000000001"/>
    <n v="176.24100000000001"/>
    <n v="176.94399999999999"/>
    <n v="51427100"/>
    <x v="722"/>
    <n v="-1.0291748702344727E-2"/>
    <n v="173.65755000000001"/>
    <n v="175.97132000000005"/>
    <n v="1.1177328133514819E-2"/>
    <x v="2"/>
    <n v="194.09399999999999"/>
    <n v="-8.8359248611497576E-2"/>
    <x v="35"/>
  </r>
  <r>
    <n v="725"/>
    <x v="0"/>
    <d v="2023-10-16T00:00:00"/>
    <n v="174.86600000000001"/>
    <n v="177.17099999999999"/>
    <n v="174.62899999999999"/>
    <n v="176.815"/>
    <n v="52517000"/>
    <x v="723"/>
    <n v="-7.2904421737940428E-4"/>
    <n v="173.69465"/>
    <n v="175.91148000000004"/>
    <n v="1.0545966576860598E-2"/>
    <x v="2"/>
    <n v="194.09399999999999"/>
    <n v="-8.9023875029624833E-2"/>
    <x v="35"/>
  </r>
  <r>
    <n v="726"/>
    <x v="0"/>
    <d v="2023-10-17T00:00:00"/>
    <n v="174.767"/>
    <n v="176.518"/>
    <n v="172.93700000000001"/>
    <n v="175.262"/>
    <n v="57549400"/>
    <x v="724"/>
    <n v="-8.7831914713117909E-3"/>
    <n v="173.59970000000001"/>
    <n v="175.88262000000006"/>
    <n v="1.0634551182625244E-2"/>
    <x v="2"/>
    <n v="194.09399999999999"/>
    <n v="-9.7025152761033295E-2"/>
    <x v="35"/>
  </r>
  <r>
    <n v="727"/>
    <x v="0"/>
    <d v="2023-10-18T00:00:00"/>
    <n v="173.708"/>
    <n v="175.68700000000001"/>
    <n v="173.24299999999999"/>
    <n v="173.96600000000001"/>
    <n v="54764400"/>
    <x v="725"/>
    <n v="-7.3946434480948176E-3"/>
    <n v="173.61705000000001"/>
    <n v="175.8090600000001"/>
    <n v="9.7549287109642332E-3"/>
    <x v="2"/>
    <n v="194.09399999999999"/>
    <n v="-0.10370232979896332"/>
    <x v="35"/>
  </r>
  <r>
    <n v="728"/>
    <x v="0"/>
    <d v="2023-10-19T00:00:00"/>
    <n v="174.16399999999999"/>
    <n v="175.94399999999999"/>
    <n v="173.32300000000001"/>
    <n v="173.59"/>
    <n v="59302900"/>
    <x v="726"/>
    <n v="-2.1613418714001575E-3"/>
    <n v="173.69275000000002"/>
    <n v="175.75980000000007"/>
    <n v="9.5407351684338431E-3"/>
    <x v="2"/>
    <n v="194.09399999999999"/>
    <n v="-0.10563953548280725"/>
    <x v="35"/>
  </r>
  <r>
    <n v="729"/>
    <x v="0"/>
    <d v="2023-10-20T00:00:00"/>
    <n v="173.441"/>
    <n v="173.55"/>
    <n v="170.8"/>
    <n v="171.03700000000001"/>
    <n v="64244000"/>
    <x v="727"/>
    <n v="-1.4707068379514965E-2"/>
    <n v="173.59825000000001"/>
    <n v="175.66382000000004"/>
    <n v="1.0054954922846266E-2"/>
    <x v="2"/>
    <n v="194.09399999999999"/>
    <n v="-0.1187929559903963"/>
    <x v="35"/>
  </r>
  <r>
    <n v="730"/>
    <x v="0"/>
    <d v="2023-10-23T00:00:00"/>
    <n v="169.08799999999999"/>
    <n v="172.155"/>
    <n v="168.119"/>
    <n v="171.15600000000001"/>
    <n v="55980100"/>
    <x v="728"/>
    <n v="6.9575588907655472E-4"/>
    <n v="173.44589999999999"/>
    <n v="175.56904000000003"/>
    <n v="9.8889769957316333E-3"/>
    <x v="2"/>
    <n v="194.09399999999999"/>
    <n v="-0.11817985100003081"/>
    <x v="35"/>
  </r>
  <r>
    <n v="731"/>
    <x v="0"/>
    <d v="2023-10-24T00:00:00"/>
    <n v="171.20500000000001"/>
    <n v="171.81899999999999"/>
    <n v="169.62299999999999"/>
    <n v="171.59100000000001"/>
    <n v="43816600"/>
    <x v="729"/>
    <n v="2.5415410502700464E-3"/>
    <n v="173.51910000000001"/>
    <n v="175.44992000000002"/>
    <n v="8.3563114180564869E-3"/>
    <x v="2"/>
    <n v="194.09399999999999"/>
    <n v="-0.11593866889239224"/>
    <x v="35"/>
  </r>
  <r>
    <n v="732"/>
    <x v="0"/>
    <d v="2023-10-25T00:00:00"/>
    <n v="170.048"/>
    <n v="171.215"/>
    <n v="168.83099999999999"/>
    <n v="169.27600000000001"/>
    <n v="57157000"/>
    <x v="730"/>
    <n v="-1.3491383580723881E-2"/>
    <n v="173.55224999999999"/>
    <n v="175.32426000000004"/>
    <n v="8.6837345392558451E-3"/>
    <x v="2"/>
    <n v="194.09399999999999"/>
    <n v="-0.12786587941925043"/>
    <x v="35"/>
  </r>
  <r>
    <n v="733"/>
    <x v="0"/>
    <d v="2023-10-26T00:00:00"/>
    <n v="168.554"/>
    <n v="169.553"/>
    <n v="163.904"/>
    <n v="165.11099999999999"/>
    <n v="70625300"/>
    <x v="731"/>
    <n v="-2.4604787447718657E-2"/>
    <n v="173.36425"/>
    <n v="175.13272000000003"/>
    <n v="1.0295042628622264E-2"/>
    <x v="2"/>
    <n v="194.09399999999999"/>
    <n v="-0.1493245540820427"/>
    <x v="35"/>
  </r>
  <r>
    <n v="734"/>
    <x v="0"/>
    <d v="2023-10-27T00:00:00"/>
    <n v="165.131"/>
    <n v="167.15899999999999"/>
    <n v="165.05199999999999"/>
    <n v="166.42699999999999"/>
    <n v="58499100"/>
    <x v="732"/>
    <n v="7.9703956732137815E-3"/>
    <n v="173.21634999999998"/>
    <n v="175.01836000000003"/>
    <n v="1.0456447426669849E-2"/>
    <x v="2"/>
    <n v="194.09399999999999"/>
    <n v="-0.14254433418858903"/>
    <x v="35"/>
  </r>
  <r>
    <n v="735"/>
    <x v="0"/>
    <d v="2023-10-30T00:00:00"/>
    <n v="167.21799999999999"/>
    <n v="169.345"/>
    <n v="167.07"/>
    <n v="168.47499999999999"/>
    <n v="51131000"/>
    <x v="733"/>
    <n v="1.2305695590258736E-2"/>
    <n v="173.04519999999997"/>
    <n v="174.93526000000006"/>
    <n v="1.0270599230541346E-2"/>
    <x v="2"/>
    <n v="194.09399999999999"/>
    <n v="-0.13199274578297115"/>
    <x v="35"/>
  </r>
  <r>
    <n v="736"/>
    <x v="0"/>
    <d v="2023-10-31T00:00:00"/>
    <n v="167.54499999999999"/>
    <n v="169.078"/>
    <n v="166.11"/>
    <n v="168.95"/>
    <n v="44846000"/>
    <x v="734"/>
    <n v="2.8194094079239118E-3"/>
    <n v="172.96459999999996"/>
    <n v="174.83494000000007"/>
    <n v="1.0173187571922178E-2"/>
    <x v="2"/>
    <n v="194.09399999999999"/>
    <n v="-0.12954547796428539"/>
    <x v="35"/>
  </r>
  <r>
    <n v="737"/>
    <x v="0"/>
    <d v="2023-11-01T00:00:00"/>
    <n v="169.17699999999999"/>
    <n v="172.37299999999999"/>
    <n v="168.30699999999999"/>
    <n v="172.11600000000001"/>
    <n v="56934900"/>
    <x v="735"/>
    <n v="1.8739271973956972E-2"/>
    <n v="172.97994999999997"/>
    <n v="174.77044000000006"/>
    <n v="1.0923849901158678E-2"/>
    <x v="2"/>
    <n v="194.09399999999999"/>
    <n v="-0.11323379393489741"/>
    <x v="36"/>
  </r>
  <r>
    <n v="738"/>
    <x v="0"/>
    <d v="2023-11-02T00:00:00"/>
    <n v="173.649"/>
    <n v="175.88499999999999"/>
    <n v="173.59"/>
    <n v="175.67699999999999"/>
    <n v="77334800"/>
    <x v="736"/>
    <n v="2.068953496479109E-2"/>
    <n v="173.11149999999998"/>
    <n v="174.7002"/>
    <n v="1.1766271453817694E-2"/>
    <x v="2"/>
    <n v="194.09399999999999"/>
    <n v="-9.4887013508918372E-2"/>
    <x v="36"/>
  </r>
  <r>
    <n v="739"/>
    <x v="0"/>
    <d v="2023-11-03T00:00:00"/>
    <n v="172.38300000000001"/>
    <n v="174.935"/>
    <n v="171.50200000000001"/>
    <n v="174.767"/>
    <n v="79829200"/>
    <x v="737"/>
    <n v="-5.1799609510635447E-3"/>
    <n v="173.06994999999998"/>
    <n v="174.70554000000001"/>
    <n v="1.1361638946967198E-2"/>
    <x v="2"/>
    <n v="194.09399999999999"/>
    <n v="-9.9575463435242706E-2"/>
    <x v="36"/>
  </r>
  <r>
    <n v="740"/>
    <x v="0"/>
    <d v="2023-11-06T00:00:00"/>
    <n v="174.5"/>
    <n v="177.517"/>
    <n v="174.33199999999999"/>
    <n v="177.32"/>
    <n v="63841300"/>
    <x v="738"/>
    <n v="1.4608020965056312E-2"/>
    <n v="173.08184999999997"/>
    <n v="174.71781999999999"/>
    <n v="1.1686456124701447E-2"/>
    <x v="2"/>
    <n v="194.09399999999999"/>
    <n v="-8.6422042927653653E-2"/>
    <x v="36"/>
  </r>
  <r>
    <n v="741"/>
    <x v="0"/>
    <d v="2023-11-07T00:00:00"/>
    <n v="177.27"/>
    <n v="180.495"/>
    <n v="177.06200000000001"/>
    <n v="179.88200000000001"/>
    <n v="70530000"/>
    <x v="739"/>
    <n v="1.4448454771035513E-2"/>
    <n v="173.25149999999999"/>
    <n v="174.75007999999997"/>
    <n v="1.2078466758107394E-2"/>
    <x v="2"/>
    <n v="194.09399999999999"/>
    <n v="-7.3222253135078796E-2"/>
    <x v="36"/>
  </r>
  <r>
    <n v="742"/>
    <x v="0"/>
    <d v="2023-11-08T00:00:00"/>
    <n v="180.40600000000001"/>
    <n v="181.495"/>
    <n v="179.654"/>
    <n v="180.941"/>
    <n v="49340300"/>
    <x v="740"/>
    <n v="5.8871927152244208E-3"/>
    <n v="173.40434999999999"/>
    <n v="174.72576000000001"/>
    <n v="1.2026286750924001E-2"/>
    <x v="2"/>
    <n v="194.09399999999999"/>
    <n v="-6.7766133935103556E-2"/>
    <x v="36"/>
  </r>
  <r>
    <n v="743"/>
    <x v="0"/>
    <d v="2023-11-09T00:00:00"/>
    <n v="181.01"/>
    <n v="182.15700000000001"/>
    <n v="179.87200000000001"/>
    <n v="180.46600000000001"/>
    <n v="53763500"/>
    <x v="741"/>
    <n v="-2.6251651090686279E-3"/>
    <n v="173.48845"/>
    <n v="174.62208000000001"/>
    <n v="1.2009857158992046E-2"/>
    <x v="2"/>
    <n v="194.09399999999999"/>
    <n v="-7.0213401753789317E-2"/>
    <x v="36"/>
  </r>
  <r>
    <n v="744"/>
    <x v="0"/>
    <d v="2023-11-10T00:00:00"/>
    <n v="182.249"/>
    <n v="184.82499999999999"/>
    <n v="181.81299999999999"/>
    <n v="184.65600000000001"/>
    <n v="66133400"/>
    <x v="742"/>
    <n v="2.3217669810379871E-2"/>
    <n v="173.87404999999998"/>
    <n v="174.59786000000003"/>
    <n v="1.2735185200901902E-2"/>
    <x v="2"/>
    <n v="194.09399999999999"/>
    <n v="-4.8625923521592562E-2"/>
    <x v="36"/>
  </r>
  <r>
    <n v="745"/>
    <x v="0"/>
    <d v="2023-11-13T00:00:00"/>
    <n v="184.08199999999999"/>
    <n v="184.29"/>
    <n v="182.48699999999999"/>
    <n v="183.071"/>
    <n v="43627500"/>
    <x v="743"/>
    <n v="-8.5835282904428434E-3"/>
    <n v="174.18684999999999"/>
    <n v="174.51045999999999"/>
    <n v="1.2949960244758625E-2"/>
    <x v="2"/>
    <n v="194.09399999999999"/>
    <n v="-5.6792069821838931E-2"/>
    <x v="36"/>
  </r>
  <r>
    <n v="746"/>
    <x v="0"/>
    <d v="2023-11-14T00:00:00"/>
    <n v="185.94399999999999"/>
    <n v="186.35"/>
    <n v="184.55699999999999"/>
    <n v="185.68600000000001"/>
    <n v="60108400"/>
    <x v="744"/>
    <n v="1.42840755772351E-2"/>
    <n v="174.70804999999999"/>
    <n v="174.47061999999997"/>
    <n v="1.2983121137825702E-2"/>
    <x v="1"/>
    <n v="194.09399999999999"/>
    <n v="-4.3319216462126553E-2"/>
    <x v="36"/>
  </r>
  <r>
    <n v="747"/>
    <x v="0"/>
    <d v="2023-11-15T00:00:00"/>
    <n v="186.09299999999999"/>
    <n v="187.727"/>
    <n v="186.023"/>
    <n v="186.251"/>
    <n v="53790500"/>
    <x v="745"/>
    <n v="3.0427711297567051E-3"/>
    <n v="175.32229999999998"/>
    <n v="174.57643999999996"/>
    <n v="1.2752168050214514E-2"/>
    <x v="1"/>
    <n v="194.09399999999999"/>
    <n v="-4.0408255793584535E-2"/>
    <x v="36"/>
  </r>
  <r>
    <n v="748"/>
    <x v="0"/>
    <d v="2023-11-16T00:00:00"/>
    <n v="187.79599999999999"/>
    <n v="189.173"/>
    <n v="186.88499999999999"/>
    <n v="187.935"/>
    <n v="54412900"/>
    <x v="746"/>
    <n v="9.0415621929547108E-3"/>
    <n v="176.03954999999999"/>
    <n v="174.82179999999997"/>
    <n v="1.2736678832791011E-2"/>
    <x v="1"/>
    <n v="194.09399999999999"/>
    <n v="-3.1732047358496329E-2"/>
    <x v="36"/>
  </r>
  <r>
    <n v="749"/>
    <x v="0"/>
    <d v="2023-11-17T00:00:00"/>
    <n v="188.47"/>
    <n v="188.59899999999999"/>
    <n v="186.80600000000001"/>
    <n v="187.91499999999999"/>
    <n v="50922700"/>
    <x v="747"/>
    <n v="-1.0641977279379766E-4"/>
    <n v="176.88344999999998"/>
    <n v="175.05447999999996"/>
    <n v="1.2001931456817978E-2"/>
    <x v="1"/>
    <n v="194.09399999999999"/>
    <n v="-3.1835090214019979E-2"/>
    <x v="36"/>
  </r>
  <r>
    <n v="750"/>
    <x v="0"/>
    <d v="2023-11-20T00:00:00"/>
    <n v="188.113"/>
    <n v="190.11500000000001"/>
    <n v="188.10400000000001"/>
    <n v="189.65899999999999"/>
    <n v="46505100"/>
    <x v="748"/>
    <n v="9.280791847377845E-3"/>
    <n v="177.80860000000001"/>
    <n v="175.29869999999994"/>
    <n v="1.2001503871825444E-2"/>
    <x v="1"/>
    <n v="194.09399999999999"/>
    <n v="-2.2849753212361046E-2"/>
    <x v="36"/>
  </r>
  <r>
    <n v="751"/>
    <x v="0"/>
    <d v="2023-11-21T00:00:00"/>
    <n v="189.619"/>
    <n v="189.72800000000001"/>
    <n v="187.965"/>
    <n v="188.85599999999999"/>
    <n v="38134500"/>
    <x v="749"/>
    <n v="-4.2339145519062482E-3"/>
    <n v="178.67185000000001"/>
    <n v="175.58739999999997"/>
    <n v="1.2175287752839964E-2"/>
    <x v="1"/>
    <n v="194.09399999999999"/>
    <n v="-2.6986923861634038E-2"/>
    <x v="36"/>
  </r>
  <r>
    <n v="752"/>
    <x v="0"/>
    <d v="2023-11-22T00:00:00"/>
    <n v="189.69900000000001"/>
    <n v="191.125"/>
    <n v="189.04499999999999"/>
    <n v="189.52"/>
    <n v="39617700"/>
    <x v="750"/>
    <n v="3.5159062989791323E-3"/>
    <n v="179.68405000000001"/>
    <n v="175.93074000000001"/>
    <n v="1.1393810011553122E-2"/>
    <x v="1"/>
    <n v="194.09399999999999"/>
    <n v="-2.3565901058250072E-2"/>
    <x v="36"/>
  </r>
  <r>
    <n v="753"/>
    <x v="0"/>
    <d v="2023-11-24T00:00:00"/>
    <n v="189.084"/>
    <n v="189.114"/>
    <n v="187.47900000000001"/>
    <n v="188.19300000000001"/>
    <n v="24048300"/>
    <x v="751"/>
    <n v="-7.0018995356690983E-3"/>
    <n v="180.83815000000001"/>
    <n v="176.21725999999998"/>
    <n v="9.4398768473534494E-3"/>
    <x v="1"/>
    <n v="194.09399999999999"/>
    <n v="-3.0402794522241705E-2"/>
    <x v="36"/>
  </r>
  <r>
    <n v="754"/>
    <x v="0"/>
    <d v="2023-11-27T00:00:00"/>
    <n v="188.143"/>
    <n v="188.886"/>
    <n v="187.13300000000001"/>
    <n v="188.01400000000001"/>
    <n v="40552600"/>
    <x v="752"/>
    <n v="-9.5115121178790396E-4"/>
    <n v="181.91750000000005"/>
    <n v="176.51463999999996"/>
    <n v="9.5817352598641849E-3"/>
    <x v="1"/>
    <n v="194.09399999999999"/>
    <n v="-3.132502807917803E-2"/>
    <x v="36"/>
  </r>
  <r>
    <n v="755"/>
    <x v="0"/>
    <d v="2023-11-28T00:00:00"/>
    <n v="188.005"/>
    <n v="189.292"/>
    <n v="187.62799999999999"/>
    <n v="188.619"/>
    <n v="38415400"/>
    <x v="753"/>
    <n v="3.2178454795919187E-3"/>
    <n v="182.92470000000003"/>
    <n v="176.76555999999997"/>
    <n v="9.4899921813137601E-3"/>
    <x v="1"/>
    <n v="194.09399999999999"/>
    <n v="-2.8207981699588824E-2"/>
    <x v="36"/>
  </r>
  <r>
    <n v="756"/>
    <x v="0"/>
    <d v="2023-11-29T00:00:00"/>
    <n v="189.114"/>
    <n v="190.29300000000001"/>
    <n v="187.202"/>
    <n v="187.59800000000001"/>
    <n v="43014200"/>
    <x v="754"/>
    <n v="-5.4130283799616041E-3"/>
    <n v="183.8571"/>
    <n v="176.97429999999997"/>
    <n v="9.7953881960121496E-3"/>
    <x v="1"/>
    <n v="194.09399999999999"/>
    <n v="-3.3468319474069141E-2"/>
    <x v="36"/>
  </r>
  <r>
    <n v="757"/>
    <x v="0"/>
    <d v="2023-11-30T00:00:00"/>
    <n v="188.06399999999999"/>
    <n v="188.53899999999999"/>
    <n v="186.429"/>
    <n v="188.173"/>
    <n v="48794400"/>
    <x v="755"/>
    <n v="3.0650646595378195E-3"/>
    <n v="184.65994999999998"/>
    <n v="177.26537999999999"/>
    <n v="9.2763101100937096E-3"/>
    <x v="1"/>
    <n v="194.09399999999999"/>
    <n v="-3.0505837377765355E-2"/>
    <x v="36"/>
  </r>
  <r>
    <n v="758"/>
    <x v="0"/>
    <d v="2023-12-01T00:00:00"/>
    <n v="188.54900000000001"/>
    <n v="189.768"/>
    <n v="187.46"/>
    <n v="189.45099999999999"/>
    <n v="45704800"/>
    <x v="756"/>
    <n v="6.7916226026050186E-3"/>
    <n v="185.34864999999999"/>
    <n v="177.61287999999996"/>
    <n v="8.4875289943390705E-3"/>
    <x v="1"/>
    <n v="194.09399999999999"/>
    <n v="-2.3921398909806602E-2"/>
    <x v="37"/>
  </r>
  <r>
    <n v="759"/>
    <x v="0"/>
    <d v="2023-12-04T00:00:00"/>
    <n v="188.203"/>
    <n v="188.27199999999999"/>
    <n v="185.696"/>
    <n v="187.65799999999999"/>
    <n v="43389500"/>
    <x v="757"/>
    <n v="-9.4641886292498034E-3"/>
    <n v="185.9932"/>
    <n v="177.90749999999997"/>
    <n v="8.7756755626881861E-3"/>
    <x v="1"/>
    <n v="194.09399999999999"/>
    <n v="-3.3159190907498415E-2"/>
    <x v="37"/>
  </r>
  <r>
    <n v="760"/>
    <x v="0"/>
    <d v="2023-12-05T00:00:00"/>
    <n v="188.43"/>
    <n v="192.58099999999999"/>
    <n v="188.40100000000001"/>
    <n v="191.61"/>
    <n v="66628400"/>
    <x v="758"/>
    <n v="2.1059587121252665E-2"/>
    <n v="186.70770000000002"/>
    <n v="178.25563999999994"/>
    <n v="9.3042228188151589E-3"/>
    <x v="1"/>
    <n v="194.09399999999999"/>
    <n v="-1.2797922656032523E-2"/>
    <x v="37"/>
  </r>
  <r>
    <n v="761"/>
    <x v="0"/>
    <d v="2023-12-06T00:00:00"/>
    <n v="192.631"/>
    <n v="192.93799999999999"/>
    <n v="190.31299999999999"/>
    <n v="190.52099999999999"/>
    <n v="41089700"/>
    <x v="759"/>
    <n v="-5.6834194457493492E-3"/>
    <n v="187.23965000000001"/>
    <n v="178.66351999999998"/>
    <n v="9.1939992832974701E-3"/>
    <x v="1"/>
    <n v="194.09399999999999"/>
    <n v="-1.8408606139293404E-2"/>
    <x v="37"/>
  </r>
  <r>
    <n v="762"/>
    <x v="0"/>
    <d v="2023-12-07T00:00:00"/>
    <n v="191.81800000000001"/>
    <n v="193.17599999999999"/>
    <n v="191.779"/>
    <n v="192.452"/>
    <n v="47477700"/>
    <x v="760"/>
    <n v="1.0135365655229656E-2"/>
    <n v="187.8152"/>
    <n v="179.14029999999994"/>
    <n v="9.3145123300599798E-3"/>
    <x v="1"/>
    <n v="194.09399999999999"/>
    <n v="-8.4598184384885311E-3"/>
    <x v="37"/>
  </r>
  <r>
    <n v="763"/>
    <x v="0"/>
    <d v="2023-12-08T00:00:00"/>
    <n v="192.38300000000001"/>
    <n v="194.15600000000001"/>
    <n v="191.858"/>
    <n v="193.87899999999999"/>
    <n v="53406400"/>
    <x v="761"/>
    <n v="7.4148359071353198E-3"/>
    <n v="188.48584999999997"/>
    <n v="179.64045999999999"/>
    <n v="9.2584270735570611E-3"/>
    <x v="1"/>
    <n v="194.09399999999999"/>
    <n v="-1.1077106968788719E-3"/>
    <x v="37"/>
  </r>
  <r>
    <n v="764"/>
    <x v="0"/>
    <d v="2023-12-11T00:00:00"/>
    <n v="191.303"/>
    <n v="191.68"/>
    <n v="189.62899999999999"/>
    <n v="191.37299999999999"/>
    <n v="60943700"/>
    <x v="762"/>
    <n v="-1.2925587608766276E-2"/>
    <n v="188.82169999999999"/>
    <n v="180.08021999999997"/>
    <n v="8.7474859036442264E-3"/>
    <x v="1"/>
    <n v="194.09399999999999"/>
    <n v="-1.4018980493987421E-2"/>
    <x v="37"/>
  </r>
  <r>
    <n v="765"/>
    <x v="0"/>
    <d v="2023-12-12T00:00:00"/>
    <n v="191.274"/>
    <n v="192.898"/>
    <n v="189.92599999999999"/>
    <n v="192.88800000000001"/>
    <n v="52696900"/>
    <x v="763"/>
    <n v="7.9164772460065258E-3"/>
    <n v="189.31254999999999"/>
    <n v="180.50002000000001"/>
    <n v="8.4884764846167981E-3"/>
    <x v="1"/>
    <n v="194.09399999999999"/>
    <n v="-6.2134841880737701E-3"/>
    <x v="37"/>
  </r>
  <r>
    <n v="766"/>
    <x v="0"/>
    <d v="2023-12-13T00:00:00"/>
    <n v="193.26499999999999"/>
    <n v="196.148"/>
    <n v="193.02699999999999"/>
    <n v="196.108"/>
    <n v="70404200"/>
    <x v="764"/>
    <n v="1.6693625316245742E-2"/>
    <n v="189.83365000000001"/>
    <n v="181.01094000000001"/>
    <n v="8.6772998785511653E-3"/>
    <x v="1"/>
    <n v="196.108"/>
    <n v="0"/>
    <x v="37"/>
  </r>
  <r>
    <n v="767"/>
    <x v="0"/>
    <d v="2023-12-14T00:00:00"/>
    <n v="196.167"/>
    <n v="197.75200000000001"/>
    <n v="194.32499999999999"/>
    <n v="196.25700000000001"/>
    <n v="66831600"/>
    <x v="765"/>
    <n v="7.5978542435795049E-4"/>
    <n v="190.33395000000002"/>
    <n v="181.49989999999997"/>
    <n v="8.6885288547877068E-3"/>
    <x v="1"/>
    <n v="196.25700000000001"/>
    <n v="0"/>
    <x v="37"/>
  </r>
  <r>
    <n v="768"/>
    <x v="0"/>
    <d v="2023-12-15T00:00:00"/>
    <n v="195.68199999999999"/>
    <n v="196.54400000000001"/>
    <n v="195.15700000000001"/>
    <n v="195.72200000000001"/>
    <n v="128538400"/>
    <x v="766"/>
    <n v="-2.7260174159392525E-3"/>
    <n v="190.72330000000005"/>
    <n v="181.95341999999999"/>
    <n v="8.631578036715307E-3"/>
    <x v="1"/>
    <n v="196.25700000000001"/>
    <n v="-2.7260174159392525E-3"/>
    <x v="37"/>
  </r>
  <r>
    <n v="769"/>
    <x v="0"/>
    <d v="2023-12-18T00:00:00"/>
    <n v="194.255"/>
    <n v="194.79"/>
    <n v="192.571"/>
    <n v="194.05699999999999"/>
    <n v="55751900"/>
    <x v="767"/>
    <n v="-8.5069639590849011E-3"/>
    <n v="191.03039999999999"/>
    <n v="182.32259999999999"/>
    <n v="8.9417400525348741E-3"/>
    <x v="1"/>
    <n v="196.25700000000001"/>
    <n v="-1.1209791243114942E-2"/>
    <x v="37"/>
  </r>
  <r>
    <n v="770"/>
    <x v="0"/>
    <d v="2023-12-19T00:00:00"/>
    <n v="194.32499999999999"/>
    <n v="195.107"/>
    <n v="194.05699999999999"/>
    <n v="195.09800000000001"/>
    <n v="40714100"/>
    <x v="768"/>
    <n v="5.3644032423465493E-3"/>
    <n v="191.30234999999999"/>
    <n v="182.68291999999997"/>
    <n v="8.8076487310140179E-3"/>
    <x v="1"/>
    <n v="196.25700000000001"/>
    <n v="-5.9055218412591426E-3"/>
    <x v="37"/>
  </r>
  <r>
    <n v="771"/>
    <x v="0"/>
    <d v="2023-12-20T00:00:00"/>
    <n v="195.05799999999999"/>
    <n v="195.83099999999999"/>
    <n v="193.00700000000001"/>
    <n v="193.00700000000001"/>
    <n v="52242800"/>
    <x v="769"/>
    <n v="-1.0717690596520724E-2"/>
    <n v="191.50990000000002"/>
    <n v="183.01327999999998"/>
    <n v="9.1409462535255708E-3"/>
    <x v="1"/>
    <n v="196.25700000000001"/>
    <n v="-1.6559918881874247E-2"/>
    <x v="37"/>
  </r>
  <r>
    <n v="772"/>
    <x v="0"/>
    <d v="2023-12-21T00:00:00"/>
    <n v="194.26499999999999"/>
    <n v="195.23599999999999"/>
    <n v="191.69"/>
    <n v="192.85900000000001"/>
    <n v="46482500"/>
    <x v="770"/>
    <n v="-7.6681156641988935E-4"/>
    <n v="191.67685"/>
    <n v="183.31277999999998"/>
    <n v="9.1322032657333539E-3"/>
    <x v="1"/>
    <n v="196.25700000000001"/>
    <n v="-1.7314032110956501E-2"/>
    <x v="37"/>
  </r>
  <r>
    <n v="773"/>
    <x v="0"/>
    <d v="2023-12-22T00:00:00"/>
    <n v="193.35400000000001"/>
    <n v="193.58199999999999"/>
    <n v="191.16499999999999"/>
    <n v="191.78899999999999"/>
    <n v="37149600"/>
    <x v="771"/>
    <n v="-5.548094722050978E-3"/>
    <n v="191.85665"/>
    <n v="183.57288"/>
    <n v="9.0714698994407914E-3"/>
    <x v="1"/>
    <n v="196.25700000000001"/>
    <n v="-2.2766066942835228E-2"/>
    <x v="37"/>
  </r>
  <r>
    <n v="774"/>
    <x v="0"/>
    <d v="2023-12-26T00:00:00"/>
    <n v="191.79900000000001"/>
    <n v="192.07599999999999"/>
    <n v="191.02600000000001"/>
    <n v="191.244"/>
    <n v="28919300"/>
    <x v="772"/>
    <n v="-2.8416645375907157E-3"/>
    <n v="192.01814999999999"/>
    <n v="183.85888"/>
    <n v="9.1025117843680139E-3"/>
    <x v="1"/>
    <n v="196.25700000000001"/>
    <n v="-2.554303795533408E-2"/>
    <x v="37"/>
  </r>
  <r>
    <n v="775"/>
    <x v="0"/>
    <d v="2023-12-27T00:00:00"/>
    <n v="190.68899999999999"/>
    <n v="191.69"/>
    <n v="189.30199999999999"/>
    <n v="191.34299999999999"/>
    <n v="48087700"/>
    <x v="773"/>
    <n v="5.1766329924074483E-4"/>
    <n v="192.15434999999999"/>
    <n v="184.14944000000003"/>
    <n v="9.0861974722228362E-3"/>
    <x v="1"/>
    <n v="196.25700000000001"/>
    <n v="-2.5038597349393954E-2"/>
    <x v="37"/>
  </r>
  <r>
    <n v="776"/>
    <x v="0"/>
    <d v="2023-12-28T00:00:00"/>
    <n v="192.32400000000001"/>
    <n v="192.839"/>
    <n v="191.363"/>
    <n v="191.76900000000001"/>
    <n v="34049900"/>
    <x v="774"/>
    <n v="2.2263683542120827E-3"/>
    <n v="192.3629"/>
    <n v="184.47958000000003"/>
    <n v="8.9730707250578936E-3"/>
    <x v="1"/>
    <n v="196.25700000000001"/>
    <n v="-2.2867974135954428E-2"/>
    <x v="37"/>
  </r>
  <r>
    <n v="777"/>
    <x v="0"/>
    <d v="2023-12-29T00:00:00"/>
    <n v="192.08600000000001"/>
    <n v="192.58099999999999"/>
    <n v="189.93600000000001"/>
    <n v="190.72900000000001"/>
    <n v="42672100"/>
    <x v="775"/>
    <n v="-5.4231914438724882E-3"/>
    <n v="192.49069999999995"/>
    <n v="184.81484"/>
    <n v="9.0772729444481958E-3"/>
    <x v="1"/>
    <n v="196.25700000000001"/>
    <n v="-2.8167148178154133E-2"/>
    <x v="37"/>
  </r>
  <r>
    <n v="778"/>
    <x v="0"/>
    <d v="2024-01-02T00:00:00"/>
    <n v="185.399"/>
    <n v="186.67699999999999"/>
    <n v="182.17"/>
    <n v="183.90299999999999"/>
    <n v="82488700"/>
    <x v="776"/>
    <n v="-3.5788999051009629E-2"/>
    <n v="192.21329999999995"/>
    <n v="185.02110000000002"/>
    <n v="1.207520335641398E-2"/>
    <x v="1"/>
    <n v="196.25700000000001"/>
    <n v="-6.2948073189746157E-2"/>
    <x v="38"/>
  </r>
  <r>
    <n v="779"/>
    <x v="0"/>
    <d v="2024-01-03T00:00:00"/>
    <n v="182.49700000000001"/>
    <n v="184.14099999999999"/>
    <n v="181.714"/>
    <n v="182.52600000000001"/>
    <n v="58414500"/>
    <x v="777"/>
    <n v="-7.4876429422031654E-3"/>
    <n v="191.95669999999996"/>
    <n v="185.25088"/>
    <n v="1.2013793162410937E-2"/>
    <x v="1"/>
    <n v="196.25700000000001"/>
    <n v="-6.9964383436004751E-2"/>
    <x v="38"/>
  </r>
  <r>
    <n v="780"/>
    <x v="0"/>
    <d v="2024-01-04T00:00:00"/>
    <n v="180.446"/>
    <n v="181.37700000000001"/>
    <n v="179.18799999999999"/>
    <n v="180.208"/>
    <n v="71983600"/>
    <x v="778"/>
    <n v="-1.2699560610543226E-2"/>
    <n v="191.38659999999999"/>
    <n v="185.43191999999996"/>
    <n v="1.1036305959377594E-2"/>
    <x v="1"/>
    <n v="196.25700000000001"/>
    <n v="-8.1775427118523147E-2"/>
    <x v="38"/>
  </r>
  <r>
    <n v="781"/>
    <x v="0"/>
    <d v="2024-01-05T00:00:00"/>
    <n v="180.28700000000001"/>
    <n v="181.05"/>
    <n v="178.48400000000001"/>
    <n v="179.48500000000001"/>
    <n v="62379700"/>
    <x v="779"/>
    <n v="-4.0120305424841129E-3"/>
    <n v="190.8348"/>
    <n v="185.58979999999997"/>
    <n v="1.1021269592674221E-2"/>
    <x v="1"/>
    <n v="196.25700000000001"/>
    <n v="-8.5459372149783164E-2"/>
    <x v="38"/>
  </r>
  <r>
    <n v="782"/>
    <x v="0"/>
    <d v="2024-01-08T00:00:00"/>
    <n v="180.386"/>
    <n v="183.864"/>
    <n v="179.80199999999999"/>
    <n v="183.82400000000001"/>
    <n v="59144500"/>
    <x v="780"/>
    <n v="2.4174722121625747E-2"/>
    <n v="190.40339999999998"/>
    <n v="185.88075999999998"/>
    <n v="1.22726645069285E-2"/>
    <x v="1"/>
    <n v="196.25700000000001"/>
    <n v="-6.3350606602566972E-2"/>
    <x v="38"/>
  </r>
  <r>
    <n v="783"/>
    <x v="0"/>
    <d v="2024-01-09T00:00:00"/>
    <n v="182.19900000000001"/>
    <n v="183.41800000000001"/>
    <n v="181.02"/>
    <n v="183.40799999999999"/>
    <n v="42841800"/>
    <x v="781"/>
    <n v="-2.2630342066325415E-3"/>
    <n v="189.87984999999998"/>
    <n v="186.24669999999998"/>
    <n v="1.2061812692684649E-2"/>
    <x v="1"/>
    <n v="196.25700000000001"/>
    <n v="-6.547027621944701E-2"/>
    <x v="38"/>
  </r>
  <r>
    <n v="784"/>
    <x v="0"/>
    <d v="2024-01-10T00:00:00"/>
    <n v="182.625"/>
    <n v="184.65600000000001"/>
    <n v="182.19900000000001"/>
    <n v="184.44800000000001"/>
    <n v="46792900"/>
    <x v="782"/>
    <n v="5.6704178661781679E-3"/>
    <n v="189.53359999999995"/>
    <n v="186.60712000000001"/>
    <n v="1.1948509570357885E-2"/>
    <x v="1"/>
    <n v="196.25700000000001"/>
    <n v="-6.0171102177247193E-2"/>
    <x v="38"/>
  </r>
  <r>
    <n v="785"/>
    <x v="0"/>
    <d v="2024-01-11T00:00:00"/>
    <n v="184.79499999999999"/>
    <n v="185.3"/>
    <n v="181.90199999999999"/>
    <n v="183.85400000000001"/>
    <n v="49128400"/>
    <x v="783"/>
    <n v="-3.2204198473282375E-3"/>
    <n v="189.08189999999996"/>
    <n v="186.91470000000001"/>
    <n v="1.173070696189399E-2"/>
    <x v="1"/>
    <n v="196.25700000000001"/>
    <n v="-6.3197745812888173E-2"/>
    <x v="38"/>
  </r>
  <r>
    <n v="786"/>
    <x v="0"/>
    <d v="2024-01-12T00:00:00"/>
    <n v="184.31899999999999"/>
    <n v="184.99299999999999"/>
    <n v="183.45699999999999"/>
    <n v="184.18100000000001"/>
    <n v="40477800"/>
    <x v="784"/>
    <n v="1.7785851817202492E-3"/>
    <n v="188.48554999999996"/>
    <n v="187.21931999999998"/>
    <n v="1.0902550924464556E-2"/>
    <x v="1"/>
    <n v="196.25700000000001"/>
    <n v="-6.1531563205388773E-2"/>
    <x v="38"/>
  </r>
  <r>
    <n v="787"/>
    <x v="0"/>
    <d v="2024-01-16T00:00:00"/>
    <n v="180.45599999999999"/>
    <n v="182.536"/>
    <n v="179.23699999999999"/>
    <n v="181.91200000000001"/>
    <n v="65603000"/>
    <x v="785"/>
    <n v="-1.2319403195769407E-2"/>
    <n v="187.76829999999998"/>
    <n v="187.41523999999998"/>
    <n v="1.1051633743664083E-2"/>
    <x v="1"/>
    <n v="196.25700000000001"/>
    <n v="-7.3092934264765042E-2"/>
    <x v="38"/>
  </r>
  <r>
    <n v="788"/>
    <x v="0"/>
    <d v="2024-01-17T00:00:00"/>
    <n v="179.57400000000001"/>
    <n v="181.21899999999999"/>
    <n v="178.613"/>
    <n v="180.971"/>
    <n v="47317400"/>
    <x v="786"/>
    <n v="-5.1728308192972028E-3"/>
    <n v="187.03074999999998"/>
    <n v="187.52111999999994"/>
    <n v="1.1053483844521882E-2"/>
    <x v="2"/>
    <n v="196.25700000000001"/>
    <n v="-7.7887667701024732E-2"/>
    <x v="38"/>
  </r>
  <r>
    <n v="789"/>
    <x v="0"/>
    <d v="2024-01-18T00:00:00"/>
    <n v="184.34899999999999"/>
    <n v="187.37"/>
    <n v="184.09100000000001"/>
    <n v="186.86500000000001"/>
    <n v="78005800"/>
    <x v="787"/>
    <n v="3.2568754109774556E-2"/>
    <n v="186.67114999999998"/>
    <n v="187.76307999999995"/>
    <n v="1.3653294970352357E-2"/>
    <x v="2"/>
    <n v="196.25700000000001"/>
    <n v="-4.7855617888788671E-2"/>
    <x v="38"/>
  </r>
  <r>
    <n v="790"/>
    <x v="0"/>
    <d v="2024-01-19T00:00:00"/>
    <n v="187.559"/>
    <n v="190.154"/>
    <n v="187.053"/>
    <n v="189.768"/>
    <n v="68903000"/>
    <x v="788"/>
    <n v="1.5535279479838238E-2"/>
    <n v="186.40465"/>
    <n v="188.01203999999996"/>
    <n v="1.4115701403821566E-2"/>
    <x v="2"/>
    <n v="196.25700000000001"/>
    <n v="-3.3063788807533023E-2"/>
    <x v="38"/>
  </r>
  <r>
    <n v="791"/>
    <x v="0"/>
    <d v="2024-01-22T00:00:00"/>
    <n v="190.501"/>
    <n v="193.50299999999999"/>
    <n v="190.46100000000001"/>
    <n v="192.07599999999999"/>
    <n v="60133900"/>
    <x v="789"/>
    <n v="1.2162219130728014E-2"/>
    <n v="186.35809999999998"/>
    <n v="188.25591999999995"/>
    <n v="1.4237995867147368E-2"/>
    <x v="2"/>
    <n v="196.25700000000001"/>
    <n v="-2.1303698721574338E-2"/>
    <x v="38"/>
  </r>
  <r>
    <n v="792"/>
    <x v="0"/>
    <d v="2024-01-23T00:00:00"/>
    <n v="193.19499999999999"/>
    <n v="193.91900000000001"/>
    <n v="192.017"/>
    <n v="193.35400000000001"/>
    <n v="42355600"/>
    <x v="790"/>
    <n v="6.6536162768904283E-3"/>
    <n v="186.38284999999999"/>
    <n v="188.50417999999993"/>
    <n v="1.4317414083282515E-2"/>
    <x v="2"/>
    <n v="196.25700000000001"/>
    <n v="-1.4791829081255647E-2"/>
    <x v="38"/>
  </r>
  <r>
    <n v="793"/>
    <x v="0"/>
    <d v="2024-01-24T00:00:00"/>
    <n v="193.59200000000001"/>
    <n v="194.54300000000001"/>
    <n v="192.52199999999999"/>
    <n v="192.68"/>
    <n v="53631300"/>
    <x v="791"/>
    <n v="-3.4858342728880665E-3"/>
    <n v="186.42739999999998"/>
    <n v="188.74845999999994"/>
    <n v="1.4281024176931344E-2"/>
    <x v="2"/>
    <n v="196.25700000000001"/>
    <n v="-1.8226101489373647E-2"/>
    <x v="38"/>
  </r>
  <r>
    <n v="794"/>
    <x v="0"/>
    <d v="2024-01-25T00:00:00"/>
    <n v="193.39400000000001"/>
    <n v="194.434"/>
    <n v="191.303"/>
    <n v="192.35300000000001"/>
    <n v="54822100"/>
    <x v="792"/>
    <n v="-1.6971143865476268E-3"/>
    <n v="186.48285000000001"/>
    <n v="188.90239999999991"/>
    <n v="1.4269940259137092E-2"/>
    <x v="2"/>
    <n v="196.25700000000001"/>
    <n v="-1.9892284096872936E-2"/>
    <x v="38"/>
  </r>
  <r>
    <n v="795"/>
    <x v="0"/>
    <d v="2024-01-26T00:00:00"/>
    <n v="192.452"/>
    <n v="192.93799999999999"/>
    <n v="190.14400000000001"/>
    <n v="190.62"/>
    <n v="44594000"/>
    <x v="793"/>
    <n v="-9.0094773671323125E-3"/>
    <n v="186.44670000000002"/>
    <n v="189.05337999999995"/>
    <n v="1.44235000568736E-2"/>
    <x v="2"/>
    <n v="196.25700000000001"/>
    <n v="-2.872254238065397E-2"/>
    <x v="38"/>
  </r>
  <r>
    <n v="796"/>
    <x v="0"/>
    <d v="2024-01-29T00:00:00"/>
    <n v="190.214"/>
    <n v="190.40199999999999"/>
    <n v="187.80600000000001"/>
    <n v="189.93600000000001"/>
    <n v="47145600"/>
    <x v="794"/>
    <n v="-3.5882908404154534E-3"/>
    <n v="186.35505000000001"/>
    <n v="189.13837999999996"/>
    <n v="1.4432941340600058E-2"/>
    <x v="2"/>
    <n v="196.25700000000001"/>
    <n v="-3.2207768385331459E-2"/>
    <x v="38"/>
  </r>
  <r>
    <n v="797"/>
    <x v="0"/>
    <d v="2024-01-30T00:00:00"/>
    <n v="189.154"/>
    <n v="190.006"/>
    <n v="185.71600000000001"/>
    <n v="186.28100000000001"/>
    <n v="55859400"/>
    <x v="795"/>
    <n v="-1.9243324067054202E-2"/>
    <n v="186.13264999999998"/>
    <n v="189.13897999999998"/>
    <n v="1.5006479367484143E-2"/>
    <x v="2"/>
    <n v="196.25700000000001"/>
    <n v="-5.0831307927870051E-2"/>
    <x v="38"/>
  </r>
  <r>
    <n v="798"/>
    <x v="0"/>
    <d v="2024-01-31T00:00:00"/>
    <n v="185.29"/>
    <n v="185.35"/>
    <n v="182.625"/>
    <n v="182.67500000000001"/>
    <n v="55467800"/>
    <x v="796"/>
    <n v="-1.9357851847477736E-2"/>
    <n v="186.07125000000002"/>
    <n v="189.03378000000001"/>
    <n v="1.3365911942390769E-2"/>
    <x v="2"/>
    <n v="196.25700000000001"/>
    <n v="-6.9205174847266515E-2"/>
    <x v="38"/>
  </r>
  <r>
    <n v="799"/>
    <x v="0"/>
    <d v="2024-02-01T00:00:00"/>
    <n v="182.26900000000001"/>
    <n v="185.20099999999999"/>
    <n v="182.1"/>
    <n v="185.11199999999999"/>
    <n v="64885400"/>
    <x v="797"/>
    <n v="1.3340632270425479E-2"/>
    <n v="186.20054999999999"/>
    <n v="188.97771999999998"/>
    <n v="1.3582037156944863E-2"/>
    <x v="2"/>
    <n v="196.25700000000001"/>
    <n v="-5.6787783365688904E-2"/>
    <x v="39"/>
  </r>
  <r>
    <n v="800"/>
    <x v="0"/>
    <d v="2024-02-02T00:00:00"/>
    <n v="178.17699999999999"/>
    <n v="185.577"/>
    <n v="177.57300000000001"/>
    <n v="184.11099999999999"/>
    <n v="102551700"/>
    <x v="798"/>
    <n v="-5.4075370586456062E-3"/>
    <n v="186.39570000000001"/>
    <n v="188.86676"/>
    <n v="1.329569478271115E-2"/>
    <x v="2"/>
    <n v="196.25700000000001"/>
    <n v="-6.1888238381306193E-2"/>
    <x v="39"/>
  </r>
  <r>
    <n v="801"/>
    <x v="0"/>
    <d v="2024-02-05T00:00:00"/>
    <n v="186.39"/>
    <n v="187.47900000000001"/>
    <n v="184.101"/>
    <n v="185.92400000000001"/>
    <n v="69668800"/>
    <x v="799"/>
    <n v="9.8473203665181419E-3"/>
    <n v="186.71764999999999"/>
    <n v="188.80812000000003"/>
    <n v="1.3373144404607136E-2"/>
    <x v="2"/>
    <n v="196.25700000000001"/>
    <n v="-5.265035132504825E-2"/>
    <x v="39"/>
  </r>
  <r>
    <n v="802"/>
    <x v="0"/>
    <d v="2024-02-06T00:00:00"/>
    <n v="185.11199999999999"/>
    <n v="187.53899999999999"/>
    <n v="185.023"/>
    <n v="187.529"/>
    <n v="43490800"/>
    <x v="800"/>
    <n v="8.6325595404572741E-3"/>
    <n v="186.90290000000002"/>
    <n v="188.76830000000001"/>
    <n v="1.2425480214234105E-2"/>
    <x v="2"/>
    <n v="196.25700000000001"/>
    <n v="-4.4472299077230382E-2"/>
    <x v="39"/>
  </r>
  <r>
    <n v="803"/>
    <x v="0"/>
    <d v="2024-02-07T00:00:00"/>
    <n v="188.85599999999999"/>
    <n v="189.26300000000001"/>
    <n v="186.845"/>
    <n v="187.63800000000001"/>
    <n v="53439000"/>
    <x v="801"/>
    <n v="5.8124343434884373E-4"/>
    <n v="187.11440000000002"/>
    <n v="188.75720000000004"/>
    <n v="1.2401563952119802E-2"/>
    <x v="2"/>
    <n v="196.25700000000001"/>
    <n v="-4.3916904874730545E-2"/>
    <x v="39"/>
  </r>
  <r>
    <n v="804"/>
    <x v="0"/>
    <d v="2024-02-08T00:00:00"/>
    <n v="187.61799999999999"/>
    <n v="187.767"/>
    <n v="185.59700000000001"/>
    <n v="186.55799999999999"/>
    <n v="40962000"/>
    <x v="802"/>
    <n v="-5.7557637578742327E-3"/>
    <n v="187.2199"/>
    <n v="188.72808000000003"/>
    <n v="1.2448533957528924E-2"/>
    <x v="2"/>
    <n v="196.25700000000001"/>
    <n v="-4.9419893303168871E-2"/>
    <x v="39"/>
  </r>
  <r>
    <n v="805"/>
    <x v="0"/>
    <d v="2024-02-09T00:00:00"/>
    <n v="187.124"/>
    <n v="188.453"/>
    <n v="186.47900000000001"/>
    <n v="187.322"/>
    <n v="45155200"/>
    <x v="803"/>
    <n v="4.0952411582457771E-3"/>
    <n v="187.39330000000001"/>
    <n v="188.70214000000007"/>
    <n v="1.2436539691707835E-2"/>
    <x v="2"/>
    <n v="196.25700000000001"/>
    <n v="-4.5527038526014363E-2"/>
    <x v="39"/>
  </r>
  <r>
    <n v="806"/>
    <x v="0"/>
    <d v="2024-02-12T00:00:00"/>
    <n v="186.89500000000001"/>
    <n v="187.143"/>
    <n v="185.279"/>
    <n v="185.636"/>
    <n v="41781900"/>
    <x v="804"/>
    <n v="-9.0005445169281106E-3"/>
    <n v="187.46605000000002"/>
    <n v="188.66290000000004"/>
    <n v="1.2633390218542132E-2"/>
    <x v="2"/>
    <n v="196.25700000000001"/>
    <n v="-5.4117814905965234E-2"/>
    <x v="39"/>
  </r>
  <r>
    <n v="807"/>
    <x v="0"/>
    <d v="2024-02-13T00:00:00"/>
    <n v="184.267"/>
    <n v="184.703"/>
    <n v="182.02500000000001"/>
    <n v="183.54300000000001"/>
    <n v="56529500"/>
    <x v="805"/>
    <n v="-1.127475274192502E-2"/>
    <n v="187.54760000000002"/>
    <n v="188.57029999999997"/>
    <n v="1.2579780022507247E-2"/>
    <x v="2"/>
    <n v="196.25700000000001"/>
    <n v="-6.4782402665892191E-2"/>
    <x v="39"/>
  </r>
  <r>
    <n v="808"/>
    <x v="0"/>
    <d v="2024-02-14T00:00:00"/>
    <n v="183.82"/>
    <n v="184.029"/>
    <n v="180.964"/>
    <n v="182.66"/>
    <n v="54630500"/>
    <x v="806"/>
    <n v="-4.8108617599146308E-3"/>
    <n v="187.63204999999999"/>
    <n v="188.43447999999998"/>
    <n v="1.2571414533192082E-2"/>
    <x v="2"/>
    <n v="196.25700000000001"/>
    <n v="-6.9281605242106026E-2"/>
    <x v="39"/>
  </r>
  <r>
    <n v="809"/>
    <x v="0"/>
    <d v="2024-02-15T00:00:00"/>
    <n v="182.065"/>
    <n v="182.99700000000001"/>
    <n v="179.88300000000001"/>
    <n v="182.37200000000001"/>
    <n v="65434500"/>
    <x v="807"/>
    <n v="-1.5766998795575526E-3"/>
    <n v="187.4074"/>
    <n v="188.32875999999996"/>
    <n v="1.0060509208324821E-2"/>
    <x v="2"/>
    <n v="196.25700000000001"/>
    <n v="-7.0749068823022787E-2"/>
    <x v="39"/>
  </r>
  <r>
    <n v="810"/>
    <x v="0"/>
    <d v="2024-02-16T00:00:00"/>
    <n v="181.93600000000001"/>
    <n v="183.35400000000001"/>
    <n v="180.2"/>
    <n v="180.83500000000001"/>
    <n v="49752500"/>
    <x v="808"/>
    <n v="-8.4278288333735629E-3"/>
    <n v="186.96074999999999"/>
    <n v="188.11325999999997"/>
    <n v="9.3697644978552597E-3"/>
    <x v="2"/>
    <n v="196.25700000000001"/>
    <n v="-7.8580636614235422E-2"/>
    <x v="39"/>
  </r>
  <r>
    <n v="811"/>
    <x v="0"/>
    <d v="2024-02-20T00:00:00"/>
    <n v="180.31899999999999"/>
    <n v="180.95400000000001"/>
    <n v="178.54400000000001"/>
    <n v="180.09100000000001"/>
    <n v="53665600"/>
    <x v="809"/>
    <n v="-4.1142477949511758E-3"/>
    <n v="186.36149999999998"/>
    <n v="187.90465999999998"/>
    <n v="8.7262258547097966E-3"/>
    <x v="2"/>
    <n v="196.25700000000001"/>
    <n v="-8.237158419827062E-2"/>
    <x v="39"/>
  </r>
  <r>
    <n v="812"/>
    <x v="0"/>
    <d v="2024-02-21T00:00:00"/>
    <n v="180.46799999999999"/>
    <n v="181.41"/>
    <n v="179.19800000000001"/>
    <n v="180.845"/>
    <n v="41371400"/>
    <x v="810"/>
    <n v="4.1867722429216325E-3"/>
    <n v="185.73604999999998"/>
    <n v="187.67251999999996"/>
    <n v="8.5963839193255141E-3"/>
    <x v="2"/>
    <n v="196.25700000000001"/>
    <n v="-7.8529683017675822E-2"/>
    <x v="39"/>
  </r>
  <r>
    <n v="813"/>
    <x v="0"/>
    <d v="2024-02-22T00:00:00"/>
    <n v="181.995"/>
    <n v="183.46299999999999"/>
    <n v="180.98400000000001"/>
    <n v="182.87799999999999"/>
    <n v="52292200"/>
    <x v="811"/>
    <n v="1.1241671044264434E-2"/>
    <n v="185.24594999999999"/>
    <n v="187.45249999999996"/>
    <n v="9.1902034136742868E-3"/>
    <x v="2"/>
    <n v="196.25700000000001"/>
    <n v="-6.8170816837106574E-2"/>
    <x v="39"/>
  </r>
  <r>
    <n v="814"/>
    <x v="0"/>
    <d v="2024-02-23T00:00:00"/>
    <n v="183.51300000000001"/>
    <n v="183.54300000000001"/>
    <n v="180.756"/>
    <n v="181.04300000000001"/>
    <n v="45119700"/>
    <x v="812"/>
    <n v="-1.0034011745535198E-2"/>
    <n v="184.68044999999998"/>
    <n v="187.24589999999992"/>
    <n v="9.3365784959346266E-3"/>
    <x v="2"/>
    <n v="196.25700000000001"/>
    <n v="-7.7520801805795458E-2"/>
    <x v="39"/>
  </r>
  <r>
    <n v="815"/>
    <x v="0"/>
    <d v="2024-02-26T00:00:00"/>
    <n v="180.76499999999999"/>
    <n v="181.28100000000001"/>
    <n v="179.18799999999999"/>
    <n v="179.69399999999999"/>
    <n v="40867400"/>
    <x v="813"/>
    <n v="-7.4512684831781195E-3"/>
    <n v="184.13414999999998"/>
    <n v="186.98201999999995"/>
    <n v="9.2900351530514451E-3"/>
    <x v="2"/>
    <n v="196.25700000000001"/>
    <n v="-8.4394441981687329E-2"/>
    <x v="39"/>
  </r>
  <r>
    <n v="816"/>
    <x v="0"/>
    <d v="2024-02-27T00:00:00"/>
    <n v="179.63499999999999"/>
    <n v="182.43199999999999"/>
    <n v="178.107"/>
    <n v="181.15199999999999"/>
    <n v="54318900"/>
    <x v="814"/>
    <n v="8.1137934488630936E-3"/>
    <n v="183.69495000000001"/>
    <n v="186.68289999999996"/>
    <n v="9.6078663574127154E-3"/>
    <x v="2"/>
    <n v="196.25700000000001"/>
    <n v="-7.6965407603295732E-2"/>
    <x v="39"/>
  </r>
  <r>
    <n v="817"/>
    <x v="0"/>
    <d v="2024-02-28T00:00:00"/>
    <n v="181.03299999999999"/>
    <n v="181.63800000000001"/>
    <n v="178.672"/>
    <n v="179.952"/>
    <n v="48953900"/>
    <x v="815"/>
    <n v="-6.6242713301536416E-3"/>
    <n v="183.37850000000003"/>
    <n v="186.35679999999996"/>
    <n v="8.8201210168068096E-3"/>
    <x v="2"/>
    <n v="196.25700000000001"/>
    <n v="-8.3079839190449256E-2"/>
    <x v="39"/>
  </r>
  <r>
    <n v="818"/>
    <x v="0"/>
    <d v="2024-02-29T00:00:00"/>
    <n v="179.803"/>
    <n v="181.09299999999999"/>
    <n v="178.077"/>
    <n v="179.28700000000001"/>
    <n v="136682600"/>
    <x v="816"/>
    <n v="-3.6954298924156692E-3"/>
    <n v="183.20910000000001"/>
    <n v="186.02809999999997"/>
    <n v="7.8058470616656122E-3"/>
    <x v="2"/>
    <n v="196.25700000000001"/>
    <n v="-8.6468253361663527E-2"/>
    <x v="39"/>
  </r>
  <r>
    <n v="819"/>
    <x v="0"/>
    <d v="2024-03-01T00:00:00"/>
    <n v="178.09700000000001"/>
    <n v="179.06899999999999"/>
    <n v="175.94499999999999"/>
    <n v="178.20599999999999"/>
    <n v="73563100"/>
    <x v="817"/>
    <n v="-6.0294388327096771E-3"/>
    <n v="182.86380000000003"/>
    <n v="185.71108000000001"/>
    <n v="7.1162887381246856E-3"/>
    <x v="2"/>
    <n v="196.25700000000001"/>
    <n v="-9.1976337149757836E-2"/>
    <x v="40"/>
  </r>
  <r>
    <n v="820"/>
    <x v="0"/>
    <d v="2024-03-04T00:00:00"/>
    <n v="174.72499999999999"/>
    <n v="175.46899999999999"/>
    <n v="172.38399999999999"/>
    <n v="173.68299999999999"/>
    <n v="81510100"/>
    <x v="818"/>
    <n v="-2.5380739144585496E-2"/>
    <n v="182.34240000000003"/>
    <n v="185.28277999999997"/>
    <n v="8.8325836875433068E-3"/>
    <x v="2"/>
    <n v="196.25700000000001"/>
    <n v="-0.11502264887367086"/>
    <x v="40"/>
  </r>
  <r>
    <n v="821"/>
    <x v="0"/>
    <d v="2024-03-05T00:00:00"/>
    <n v="169.37799999999999"/>
    <n v="170.648"/>
    <n v="168.24799999999999"/>
    <n v="168.74299999999999"/>
    <n v="95132400"/>
    <x v="819"/>
    <n v="-2.8442622478883961E-2"/>
    <n v="181.48335000000003"/>
    <n v="184.79749999999996"/>
    <n v="1.0002376391058283E-2"/>
    <x v="2"/>
    <n v="196.25700000000001"/>
    <n v="-0.14019372557411969"/>
    <x v="40"/>
  </r>
  <r>
    <n v="822"/>
    <x v="0"/>
    <d v="2024-03-06T00:00:00"/>
    <n v="169.67599999999999"/>
    <n v="169.85400000000001"/>
    <n v="167.315"/>
    <n v="167.75200000000001"/>
    <n v="68587700"/>
    <x v="820"/>
    <n v="-5.8728362065388895E-3"/>
    <n v="180.49449999999999"/>
    <n v="184.29536000000004"/>
    <n v="9.4908205442874819E-3"/>
    <x v="2"/>
    <n v="196.25700000000001"/>
    <n v="-0.14524322699317727"/>
    <x v="40"/>
  </r>
  <r>
    <n v="823"/>
    <x v="0"/>
    <d v="2024-03-07T00:00:00"/>
    <n v="167.78100000000001"/>
    <n v="169.34899999999999"/>
    <n v="167.12700000000001"/>
    <n v="167.63300000000001"/>
    <n v="71765100"/>
    <x v="821"/>
    <n v="-7.0938051409219494E-4"/>
    <n v="179.49424999999999"/>
    <n v="183.81224000000003"/>
    <n v="9.4515046516248803E-3"/>
    <x v="2"/>
    <n v="196.25700000000001"/>
    <n v="-0.1458495747922367"/>
    <x v="40"/>
  </r>
  <r>
    <n v="824"/>
    <x v="0"/>
    <d v="2024-03-08T00:00:00"/>
    <n v="167.63300000000001"/>
    <n v="172.29499999999999"/>
    <n v="167.57300000000001"/>
    <n v="169.34899999999999"/>
    <n v="76267000"/>
    <x v="822"/>
    <n v="1.0236647915386365E-2"/>
    <n v="178.63380000000001"/>
    <n v="183.37434000000005"/>
    <n v="1.0090580913269608E-2"/>
    <x v="2"/>
    <n v="196.25700000000001"/>
    <n v="-0.13710593762260714"/>
    <x v="40"/>
  </r>
  <r>
    <n v="825"/>
    <x v="0"/>
    <d v="2024-03-11T00:00:00"/>
    <n v="171.541"/>
    <n v="172.96899999999999"/>
    <n v="170.65799999999999"/>
    <n v="171.352"/>
    <n v="60139500"/>
    <x v="823"/>
    <n v="1.182764586741003E-2"/>
    <n v="177.83529999999999"/>
    <n v="182.97452000000004"/>
    <n v="1.0584518385283122E-2"/>
    <x v="2"/>
    <n v="196.25700000000001"/>
    <n v="-0.12689993223171658"/>
    <x v="40"/>
  </r>
  <r>
    <n v="826"/>
    <x v="0"/>
    <d v="2024-03-12T00:00:00"/>
    <n v="171.749"/>
    <n v="172.62200000000001"/>
    <n v="169.626"/>
    <n v="171.828"/>
    <n v="59825400"/>
    <x v="824"/>
    <n v="2.7779074653344615E-3"/>
    <n v="177.14489999999998"/>
    <n v="182.57570000000004"/>
    <n v="1.0642118341738484E-2"/>
    <x v="2"/>
    <n v="196.25700000000001"/>
    <n v="-0.12447454103547895"/>
    <x v="40"/>
  </r>
  <r>
    <n v="827"/>
    <x v="0"/>
    <d v="2024-03-13T00:00:00"/>
    <n v="171.37200000000001"/>
    <n v="171.78899999999999"/>
    <n v="169.37799999999999"/>
    <n v="169.745"/>
    <n v="52488700"/>
    <x v="825"/>
    <n v="-1.2122587703983001E-2"/>
    <n v="176.45499999999998"/>
    <n v="182.15602000000007"/>
    <n v="1.0675085323490881E-2"/>
    <x v="2"/>
    <n v="196.25700000000001"/>
    <n v="-0.13508817519884642"/>
    <x v="40"/>
  </r>
  <r>
    <n v="828"/>
    <x v="0"/>
    <d v="2024-03-14T00:00:00"/>
    <n v="171.511"/>
    <n v="172.9"/>
    <n v="170.65799999999999"/>
    <n v="171.6"/>
    <n v="72913500"/>
    <x v="826"/>
    <n v="1.0928156941294231E-2"/>
    <n v="175.90199999999996"/>
    <n v="181.9099600000001"/>
    <n v="1.1168874003394651E-2"/>
    <x v="2"/>
    <n v="196.25700000000001"/>
    <n v="-0.12563628303703822"/>
    <x v="40"/>
  </r>
  <r>
    <n v="829"/>
    <x v="0"/>
    <d v="2024-03-15T00:00:00"/>
    <n v="169.785"/>
    <n v="171.22300000000001"/>
    <n v="168.91200000000001"/>
    <n v="171.22300000000001"/>
    <n v="121752700"/>
    <x v="827"/>
    <n v="-2.1969696969695862E-3"/>
    <n v="175.34454999999997"/>
    <n v="181.68390000000008"/>
    <n v="1.116540362983782E-2"/>
    <x v="2"/>
    <n v="196.25700000000001"/>
    <n v="-0.12755723362733551"/>
    <x v="40"/>
  </r>
  <r>
    <n v="830"/>
    <x v="0"/>
    <d v="2024-03-18T00:00:00"/>
    <n v="174.149"/>
    <n v="176.27199999999999"/>
    <n v="172.11600000000001"/>
    <n v="172.31399999999999"/>
    <n v="75604200"/>
    <x v="828"/>
    <n v="6.3718075258578644E-3"/>
    <n v="174.91849999999997"/>
    <n v="181.52602000000007"/>
    <n v="1.1282786669483149E-2"/>
    <x v="2"/>
    <n v="196.25700000000001"/>
    <n v="-0.12199819624268182"/>
    <x v="40"/>
  </r>
  <r>
    <n v="831"/>
    <x v="0"/>
    <d v="2024-03-19T00:00:00"/>
    <n v="172.929"/>
    <n v="175.18100000000001"/>
    <n v="171.63"/>
    <n v="174.655"/>
    <n v="55215200"/>
    <x v="829"/>
    <n v="1.358566338196554E-2"/>
    <n v="174.64669999999995"/>
    <n v="181.42942000000011"/>
    <n v="1.1818526759273947E-2"/>
    <x v="2"/>
    <n v="196.25700000000001"/>
    <n v="-0.11006995928807639"/>
    <x v="40"/>
  </r>
  <r>
    <n v="832"/>
    <x v="0"/>
    <d v="2024-03-20T00:00:00"/>
    <n v="174.298"/>
    <n v="177.22399999999999"/>
    <n v="173.673"/>
    <n v="177.22399999999999"/>
    <n v="53423100"/>
    <x v="830"/>
    <n v="1.470899773839851E-2"/>
    <n v="174.46564999999998"/>
    <n v="181.2974200000001"/>
    <n v="1.2307427525616527E-2"/>
    <x v="2"/>
    <n v="196.25700000000001"/>
    <n v="-9.6979980331911797E-2"/>
    <x v="40"/>
  </r>
  <r>
    <n v="833"/>
    <x v="0"/>
    <d v="2024-03-21T00:00:00"/>
    <n v="175.61699999999999"/>
    <n v="176.054"/>
    <n v="169.458"/>
    <n v="169.983"/>
    <n v="106181300"/>
    <x v="831"/>
    <n v="-4.085789735024592E-2"/>
    <n v="173.82089999999999"/>
    <n v="181.02892000000011"/>
    <n v="1.4845662828009408E-2"/>
    <x v="2"/>
    <n v="196.25700000000001"/>
    <n v="-0.13387547960072765"/>
    <x v="40"/>
  </r>
  <r>
    <n v="834"/>
    <x v="0"/>
    <d v="2024-03-22T00:00:00"/>
    <n v="170.37"/>
    <n v="171.65"/>
    <n v="168.684"/>
    <n v="170.886"/>
    <n v="71160100"/>
    <x v="832"/>
    <n v="5.3122959354758859E-3"/>
    <n v="173.31305000000003"/>
    <n v="180.75768000000008"/>
    <n v="1.4889060717936376E-2"/>
    <x v="2"/>
    <n v="196.25700000000001"/>
    <n v="-0.12927436983139462"/>
    <x v="40"/>
  </r>
  <r>
    <n v="835"/>
    <x v="0"/>
    <d v="2024-03-25T00:00:00"/>
    <n v="169.19"/>
    <n v="170.54900000000001"/>
    <n v="168.07900000000001"/>
    <n v="169.46799999999999"/>
    <n v="54288300"/>
    <x v="833"/>
    <n v="-8.297929613894639E-3"/>
    <n v="172.80175"/>
    <n v="180.4699600000001"/>
    <n v="1.4904249018349166E-2"/>
    <x v="2"/>
    <n v="196.25700000000001"/>
    <n v="-0.13649958982354782"/>
    <x v="40"/>
  </r>
  <r>
    <n v="836"/>
    <x v="0"/>
    <d v="2024-03-26T00:00:00"/>
    <n v="168.624"/>
    <n v="170.03299999999999"/>
    <n v="168.208"/>
    <n v="168.33699999999999"/>
    <n v="57388400"/>
    <x v="834"/>
    <n v="-6.6738263270942344E-3"/>
    <n v="172.161"/>
    <n v="180.15308000000007"/>
    <n v="1.4698755969117598E-2"/>
    <x v="2"/>
    <n v="196.25700000000001"/>
    <n v="-0.14226244159444001"/>
    <x v="40"/>
  </r>
  <r>
    <n v="837"/>
    <x v="0"/>
    <d v="2024-03-27T00:00:00"/>
    <n v="169.03100000000001"/>
    <n v="172.19499999999999"/>
    <n v="168.73400000000001"/>
    <n v="171.90799999999999"/>
    <n v="60273300"/>
    <x v="835"/>
    <n v="2.1213399312094205E-2"/>
    <n v="171.75880000000001"/>
    <n v="179.95300000000006"/>
    <n v="1.5678470092571346E-2"/>
    <x v="2"/>
    <n v="196.25700000000001"/>
    <n v="-0.12406691226300215"/>
    <x v="40"/>
  </r>
  <r>
    <n v="838"/>
    <x v="0"/>
    <d v="2024-03-28T00:00:00"/>
    <n v="170.36"/>
    <n v="170.83600000000001"/>
    <n v="169.13"/>
    <n v="170.09200000000001"/>
    <n v="65672700"/>
    <x v="836"/>
    <n v="-1.0563789934150636E-2"/>
    <n v="171.29905000000002"/>
    <n v="179.73542000000006"/>
    <n v="1.5788571871765075E-2"/>
    <x v="2"/>
    <n v="196.25700000000001"/>
    <n v="-0.13332008539822782"/>
    <x v="40"/>
  </r>
  <r>
    <n v="839"/>
    <x v="0"/>
    <d v="2024-04-01T00:00:00"/>
    <n v="169.80500000000001"/>
    <n v="169.864"/>
    <n v="168.10900000000001"/>
    <n v="168.654"/>
    <n v="46240500"/>
    <x v="837"/>
    <n v="-8.4542482891613036E-3"/>
    <n v="170.82145"/>
    <n v="179.37120000000007"/>
    <n v="1.5826290923052006E-2"/>
    <x v="2"/>
    <n v="196.25700000000001"/>
    <n v="-0.14064721258350021"/>
    <x v="41"/>
  </r>
  <r>
    <n v="840"/>
    <x v="0"/>
    <d v="2024-04-02T00:00:00"/>
    <n v="167.71199999999999"/>
    <n v="167.97"/>
    <n v="166.869"/>
    <n v="167.47399999999999"/>
    <n v="49329500"/>
    <x v="838"/>
    <n v="-6.9965728651558701E-3"/>
    <n v="170.51100000000002"/>
    <n v="178.92532000000006"/>
    <n v="1.4944721118562161E-2"/>
    <x v="2"/>
    <n v="196.25700000000001"/>
    <n v="-0.14665973697753465"/>
    <x v="41"/>
  </r>
  <r>
    <n v="841"/>
    <x v="0"/>
    <d v="2024-04-03T00:00:00"/>
    <n v="167.42400000000001"/>
    <n v="169.29900000000001"/>
    <n v="167.21600000000001"/>
    <n v="168.27699999999999"/>
    <n v="47691700"/>
    <x v="839"/>
    <n v="4.7947741141909361E-3"/>
    <n v="170.48769999999999"/>
    <n v="178.44934000000003"/>
    <n v="1.3603557450501229E-2"/>
    <x v="2"/>
    <n v="196.25700000000001"/>
    <n v="-0.14256816317379772"/>
    <x v="41"/>
  </r>
  <r>
    <n v="842"/>
    <x v="0"/>
    <d v="2024-04-04T00:00:00"/>
    <n v="168.91200000000001"/>
    <n v="170.529"/>
    <n v="167.45400000000001"/>
    <n v="167.45400000000001"/>
    <n v="53704400"/>
    <x v="840"/>
    <n v="-4.8907456158594487E-3"/>
    <n v="170.47280000000001"/>
    <n v="177.93134000000006"/>
    <n v="1.3583187744603495E-2"/>
    <x v="2"/>
    <n v="196.25700000000001"/>
    <n v="-0.14676164417065374"/>
    <x v="41"/>
  </r>
  <r>
    <n v="843"/>
    <x v="0"/>
    <d v="2024-04-05T00:00:00"/>
    <n v="168.21799999999999"/>
    <n v="169.011"/>
    <n v="167.583"/>
    <n v="168.208"/>
    <n v="42104800"/>
    <x v="841"/>
    <n v="4.5027291076951137E-3"/>
    <n v="170.50155000000001"/>
    <n v="177.44190000000006"/>
    <n v="1.3618820777670061E-2"/>
    <x v="2"/>
    <n v="196.25700000000001"/>
    <n v="-0.14291974299005894"/>
    <x v="41"/>
  </r>
  <r>
    <n v="844"/>
    <x v="0"/>
    <d v="2024-04-08T00:00:00"/>
    <n v="167.66200000000001"/>
    <n v="167.83099999999999"/>
    <n v="166.87899999999999"/>
    <n v="167.08699999999999"/>
    <n v="37425500"/>
    <x v="842"/>
    <n v="-6.6643679254256849E-3"/>
    <n v="170.38845000000001"/>
    <n v="176.93658000000002"/>
    <n v="1.3490959318330494E-2"/>
    <x v="2"/>
    <n v="196.25700000000001"/>
    <n v="-0.14863164116439165"/>
    <x v="41"/>
  </r>
  <r>
    <n v="845"/>
    <x v="0"/>
    <d v="2024-04-09T00:00:00"/>
    <n v="167.33500000000001"/>
    <n v="168.70400000000001"/>
    <n v="166.988"/>
    <n v="168.297"/>
    <n v="42373800"/>
    <x v="843"/>
    <n v="7.2417363409482682E-3"/>
    <n v="170.23570000000001"/>
    <n v="176.49012000000005"/>
    <n v="1.3306603458338701E-2"/>
    <x v="2"/>
    <n v="196.25700000000001"/>
    <n v="-0.14246625598067841"/>
    <x v="41"/>
  </r>
  <r>
    <n v="846"/>
    <x v="0"/>
    <d v="2024-04-10T00:00:00"/>
    <n v="167.434"/>
    <n v="167.72200000000001"/>
    <n v="165.75800000000001"/>
    <n v="166.422"/>
    <n v="49709300"/>
    <x v="844"/>
    <n v="-1.1141018556480531E-2"/>
    <n v="169.96540000000002"/>
    <n v="176.01984000000004"/>
    <n v="1.3471812408357252E-2"/>
    <x v="2"/>
    <n v="196.25700000000001"/>
    <n v="-0.15202005533560592"/>
    <x v="41"/>
  </r>
  <r>
    <n v="847"/>
    <x v="0"/>
    <d v="2024-04-11T00:00:00"/>
    <n v="166.97800000000001"/>
    <n v="174.04"/>
    <n v="166.79900000000001"/>
    <n v="173.624"/>
    <n v="91070300"/>
    <x v="845"/>
    <n v="4.3275528475802405E-2"/>
    <n v="170.15935000000002"/>
    <n v="175.7667000000001"/>
    <n v="1.6524266081050832E-2"/>
    <x v="2"/>
    <n v="196.25700000000001"/>
    <n v="-0.11532327509337248"/>
    <x v="41"/>
  </r>
  <r>
    <n v="848"/>
    <x v="0"/>
    <d v="2024-04-12T00:00:00"/>
    <n v="172.85"/>
    <n v="176.917"/>
    <n v="172.8"/>
    <n v="175.12100000000001"/>
    <n v="101670900"/>
    <x v="846"/>
    <n v="8.6220798967886481E-3"/>
    <n v="170.33539999999999"/>
    <n v="175.61562000000006"/>
    <n v="1.6461176906612928E-2"/>
    <x v="2"/>
    <n v="196.25700000000001"/>
    <n v="-0.10769552168839835"/>
    <x v="41"/>
  </r>
  <r>
    <n v="849"/>
    <x v="0"/>
    <d v="2024-04-15T00:00:00"/>
    <n v="173.941"/>
    <n v="175.20099999999999"/>
    <n v="171.10400000000001"/>
    <n v="171.29300000000001"/>
    <n v="73531800"/>
    <x v="847"/>
    <n v="-2.1859171658453302E-2"/>
    <n v="170.33890000000002"/>
    <n v="175.33923999999999"/>
    <n v="1.7239967600287731E-2"/>
    <x v="2"/>
    <n v="196.25700000000001"/>
    <n v="-0.12720055845141831"/>
    <x v="41"/>
  </r>
  <r>
    <n v="850"/>
    <x v="0"/>
    <d v="2024-04-16T00:00:00"/>
    <n v="170.36"/>
    <n v="172.35400000000001"/>
    <n v="166.90799999999999"/>
    <n v="168.00899999999999"/>
    <n v="73711200"/>
    <x v="848"/>
    <n v="-1.9171828387616663E-2"/>
    <n v="170.12365"/>
    <n v="175.0172"/>
    <n v="1.7695818051173533E-2"/>
    <x v="2"/>
    <n v="196.25700000000001"/>
    <n v="-0.1439337195615954"/>
    <x v="41"/>
  </r>
  <r>
    <n v="851"/>
    <x v="0"/>
    <d v="2024-04-17T00:00:00"/>
    <n v="168.238"/>
    <n v="169.26900000000001"/>
    <n v="166.64099999999999"/>
    <n v="166.64099999999999"/>
    <n v="50901200"/>
    <x v="849"/>
    <n v="-8.1424209417352289E-3"/>
    <n v="169.72295"/>
    <n v="174.63153999999997"/>
    <n v="1.7410426965550285E-2"/>
    <x v="2"/>
    <n v="196.25700000000001"/>
    <n v="-0.15090417157095037"/>
    <x v="41"/>
  </r>
  <r>
    <n v="852"/>
    <x v="0"/>
    <d v="2024-04-18T00:00:00"/>
    <n v="166.67"/>
    <n v="167.27500000000001"/>
    <n v="165.202"/>
    <n v="165.68799999999999"/>
    <n v="43122900"/>
    <x v="850"/>
    <n v="-5.7188807076290482E-3"/>
    <n v="169.14615000000001"/>
    <n v="174.19472000000002"/>
    <n v="1.6959477119778583E-2"/>
    <x v="2"/>
    <n v="196.25700000000001"/>
    <n v="-0.15576004932308152"/>
    <x v="41"/>
  </r>
  <r>
    <n v="853"/>
    <x v="0"/>
    <d v="2024-04-19T00:00:00"/>
    <n v="164.86500000000001"/>
    <n v="165.054"/>
    <n v="162.75200000000001"/>
    <n v="163.66499999999999"/>
    <n v="68149400"/>
    <x v="851"/>
    <n v="-1.2209695330983483E-2"/>
    <n v="168.83025000000001"/>
    <n v="173.71526000000003"/>
    <n v="1.4668659272195116E-2"/>
    <x v="2"/>
    <n v="196.25700000000001"/>
    <n v="-0.16606796190709128"/>
    <x v="41"/>
  </r>
  <r>
    <n v="854"/>
    <x v="0"/>
    <d v="2024-04-22T00:00:00"/>
    <n v="164.18100000000001"/>
    <n v="165.90700000000001"/>
    <n v="163.43700000000001"/>
    <n v="164.49799999999999"/>
    <n v="48116400"/>
    <x v="852"/>
    <n v="5.0896648642042575E-3"/>
    <n v="168.51085000000003"/>
    <n v="173.27405999999999"/>
    <n v="1.4663068441261062E-2"/>
    <x v="2"/>
    <n v="196.25700000000001"/>
    <n v="-0.16182352731367555"/>
    <x v="41"/>
  </r>
  <r>
    <n v="855"/>
    <x v="0"/>
    <d v="2024-04-23T00:00:00"/>
    <n v="164.012"/>
    <n v="165.69800000000001"/>
    <n v="163.58600000000001"/>
    <n v="165.55"/>
    <n v="49537800"/>
    <x v="853"/>
    <n v="6.3952145314838393E-3"/>
    <n v="168.31495000000001"/>
    <n v="172.83861999999996"/>
    <n v="1.4688548138333255E-2"/>
    <x v="2"/>
    <n v="196.25700000000001"/>
    <n v="-0.15646320895560406"/>
    <x v="41"/>
  </r>
  <r>
    <n v="856"/>
    <x v="0"/>
    <d v="2024-04-24T00:00:00"/>
    <n v="165.19200000000001"/>
    <n v="167.93"/>
    <n v="164.86500000000001"/>
    <n v="167.65199999999999"/>
    <n v="48251800"/>
    <x v="854"/>
    <n v="1.2697070371488817E-2"/>
    <n v="168.28070000000002"/>
    <n v="172.47893999999997"/>
    <n v="1.4935984790748046E-2"/>
    <x v="2"/>
    <n v="196.25700000000001"/>
    <n v="-0.14575276295877349"/>
    <x v="41"/>
  </r>
  <r>
    <n v="857"/>
    <x v="0"/>
    <d v="2024-04-25T00:00:00"/>
    <n v="168.15799999999999"/>
    <n v="169.23"/>
    <n v="166.78899999999999"/>
    <n v="168.51499999999999"/>
    <n v="50558300"/>
    <x v="855"/>
    <n v="5.1475675804641963E-3"/>
    <n v="168.11105000000003"/>
    <n v="172.17837999999995"/>
    <n v="1.4140257718383464E-2"/>
    <x v="2"/>
    <n v="196.25700000000001"/>
    <n v="-0.14135546757567896"/>
    <x v="41"/>
  </r>
  <r>
    <n v="858"/>
    <x v="0"/>
    <d v="2024-04-26T00:00:00"/>
    <n v="168.505"/>
    <n v="169.95400000000001"/>
    <n v="167.81100000000001"/>
    <n v="167.93"/>
    <n v="44838400"/>
    <x v="856"/>
    <n v="-3.4715010533186152E-3"/>
    <n v="168.00295"/>
    <n v="171.88377999999994"/>
    <n v="1.3973155697228644E-2"/>
    <x v="2"/>
    <n v="196.25700000000001"/>
    <n v="-0.14433625297441621"/>
    <x v="41"/>
  </r>
  <r>
    <n v="859"/>
    <x v="0"/>
    <d v="2024-04-29T00:00:00"/>
    <n v="171.96700000000001"/>
    <n v="174.60599999999999"/>
    <n v="171.69900000000001"/>
    <n v="172.096"/>
    <n v="68169400"/>
    <x v="857"/>
    <n v="2.4807955695825612E-2"/>
    <n v="168.17505"/>
    <n v="171.67825999999997"/>
    <n v="1.4929324495730329E-2"/>
    <x v="2"/>
    <n v="196.25700000000001"/>
    <n v="-0.12310898464768139"/>
    <x v="41"/>
  </r>
  <r>
    <n v="860"/>
    <x v="0"/>
    <d v="2024-04-30T00:00:00"/>
    <n v="171.92699999999999"/>
    <n v="173.57400000000001"/>
    <n v="168.624"/>
    <n v="168.952"/>
    <n v="65934800"/>
    <x v="858"/>
    <n v="-1.8268873187058388E-2"/>
    <n v="168.24895000000001"/>
    <n v="171.44059999999999"/>
    <n v="1.5455203018498082E-2"/>
    <x v="2"/>
    <n v="196.25700000000001"/>
    <n v="-0.13912879540602374"/>
    <x v="41"/>
  </r>
  <r>
    <n v="861"/>
    <x v="0"/>
    <d v="2024-05-01T00:00:00"/>
    <n v="168.208"/>
    <n v="171.31299999999999"/>
    <n v="167.74199999999999"/>
    <n v="167.93"/>
    <n v="50383100"/>
    <x v="859"/>
    <n v="-6.0490553529995994E-3"/>
    <n v="168.23160000000001"/>
    <n v="171.19737999999998"/>
    <n v="1.5488691186802945E-2"/>
    <x v="2"/>
    <n v="196.25700000000001"/>
    <n v="-0.14433625297441621"/>
    <x v="42"/>
  </r>
  <r>
    <n v="862"/>
    <x v="0"/>
    <d v="2024-05-02T00:00:00"/>
    <n v="171.114"/>
    <n v="172.017"/>
    <n v="169.50700000000001"/>
    <n v="171.63"/>
    <n v="94214900"/>
    <x v="860"/>
    <n v="2.2032989936282998E-2"/>
    <n v="168.44040000000001"/>
    <n v="171.01307999999995"/>
    <n v="1.6194319197535605E-2"/>
    <x v="2"/>
    <n v="196.25700000000001"/>
    <n v="-0.12548342224735942"/>
    <x v="42"/>
  </r>
  <r>
    <n v="863"/>
    <x v="0"/>
    <d v="2024-05-03T00:00:00"/>
    <n v="185.14"/>
    <n v="185.48699999999999"/>
    <n v="181.18199999999999"/>
    <n v="181.89599999999999"/>
    <n v="163224100"/>
    <x v="861"/>
    <n v="5.9814717706694553E-2"/>
    <n v="169.12479999999999"/>
    <n v="170.99343999999994"/>
    <n v="2.0821845982078251E-2"/>
    <x v="2"/>
    <n v="196.25700000000001"/>
    <n v="-7.3174460019260534E-2"/>
    <x v="42"/>
  </r>
  <r>
    <n v="864"/>
    <x v="0"/>
    <d v="2024-05-06T00:00:00"/>
    <n v="180.875"/>
    <n v="182.71"/>
    <n v="178.96"/>
    <n v="180.24"/>
    <n v="78569700"/>
    <x v="862"/>
    <n v="-9.1041034437259194E-3"/>
    <n v="169.78244999999998"/>
    <n v="170.97737999999998"/>
    <n v="2.0895377980314045E-2"/>
    <x v="2"/>
    <n v="196.25700000000001"/>
    <n v="-8.1612375609532384E-2"/>
    <x v="42"/>
  </r>
  <r>
    <n v="865"/>
    <x v="0"/>
    <d v="2024-05-07T00:00:00"/>
    <n v="181.96600000000001"/>
    <n v="183.404"/>
    <n v="179.85300000000001"/>
    <n v="180.92400000000001"/>
    <n v="77305800"/>
    <x v="863"/>
    <n v="3.7949400798935606E-3"/>
    <n v="170.41379999999998"/>
    <n v="171.00198"/>
    <n v="2.0881438028404732E-2"/>
    <x v="2"/>
    <n v="196.25700000000001"/>
    <n v="-7.8127149604854895E-2"/>
    <x v="42"/>
  </r>
  <r>
    <n v="866"/>
    <x v="0"/>
    <d v="2024-05-08T00:00:00"/>
    <n v="181.37"/>
    <n v="181.589"/>
    <n v="179.982"/>
    <n v="181.261"/>
    <n v="45057100"/>
    <x v="864"/>
    <n v="1.8626605646570038E-3"/>
    <n v="171.15575000000001"/>
    <n v="171.00415999999998"/>
    <n v="2.0591279911926597E-2"/>
    <x v="1"/>
    <n v="196.25700000000001"/>
    <n v="-7.6410013400795895E-2"/>
    <x v="42"/>
  </r>
  <r>
    <n v="867"/>
    <x v="0"/>
    <d v="2024-05-09T00:00:00"/>
    <n v="181.083"/>
    <n v="183.166"/>
    <n v="180.636"/>
    <n v="183.077"/>
    <n v="48983000"/>
    <x v="865"/>
    <n v="1.0018702313238981E-2"/>
    <n v="171.6284"/>
    <n v="171.06665999999993"/>
    <n v="1.8533206825865685E-2"/>
    <x v="1"/>
    <n v="196.25700000000001"/>
    <n v="-6.7156840265570228E-2"/>
    <x v="42"/>
  </r>
  <r>
    <n v="868"/>
    <x v="0"/>
    <d v="2024-05-10T00:00:00"/>
    <n v="183.65299999999999"/>
    <n v="183.84100000000001"/>
    <n v="180.90100000000001"/>
    <n v="181.815"/>
    <n v="50759500"/>
    <x v="866"/>
    <n v="-6.8932744145905334E-3"/>
    <n v="171.9631"/>
    <n v="171.11721999999997"/>
    <n v="1.8601908345061431E-2"/>
    <x v="1"/>
    <n v="196.25700000000001"/>
    <n v="-7.3587184151393314E-2"/>
    <x v="42"/>
  </r>
  <r>
    <n v="869"/>
    <x v="0"/>
    <d v="2024-05-13T00:00:00"/>
    <n v="184.18899999999999"/>
    <n v="185.83799999999999"/>
    <n v="183.375"/>
    <n v="185.023"/>
    <n v="72044800"/>
    <x v="867"/>
    <n v="1.7644308775403461E-2"/>
    <n v="172.64959999999999"/>
    <n v="171.25355999999996"/>
    <n v="1.8018987956224072E-2"/>
    <x v="1"/>
    <n v="196.25700000000001"/>
    <n v="-5.7241270375069431E-2"/>
    <x v="42"/>
  </r>
  <r>
    <n v="870"/>
    <x v="0"/>
    <d v="2024-05-14T00:00:00"/>
    <n v="186.245"/>
    <n v="187.03"/>
    <n v="185.03299999999999"/>
    <n v="186.166"/>
    <n v="52393600"/>
    <x v="868"/>
    <n v="6.1776103511455016E-3"/>
    <n v="173.55744999999999"/>
    <n v="171.50321999999997"/>
    <n v="1.7173990764917532E-2"/>
    <x v="1"/>
    <n v="196.25700000000001"/>
    <n v="-5.141727428830567E-2"/>
    <x v="42"/>
  </r>
  <r>
    <n v="871"/>
    <x v="0"/>
    <d v="2024-05-15T00:00:00"/>
    <n v="186.642"/>
    <n v="189.364"/>
    <n v="186.10599999999999"/>
    <n v="188.44"/>
    <n v="70400000"/>
    <x v="869"/>
    <n v="1.2214904977278396E-2"/>
    <n v="174.6474"/>
    <n v="171.89715999999996"/>
    <n v="1.6938171766257493E-2"/>
    <x v="1"/>
    <n v="196.25700000000001"/>
    <n v="-3.9830426430649601E-2"/>
    <x v="42"/>
  </r>
  <r>
    <n v="872"/>
    <x v="0"/>
    <d v="2024-05-16T00:00:00"/>
    <n v="189.185"/>
    <n v="189.81100000000001"/>
    <n v="188.381"/>
    <n v="188.559"/>
    <n v="52845200"/>
    <x v="870"/>
    <n v="6.3150074294204828E-4"/>
    <n v="175.79095000000001"/>
    <n v="172.31330000000003"/>
    <n v="1.6759607550618064E-2"/>
    <x v="1"/>
    <n v="196.25700000000001"/>
    <n v="-3.9224078631590276E-2"/>
    <x v="42"/>
  </r>
  <r>
    <n v="873"/>
    <x v="0"/>
    <d v="2024-05-17T00:00:00"/>
    <n v="188.232"/>
    <n v="189.523"/>
    <n v="187.904"/>
    <n v="188.589"/>
    <n v="41282900"/>
    <x v="871"/>
    <n v="1.5910139531927214E-4"/>
    <n v="177.03715000000003"/>
    <n v="172.73242000000002"/>
    <n v="1.6248762512357792E-2"/>
    <x v="1"/>
    <n v="196.25700000000001"/>
    <n v="-3.9071217841911365E-2"/>
    <x v="42"/>
  </r>
  <r>
    <n v="874"/>
    <x v="0"/>
    <d v="2024-05-20T00:00:00"/>
    <n v="188.053"/>
    <n v="190.625"/>
    <n v="187.73500000000001"/>
    <n v="189.751"/>
    <n v="44361300"/>
    <x v="872"/>
    <n v="6.1615470679625695E-3"/>
    <n v="178.29980000000006"/>
    <n v="173.14046000000002"/>
    <n v="1.6243080384064325E-2"/>
    <x v="1"/>
    <n v="196.25700000000001"/>
    <n v="-3.3150409921684276E-2"/>
    <x v="42"/>
  </r>
  <r>
    <n v="875"/>
    <x v="0"/>
    <d v="2024-05-21T00:00:00"/>
    <n v="189.80099999999999"/>
    <n v="191.43"/>
    <n v="189.63200000000001"/>
    <n v="191.05199999999999"/>
    <n v="42309400"/>
    <x v="873"/>
    <n v="6.8563538532075974E-3"/>
    <n v="179.57490000000004"/>
    <n v="173.53446"/>
    <n v="1.6242072595971258E-2"/>
    <x v="1"/>
    <n v="196.25700000000001"/>
    <n v="-2.6521347009278662E-2"/>
    <x v="42"/>
  </r>
  <r>
    <n v="876"/>
    <x v="0"/>
    <d v="2024-05-22T00:00:00"/>
    <n v="190.97300000000001"/>
    <n v="191.51900000000001"/>
    <n v="188.98599999999999"/>
    <n v="189.61199999999999"/>
    <n v="34648500"/>
    <x v="874"/>
    <n v="-7.5372149990577952E-3"/>
    <n v="180.67290000000006"/>
    <n v="173.89014"/>
    <n v="1.6516837571151879E-2"/>
    <x v="1"/>
    <n v="196.25700000000001"/>
    <n v="-3.3858664913863024E-2"/>
    <x v="42"/>
  </r>
  <r>
    <n v="877"/>
    <x v="0"/>
    <d v="2024-05-23T00:00:00"/>
    <n v="189.69200000000001"/>
    <n v="189.71100000000001"/>
    <n v="185.37100000000001"/>
    <n v="185.619"/>
    <n v="51005900"/>
    <x v="875"/>
    <n v="-2.1058793747231186E-2"/>
    <n v="181.52810000000005"/>
    <n v="174.20762000000002"/>
    <n v="1.7616008818898431E-2"/>
    <x v="1"/>
    <n v="196.25700000000001"/>
    <n v="-5.4204436020116487E-2"/>
    <x v="42"/>
  </r>
  <r>
    <n v="878"/>
    <x v="0"/>
    <d v="2024-05-24T00:00:00"/>
    <n v="187.54599999999999"/>
    <n v="189.29400000000001"/>
    <n v="186.77099999999999"/>
    <n v="188.69800000000001"/>
    <n v="36327000"/>
    <x v="876"/>
    <n v="1.6587741556629565E-2"/>
    <n v="182.56650000000002"/>
    <n v="174.54958000000002"/>
    <n v="1.7679834772495181E-2"/>
    <x v="1"/>
    <n v="196.25700000000001"/>
    <n v="-3.8515823639411528E-2"/>
    <x v="42"/>
  </r>
  <r>
    <n v="879"/>
    <x v="0"/>
    <d v="2024-05-28T00:00:00"/>
    <n v="190.21799999999999"/>
    <n v="191.69800000000001"/>
    <n v="187.82400000000001"/>
    <n v="188.708"/>
    <n v="52280100"/>
    <x v="877"/>
    <n v="5.2994732323563554E-5"/>
    <n v="183.39710000000002"/>
    <n v="174.89928000000003"/>
    <n v="1.7151921401908948E-2"/>
    <x v="1"/>
    <n v="196.25700000000001"/>
    <n v="-3.846487004285204E-2"/>
    <x v="42"/>
  </r>
  <r>
    <n v="880"/>
    <x v="0"/>
    <d v="2024-05-29T00:00:00"/>
    <n v="188.33099999999999"/>
    <n v="190.953"/>
    <n v="188.232"/>
    <n v="189.006"/>
    <n v="53068000"/>
    <x v="878"/>
    <n v="1.5791593361171863E-3"/>
    <n v="184.39980000000003"/>
    <n v="175.23312000000001"/>
    <n v="1.6302844793289049E-2"/>
    <x v="1"/>
    <n v="196.25700000000001"/>
    <n v="-3.6946452865375567E-2"/>
    <x v="42"/>
  </r>
  <r>
    <n v="881"/>
    <x v="0"/>
    <d v="2024-05-30T00:00:00"/>
    <n v="189.47300000000001"/>
    <n v="190.88399999999999"/>
    <n v="189.34399999999999"/>
    <n v="190"/>
    <n v="49889100"/>
    <x v="879"/>
    <n v="5.2590923039479431E-3"/>
    <n v="185.50330000000002"/>
    <n v="175.54002"/>
    <n v="1.6066575242988528E-2"/>
    <x v="1"/>
    <n v="196.25700000000001"/>
    <n v="-3.1881665367349932E-2"/>
    <x v="42"/>
  </r>
  <r>
    <n v="882"/>
    <x v="0"/>
    <d v="2024-05-31T00:00:00"/>
    <n v="190.149"/>
    <n v="191.27099999999999"/>
    <n v="188.62899999999999"/>
    <n v="190.953"/>
    <n v="75158300"/>
    <x v="880"/>
    <n v="5.0157894736841957E-3"/>
    <n v="186.46944999999999"/>
    <n v="175.81460000000004"/>
    <n v="1.5635046268345023E-2"/>
    <x v="1"/>
    <n v="196.25700000000001"/>
    <n v="-2.7025787615218788E-2"/>
    <x v="42"/>
  </r>
  <r>
    <n v="883"/>
    <x v="0"/>
    <d v="2024-06-03T00:00:00"/>
    <n v="191.59899999999999"/>
    <n v="193.67500000000001"/>
    <n v="191.221"/>
    <n v="192.721"/>
    <n v="50080500"/>
    <x v="881"/>
    <n v="9.2588228516965465E-3"/>
    <n v="187.01069999999999"/>
    <n v="176.26935999999998"/>
    <n v="9.1105212408139832E-3"/>
    <x v="1"/>
    <n v="196.25700000000001"/>
    <n v="-1.8017191743479266E-2"/>
    <x v="43"/>
  </r>
  <r>
    <n v="884"/>
    <x v="0"/>
    <d v="2024-06-04T00:00:00"/>
    <n v="193.327"/>
    <n v="194.00200000000001"/>
    <n v="191.72800000000001"/>
    <n v="193.03899999999999"/>
    <n v="47471400"/>
    <x v="882"/>
    <n v="1.6500537045780472E-3"/>
    <n v="187.65064999999998"/>
    <n v="176.71242000000001"/>
    <n v="8.6692995961130618E-3"/>
    <x v="1"/>
    <n v="196.25700000000001"/>
    <n v="-1.6396867372883595E-2"/>
    <x v="43"/>
  </r>
  <r>
    <n v="885"/>
    <x v="0"/>
    <d v="2024-06-05T00:00:00"/>
    <n v="194.08199999999999"/>
    <n v="195.572"/>
    <n v="193.55500000000001"/>
    <n v="194.54900000000001"/>
    <n v="54156800"/>
    <x v="883"/>
    <n v="7.8222535342600263E-3"/>
    <n v="188.33189999999999"/>
    <n v="177.21404000000001"/>
    <n v="8.7238011320679258E-3"/>
    <x v="1"/>
    <n v="196.25700000000001"/>
    <n v="-8.7028742923819236E-3"/>
    <x v="43"/>
  </r>
  <r>
    <n v="886"/>
    <x v="0"/>
    <d v="2024-06-06T00:00:00"/>
    <n v="194.37"/>
    <n v="195.17400000000001"/>
    <n v="192.86"/>
    <n v="193.16800000000001"/>
    <n v="41181800"/>
    <x v="884"/>
    <n v="-7.0984687662234425E-3"/>
    <n v="188.92724999999999"/>
    <n v="177.71066000000002"/>
    <n v="9.0458612410806646E-3"/>
    <x v="1"/>
    <n v="196.25700000000001"/>
    <n v="-1.5739565977264447E-2"/>
    <x v="43"/>
  </r>
  <r>
    <n v="887"/>
    <x v="0"/>
    <d v="2024-06-07T00:00:00"/>
    <n v="193.33699999999999"/>
    <n v="195.61099999999999"/>
    <n v="192.83"/>
    <n v="195.56200000000001"/>
    <n v="53103900"/>
    <x v="885"/>
    <n v="1.2393357077776779E-2"/>
    <n v="189.55149999999998"/>
    <n v="178.18374000000003"/>
    <n v="9.1546548945124866E-3"/>
    <x v="1"/>
    <n v="196.25700000000001"/>
    <n v="-3.5412749608930705E-3"/>
    <x v="43"/>
  </r>
  <r>
    <n v="888"/>
    <x v="0"/>
    <d v="2024-06-10T00:00:00"/>
    <n v="195.572"/>
    <n v="195.96899999999999"/>
    <n v="190.85400000000001"/>
    <n v="191.81700000000001"/>
    <n v="97010200"/>
    <x v="886"/>
    <n v="-1.9149937104345427E-2"/>
    <n v="190.05159999999998"/>
    <n v="178.61824000000001"/>
    <n v="1.0223828398128375E-2"/>
    <x v="1"/>
    <n v="196.25700000000001"/>
    <n v="-2.2623396872468282E-2"/>
    <x v="43"/>
  </r>
  <r>
    <n v="889"/>
    <x v="0"/>
    <d v="2024-06-11T00:00:00"/>
    <n v="192.34399999999999"/>
    <n v="205.762"/>
    <n v="192.32400000000001"/>
    <n v="205.75299999999999"/>
    <n v="172373300"/>
    <x v="887"/>
    <n v="7.2652580323954385E-2"/>
    <n v="191.0881"/>
    <n v="179.36022000000006"/>
    <n v="1.8497981142064902E-2"/>
    <x v="1"/>
    <n v="205.75299999999999"/>
    <n v="0"/>
    <x v="43"/>
  </r>
  <r>
    <n v="890"/>
    <x v="0"/>
    <d v="2024-06-12T00:00:00"/>
    <n v="205.971"/>
    <n v="218.715"/>
    <n v="205.50399999999999"/>
    <n v="211.63300000000001"/>
    <n v="198134300"/>
    <x v="888"/>
    <n v="2.8577955120946186E-2"/>
    <n v="192.36145000000002"/>
    <n v="180.24340000000001"/>
    <n v="1.920691650722663E-2"/>
    <x v="1"/>
    <n v="211.63300000000001"/>
    <n v="0"/>
    <x v="43"/>
  </r>
  <r>
    <n v="891"/>
    <x v="0"/>
    <d v="2024-06-13T00:00:00"/>
    <n v="213.291"/>
    <n v="215.28800000000001"/>
    <n v="210.173"/>
    <n v="212.79499999999999"/>
    <n v="97862700"/>
    <x v="889"/>
    <n v="5.4906370934588722E-3"/>
    <n v="193.57920000000004"/>
    <n v="181.13376000000005"/>
    <n v="1.916228380699871E-2"/>
    <x v="1"/>
    <n v="212.79499999999999"/>
    <n v="0"/>
    <x v="43"/>
  </r>
  <r>
    <n v="892"/>
    <x v="0"/>
    <d v="2024-06-14T00:00:00"/>
    <n v="212.40700000000001"/>
    <n v="213.71799999999999"/>
    <n v="209.875"/>
    <n v="211.05699999999999"/>
    <n v="70122700"/>
    <x v="890"/>
    <n v="-8.1674851382785851E-3"/>
    <n v="194.70410000000001"/>
    <n v="182.00582000000003"/>
    <n v="1.9397995665703747E-2"/>
    <x v="1"/>
    <n v="212.79499999999999"/>
    <n v="-8.1674851382785851E-3"/>
    <x v="43"/>
  </r>
  <r>
    <n v="893"/>
    <x v="0"/>
    <d v="2024-06-17T00:00:00"/>
    <n v="211.93100000000001"/>
    <n v="217.47300000000001"/>
    <n v="211.285"/>
    <n v="215.208"/>
    <n v="93728300"/>
    <x v="891"/>
    <n v="1.9667672714006157E-2"/>
    <n v="196.03505000000001"/>
    <n v="182.94582"/>
    <n v="1.958764330831823E-2"/>
    <x v="1"/>
    <n v="215.208"/>
    <n v="0"/>
    <x v="43"/>
  </r>
  <r>
    <n v="894"/>
    <x v="0"/>
    <d v="2024-06-18T00:00:00"/>
    <n v="216.12200000000001"/>
    <n v="217.155"/>
    <n v="211.56299999999999"/>
    <n v="212.84399999999999"/>
    <n v="79943300"/>
    <x v="892"/>
    <n v="-1.0984721757555493E-2"/>
    <n v="197.18969999999999"/>
    <n v="183.86095999999998"/>
    <n v="1.9988223916387628E-2"/>
    <x v="1"/>
    <n v="215.208"/>
    <n v="-1.0984721757555493E-2"/>
    <x v="43"/>
  </r>
  <r>
    <n v="895"/>
    <x v="0"/>
    <d v="2024-06-20T00:00:00"/>
    <n v="212.48699999999999"/>
    <n v="212.79499999999999"/>
    <n v="207.441"/>
    <n v="208.26499999999999"/>
    <n v="86172500"/>
    <x v="893"/>
    <n v="-2.1513408881622231E-2"/>
    <n v="198.05034999999998"/>
    <n v="184.66031999999996"/>
    <n v="2.0905618812662213E-2"/>
    <x v="1"/>
    <n v="215.208"/>
    <n v="-3.2261811828556586E-2"/>
    <x v="43"/>
  </r>
  <r>
    <n v="896"/>
    <x v="0"/>
    <d v="2024-06-21T00:00:00"/>
    <n v="208.971"/>
    <n v="210.46100000000001"/>
    <n v="205.71299999999999"/>
    <n v="206.09"/>
    <n v="241805100"/>
    <x v="894"/>
    <n v="-1.0443425443545373E-2"/>
    <n v="198.87424999999999"/>
    <n v="185.45367999999999"/>
    <n v="2.1003742685689133E-2"/>
    <x v="1"/>
    <n v="215.208"/>
    <n v="-4.2368313445596772E-2"/>
    <x v="43"/>
  </r>
  <r>
    <n v="897"/>
    <x v="0"/>
    <d v="2024-06-24T00:00:00"/>
    <n v="206.31899999999999"/>
    <n v="211.26499999999999"/>
    <n v="205.196"/>
    <n v="206.73599999999999"/>
    <n v="80727000"/>
    <x v="895"/>
    <n v="3.134552865252882E-3"/>
    <n v="199.93009999999998"/>
    <n v="186.11592000000002"/>
    <n v="2.0140505940450731E-2"/>
    <x v="1"/>
    <n v="215.208"/>
    <n v="-3.9366566298650651E-2"/>
    <x v="43"/>
  </r>
  <r>
    <n v="898"/>
    <x v="0"/>
    <d v="2024-06-25T00:00:00"/>
    <n v="207.739"/>
    <n v="209.95400000000001"/>
    <n v="207.203"/>
    <n v="207.66"/>
    <n v="55549700"/>
    <x v="896"/>
    <n v="4.4694683074066877E-3"/>
    <n v="200.87819999999996"/>
    <n v="186.76669999999999"/>
    <n v="1.9973804344251517E-2"/>
    <x v="1"/>
    <n v="215.208"/>
    <n v="-3.5073045611687337E-2"/>
    <x v="43"/>
  </r>
  <r>
    <n v="899"/>
    <x v="0"/>
    <d v="2024-06-26T00:00:00"/>
    <n v="210.07300000000001"/>
    <n v="213.411"/>
    <n v="209.21899999999999"/>
    <n v="211.81100000000001"/>
    <n v="66213200"/>
    <x v="897"/>
    <n v="1.9989405759414547E-2"/>
    <n v="202.03334999999998"/>
    <n v="187.57705999999996"/>
    <n v="2.0210868280992819E-2"/>
    <x v="1"/>
    <n v="215.208"/>
    <n v="-1.578472919222329E-2"/>
    <x v="43"/>
  </r>
  <r>
    <n v="900"/>
    <x v="0"/>
    <d v="2024-06-27T00:00:00"/>
    <n v="213.24199999999999"/>
    <n v="214.285"/>
    <n v="210.917"/>
    <n v="212.65600000000001"/>
    <n v="49772700"/>
    <x v="898"/>
    <n v="3.9894056493761099E-3"/>
    <n v="203.21584999999999"/>
    <n v="188.47"/>
    <n v="2.0190420515772165E-2"/>
    <x v="1"/>
    <n v="215.208"/>
    <n v="-1.1858295230660509E-2"/>
    <x v="43"/>
  </r>
  <r>
    <n v="901"/>
    <x v="0"/>
    <d v="2024-06-28T00:00:00"/>
    <n v="214.31399999999999"/>
    <n v="214.61199999999999"/>
    <n v="208.881"/>
    <n v="209.19900000000001"/>
    <n v="82542700"/>
    <x v="899"/>
    <n v="-1.6256301256489358E-2"/>
    <n v="204.17580000000001"/>
    <n v="189.32116000000002"/>
    <n v="2.0801555184585204E-2"/>
    <x v="1"/>
    <n v="215.208"/>
    <n v="-2.7921824467491807E-2"/>
    <x v="43"/>
  </r>
  <r>
    <n v="902"/>
    <x v="0"/>
    <d v="2024-07-01T00:00:00"/>
    <n v="210.65899999999999"/>
    <n v="216.04300000000001"/>
    <n v="210.49"/>
    <n v="215.28800000000001"/>
    <n v="60402900"/>
    <x v="900"/>
    <n v="2.9106257678096048E-2"/>
    <n v="205.39255000000003"/>
    <n v="190.31316000000004"/>
    <n v="2.1487184600399719E-2"/>
    <x v="1"/>
    <n v="215.28800000000001"/>
    <n v="0"/>
    <x v="44"/>
  </r>
  <r>
    <n v="903"/>
    <x v="0"/>
    <d v="2024-07-02T00:00:00"/>
    <n v="214.69200000000001"/>
    <n v="218.893"/>
    <n v="213.649"/>
    <n v="218.78399999999999"/>
    <n v="58046200"/>
    <x v="901"/>
    <n v="1.6238712794024668E-2"/>
    <n v="206.69569999999999"/>
    <n v="191.41554000000005"/>
    <n v="2.1595388719425738E-2"/>
    <x v="1"/>
    <n v="218.78399999999999"/>
    <n v="0"/>
    <x v="44"/>
  </r>
  <r>
    <n v="904"/>
    <x v="0"/>
    <d v="2024-07-03T00:00:00"/>
    <n v="218.51599999999999"/>
    <n v="220.05500000000001"/>
    <n v="217.55199999999999"/>
    <n v="220.05500000000001"/>
    <n v="37369800"/>
    <x v="902"/>
    <n v="5.8093827702210277E-3"/>
    <n v="208.04650000000001"/>
    <n v="192.52668000000006"/>
    <n v="2.1565436551644224E-2"/>
    <x v="1"/>
    <n v="220.05500000000001"/>
    <n v="0"/>
    <x v="44"/>
  </r>
  <r>
    <n v="905"/>
    <x v="0"/>
    <d v="2024-07-05T00:00:00"/>
    <n v="220.155"/>
    <n v="224.922"/>
    <n v="220.155"/>
    <n v="224.81299999999999"/>
    <n v="60412400"/>
    <x v="903"/>
    <n v="2.1621867260457561E-2"/>
    <n v="209.55970000000002"/>
    <n v="193.71194000000006"/>
    <n v="2.1819582942762088E-2"/>
    <x v="1"/>
    <n v="224.81299999999999"/>
    <n v="0"/>
    <x v="44"/>
  </r>
  <r>
    <n v="906"/>
    <x v="0"/>
    <d v="2024-07-08T00:00:00"/>
    <n v="225.55799999999999"/>
    <n v="226.31299999999999"/>
    <n v="221.744"/>
    <n v="226.28299999999999"/>
    <n v="59085900"/>
    <x v="904"/>
    <n v="6.5387677758848017E-3"/>
    <n v="211.21545"/>
    <n v="194.88456000000005"/>
    <n v="2.1551583299951847E-2"/>
    <x v="1"/>
    <n v="226.28299999999999"/>
    <n v="0"/>
    <x v="44"/>
  </r>
  <r>
    <n v="907"/>
    <x v="0"/>
    <d v="2024-07-09T00:00:00"/>
    <n v="226.392"/>
    <n v="227.852"/>
    <n v="224.84299999999999"/>
    <n v="227.137"/>
    <n v="48076100"/>
    <x v="905"/>
    <n v="3.7740351683512863E-3"/>
    <n v="212.79419999999999"/>
    <n v="196.05700000000002"/>
    <n v="2.1548616347312085E-2"/>
    <x v="1"/>
    <n v="227.137"/>
    <n v="0"/>
    <x v="44"/>
  </r>
  <r>
    <n v="908"/>
    <x v="0"/>
    <d v="2024-07-10T00:00:00"/>
    <n v="227.75299999999999"/>
    <n v="231.50800000000001"/>
    <n v="227.703"/>
    <n v="231.40799999999999"/>
    <n v="62627700"/>
    <x v="906"/>
    <n v="1.8803629527553767E-2"/>
    <n v="214.77375000000001"/>
    <n v="197.32656"/>
    <n v="2.0712051155742029E-2"/>
    <x v="1"/>
    <n v="231.40799999999999"/>
    <n v="0"/>
    <x v="44"/>
  </r>
  <r>
    <n v="909"/>
    <x v="0"/>
    <d v="2024-07-11T00:00:00"/>
    <n v="229.82900000000001"/>
    <n v="230.822"/>
    <n v="224.24700000000001"/>
    <n v="226.035"/>
    <n v="64710600"/>
    <x v="907"/>
    <n v="-2.321873055382695E-2"/>
    <n v="215.78785000000002"/>
    <n v="198.40533999999997"/>
    <n v="1.5890168827906285E-2"/>
    <x v="1"/>
    <n v="231.40799999999999"/>
    <n v="-2.321873055382695E-2"/>
    <x v="44"/>
  </r>
  <r>
    <n v="910"/>
    <x v="0"/>
    <d v="2024-07-12T00:00:00"/>
    <n v="227.376"/>
    <n v="231.071"/>
    <n v="227.137"/>
    <n v="228.98500000000001"/>
    <n v="53046500"/>
    <x v="908"/>
    <n v="1.3051076160771613E-2"/>
    <n v="216.65544999999997"/>
    <n v="199.60599999999994"/>
    <n v="1.5024648763662255E-2"/>
    <x v="1"/>
    <n v="231.40799999999999"/>
    <n v="-1.047068381386973E-2"/>
    <x v="44"/>
  </r>
  <r>
    <n v="911"/>
    <x v="0"/>
    <d v="2024-07-15T00:00:00"/>
    <n v="234.88499999999999"/>
    <n v="235.63"/>
    <n v="231.518"/>
    <n v="232.81899999999999"/>
    <n v="62631300"/>
    <x v="909"/>
    <n v="1.6743454811450453E-2"/>
    <n v="217.65664999999998"/>
    <n v="200.90377999999998"/>
    <n v="1.5289599107917419E-2"/>
    <x v="1"/>
    <n v="232.81899999999999"/>
    <n v="0"/>
    <x v="44"/>
  </r>
  <r>
    <n v="912"/>
    <x v="0"/>
    <d v="2024-07-16T00:00:00"/>
    <n v="233.41499999999999"/>
    <n v="234.67599999999999"/>
    <n v="230.76300000000001"/>
    <n v="233.23599999999999"/>
    <n v="43234300"/>
    <x v="910"/>
    <n v="1.7910909333000991E-3"/>
    <n v="218.76560000000001"/>
    <n v="202.13589999999996"/>
    <n v="1.5010935411896114E-2"/>
    <x v="1"/>
    <n v="233.23599999999999"/>
    <n v="0"/>
    <x v="44"/>
  </r>
  <r>
    <n v="913"/>
    <x v="0"/>
    <d v="2024-07-17T00:00:00"/>
    <n v="227.90199999999999"/>
    <n v="229.899"/>
    <n v="225.11099999999999"/>
    <n v="227.33600000000001"/>
    <n v="57345900"/>
    <x v="911"/>
    <n v="-2.5296266442573101E-2"/>
    <n v="219.37200000000001"/>
    <n v="203.04469999999995"/>
    <n v="1.6048064861966121E-2"/>
    <x v="1"/>
    <n v="233.23599999999999"/>
    <n v="-2.5296266442573101E-2"/>
    <x v="44"/>
  </r>
  <r>
    <n v="914"/>
    <x v="0"/>
    <d v="2024-07-18T00:00:00"/>
    <n v="228.727"/>
    <n v="228.88499999999999"/>
    <n v="220.77099999999999"/>
    <n v="222.66800000000001"/>
    <n v="66034600"/>
    <x v="912"/>
    <n v="-2.0533483478199721E-2"/>
    <n v="219.86319999999995"/>
    <n v="203.89325999999994"/>
    <n v="1.6613926783245428E-2"/>
    <x v="1"/>
    <n v="233.23599999999999"/>
    <n v="-4.5310329451714093E-2"/>
    <x v="44"/>
  </r>
  <r>
    <n v="915"/>
    <x v="0"/>
    <d v="2024-07-19T00:00:00"/>
    <n v="223.303"/>
    <n v="225.27"/>
    <n v="221.774"/>
    <n v="222.797"/>
    <n v="49151500"/>
    <x v="913"/>
    <n v="5.7933784827635115E-4"/>
    <n v="220.58979999999997"/>
    <n v="204.73071999999996"/>
    <n v="1.564731504126142E-2"/>
    <x v="1"/>
    <n v="233.23599999999999"/>
    <n v="-4.4757241592206953E-2"/>
    <x v="44"/>
  </r>
  <r>
    <n v="916"/>
    <x v="0"/>
    <d v="2024-07-22T00:00:00"/>
    <n v="225.47900000000001"/>
    <n v="226.24299999999999"/>
    <n v="221.58500000000001"/>
    <n v="222.44900000000001"/>
    <n v="48201800"/>
    <x v="914"/>
    <n v="-1.5619599904845849E-3"/>
    <n v="221.40774999999999"/>
    <n v="205.55447999999996"/>
    <n v="1.5354215784448991E-2"/>
    <x v="1"/>
    <n v="233.23599999999999"/>
    <n v="-4.6249292562040023E-2"/>
    <x v="44"/>
  </r>
  <r>
    <n v="917"/>
    <x v="0"/>
    <d v="2024-07-23T00:00:00"/>
    <n v="222.85599999999999"/>
    <n v="225.40899999999999"/>
    <n v="221.178"/>
    <n v="223.49199999999999"/>
    <n v="39960300"/>
    <x v="915"/>
    <n v="4.6887151661727522E-3"/>
    <n v="222.24555000000001"/>
    <n v="206.36277999999999"/>
    <n v="1.5353864677102104E-2"/>
    <x v="1"/>
    <n v="233.23599999999999"/>
    <n v="-4.1777427155327618E-2"/>
    <x v="44"/>
  </r>
  <r>
    <n v="918"/>
    <x v="0"/>
    <d v="2024-07-24T00:00:00"/>
    <n v="222.489"/>
    <n v="223.28299999999999"/>
    <n v="215.66499999999999"/>
    <n v="217.066"/>
    <n v="61777600"/>
    <x v="916"/>
    <n v="-2.8752707032019043E-2"/>
    <n v="222.71584999999996"/>
    <n v="207.06780000000003"/>
    <n v="1.7010066775539234E-2"/>
    <x v="1"/>
    <n v="233.23599999999999"/>
    <n v="-6.9328920063797983E-2"/>
    <x v="44"/>
  </r>
  <r>
    <n v="919"/>
    <x v="0"/>
    <d v="2024-07-25T00:00:00"/>
    <n v="217.453"/>
    <n v="219.36"/>
    <n v="213.172"/>
    <n v="216.023"/>
    <n v="51391200"/>
    <x v="917"/>
    <n v="-4.8049901873162826E-3"/>
    <n v="222.92645000000002"/>
    <n v="207.68779999999998"/>
    <n v="1.655465312439024E-2"/>
    <x v="1"/>
    <n v="233.23599999999999"/>
    <n v="-7.3800785470510499E-2"/>
    <x v="44"/>
  </r>
  <r>
    <n v="920"/>
    <x v="0"/>
    <d v="2024-07-26T00:00:00"/>
    <n v="217.22499999999999"/>
    <n v="218.00899999999999"/>
    <n v="214.553"/>
    <n v="216.49"/>
    <n v="41601300"/>
    <x v="918"/>
    <n v="2.1618068446416228E-3"/>
    <n v="223.11814999999996"/>
    <n v="208.29427999999999"/>
    <n v="1.6542994886327909E-2"/>
    <x v="1"/>
    <n v="233.23599999999999"/>
    <n v="-7.1798521669038995E-2"/>
    <x v="44"/>
  </r>
  <r>
    <n v="921"/>
    <x v="0"/>
    <d v="2024-07-29T00:00:00"/>
    <n v="215.49600000000001"/>
    <n v="217.821"/>
    <n v="214.29499999999999"/>
    <n v="216.768"/>
    <n v="36311800"/>
    <x v="919"/>
    <n v="1.2841239780128078E-3"/>
    <n v="223.49660000000003"/>
    <n v="208.86084"/>
    <n v="1.6035834806496327E-2"/>
    <x v="1"/>
    <n v="233.23599999999999"/>
    <n v="-7.0606595894287305E-2"/>
    <x v="44"/>
  </r>
  <r>
    <n v="922"/>
    <x v="0"/>
    <d v="2024-07-30T00:00:00"/>
    <n v="217.71100000000001"/>
    <n v="218.84399999999999"/>
    <n v="214.66200000000001"/>
    <n v="217.32400000000001"/>
    <n v="41643800"/>
    <x v="920"/>
    <n v="2.5649542367878198E-3"/>
    <n v="223.5984"/>
    <n v="209.43614000000002"/>
    <n v="1.4709316147688778E-2"/>
    <x v="1"/>
    <n v="233.23599999999999"/>
    <n v="-6.8222744344783703E-2"/>
    <x v="44"/>
  </r>
  <r>
    <n v="923"/>
    <x v="0"/>
    <d v="2024-07-31T00:00:00"/>
    <n v="219.946"/>
    <n v="222.31"/>
    <n v="219.142"/>
    <n v="220.58199999999999"/>
    <n v="50036300"/>
    <x v="921"/>
    <n v="1.4991441350241885E-2"/>
    <n v="223.68830000000003"/>
    <n v="210.07600000000002"/>
    <n v="1.4641896635154276E-2"/>
    <x v="1"/>
    <n v="233.23599999999999"/>
    <n v="-5.4254060265139126E-2"/>
    <x v="44"/>
  </r>
  <r>
    <n v="924"/>
    <x v="0"/>
    <d v="2024-08-01T00:00:00"/>
    <n v="222.85599999999999"/>
    <n v="222.96600000000001"/>
    <n v="215.55600000000001"/>
    <n v="216.887"/>
    <n v="62501000"/>
    <x v="922"/>
    <n v="-1.6751140165562006E-2"/>
    <n v="223.5299"/>
    <n v="210.61872000000005"/>
    <n v="1.507492243271904E-2"/>
    <x v="1"/>
    <n v="233.23599999999999"/>
    <n v="-7.0096383062648981E-2"/>
    <x v="45"/>
  </r>
  <r>
    <n v="925"/>
    <x v="0"/>
    <d v="2024-08-02T00:00:00"/>
    <n v="217.672"/>
    <n v="224.078"/>
    <n v="216.24100000000001"/>
    <n v="218.37700000000001"/>
    <n v="105568600"/>
    <x v="923"/>
    <n v="6.8699368795732685E-3"/>
    <n v="223.2081"/>
    <n v="211.16522000000001"/>
    <n v="1.426892213158483E-2"/>
    <x v="1"/>
    <n v="233.23599999999999"/>
    <n v="-6.3708003910202482E-2"/>
    <x v="45"/>
  </r>
  <r>
    <n v="926"/>
    <x v="0"/>
    <d v="2024-08-05T00:00:00"/>
    <n v="197.74700000000001"/>
    <n v="212.06"/>
    <n v="194.678"/>
    <n v="207.858"/>
    <n v="119548600"/>
    <x v="924"/>
    <n v="-4.816899215576731E-2"/>
    <n v="222.28685000000002"/>
    <n v="211.53014000000002"/>
    <n v="1.7544167294179101E-2"/>
    <x v="1"/>
    <n v="233.23599999999999"/>
    <n v="-0.10880824572535963"/>
    <x v="45"/>
  </r>
  <r>
    <n v="927"/>
    <x v="0"/>
    <d v="2024-08-06T00:00:00"/>
    <n v="203.91499999999999"/>
    <n v="208.57300000000001"/>
    <n v="199.714"/>
    <n v="205.83199999999999"/>
    <n v="69660500"/>
    <x v="925"/>
    <n v="-9.7470388438261057E-3"/>
    <n v="221.22160000000002"/>
    <n v="211.93440000000001"/>
    <n v="1.7485628856793139E-2"/>
    <x v="1"/>
    <n v="233.23599999999999"/>
    <n v="-0.1174947263715721"/>
    <x v="45"/>
  </r>
  <r>
    <n v="928"/>
    <x v="0"/>
    <d v="2024-08-07T00:00:00"/>
    <n v="205.50399999999999"/>
    <n v="212.19900000000001"/>
    <n v="204.99799999999999"/>
    <n v="208.405"/>
    <n v="63516400"/>
    <x v="926"/>
    <n v="1.2500485833106589E-2"/>
    <n v="220.07145000000006"/>
    <n v="212.32854"/>
    <n v="1.7090815812118468E-2"/>
    <x v="1"/>
    <n v="233.23599999999999"/>
    <n v="-0.10646298170093804"/>
    <x v="45"/>
  </r>
  <r>
    <n v="929"/>
    <x v="0"/>
    <d v="2024-08-08T00:00:00"/>
    <n v="211.672"/>
    <n v="212.755"/>
    <n v="207.42099999999999"/>
    <n v="211.87100000000001"/>
    <n v="47161100"/>
    <x v="927"/>
    <n v="1.663107890885529E-2"/>
    <n v="219.36325000000002"/>
    <n v="212.79179999999999"/>
    <n v="1.718753550612306E-2"/>
    <x v="1"/>
    <n v="233.23599999999999"/>
    <n v="-9.1602497041623043E-2"/>
    <x v="45"/>
  </r>
  <r>
    <n v="930"/>
    <x v="0"/>
    <d v="2024-08-09T00:00:00"/>
    <n v="210.66900000000001"/>
    <n v="215.31800000000001"/>
    <n v="210.54"/>
    <n v="214.78100000000001"/>
    <n v="42201600"/>
    <x v="928"/>
    <n v="1.3734772573877452E-2"/>
    <n v="218.65305000000004"/>
    <n v="213.30730000000003"/>
    <n v="1.7221969783423927E-2"/>
    <x v="1"/>
    <n v="233.23599999999999"/>
    <n v="-7.9125863931811535E-2"/>
    <x v="45"/>
  </r>
  <r>
    <n v="931"/>
    <x v="0"/>
    <d v="2024-08-12T00:00:00"/>
    <n v="214.86099999999999"/>
    <n v="218.28200000000001"/>
    <n v="214.393"/>
    <n v="216.31299999999999"/>
    <n v="38028100"/>
    <x v="929"/>
    <n v="7.1328469464244648E-3"/>
    <n v="217.82775000000001"/>
    <n v="213.83356000000006"/>
    <n v="1.676862280829669E-2"/>
    <x v="1"/>
    <n v="233.23599999999999"/>
    <n v="-7.2557409662316275E-2"/>
    <x v="45"/>
  </r>
  <r>
    <n v="932"/>
    <x v="0"/>
    <d v="2024-08-13T00:00:00"/>
    <n v="217.78399999999999"/>
    <n v="220.648"/>
    <n v="217.78399999999999"/>
    <n v="220.03200000000001"/>
    <n v="44155300"/>
    <x v="930"/>
    <n v="1.7192679127005839E-2"/>
    <n v="217.16755000000003"/>
    <n v="214.41514000000004"/>
    <n v="1.7368960390230535E-2"/>
    <x v="1"/>
    <n v="233.23599999999999"/>
    <n v="-5.6612186797921349E-2"/>
    <x v="45"/>
  </r>
  <r>
    <n v="933"/>
    <x v="0"/>
    <d v="2024-08-14T00:00:00"/>
    <n v="219.33600000000001"/>
    <n v="221.78200000000001"/>
    <n v="218.47"/>
    <n v="220.47900000000001"/>
    <n v="41960600"/>
    <x v="931"/>
    <n v="2.0315226876090886E-3"/>
    <n v="216.82470000000004"/>
    <n v="214.97030000000004"/>
    <n v="1.6559145255068242E-2"/>
    <x v="1"/>
    <n v="233.23599999999999"/>
    <n v="-5.4695673052187366E-2"/>
    <x v="45"/>
  </r>
  <r>
    <n v="934"/>
    <x v="0"/>
    <d v="2024-08-15T00:00:00"/>
    <n v="223.34299999999999"/>
    <n v="224.089"/>
    <n v="221.51300000000001"/>
    <n v="223.46199999999999"/>
    <n v="46414000"/>
    <x v="932"/>
    <n v="1.3529633207697733E-2"/>
    <n v="216.86440000000002"/>
    <n v="215.57875999999999"/>
    <n v="1.6235992667557608E-2"/>
    <x v="1"/>
    <n v="233.23599999999999"/>
    <n v="-4.1906052238933955E-2"/>
    <x v="45"/>
  </r>
  <r>
    <n v="935"/>
    <x v="0"/>
    <d v="2024-08-16T00:00:00"/>
    <n v="222.667"/>
    <n v="225.56100000000001"/>
    <n v="222.398"/>
    <n v="224.785"/>
    <n v="44340200"/>
    <x v="933"/>
    <n v="5.9204696995462935E-3"/>
    <n v="216.96379999999999"/>
    <n v="216.18347999999997"/>
    <n v="1.6284590841698646E-2"/>
    <x v="1"/>
    <n v="233.23599999999999"/>
    <n v="-3.6233686051895919E-2"/>
    <x v="45"/>
  </r>
  <r>
    <n v="936"/>
    <x v="0"/>
    <d v="2024-08-19T00:00:00"/>
    <n v="224.45699999999999"/>
    <n v="224.72499999999999"/>
    <n v="221.792"/>
    <n v="224.626"/>
    <n v="40687800"/>
    <x v="934"/>
    <n v="-7.0734257179083659E-4"/>
    <n v="217.07265000000001"/>
    <n v="216.81263999999999"/>
    <n v="1.6279816110964872E-2"/>
    <x v="1"/>
    <n v="233.23599999999999"/>
    <n v="-3.6915398995009285E-2"/>
    <x v="45"/>
  </r>
  <r>
    <n v="937"/>
    <x v="0"/>
    <d v="2024-08-20T00:00:00"/>
    <n v="224.50700000000001"/>
    <n v="225.899"/>
    <n v="224.18799999999999"/>
    <n v="225.24199999999999"/>
    <n v="30299000"/>
    <x v="935"/>
    <n v="2.742336149866853E-3"/>
    <n v="217.16015000000002"/>
    <n v="217.40623999999997"/>
    <n v="1.62599884492136E-2"/>
    <x v="2"/>
    <n v="233.23599999999999"/>
    <n v="-3.4274297278293231E-2"/>
    <x v="45"/>
  </r>
  <r>
    <n v="938"/>
    <x v="0"/>
    <d v="2024-08-21T00:00:00"/>
    <n v="225.25200000000001"/>
    <n v="226.70400000000001"/>
    <n v="223.791"/>
    <n v="225.13300000000001"/>
    <n v="34765500"/>
    <x v="936"/>
    <n v="-4.8392395734353499E-4"/>
    <n v="217.56349999999998"/>
    <n v="218.07255999999998"/>
    <n v="1.4739210636468788E-2"/>
    <x v="2"/>
    <n v="233.23599999999999"/>
    <n v="-3.4741635082062738E-2"/>
    <x v="45"/>
  </r>
  <r>
    <n v="939"/>
    <x v="0"/>
    <d v="2024-08-22T00:00:00"/>
    <n v="226.51499999999999"/>
    <n v="227.06200000000001"/>
    <n v="222.64699999999999"/>
    <n v="223.273"/>
    <n v="43695300"/>
    <x v="937"/>
    <n v="-8.2617830349172028E-3"/>
    <n v="217.92600000000002"/>
    <n v="218.42295999999996"/>
    <n v="1.4842268368172302E-2"/>
    <x v="2"/>
    <n v="233.23599999999999"/>
    <n v="-4.2716390265653659E-2"/>
    <x v="45"/>
  </r>
  <r>
    <n v="940"/>
    <x v="0"/>
    <d v="2024-08-23T00:00:00"/>
    <n v="224.39699999999999"/>
    <n v="226.94300000000001"/>
    <n v="223.07499999999999"/>
    <n v="225.57"/>
    <n v="38677300"/>
    <x v="938"/>
    <n v="1.0287853882914533E-2"/>
    <n v="218.37999999999997"/>
    <n v="218.70169999999996"/>
    <n v="1.4964612640091274E-2"/>
    <x v="2"/>
    <n v="233.23599999999999"/>
    <n v="-3.2867996364197571E-2"/>
    <x v="45"/>
  </r>
  <r>
    <n v="941"/>
    <x v="0"/>
    <d v="2024-08-26T00:00:00"/>
    <n v="225.49100000000001"/>
    <n v="226.00800000000001"/>
    <n v="222.637"/>
    <n v="225.90899999999999"/>
    <n v="30602200"/>
    <x v="939"/>
    <n v="1.5028594227954883E-3"/>
    <n v="218.83705"/>
    <n v="218.96397999999994"/>
    <n v="1.4964015128082422E-2"/>
    <x v="2"/>
    <n v="233.23599999999999"/>
    <n v="-3.1414532919446403E-2"/>
    <x v="45"/>
  </r>
  <r>
    <n v="942"/>
    <x v="0"/>
    <d v="2024-08-27T00:00:00"/>
    <n v="224.73500000000001"/>
    <n v="227.56899999999999"/>
    <n v="223.631"/>
    <n v="226.75399999999999"/>
    <n v="35934600"/>
    <x v="940"/>
    <n v="3.7404441611446071E-3"/>
    <n v="219.30855000000003"/>
    <n v="219.27791999999994"/>
    <n v="1.4967932743363659E-2"/>
    <x v="1"/>
    <n v="233.23599999999999"/>
    <n v="-2.7791593064535491E-2"/>
    <x v="45"/>
  </r>
  <r>
    <n v="943"/>
    <x v="0"/>
    <d v="2024-08-28T00:00:00"/>
    <n v="226.64400000000001"/>
    <n v="228.57400000000001"/>
    <n v="224.417"/>
    <n v="225.22200000000001"/>
    <n v="38052200"/>
    <x v="941"/>
    <n v="-6.7562203974350643E-3"/>
    <n v="219.54055000000002"/>
    <n v="219.47819999999993"/>
    <n v="1.4781180456063619E-2"/>
    <x v="1"/>
    <n v="233.23599999999999"/>
    <n v="-3.4360047334030641E-2"/>
    <x v="45"/>
  </r>
  <r>
    <n v="944"/>
    <x v="0"/>
    <d v="2024-08-29T00:00:00"/>
    <n v="228.81200000000001"/>
    <n v="231.61600000000001"/>
    <n v="227.59899999999999"/>
    <n v="228.50399999999999"/>
    <n v="51906300"/>
    <x v="942"/>
    <n v="1.4572288675173795E-2"/>
    <n v="220.12139999999999"/>
    <n v="219.79139999999995"/>
    <n v="1.4440473483927393E-2"/>
    <x v="1"/>
    <n v="233.23599999999999"/>
    <n v="-2.0288463187501105E-2"/>
    <x v="45"/>
  </r>
  <r>
    <n v="945"/>
    <x v="0"/>
    <d v="2024-08-30T00:00:00"/>
    <n v="228.90199999999999"/>
    <n v="229.11099999999999"/>
    <n v="226.20699999999999"/>
    <n v="227.71799999999999"/>
    <n v="52990800"/>
    <x v="943"/>
    <n v="-3.4397647305954848E-3"/>
    <n v="220.58845000000002"/>
    <n v="220.18045999999998"/>
    <n v="1.4468266791055295E-2"/>
    <x v="1"/>
    <n v="233.23599999999999"/>
    <n v="-2.3658440377986256E-2"/>
    <x v="45"/>
  </r>
  <r>
    <n v="946"/>
    <x v="0"/>
    <d v="2024-09-03T00:00:00"/>
    <n v="227.27099999999999"/>
    <n v="227.71799999999999"/>
    <n v="219.93199999999999"/>
    <n v="221.523"/>
    <n v="50190600"/>
    <x v="944"/>
    <n v="-2.7204700550681027E-2"/>
    <n v="221.27170000000001"/>
    <n v="220.48912000000001"/>
    <n v="1.0961670318160087E-2"/>
    <x v="1"/>
    <n v="233.23599999999999"/>
    <n v="-5.0219520142688046E-2"/>
    <x v="46"/>
  </r>
  <r>
    <n v="947"/>
    <x v="0"/>
    <d v="2024-09-04T00:00:00"/>
    <n v="220.41900000000001"/>
    <n v="220.53899999999999"/>
    <n v="216.26300000000001"/>
    <n v="219.614"/>
    <n v="43840200"/>
    <x v="945"/>
    <n v="-8.6176153266251942E-3"/>
    <n v="221.96079999999998"/>
    <n v="220.74668000000003"/>
    <n v="1.0893911402329931E-2"/>
    <x v="1"/>
    <n v="233.23599999999999"/>
    <n v="-5.840436296283591E-2"/>
    <x v="46"/>
  </r>
  <r>
    <n v="948"/>
    <x v="0"/>
    <d v="2024-09-05T00:00:00"/>
    <n v="220.39"/>
    <n v="224.21799999999999"/>
    <n v="220.28"/>
    <n v="221.13499999999999"/>
    <n v="36615400"/>
    <x v="946"/>
    <n v="6.9257879734443417E-3"/>
    <n v="222.59730000000005"/>
    <n v="221.01617999999999"/>
    <n v="1.0716045661069463E-2"/>
    <x v="1"/>
    <n v="233.23599999999999"/>
    <n v="-5.1883071223996269E-2"/>
    <x v="46"/>
  </r>
  <r>
    <n v="949"/>
    <x v="0"/>
    <d v="2024-09-06T00:00:00"/>
    <n v="222.697"/>
    <n v="223.97900000000001"/>
    <n v="218.54"/>
    <n v="219.584"/>
    <n v="48423000"/>
    <x v="947"/>
    <n v="-7.0138150903293894E-3"/>
    <n v="222.98295000000002"/>
    <n v="221.17164000000005"/>
    <n v="1.0436459668494356E-2"/>
    <x v="1"/>
    <n v="233.23599999999999"/>
    <n v="-5.8532988046442136E-2"/>
    <x v="46"/>
  </r>
  <r>
    <n v="950"/>
    <x v="0"/>
    <d v="2024-09-09T00:00:00"/>
    <n v="219.584"/>
    <n v="220.03200000000001"/>
    <n v="215.49700000000001"/>
    <n v="219.67400000000001"/>
    <n v="67180000"/>
    <x v="948"/>
    <n v="4.0986592830072333E-4"/>
    <n v="223.2276"/>
    <n v="221.31200000000004"/>
    <n v="1.0055618690637293E-2"/>
    <x v="1"/>
    <n v="233.23599999999999"/>
    <n v="-5.8147112795623235E-2"/>
    <x v="46"/>
  </r>
  <r>
    <n v="951"/>
    <x v="0"/>
    <d v="2024-09-10T00:00:00"/>
    <n v="217.69499999999999"/>
    <n v="220.24"/>
    <n v="215.517"/>
    <n v="218.87799999999999"/>
    <n v="51591000"/>
    <x v="949"/>
    <n v="-3.6235512623251642E-3"/>
    <n v="223.35584999999998"/>
    <n v="221.50558000000009"/>
    <n v="1.0007740971484441E-2"/>
    <x v="1"/>
    <n v="233.23599999999999"/>
    <n v="-6.1559965013977314E-2"/>
    <x v="46"/>
  </r>
  <r>
    <n v="952"/>
    <x v="0"/>
    <d v="2024-09-11T00:00:00"/>
    <n v="220.221"/>
    <n v="221.84200000000001"/>
    <n v="216.67099999999999"/>
    <n v="221.41399999999999"/>
    <n v="44587100"/>
    <x v="950"/>
    <n v="1.1586363179488135E-2"/>
    <n v="223.42494999999994"/>
    <n v="221.62810000000013"/>
    <n v="9.5893942219123542E-3"/>
    <x v="1"/>
    <n v="233.23599999999999"/>
    <n v="-5.0686857946457664E-2"/>
    <x v="46"/>
  </r>
  <r>
    <n v="953"/>
    <x v="0"/>
    <d v="2024-09-12T00:00:00"/>
    <n v="221.255"/>
    <n v="222.29900000000001"/>
    <n v="218.59"/>
    <n v="221.523"/>
    <n v="37455600"/>
    <x v="951"/>
    <n v="4.9229046040455415E-4"/>
    <n v="223.47714999999999"/>
    <n v="221.68288000000013"/>
    <n v="9.5814213696454823E-3"/>
    <x v="1"/>
    <n v="233.23599999999999"/>
    <n v="-5.0219520142688046E-2"/>
    <x v="46"/>
  </r>
  <r>
    <n v="954"/>
    <x v="0"/>
    <d v="2024-09-13T00:00:00"/>
    <n v="222.32900000000001"/>
    <n v="222.786"/>
    <n v="220.66800000000001"/>
    <n v="221.255"/>
    <n v="36766600"/>
    <x v="952"/>
    <n v="-1.2098066566451626E-3"/>
    <n v="223.36680000000001"/>
    <n v="221.7068800000001"/>
    <n v="9.0614145474829013E-3"/>
    <x v="1"/>
    <n v="233.23599999999999"/>
    <n v="-5.136857088957103E-2"/>
    <x v="46"/>
  </r>
  <r>
    <n v="955"/>
    <x v="0"/>
    <d v="2024-09-16T00:00:00"/>
    <n v="215.328"/>
    <n v="216.00399999999999"/>
    <n v="212.72300000000001"/>
    <n v="215.10900000000001"/>
    <n v="59357400"/>
    <x v="953"/>
    <n v="-2.7777903324218589E-2"/>
    <n v="222.88300000000004"/>
    <n v="221.51280000000006"/>
    <n v="1.0782693054687809E-2"/>
    <x v="1"/>
    <n v="233.23599999999999"/>
    <n v="-7.7719563017715876E-2"/>
    <x v="46"/>
  </r>
  <r>
    <n v="956"/>
    <x v="0"/>
    <d v="2024-09-17T00:00:00"/>
    <n v="214.54300000000001"/>
    <n v="215.68600000000001"/>
    <n v="213.3"/>
    <n v="215.577"/>
    <n v="45519300"/>
    <x v="954"/>
    <n v="2.1756411865612169E-3"/>
    <n v="222.43055000000004"/>
    <n v="221.29868000000002"/>
    <n v="1.0822077990010972E-2"/>
    <x v="1"/>
    <n v="233.23599999999999"/>
    <n v="-7.5713011713457568E-2"/>
    <x v="46"/>
  </r>
  <r>
    <n v="957"/>
    <x v="0"/>
    <d v="2024-09-18T00:00:00"/>
    <n v="216.33199999999999"/>
    <n v="221.464"/>
    <n v="216.32300000000001"/>
    <n v="219.45500000000001"/>
    <n v="59894900"/>
    <x v="955"/>
    <n v="1.798893202892704E-2"/>
    <n v="222.14119999999997"/>
    <n v="221.14504000000005"/>
    <n v="1.167679585038069E-2"/>
    <x v="1"/>
    <n v="233.23599999999999"/>
    <n v="-5.9086075905949276E-2"/>
    <x v="46"/>
  </r>
  <r>
    <n v="958"/>
    <x v="0"/>
    <d v="2024-09-19T00:00:00"/>
    <n v="223.73099999999999"/>
    <n v="228.53399999999999"/>
    <n v="223.37299999999999"/>
    <n v="227.589"/>
    <n v="66781300"/>
    <x v="956"/>
    <n v="3.7064546262331577E-2"/>
    <n v="222.26399999999998"/>
    <n v="221.06866000000002"/>
    <n v="1.4484884655732997E-2"/>
    <x v="1"/>
    <n v="233.23599999999999"/>
    <n v="-2.4211528237493285E-2"/>
    <x v="46"/>
  </r>
  <r>
    <n v="959"/>
    <x v="0"/>
    <d v="2024-09-20T00:00:00"/>
    <n v="228.68299999999999"/>
    <n v="231.786"/>
    <n v="226.346"/>
    <n v="226.923"/>
    <n v="318679900"/>
    <x v="957"/>
    <n v="-2.9263277223415818E-3"/>
    <n v="222.44649999999996"/>
    <n v="221.08642000000003"/>
    <n v="1.4360869949988538E-2"/>
    <x v="1"/>
    <n v="233.23599999999999"/>
    <n v="-2.7067005093553309E-2"/>
    <x v="46"/>
  </r>
  <r>
    <n v="960"/>
    <x v="0"/>
    <d v="2024-09-23T00:00:00"/>
    <n v="226.06800000000001"/>
    <n v="228.166"/>
    <n v="224.54599999999999"/>
    <n v="225.203"/>
    <n v="54146000"/>
    <x v="958"/>
    <n v="-7.5796635863266681E-3"/>
    <n v="222.42815000000002"/>
    <n v="221.01078000000001"/>
    <n v="1.4302344616560938E-2"/>
    <x v="1"/>
    <n v="233.23599999999999"/>
    <n v="-3.4441509886981359E-2"/>
    <x v="46"/>
  </r>
  <r>
    <n v="961"/>
    <x v="0"/>
    <d v="2024-09-24T00:00:00"/>
    <n v="227.37"/>
    <n v="228.066"/>
    <n v="224.46700000000001"/>
    <n v="226.09800000000001"/>
    <n v="43556100"/>
    <x v="959"/>
    <n v="3.9741921732836527E-3"/>
    <n v="222.43760000000003"/>
    <n v="220.87635999999998"/>
    <n v="1.4326526531723323E-2"/>
    <x v="1"/>
    <n v="233.23599999999999"/>
    <n v="-3.0604194892726588E-2"/>
    <x v="46"/>
  </r>
  <r>
    <n v="962"/>
    <x v="0"/>
    <d v="2024-09-25T00:00:00"/>
    <n v="223.67099999999999"/>
    <n v="226.018"/>
    <n v="222.76599999999999"/>
    <n v="225.10300000000001"/>
    <n v="42308700"/>
    <x v="960"/>
    <n v="-4.4007465789170919E-3"/>
    <n v="222.35504999999998"/>
    <n v="220.71369999999999"/>
    <n v="1.433447011674744E-2"/>
    <x v="1"/>
    <n v="233.23599999999999"/>
    <n v="-3.4870260165669076E-2"/>
    <x v="46"/>
  </r>
  <r>
    <n v="963"/>
    <x v="0"/>
    <d v="2024-09-26T00:00:00"/>
    <n v="226.02799999999999"/>
    <n v="227.221"/>
    <n v="224.149"/>
    <n v="226.24700000000001"/>
    <n v="36636700"/>
    <x v="961"/>
    <n v="5.0821179637765557E-3"/>
    <n v="222.40629999999996"/>
    <n v="220.69191999999993"/>
    <n v="1.4296822112939214E-2"/>
    <x v="1"/>
    <n v="233.23599999999999"/>
    <n v="-2.9965356977481927E-2"/>
    <x v="46"/>
  </r>
  <r>
    <n v="964"/>
    <x v="0"/>
    <d v="2024-09-27T00:00:00"/>
    <n v="227.18100000000001"/>
    <n v="228.23500000000001"/>
    <n v="226.02799999999999"/>
    <n v="226.51499999999999"/>
    <n v="34026000"/>
    <x v="962"/>
    <n v="1.1845460934287733E-3"/>
    <n v="222.30685"/>
    <n v="220.7688599999999"/>
    <n v="1.390256707215975E-2"/>
    <x v="1"/>
    <n v="233.23599999999999"/>
    <n v="-2.8816306230599054E-2"/>
    <x v="46"/>
  </r>
  <r>
    <n v="965"/>
    <x v="0"/>
    <d v="2024-09-30T00:00:00"/>
    <n v="228.75299999999999"/>
    <n v="231.696"/>
    <n v="228.36500000000001"/>
    <n v="231.696"/>
    <n v="54541900"/>
    <x v="963"/>
    <n v="2.2872657439904742E-2"/>
    <n v="222.50574999999998"/>
    <n v="220.9468399999999"/>
    <n v="1.4809734020408753E-2"/>
    <x v="1"/>
    <n v="233.23599999999999"/>
    <n v="-6.6027542917902471E-3"/>
    <x v="46"/>
  </r>
  <r>
    <n v="966"/>
    <x v="0"/>
    <d v="2024-10-01T00:00:00"/>
    <n v="228.23599999999999"/>
    <n v="228.36500000000001"/>
    <n v="222.488"/>
    <n v="224.94399999999999"/>
    <n v="63285000"/>
    <x v="964"/>
    <n v="-2.9141633865064631E-2"/>
    <n v="222.67680000000001"/>
    <n v="220.99673999999993"/>
    <n v="1.500867453580474E-2"/>
    <x v="1"/>
    <n v="233.23599999999999"/>
    <n v="-3.5551973108782553E-2"/>
    <x v="47"/>
  </r>
  <r>
    <n v="967"/>
    <x v="0"/>
    <d v="2024-10-02T00:00:00"/>
    <n v="224.626"/>
    <n v="226.09800000000001"/>
    <n v="221.77199999999999"/>
    <n v="225.511"/>
    <n v="32880600"/>
    <x v="965"/>
    <n v="2.5206273561420023E-3"/>
    <n v="222.97165000000001"/>
    <n v="221.03711999999993"/>
    <n v="1.4843710776980802E-2"/>
    <x v="1"/>
    <n v="233.23599999999999"/>
    <n v="-3.3120959028623331E-2"/>
    <x v="47"/>
  </r>
  <r>
    <n v="968"/>
    <x v="0"/>
    <d v="2024-10-03T00:00:00"/>
    <n v="223.88"/>
    <n v="225.541"/>
    <n v="222.07"/>
    <n v="224.40700000000001"/>
    <n v="34044200"/>
    <x v="966"/>
    <n v="-4.8955483324537585E-3"/>
    <n v="223.13524999999998"/>
    <n v="221.18393999999989"/>
    <n v="1.4848720997516792E-2"/>
    <x v="1"/>
    <n v="233.23599999999999"/>
    <n v="-3.7854362105335326E-2"/>
    <x v="47"/>
  </r>
  <r>
    <n v="969"/>
    <x v="0"/>
    <d v="2024-10-04T00:00:00"/>
    <n v="226.625"/>
    <n v="226.72399999999999"/>
    <n v="222.876"/>
    <n v="225.53100000000001"/>
    <n v="37245100"/>
    <x v="967"/>
    <n v="5.0087564113419081E-3"/>
    <n v="223.43259999999995"/>
    <n v="221.37409999999997"/>
    <n v="1.4757149018131358E-2"/>
    <x v="1"/>
    <n v="233.23599999999999"/>
    <n v="-3.303520897288581E-2"/>
    <x v="47"/>
  </r>
  <r>
    <n v="970"/>
    <x v="0"/>
    <d v="2024-10-07T00:00:00"/>
    <n v="223.244"/>
    <n v="224.42699999999999"/>
    <n v="220.09100000000001"/>
    <n v="220.44900000000001"/>
    <n v="39505400"/>
    <x v="968"/>
    <n v="-2.2533487635846061E-2"/>
    <n v="223.47134999999997"/>
    <n v="221.45327999999995"/>
    <n v="1.5702924370333927E-2"/>
    <x v="1"/>
    <n v="233.23599999999999"/>
    <n v="-5.4824298135793703E-2"/>
    <x v="47"/>
  </r>
  <r>
    <n v="971"/>
    <x v="0"/>
    <d v="2024-10-08T00:00:00"/>
    <n v="223.04499999999999"/>
    <n v="224.715"/>
    <n v="222.001"/>
    <n v="224.50700000000001"/>
    <n v="31855700"/>
    <x v="969"/>
    <n v="1.8407885724135653E-2"/>
    <n v="223.75279999999998"/>
    <n v="221.60805999999994"/>
    <n v="1.617924422842618E-2"/>
    <x v="1"/>
    <n v="233.23599999999999"/>
    <n v="-3.7425611826647609E-2"/>
    <x v="47"/>
  </r>
  <r>
    <n v="972"/>
    <x v="0"/>
    <d v="2024-10-09T00:00:00"/>
    <n v="223.97"/>
    <n v="228.464"/>
    <n v="223.572"/>
    <n v="228.255"/>
    <n v="33591100"/>
    <x v="970"/>
    <n v="1.669435696882493E-2"/>
    <n v="224.09485000000001"/>
    <n v="221.82667999999995"/>
    <n v="1.6387569332631382E-2"/>
    <x v="1"/>
    <n v="233.23599999999999"/>
    <n v="-2.1356051381433372E-2"/>
    <x v="47"/>
  </r>
  <r>
    <n v="973"/>
    <x v="0"/>
    <d v="2024-10-10T00:00:00"/>
    <n v="226.505"/>
    <n v="228.21600000000001"/>
    <n v="225.899"/>
    <n v="227.75800000000001"/>
    <n v="28183500"/>
    <x v="971"/>
    <n v="-2.1773893233444364E-3"/>
    <n v="224.40659999999997"/>
    <n v="221.97019999999998"/>
    <n v="1.6408355997939768E-2"/>
    <x v="1"/>
    <n v="233.23599999999999"/>
    <n v="-2.3486940266511103E-2"/>
    <x v="47"/>
  </r>
  <r>
    <n v="974"/>
    <x v="0"/>
    <d v="2024-10-11T00:00:00"/>
    <n v="228.017"/>
    <n v="228.126"/>
    <n v="226.06800000000001"/>
    <n v="226.27699999999999"/>
    <n v="31759200"/>
    <x v="972"/>
    <n v="-6.5025158282037143E-3"/>
    <n v="224.65770000000003"/>
    <n v="222.15799999999996"/>
    <n v="1.6497082581773199E-2"/>
    <x v="1"/>
    <n v="233.23599999999999"/>
    <n v="-2.9836731893875701E-2"/>
    <x v="47"/>
  </r>
  <r>
    <n v="975"/>
    <x v="0"/>
    <d v="2024-10-14T00:00:00"/>
    <n v="227.42"/>
    <n v="230.43299999999999"/>
    <n v="227.321"/>
    <n v="230.006"/>
    <n v="39882100"/>
    <x v="973"/>
    <n v="1.6479801305479658E-2"/>
    <n v="225.40255000000002"/>
    <n v="222.39057999999997"/>
    <n v="1.5324796897009819E-2"/>
    <x v="1"/>
    <n v="233.23599999999999"/>
    <n v="-1.384863400161207E-2"/>
    <x v="47"/>
  </r>
  <r>
    <n v="976"/>
    <x v="0"/>
    <d v="2024-10-15T00:00:00"/>
    <n v="232.303"/>
    <n v="236.161"/>
    <n v="231.07"/>
    <n v="232.541"/>
    <n v="64751400"/>
    <x v="974"/>
    <n v="1.1021451614305677E-2"/>
    <n v="226.25075000000001"/>
    <n v="222.88423999999995"/>
    <n v="1.5413026910140385E-2"/>
    <x v="1"/>
    <n v="233.23599999999999"/>
    <n v="-2.9798144368793356E-3"/>
    <x v="47"/>
  </r>
  <r>
    <n v="977"/>
    <x v="0"/>
    <d v="2024-10-16T00:00:00"/>
    <n v="230.304"/>
    <n v="230.821"/>
    <n v="228.554"/>
    <n v="230.483"/>
    <n v="34082200"/>
    <x v="975"/>
    <n v="-8.850052248850715E-3"/>
    <n v="226.80215000000004"/>
    <n v="223.37725999999995"/>
    <n v="1.5290345177599949E-2"/>
    <x v="1"/>
    <n v="233.23599999999999"/>
    <n v="-1.180349517227175E-2"/>
    <x v="47"/>
  </r>
  <r>
    <n v="978"/>
    <x v="0"/>
    <d v="2024-10-17T00:00:00"/>
    <n v="232.124"/>
    <n v="232.541"/>
    <n v="229.23"/>
    <n v="230.851"/>
    <n v="32993800"/>
    <x v="976"/>
    <n v="1.5966470412134282E-3"/>
    <n v="226.96524999999997"/>
    <n v="223.82618000000002"/>
    <n v="1.2957281138717983E-2"/>
    <x v="1"/>
    <n v="233.23599999999999"/>
    <n v="-1.0225694146701159E-2"/>
    <x v="47"/>
  </r>
  <r>
    <n v="979"/>
    <x v="0"/>
    <d v="2024-10-18T00:00:00"/>
    <n v="234.858"/>
    <n v="234.858"/>
    <n v="232.7"/>
    <n v="233.685"/>
    <n v="46431500"/>
    <x v="977"/>
    <n v="1.2276316758428552E-2"/>
    <n v="227.30335000000005"/>
    <n v="224.26246"/>
    <n v="1.3171831350178019E-2"/>
    <x v="1"/>
    <n v="233.685"/>
    <n v="0"/>
    <x v="47"/>
  </r>
  <r>
    <n v="980"/>
    <x v="0"/>
    <d v="2024-10-21T00:00:00"/>
    <n v="233.13800000000001"/>
    <n v="235.524"/>
    <n v="233.13800000000001"/>
    <n v="235.15700000000001"/>
    <n v="36254500"/>
    <x v="978"/>
    <n v="6.2990778184308649E-3"/>
    <n v="227.80105000000003"/>
    <n v="224.66997999999995"/>
    <n v="1.3030257315459528E-2"/>
    <x v="1"/>
    <n v="235.15700000000001"/>
    <n v="0"/>
    <x v="47"/>
  </r>
  <r>
    <n v="981"/>
    <x v="0"/>
    <d v="2024-10-22T00:00:00"/>
    <n v="232.58099999999999"/>
    <n v="234.898"/>
    <n v="231.298"/>
    <n v="234.54"/>
    <n v="38846600"/>
    <x v="979"/>
    <n v="-2.6237790072165534E-3"/>
    <n v="228.22314999999998"/>
    <n v="225.03452000000001"/>
    <n v="1.3067666016792637E-2"/>
    <x v="1"/>
    <n v="235.15700000000001"/>
    <n v="-2.6237790072165534E-3"/>
    <x v="47"/>
  </r>
  <r>
    <n v="982"/>
    <x v="0"/>
    <d v="2024-10-23T00:00:00"/>
    <n v="232.77"/>
    <n v="233.82400000000001"/>
    <n v="226.48500000000001"/>
    <n v="229.46899999999999"/>
    <n v="52287000"/>
    <x v="980"/>
    <n v="-2.1621045450669341E-2"/>
    <n v="228.44144999999997"/>
    <n v="225.22325999999998"/>
    <n v="1.4037125073662655E-2"/>
    <x v="1"/>
    <n v="235.15700000000001"/>
    <n v="-2.4188095612718397E-2"/>
    <x v="47"/>
  </r>
  <r>
    <n v="983"/>
    <x v="0"/>
    <d v="2024-10-24T00:00:00"/>
    <n v="228.69300000000001"/>
    <n v="229.52799999999999"/>
    <n v="227.13200000000001"/>
    <n v="229.28"/>
    <n v="31109500"/>
    <x v="981"/>
    <n v="-8.2364066605944419E-4"/>
    <n v="228.59309999999999"/>
    <n v="225.39928"/>
    <n v="1.4010040994390459E-2"/>
    <x v="1"/>
    <n v="235.15700000000001"/>
    <n v="-2.49918139795966E-2"/>
    <x v="47"/>
  </r>
  <r>
    <n v="984"/>
    <x v="0"/>
    <d v="2024-10-25T00:00:00"/>
    <n v="228.45400000000001"/>
    <n v="231.91499999999999"/>
    <n v="228.285"/>
    <n v="230.11500000000001"/>
    <n v="38802300"/>
    <x v="982"/>
    <n v="3.6418353105374113E-3"/>
    <n v="228.77309999999997"/>
    <n v="225.53234"/>
    <n v="1.4024730523124047E-2"/>
    <x v="1"/>
    <n v="235.15700000000001"/>
    <n v="-2.1440994739684527E-2"/>
    <x v="47"/>
  </r>
  <r>
    <n v="985"/>
    <x v="0"/>
    <d v="2024-10-28T00:00:00"/>
    <n v="232.01400000000001"/>
    <n v="233.416"/>
    <n v="231.249"/>
    <n v="232.09399999999999"/>
    <n v="36087100"/>
    <x v="983"/>
    <n v="8.6000478021857063E-3"/>
    <n v="228.79300000000003"/>
    <n v="225.67851999999999"/>
    <n v="1.3184873445975218E-2"/>
    <x v="1"/>
    <n v="235.15700000000001"/>
    <n v="-1.3025340517186512E-2"/>
    <x v="47"/>
  </r>
  <r>
    <n v="986"/>
    <x v="0"/>
    <d v="2024-10-29T00:00:00"/>
    <n v="231.79499999999999"/>
    <n v="233.01900000000001"/>
    <n v="231.02"/>
    <n v="232.36199999999999"/>
    <n v="35417200"/>
    <x v="984"/>
    <n v="1.1547045593596206E-3"/>
    <n v="229.16390000000007"/>
    <n v="225.83323999999996"/>
    <n v="1.1236568005496873E-2"/>
    <x v="1"/>
    <n v="235.15700000000001"/>
    <n v="-1.1885676377909271E-2"/>
    <x v="47"/>
  </r>
  <r>
    <n v="987"/>
    <x v="0"/>
    <d v="2024-10-30T00:00:00"/>
    <n v="231.30799999999999"/>
    <n v="232.16300000000001"/>
    <n v="228.26499999999999"/>
    <n v="228.81200000000001"/>
    <n v="47070900"/>
    <x v="985"/>
    <n v="-1.5277885368519706E-2"/>
    <n v="229.32895000000002"/>
    <n v="225.90463999999992"/>
    <n v="1.1854611400462439E-2"/>
    <x v="1"/>
    <n v="235.15700000000001"/>
    <n v="-2.6981973745200061E-2"/>
    <x v="47"/>
  </r>
  <r>
    <n v="988"/>
    <x v="0"/>
    <d v="2024-10-31T00:00:00"/>
    <n v="228.05699999999999"/>
    <n v="228.54400000000001"/>
    <n v="224.10900000000001"/>
    <n v="224.64599999999999"/>
    <n v="64370100"/>
    <x v="986"/>
    <n v="-1.820708704088958E-2"/>
    <n v="229.3409"/>
    <n v="225.89489999999998"/>
    <n v="1.2544466116255416E-2"/>
    <x v="1"/>
    <n v="235.15700000000001"/>
    <n v="-4.4697797641575776E-2"/>
    <x v="47"/>
  </r>
  <r>
    <n v="989"/>
    <x v="0"/>
    <d v="2024-11-01T00:00:00"/>
    <n v="219.733"/>
    <n v="224.089"/>
    <n v="219.03700000000001"/>
    <n v="221.66300000000001"/>
    <n v="65276700"/>
    <x v="987"/>
    <n v="-1.3278669551204936E-2"/>
    <n v="229.14750000000004"/>
    <n v="225.86270000000002"/>
    <n v="1.2833163849269913E-2"/>
    <x v="1"/>
    <n v="235.15700000000001"/>
    <n v="-5.7382939908231512E-2"/>
    <x v="48"/>
  </r>
  <r>
    <n v="990"/>
    <x v="0"/>
    <d v="2024-11-04T00:00:00"/>
    <n v="219.75299999999999"/>
    <n v="221.54300000000001"/>
    <n v="218.48"/>
    <n v="220.768"/>
    <n v="44944500"/>
    <x v="988"/>
    <n v="-4.0376607733361158E-3"/>
    <n v="229.16345000000001"/>
    <n v="225.76666"/>
    <n v="1.1809080874550982E-2"/>
    <x v="1"/>
    <n v="235.15700000000001"/>
    <n v="-6.1188907836041473E-2"/>
    <x v="48"/>
  </r>
  <r>
    <n v="991"/>
    <x v="0"/>
    <d v="2024-11-05T00:00:00"/>
    <n v="220.559"/>
    <n v="222.697"/>
    <n v="219.90199999999999"/>
    <n v="222.19900000000001"/>
    <n v="28111300"/>
    <x v="989"/>
    <n v="6.4819176692274549E-3"/>
    <n v="229.04805000000002"/>
    <n v="225.69246000000004"/>
    <n v="1.1118958087374922E-2"/>
    <x v="1"/>
    <n v="235.15700000000001"/>
    <n v="-5.5103611629677141E-2"/>
    <x v="48"/>
  </r>
  <r>
    <n v="992"/>
    <x v="0"/>
    <d v="2024-11-06T00:00:00"/>
    <n v="221.364"/>
    <n v="224.80500000000001"/>
    <n v="219.952"/>
    <n v="221.47399999999999"/>
    <n v="54561100"/>
    <x v="990"/>
    <n v="-3.2628409668811198E-3"/>
    <n v="228.709"/>
    <n v="225.58686"/>
    <n v="1.0368869099044603E-2"/>
    <x v="1"/>
    <n v="235.15700000000001"/>
    <n v="-5.8186658275109937E-2"/>
    <x v="48"/>
  </r>
  <r>
    <n v="993"/>
    <x v="0"/>
    <d v="2024-11-07T00:00:00"/>
    <n v="223.37299999999999"/>
    <n v="226.60499999999999"/>
    <n v="223.31299999999999"/>
    <n v="226.20699999999999"/>
    <n v="42137700"/>
    <x v="991"/>
    <n v="2.1370454319694421E-2"/>
    <n v="228.63145"/>
    <n v="225.60656000000003"/>
    <n v="1.1552022619544031E-2"/>
    <x v="1"/>
    <n v="235.15700000000001"/>
    <n v="-3.805967927809939E-2"/>
    <x v="48"/>
  </r>
  <r>
    <n v="994"/>
    <x v="0"/>
    <d v="2024-11-08T00:00:00"/>
    <n v="226.14699999999999"/>
    <n v="227.63"/>
    <n v="225.39099999999999"/>
    <n v="225.93799999999999"/>
    <n v="38328800"/>
    <x v="992"/>
    <n v="-1.1891762854376875E-3"/>
    <n v="228.61450000000005"/>
    <n v="225.55524000000003"/>
    <n v="1.1462090661808319E-2"/>
    <x v="1"/>
    <n v="235.15700000000001"/>
    <n v="-3.9203595895508148E-2"/>
    <x v="48"/>
  </r>
  <r>
    <n v="995"/>
    <x v="0"/>
    <d v="2024-11-11T00:00:00"/>
    <n v="223.98699999999999"/>
    <n v="224.684"/>
    <n v="220.50299999999999"/>
    <n v="223.22"/>
    <n v="42005600"/>
    <x v="993"/>
    <n v="-1.202984889659986E-2"/>
    <n v="228.27520000000004"/>
    <n v="225.46528000000001"/>
    <n v="1.1069143401617985E-2"/>
    <x v="1"/>
    <n v="235.15700000000001"/>
    <n v="-5.0761831457281748E-2"/>
    <x v="48"/>
  </r>
  <r>
    <n v="996"/>
    <x v="0"/>
    <d v="2024-11-12T00:00:00"/>
    <n v="223.53899999999999"/>
    <n v="224.57400000000001"/>
    <n v="222.35400000000001"/>
    <n v="223.22"/>
    <n v="40398300"/>
    <x v="396"/>
    <n v="0"/>
    <n v="227.80915000000005"/>
    <n v="225.49921999999998"/>
    <n v="1.0683853808677295E-2"/>
    <x v="1"/>
    <n v="235.15700000000001"/>
    <n v="-5.0761831457281748E-2"/>
    <x v="48"/>
  </r>
  <r>
    <n v="997"/>
    <x v="0"/>
    <d v="2024-11-13T00:00:00"/>
    <n v="223.001"/>
    <n v="225.63"/>
    <n v="221.75700000000001"/>
    <n v="224.10599999999999"/>
    <n v="48566200"/>
    <x v="994"/>
    <n v="3.9691783890332122E-3"/>
    <n v="227.49030000000002"/>
    <n v="225.58905999999999"/>
    <n v="1.0634996864950383E-2"/>
    <x v="1"/>
    <n v="235.15700000000001"/>
    <n v="-4.6994135832656547E-2"/>
    <x v="48"/>
  </r>
  <r>
    <n v="998"/>
    <x v="0"/>
    <d v="2024-11-14T00:00:00"/>
    <n v="224.00700000000001"/>
    <n v="227.84"/>
    <n v="223.98699999999999"/>
    <n v="227.19200000000001"/>
    <n v="44923900"/>
    <x v="995"/>
    <n v="1.3770269426075288E-2"/>
    <n v="227.30734999999999"/>
    <n v="225.71019999999996"/>
    <n v="1.1148384467888326E-2"/>
    <x v="1"/>
    <n v="235.15700000000001"/>
    <n v="-3.3870988318442596E-2"/>
    <x v="48"/>
  </r>
  <r>
    <n v="999"/>
    <x v="0"/>
    <d v="2024-11-15T00:00:00"/>
    <n v="225.381"/>
    <n v="225.898"/>
    <n v="223.26"/>
    <n v="223.98699999999999"/>
    <n v="47923700"/>
    <x v="996"/>
    <n v="-1.4107010810239906E-2"/>
    <n v="226.82245000000003"/>
    <n v="225.79825999999997"/>
    <n v="1.1087982184028953E-2"/>
    <x v="1"/>
    <n v="235.15700000000001"/>
    <n v="-4.7500180730320696E-2"/>
    <x v="48"/>
  </r>
  <r>
    <n v="1000"/>
    <x v="0"/>
    <d v="2024-11-18T00:00:00"/>
    <n v="224.23599999999999"/>
    <n v="228.70599999999999"/>
    <n v="224.15600000000001"/>
    <n v="226.99299999999999"/>
    <n v="44633700"/>
    <x v="997"/>
    <n v="1.3420421720903519E-2"/>
    <n v="226.41424999999998"/>
    <n v="225.94463999999999"/>
    <n v="1.1477980495373347E-2"/>
    <x v="1"/>
    <n v="235.15700000000001"/>
    <n v="-3.4717231466637299E-2"/>
    <x v="48"/>
  </r>
  <r>
    <n v="1001"/>
    <x v="0"/>
    <d v="2024-11-19T00:00:00"/>
    <n v="225.958"/>
    <n v="229.124"/>
    <n v="225.63900000000001"/>
    <n v="227.25200000000001"/>
    <n v="36211800"/>
    <x v="998"/>
    <n v="1.1410043481516752E-3"/>
    <n v="226.04985000000002"/>
    <n v="226.11212"/>
    <n v="1.1492937652176167E-2"/>
    <x v="2"/>
    <n v="235.15700000000001"/>
    <n v="-3.3615839630544708E-2"/>
    <x v="48"/>
  </r>
  <r>
    <n v="1002"/>
    <x v="0"/>
    <d v="2024-11-20T00:00:00"/>
    <n v="227.03299999999999"/>
    <n v="228.89500000000001"/>
    <n v="224.87299999999999"/>
    <n v="227.96899999999999"/>
    <n v="35169600"/>
    <x v="999"/>
    <n v="3.155087744002083E-3"/>
    <n v="225.97484999999998"/>
    <n v="226.24321999999995"/>
    <n v="1.0504363590700968E-2"/>
    <x v="2"/>
    <n v="235.15700000000001"/>
    <n v="-3.0566812810165156E-2"/>
    <x v="48"/>
  </r>
  <r>
    <n v="1003"/>
    <x v="0"/>
    <d v="2024-11-21T00:00:00"/>
    <n v="227.84899999999999"/>
    <n v="229.124"/>
    <n v="224.69399999999999"/>
    <n v="227.49100000000001"/>
    <n v="42108300"/>
    <x v="1000"/>
    <n v="-2.096776316077964E-3"/>
    <n v="225.88539999999998"/>
    <n v="226.36257999999995"/>
    <n v="1.0511715569684776E-2"/>
    <x v="2"/>
    <n v="235.15700000000001"/>
    <n v="-3.2599497357084783E-2"/>
    <x v="48"/>
  </r>
  <r>
    <n v="1004"/>
    <x v="0"/>
    <d v="2024-11-22T00:00:00"/>
    <n v="227.03299999999999"/>
    <n v="229.68100000000001"/>
    <n v="227.03299999999999"/>
    <n v="228.83500000000001"/>
    <n v="38168300"/>
    <x v="1001"/>
    <n v="5.9079260278427359E-3"/>
    <n v="225.82139999999998"/>
    <n v="226.51417999999998"/>
    <n v="1.0568941235371268E-2"/>
    <x v="2"/>
    <n v="235.15700000000001"/>
    <n v="-2.6884166748172511E-2"/>
    <x v="48"/>
  </r>
  <r>
    <n v="1005"/>
    <x v="0"/>
    <d v="2024-11-25T00:00:00"/>
    <n v="230.41800000000001"/>
    <n v="232.2"/>
    <n v="228.70599999999999"/>
    <n v="231.822"/>
    <n v="90152800"/>
    <x v="1002"/>
    <n v="1.3053073174995156E-2"/>
    <n v="225.80779999999999"/>
    <n v="226.8484399999999"/>
    <n v="1.0808839571056432E-2"/>
    <x v="2"/>
    <n v="235.15700000000001"/>
    <n v="-1.4182014568990153E-2"/>
    <x v="48"/>
  </r>
  <r>
    <n v="1006"/>
    <x v="0"/>
    <d v="2024-11-26T00:00:00"/>
    <n v="232.279"/>
    <n v="234.50899999999999"/>
    <n v="232.279"/>
    <n v="234.00200000000001"/>
    <n v="45986200"/>
    <x v="1003"/>
    <n v="9.4037666830586453E-3"/>
    <n v="225.88980000000001"/>
    <n v="227.21693999999997"/>
    <n v="1.1010846997552049E-2"/>
    <x v="2"/>
    <n v="235.15700000000001"/>
    <n v="-4.9116122420340691E-3"/>
    <x v="48"/>
  </r>
  <r>
    <n v="1007"/>
    <x v="0"/>
    <d v="2024-11-27T00:00:00"/>
    <n v="233.41399999999999"/>
    <n v="234.62899999999999"/>
    <n v="232.75700000000001"/>
    <n v="233.87200000000001"/>
    <n v="33498400"/>
    <x v="1004"/>
    <n v="-5.5555080725799844E-4"/>
    <n v="226.14280000000002"/>
    <n v="227.50527999999991"/>
    <n v="1.0381009647573913E-2"/>
    <x v="2"/>
    <n v="235.15700000000001"/>
    <n v="-5.4644343991461231E-3"/>
    <x v="48"/>
  </r>
  <r>
    <n v="1008"/>
    <x v="0"/>
    <d v="2024-11-29T00:00:00"/>
    <n v="233.75299999999999"/>
    <n v="236.739"/>
    <n v="232.917"/>
    <n v="236.261"/>
    <n v="28481400"/>
    <x v="1005"/>
    <n v="1.0214989395908702E-2"/>
    <n v="226.72355000000002"/>
    <n v="227.67871999999991"/>
    <n v="9.5003835981260516E-3"/>
    <x v="2"/>
    <n v="236.261"/>
    <n v="0"/>
    <x v="48"/>
  </r>
  <r>
    <n v="1009"/>
    <x v="0"/>
    <d v="2024-12-02T00:00:00"/>
    <n v="236.202"/>
    <n v="239.70599999999999"/>
    <n v="236.09200000000001"/>
    <n v="238.511"/>
    <n v="48137100"/>
    <x v="1006"/>
    <n v="9.5233661078213405E-3"/>
    <n v="227.56595000000002"/>
    <n v="227.91047999999995"/>
    <n v="8.8443236740948662E-3"/>
    <x v="2"/>
    <n v="238.511"/>
    <n v="0"/>
    <x v="49"/>
  </r>
  <r>
    <n v="1010"/>
    <x v="0"/>
    <d v="2024-12-03T00:00:00"/>
    <n v="238.73"/>
    <n v="241.667"/>
    <n v="237.82400000000001"/>
    <n v="241.55699999999999"/>
    <n v="38861000"/>
    <x v="1007"/>
    <n v="1.2770899455371021E-2"/>
    <n v="228.6054"/>
    <n v="228.23756"/>
    <n v="8.8682750256339656E-3"/>
    <x v="1"/>
    <n v="241.55699999999999"/>
    <n v="0"/>
    <x v="49"/>
  </r>
  <r>
    <n v="1011"/>
    <x v="0"/>
    <d v="2024-12-04T00:00:00"/>
    <n v="241.77699999999999"/>
    <n v="243.011"/>
    <n v="240.16399999999999"/>
    <n v="241.916"/>
    <n v="44383900"/>
    <x v="1008"/>
    <n v="1.486191664907377E-3"/>
    <n v="229.59125"/>
    <n v="228.55391999999995"/>
    <n v="8.8812549158784129E-3"/>
    <x v="1"/>
    <n v="241.916"/>
    <n v="0"/>
    <x v="49"/>
  </r>
  <r>
    <n v="1012"/>
    <x v="0"/>
    <d v="2024-12-05T00:00:00"/>
    <n v="242.89099999999999"/>
    <n v="243.43899999999999"/>
    <n v="241.04"/>
    <n v="241.946"/>
    <n v="40033900"/>
    <x v="1009"/>
    <n v="1.240099869375122E-4"/>
    <n v="230.61484999999999"/>
    <n v="228.89077999999998"/>
    <n v="8.7609911834576632E-3"/>
    <x v="1"/>
    <n v="241.946"/>
    <n v="0"/>
    <x v="49"/>
  </r>
  <r>
    <n v="1013"/>
    <x v="0"/>
    <d v="2024-12-06T00:00:00"/>
    <n v="241.816"/>
    <n v="243.529"/>
    <n v="240.99"/>
    <n v="241.74700000000001"/>
    <n v="36870600"/>
    <x v="1010"/>
    <n v="-8.2249758210506396E-4"/>
    <n v="231.39184999999998"/>
    <n v="229.20077999999998"/>
    <n v="7.8671632067733449E-3"/>
    <x v="1"/>
    <n v="241.946"/>
    <n v="-8.2249758210506396E-4"/>
    <x v="49"/>
  </r>
  <r>
    <n v="1014"/>
    <x v="0"/>
    <d v="2024-12-09T00:00:00"/>
    <n v="240.74100000000001"/>
    <n v="246.12700000000001"/>
    <n v="240.66200000000001"/>
    <n v="245.63900000000001"/>
    <n v="44649200"/>
    <x v="1011"/>
    <n v="1.6099475898356586E-2"/>
    <n v="232.37690000000003"/>
    <n v="229.58325999999994"/>
    <n v="8.2803259206974105E-3"/>
    <x v="1"/>
    <n v="245.63900000000001"/>
    <n v="0"/>
    <x v="49"/>
  </r>
  <r>
    <n v="1015"/>
    <x v="0"/>
    <d v="2024-12-10T00:00:00"/>
    <n v="245.77799999999999"/>
    <n v="247.09200000000001"/>
    <n v="244.23500000000001"/>
    <n v="246.654"/>
    <n v="36914800"/>
    <x v="1012"/>
    <n v="4.1320800035824501E-3"/>
    <n v="233.54859999999999"/>
    <n v="229.88242000000002"/>
    <n v="7.3468814694524149E-3"/>
    <x v="1"/>
    <n v="246.654"/>
    <n v="0"/>
    <x v="49"/>
  </r>
  <r>
    <n v="1016"/>
    <x v="0"/>
    <d v="2024-12-11T00:00:00"/>
    <n v="246.84399999999999"/>
    <n v="249.67099999999999"/>
    <n v="245.15100000000001"/>
    <n v="245.38"/>
    <n v="45205800"/>
    <x v="1013"/>
    <n v="-5.1651301012755058E-3"/>
    <n v="234.65659999999994"/>
    <n v="230.29114000000001"/>
    <n v="7.6187349208174651E-3"/>
    <x v="1"/>
    <n v="246.654"/>
    <n v="-5.1651301012755058E-3"/>
    <x v="49"/>
  </r>
  <r>
    <n v="1017"/>
    <x v="0"/>
    <d v="2024-12-12T00:00:00"/>
    <n v="245.77799999999999"/>
    <n v="247.62"/>
    <n v="244.57400000000001"/>
    <n v="246.84399999999999"/>
    <n v="32777500"/>
    <x v="1014"/>
    <n v="5.9662564186160338E-3"/>
    <n v="235.79349999999999"/>
    <n v="230.71779999999998"/>
    <n v="7.6207565053770096E-3"/>
    <x v="1"/>
    <n v="246.84399999999999"/>
    <n v="0"/>
    <x v="49"/>
  </r>
  <r>
    <n v="1018"/>
    <x v="0"/>
    <d v="2024-12-13T00:00:00"/>
    <n v="246.70400000000001"/>
    <n v="248.16800000000001"/>
    <n v="245.131"/>
    <n v="247.01300000000001"/>
    <n v="33155300"/>
    <x v="1015"/>
    <n v="6.8464293237835427E-4"/>
    <n v="236.78455"/>
    <n v="231.16991999999999"/>
    <n v="7.3742510654411222E-3"/>
    <x v="1"/>
    <n v="247.01300000000001"/>
    <n v="0"/>
    <x v="49"/>
  </r>
  <r>
    <n v="1019"/>
    <x v="0"/>
    <d v="2024-12-16T00:00:00"/>
    <n v="246.87299999999999"/>
    <n v="250.24799999999999"/>
    <n v="246.535"/>
    <n v="249.91"/>
    <n v="51694800"/>
    <x v="1016"/>
    <n v="1.1728127669393906E-2"/>
    <n v="238.08069999999998"/>
    <n v="231.6575"/>
    <n v="6.1579930716836569E-3"/>
    <x v="1"/>
    <n v="249.91"/>
    <n v="0"/>
    <x v="49"/>
  </r>
  <r>
    <n v="1020"/>
    <x v="0"/>
    <d v="2024-12-17T00:00:00"/>
    <n v="248.95400000000001"/>
    <n v="252.68700000000001"/>
    <n v="248.655"/>
    <n v="252.339"/>
    <n v="51356400"/>
    <x v="1017"/>
    <n v="9.719499019646971E-3"/>
    <n v="239.34800000000001"/>
    <n v="232.2953"/>
    <n v="5.9601588008437907E-3"/>
    <x v="1"/>
    <n v="252.339"/>
    <n v="0"/>
    <x v="49"/>
  </r>
  <r>
    <n v="1021"/>
    <x v="0"/>
    <d v="2024-12-18T00:00:00"/>
    <n v="251.02500000000001"/>
    <n v="253.13499999999999"/>
    <n v="246.625"/>
    <n v="246.93299999999999"/>
    <n v="56774100"/>
    <x v="1018"/>
    <n v="-2.1423561161770466E-2"/>
    <n v="240.33205000000004"/>
    <n v="232.74382000000006"/>
    <n v="8.4211556667435281E-3"/>
    <x v="1"/>
    <n v="252.339"/>
    <n v="-2.1423561161770466E-2"/>
    <x v="49"/>
  </r>
  <r>
    <n v="1022"/>
    <x v="0"/>
    <d v="2024-12-19T00:00:00"/>
    <n v="246.386"/>
    <n v="250.86500000000001"/>
    <n v="245.97800000000001"/>
    <n v="248.66499999999999"/>
    <n v="60882300"/>
    <x v="1019"/>
    <n v="7.0140483450975566E-3"/>
    <n v="241.36685000000003"/>
    <n v="233.15202000000005"/>
    <n v="8.4402549291906978E-3"/>
    <x v="1"/>
    <n v="252.339"/>
    <n v="-1.4559778710385607E-2"/>
    <x v="49"/>
  </r>
  <r>
    <n v="1023"/>
    <x v="0"/>
    <d v="2024-12-20T00:00:00"/>
    <n v="246.923"/>
    <n v="253.852"/>
    <n v="244.584"/>
    <n v="253.34399999999999"/>
    <n v="147495300"/>
    <x v="1020"/>
    <n v="1.8816480003217118E-2"/>
    <n v="242.65950000000004"/>
    <n v="233.66373999999999"/>
    <n v="8.87862763105755E-3"/>
    <x v="1"/>
    <n v="253.34399999999999"/>
    <n v="0"/>
    <x v="49"/>
  </r>
  <r>
    <n v="1024"/>
    <x v="0"/>
    <d v="2024-12-23T00:00:00"/>
    <n v="253.62299999999999"/>
    <n v="254.499"/>
    <n v="252.309"/>
    <n v="254.12100000000001"/>
    <n v="40858800"/>
    <x v="1021"/>
    <n v="3.0669761273209861E-3"/>
    <n v="243.92379999999997"/>
    <n v="234.22062000000003"/>
    <n v="8.8933583976584015E-3"/>
    <x v="1"/>
    <n v="254.12100000000001"/>
    <n v="0"/>
    <x v="49"/>
  </r>
  <r>
    <n v="1025"/>
    <x v="0"/>
    <d v="2024-12-24T00:00:00"/>
    <n v="254.34"/>
    <n v="257.04700000000003"/>
    <n v="254.14099999999999"/>
    <n v="257.03699999999998"/>
    <n v="23234700"/>
    <x v="1022"/>
    <n v="1.1474848595747655E-2"/>
    <n v="245.18455000000003"/>
    <n v="234.76123999999999"/>
    <n v="8.8276271402616732E-3"/>
    <x v="1"/>
    <n v="257.03699999999998"/>
    <n v="0"/>
    <x v="49"/>
  </r>
  <r>
    <n v="1026"/>
    <x v="0"/>
    <d v="2024-12-26T00:00:00"/>
    <n v="257.02699999999999"/>
    <n v="258.92899999999997"/>
    <n v="256.47000000000003"/>
    <n v="257.85399999999998"/>
    <n v="27237100"/>
    <x v="1023"/>
    <n v="3.1785307173675115E-3"/>
    <n v="246.37715000000003"/>
    <n v="235.26750000000004"/>
    <n v="8.7817130752613631E-3"/>
    <x v="1"/>
    <n v="257.85399999999998"/>
    <n v="0"/>
    <x v="49"/>
  </r>
  <r>
    <n v="1027"/>
    <x v="0"/>
    <d v="2024-12-27T00:00:00"/>
    <n v="256.66899999999998"/>
    <n v="257.53500000000003"/>
    <n v="251.92099999999999"/>
    <n v="254.43899999999999"/>
    <n v="42355300"/>
    <x v="1024"/>
    <n v="-1.3243928734865462E-2"/>
    <n v="247.40550000000002"/>
    <n v="235.74662000000004"/>
    <n v="9.6154571631219248E-3"/>
    <x v="1"/>
    <n v="257.85399999999998"/>
    <n v="-1.3243928734865462E-2"/>
    <x v="49"/>
  </r>
  <r>
    <n v="1028"/>
    <x v="0"/>
    <d v="2024-12-30T00:00:00"/>
    <n v="251.09399999999999"/>
    <n v="252.35900000000001"/>
    <n v="249.62100000000001"/>
    <n v="251.06399999999999"/>
    <n v="35557500"/>
    <x v="1025"/>
    <n v="-1.326447596476954E-2"/>
    <n v="248.14565000000002"/>
    <n v="236.15088"/>
    <n v="1.0262618868920808E-2"/>
    <x v="1"/>
    <n v="257.85399999999998"/>
    <n v="-2.6332730925252235E-2"/>
    <x v="49"/>
  </r>
  <r>
    <n v="1029"/>
    <x v="0"/>
    <d v="2024-12-31T00:00:00"/>
    <n v="251.303"/>
    <n v="252.14"/>
    <n v="248.30699999999999"/>
    <n v="249.29300000000001"/>
    <n v="39480700"/>
    <x v="1026"/>
    <n v="-7.0539782684893026E-3"/>
    <n v="248.68474999999998"/>
    <n v="236.46304000000003"/>
    <n v="1.038467088263929E-2"/>
    <x v="1"/>
    <n v="257.85399999999998"/>
    <n v="-3.3200958682044757E-2"/>
    <x v="49"/>
  </r>
  <r>
    <n v="1030"/>
    <x v="0"/>
    <d v="2025-01-02T00:00:00"/>
    <n v="247.809"/>
    <n v="247.97800000000001"/>
    <n v="240.73099999999999"/>
    <n v="242.75200000000001"/>
    <n v="55740700"/>
    <x v="1027"/>
    <n v="-2.6238201634221525E-2"/>
    <n v="248.74450000000002"/>
    <n v="236.61493999999999"/>
    <n v="1.186528461131625E-2"/>
    <x v="1"/>
    <n v="257.85399999999998"/>
    <n v="-5.85680268679174E-2"/>
    <x v="50"/>
  </r>
  <r>
    <n v="1031"/>
    <x v="0"/>
    <d v="2025-01-03T00:00:00"/>
    <n v="242.26400000000001"/>
    <n v="243.08099999999999"/>
    <n v="240.80099999999999"/>
    <n v="242.26400000000001"/>
    <n v="40244100"/>
    <x v="1028"/>
    <n v="-2.0102820986026559E-3"/>
    <n v="248.76190000000003"/>
    <n v="236.76942000000003"/>
    <n v="1.1872860194733097E-2"/>
    <x v="1"/>
    <n v="257.85399999999998"/>
    <n v="-6.0460570710556993E-2"/>
    <x v="50"/>
  </r>
  <r>
    <n v="1032"/>
    <x v="0"/>
    <d v="2025-01-06T00:00:00"/>
    <n v="243.21"/>
    <n v="246.21600000000001"/>
    <n v="242.10499999999999"/>
    <n v="243.89699999999999"/>
    <n v="45045600"/>
    <x v="1029"/>
    <n v="6.7405805237261696E-3"/>
    <n v="248.85944999999998"/>
    <n v="237.05798000000001"/>
    <n v="1.1964247470440939E-2"/>
    <x v="1"/>
    <n v="257.85399999999998"/>
    <n v="-5.412752953221589E-2"/>
    <x v="50"/>
  </r>
  <r>
    <n v="1033"/>
    <x v="0"/>
    <d v="2025-01-07T00:00:00"/>
    <n v="241.886"/>
    <n v="244.44399999999999"/>
    <n v="240.26300000000001"/>
    <n v="241.119"/>
    <n v="40856000"/>
    <x v="1030"/>
    <n v="-1.1390053998204142E-2"/>
    <n v="248.82804999999999"/>
    <n v="237.29476000000005"/>
    <n v="1.2254166344894322E-2"/>
    <x v="1"/>
    <n v="257.85399999999998"/>
    <n v="-6.4901068046258725E-2"/>
    <x v="50"/>
  </r>
  <r>
    <n v="1034"/>
    <x v="0"/>
    <d v="2025-01-08T00:00:00"/>
    <n v="240.83099999999999"/>
    <n v="242.613"/>
    <n v="238.96899999999999"/>
    <n v="241.607"/>
    <n v="37628900"/>
    <x v="1031"/>
    <n v="2.0238969139718677E-3"/>
    <n v="248.62644999999992"/>
    <n v="237.52460000000002"/>
    <n v="1.1667498901187401E-2"/>
    <x v="1"/>
    <n v="257.85399999999998"/>
    <n v="-6.3008524203619021E-2"/>
    <x v="50"/>
  </r>
  <r>
    <n v="1035"/>
    <x v="0"/>
    <d v="2025-01-10T00:00:00"/>
    <n v="238.929"/>
    <n v="239.07900000000001"/>
    <n v="231.95099999999999"/>
    <n v="235.78399999999999"/>
    <n v="61710900"/>
    <x v="1032"/>
    <n v="-2.4101122897929317E-2"/>
    <n v="248.08294999999993"/>
    <n v="237.59840000000003"/>
    <n v="1.2705938815954932E-2"/>
    <x v="1"/>
    <n v="257.85399999999998"/>
    <n v="-8.5591070916099743E-2"/>
    <x v="50"/>
  </r>
  <r>
    <n v="1036"/>
    <x v="0"/>
    <d v="2025-01-13T00:00:00"/>
    <n v="232.47900000000001"/>
    <n v="233.613"/>
    <n v="228.68600000000001"/>
    <n v="233.345"/>
    <n v="49630700"/>
    <x v="1033"/>
    <n v="-1.0344213347809883E-2"/>
    <n v="247.4812"/>
    <n v="237.61806000000001"/>
    <n v="1.2822354568775901E-2"/>
    <x v="1"/>
    <n v="257.85399999999998"/>
    <n v="-9.5049911965685907E-2"/>
    <x v="50"/>
  </r>
  <r>
    <n v="1037"/>
    <x v="0"/>
    <d v="2025-01-14T00:00:00"/>
    <n v="233.69300000000001"/>
    <n v="235.05699999999999"/>
    <n v="231.423"/>
    <n v="232.23"/>
    <n v="39435300"/>
    <x v="1034"/>
    <n v="-4.7783325119458153E-3"/>
    <n v="246.75049999999996"/>
    <n v="237.68642"/>
    <n v="1.2676185495992297E-2"/>
    <x v="1"/>
    <n v="257.85399999999998"/>
    <n v="-9.9374064393028649E-2"/>
    <x v="50"/>
  </r>
  <r>
    <n v="1038"/>
    <x v="0"/>
    <d v="2025-01-15T00:00:00"/>
    <n v="233.584"/>
    <n v="237.88399999999999"/>
    <n v="233.374"/>
    <n v="236.79900000000001"/>
    <n v="39832000"/>
    <x v="1035"/>
    <n v="1.9674460663996918E-2"/>
    <n v="246.2398"/>
    <n v="237.92948000000001"/>
    <n v="1.3638979371848717E-2"/>
    <x v="1"/>
    <n v="257.85399999999998"/>
    <n v="-8.1654734849953781E-2"/>
    <x v="50"/>
  </r>
  <r>
    <n v="1039"/>
    <x v="0"/>
    <d v="2025-01-16T00:00:00"/>
    <n v="236.28100000000001"/>
    <n v="236.93799999999999"/>
    <n v="227.00299999999999"/>
    <n v="227.232"/>
    <n v="71759100"/>
    <x v="1036"/>
    <n v="-4.0401353046254473E-2"/>
    <n v="245.10590000000002"/>
    <n v="238.04085999999998"/>
    <n v="1.5698811097957132E-2"/>
    <x v="1"/>
    <n v="257.85399999999998"/>
    <n v="-0.11875712612563694"/>
    <x v="50"/>
  </r>
  <r>
    <n v="1040"/>
    <x v="0"/>
    <d v="2025-01-17T00:00:00"/>
    <n v="231.07499999999999"/>
    <n v="231.244"/>
    <n v="227.45099999999999"/>
    <n v="228.94499999999999"/>
    <n v="68488300"/>
    <x v="1037"/>
    <n v="7.5385509083227831E-3"/>
    <n v="243.93619999999996"/>
    <n v="238.20439999999999"/>
    <n v="1.5601183248122858E-2"/>
    <x v="1"/>
    <n v="257.85399999999998"/>
    <n v="-0.11211383185833845"/>
    <x v="50"/>
  </r>
  <r>
    <n v="1041"/>
    <x v="0"/>
    <d v="2025-01-21T00:00:00"/>
    <n v="222.99100000000001"/>
    <n v="223.41"/>
    <n v="218.392"/>
    <n v="221.63800000000001"/>
    <n v="98070400"/>
    <x v="1038"/>
    <n v="-3.1915962349035709E-2"/>
    <n v="242.67144999999999"/>
    <n v="238.19318000000004"/>
    <n v="1.6350295991481467E-2"/>
    <x v="1"/>
    <n v="257.85399999999998"/>
    <n v="-0.14045157337097736"/>
    <x v="50"/>
  </r>
  <r>
    <n v="1042"/>
    <x v="0"/>
    <d v="2025-01-22T00:00:00"/>
    <n v="218.8"/>
    <n v="223.11099999999999"/>
    <n v="218.8"/>
    <n v="222.822"/>
    <n v="64126500"/>
    <x v="1039"/>
    <n v="5.342044234291965E-3"/>
    <n v="241.3793"/>
    <n v="238.22014000000001"/>
    <n v="1.6288388563455297E-2"/>
    <x v="1"/>
    <n v="257.85399999999998"/>
    <n v="-0.13585982765440907"/>
    <x v="50"/>
  </r>
  <r>
    <n v="1043"/>
    <x v="0"/>
    <d v="2025-01-23T00:00:00"/>
    <n v="223.72800000000001"/>
    <n v="226.00800000000001"/>
    <n v="221.29900000000001"/>
    <n v="222.65299999999999"/>
    <n v="60234800"/>
    <x v="1040"/>
    <n v="-7.5845293552700976E-4"/>
    <n v="239.84475000000003"/>
    <n v="238.14906000000002"/>
    <n v="1.5319490765207921E-2"/>
    <x v="1"/>
    <n v="257.85399999999998"/>
    <n v="-0.13651523730483139"/>
    <x v="50"/>
  </r>
  <r>
    <n v="1044"/>
    <x v="0"/>
    <d v="2025-01-24T00:00:00"/>
    <n v="223.768"/>
    <n v="224.614"/>
    <n v="220.41300000000001"/>
    <n v="221.77699999999999"/>
    <n v="54697900"/>
    <x v="1041"/>
    <n v="-3.9343732175178836E-3"/>
    <n v="238.22755000000001"/>
    <n v="238.06584000000007"/>
    <n v="1.5172918676252208E-2"/>
    <x v="1"/>
    <n v="257.85399999999998"/>
    <n v="-0.13991250862891402"/>
    <x v="50"/>
  </r>
  <r>
    <n v="1045"/>
    <x v="0"/>
    <d v="2025-01-27T00:00:00"/>
    <n v="223.011"/>
    <n v="231.10499999999999"/>
    <n v="222.97200000000001"/>
    <n v="228.82499999999999"/>
    <n v="94863400"/>
    <x v="1042"/>
    <n v="3.1779670569986873E-2"/>
    <n v="236.81694999999999"/>
    <n v="238.17794000000006"/>
    <n v="1.7018232683665688E-2"/>
    <x v="2"/>
    <n v="257.85399999999998"/>
    <n v="-0.11257921149177441"/>
    <x v="50"/>
  </r>
  <r>
    <n v="1046"/>
    <x v="0"/>
    <d v="2025-01-28T00:00:00"/>
    <n v="229.81100000000001"/>
    <n v="239.10900000000001"/>
    <n v="229.77099999999999"/>
    <n v="237.18700000000001"/>
    <n v="75707600"/>
    <x v="1043"/>
    <n v="3.6543209876543248E-2"/>
    <n v="235.78359999999992"/>
    <n v="238.45728000000003"/>
    <n v="1.9398823021564881E-2"/>
    <x v="2"/>
    <n v="257.85399999999998"/>
    <n v="-8.0150007368510745E-2"/>
    <x v="50"/>
  </r>
  <r>
    <n v="1047"/>
    <x v="0"/>
    <d v="2025-01-29T00:00:00"/>
    <n v="233.066"/>
    <n v="238.78"/>
    <n v="232.95599999999999"/>
    <n v="238.28200000000001"/>
    <n v="45486100"/>
    <x v="1044"/>
    <n v="4.616610522499176E-3"/>
    <n v="234.97574999999998"/>
    <n v="238.74080000000006"/>
    <n v="1.9361447369579378E-2"/>
    <x v="2"/>
    <n v="257.85399999999998"/>
    <n v="-7.5903418213407514E-2"/>
    <x v="50"/>
  </r>
  <r>
    <n v="1048"/>
    <x v="0"/>
    <d v="2025-01-30T00:00:00"/>
    <n v="237.595"/>
    <n v="239.70599999999999"/>
    <n v="236.142"/>
    <n v="236.52"/>
    <n v="55658300"/>
    <x v="1045"/>
    <n v="-7.3945996760141908E-3"/>
    <n v="234.24855000000002"/>
    <n v="238.92736000000005"/>
    <n v="1.9243333004849202E-2"/>
    <x v="2"/>
    <n v="257.85399999999998"/>
    <n v="-8.2736742497692362E-2"/>
    <x v="50"/>
  </r>
  <r>
    <n v="1049"/>
    <x v="0"/>
    <d v="2025-01-31T00:00:00"/>
    <n v="246.077"/>
    <n v="246.077"/>
    <n v="232.38900000000001"/>
    <n v="234.93700000000001"/>
    <n v="100959800"/>
    <x v="1046"/>
    <n v="-6.6928800947065881E-3"/>
    <n v="233.53075000000004"/>
    <n v="239.14636000000002"/>
    <n v="1.9239303709860555E-2"/>
    <x v="2"/>
    <n v="257.85399999999998"/>
    <n v="-8.8875875495435297E-2"/>
    <x v="50"/>
  </r>
  <r>
    <n v="1050"/>
    <x v="0"/>
    <d v="2025-02-03T00:00:00"/>
    <n v="228.95500000000001"/>
    <n v="230.786"/>
    <n v="224.684"/>
    <n v="226.983"/>
    <n v="73063300"/>
    <x v="1047"/>
    <n v="-3.3855884769108391E-2"/>
    <n v="232.74230000000003"/>
    <n v="239.14616000000007"/>
    <n v="1.9795414785453193E-2"/>
    <x v="2"/>
    <n v="257.85399999999998"/>
    <n v="-0.11972278886501653"/>
    <x v="51"/>
  </r>
  <r>
    <n v="1051"/>
    <x v="0"/>
    <d v="2025-02-04T00:00:00"/>
    <n v="226.227"/>
    <n v="232.08"/>
    <n v="225.63"/>
    <n v="231.75200000000001"/>
    <n v="45067300"/>
    <x v="1048"/>
    <n v="2.101038403757105E-2"/>
    <n v="232.21670000000003"/>
    <n v="239.23616000000004"/>
    <n v="2.0522095035379197E-2"/>
    <x v="2"/>
    <n v="257.85399999999998"/>
    <n v="-0.10122782659954854"/>
    <x v="51"/>
  </r>
  <r>
    <n v="1052"/>
    <x v="0"/>
    <d v="2025-02-05T00:00:00"/>
    <n v="227.501"/>
    <n v="231.62200000000001"/>
    <n v="227.24199999999999"/>
    <n v="231.423"/>
    <n v="39620300"/>
    <x v="1049"/>
    <n v="-1.4196209741448307E-3"/>
    <n v="231.59299999999999"/>
    <n v="239.30524000000008"/>
    <n v="2.0419724633529378E-2"/>
    <x v="2"/>
    <n v="257.85399999999998"/>
    <n v="-0.10250374242788551"/>
    <x v="51"/>
  </r>
  <r>
    <n v="1053"/>
    <x v="0"/>
    <d v="2025-02-06T00:00:00"/>
    <n v="230.249"/>
    <n v="232.74700000000001"/>
    <n v="229.393"/>
    <n v="232.17"/>
    <n v="29925300"/>
    <x v="1050"/>
    <n v="3.2278554854097141E-3"/>
    <n v="231.14555000000001"/>
    <n v="239.39882000000009"/>
    <n v="2.0343335884408554E-2"/>
    <x v="2"/>
    <n v="257.85399999999998"/>
    <n v="-9.9606754209746629E-2"/>
    <x v="51"/>
  </r>
  <r>
    <n v="1054"/>
    <x v="0"/>
    <d v="2025-02-07T00:00:00"/>
    <n v="231.553"/>
    <n v="232.946"/>
    <n v="226.23699999999999"/>
    <n v="226.60499999999999"/>
    <n v="39707200"/>
    <x v="1051"/>
    <n v="-2.3969505104018629E-2"/>
    <n v="230.39544999999998"/>
    <n v="239.35422000000005"/>
    <n v="2.0915709516341204E-2"/>
    <x v="2"/>
    <n v="257.85399999999998"/>
    <n v="-0.12118873471033997"/>
    <x v="51"/>
  </r>
  <r>
    <n v="1055"/>
    <x v="0"/>
    <d v="2025-02-10T00:00:00"/>
    <n v="228.78800000000001"/>
    <n v="229.804"/>
    <n v="226.42599999999999"/>
    <n v="226.874"/>
    <n v="33115600"/>
    <x v="1052"/>
    <n v="1.1870876635555749E-3"/>
    <n v="229.94995"/>
    <n v="239.25526000000005"/>
    <n v="2.0328551105623763E-2"/>
    <x v="2"/>
    <n v="257.85399999999998"/>
    <n v="-0.12014550869872098"/>
    <x v="51"/>
  </r>
  <r>
    <n v="1056"/>
    <x v="0"/>
    <d v="2025-02-11T00:00:00"/>
    <n v="227.422"/>
    <n v="234.428"/>
    <n v="227.35300000000001"/>
    <n v="231.827"/>
    <n v="53718400"/>
    <x v="1053"/>
    <n v="2.1831501185680224E-2"/>
    <n v="229.87404999999998"/>
    <n v="239.21176000000003"/>
    <n v="2.087651621871708E-2"/>
    <x v="2"/>
    <n v="257.85399999999998"/>
    <n v="-0.10093696432865107"/>
    <x v="51"/>
  </r>
  <r>
    <n v="1057"/>
    <x v="0"/>
    <d v="2025-02-12T00:00:00"/>
    <n v="230.41200000000001"/>
    <n v="236.15199999999999"/>
    <n v="229.89400000000001"/>
    <n v="236.06299999999999"/>
    <n v="45243300"/>
    <x v="1054"/>
    <n v="1.8272246114559465E-2"/>
    <n v="230.06570000000005"/>
    <n v="239.25558000000001"/>
    <n v="2.1238851884274188E-2"/>
    <x v="2"/>
    <n v="257.85399999999998"/>
    <n v="-8.4509063268361162E-2"/>
    <x v="51"/>
  </r>
  <r>
    <n v="1058"/>
    <x v="0"/>
    <d v="2025-02-13T00:00:00"/>
    <n v="236.10300000000001"/>
    <n v="241.51400000000001"/>
    <n v="234.767"/>
    <n v="240.70699999999999"/>
    <n v="53614100"/>
    <x v="1055"/>
    <n v="1.96727144872344E-2"/>
    <n v="230.26110000000003"/>
    <n v="239.34450000000001"/>
    <n v="2.1238771227554434E-2"/>
    <x v="2"/>
    <n v="257.85399999999998"/>
    <n v="-6.649887145438893E-2"/>
    <x v="51"/>
  </r>
  <r>
    <n v="1059"/>
    <x v="0"/>
    <d v="2025-02-14T00:00:00"/>
    <n v="240.428"/>
    <n v="244.71299999999999"/>
    <n v="240.16900000000001"/>
    <n v="243.76599999999999"/>
    <n v="40896200"/>
    <x v="1056"/>
    <n v="1.2708396515265452E-2"/>
    <n v="231.08780000000002"/>
    <n v="239.4496"/>
    <n v="1.8986141011567675E-2"/>
    <x v="2"/>
    <n v="257.85399999999998"/>
    <n v="-5.4635568965383463E-2"/>
    <x v="51"/>
  </r>
  <r>
    <n v="1060"/>
    <x v="0"/>
    <d v="2025-02-18T00:00:00"/>
    <n v="243.31800000000001"/>
    <n v="244.34399999999999"/>
    <n v="241.01599999999999"/>
    <n v="243.637"/>
    <n v="48822500"/>
    <x v="1057"/>
    <n v="-5.2919603226042611E-4"/>
    <n v="231.82239999999996"/>
    <n v="239.49119999999999"/>
    <n v="1.8985762564773911E-2"/>
    <x v="2"/>
    <n v="257.85399999999998"/>
    <n v="-5.5135852071327096E-2"/>
    <x v="51"/>
  </r>
  <r>
    <n v="1061"/>
    <x v="0"/>
    <d v="2025-02-19T00:00:00"/>
    <n v="243.82599999999999"/>
    <n v="245.172"/>
    <n v="242.33099999999999"/>
    <n v="244.036"/>
    <n v="32204200"/>
    <x v="1058"/>
    <n v="1.637682289635789E-3"/>
    <n v="232.94229999999999"/>
    <n v="239.53360000000001"/>
    <n v="1.710027191002092E-2"/>
    <x v="2"/>
    <n v="257.85399999999998"/>
    <n v="-5.3588464790152557E-2"/>
    <x v="51"/>
  </r>
  <r>
    <n v="1062"/>
    <x v="0"/>
    <d v="2025-02-20T00:00:00"/>
    <n v="244.10499999999999"/>
    <n v="245.93899999999999"/>
    <n v="243.45699999999999"/>
    <n v="244.99199999999999"/>
    <n v="32316900"/>
    <x v="1059"/>
    <n v="3.9174548017504307E-3"/>
    <n v="234.05079999999998"/>
    <n v="239.59451999999999"/>
    <n v="1.7101580147449259E-2"/>
    <x v="2"/>
    <n v="257.85399999999998"/>
    <n v="-4.9880940377112659E-2"/>
    <x v="51"/>
  </r>
  <r>
    <n v="1063"/>
    <x v="0"/>
    <d v="2025-02-21T00:00:00"/>
    <n v="245.11199999999999"/>
    <n v="247.84200000000001"/>
    <n v="244.38399999999999"/>
    <n v="244.71299999999999"/>
    <n v="53197400"/>
    <x v="1060"/>
    <n v="-1.1388126959247513E-3"/>
    <n v="235.15379999999999"/>
    <n v="239.65383999999997"/>
    <n v="1.7108405242316726E-2"/>
    <x v="2"/>
    <n v="257.85399999999998"/>
    <n v="-5.096294802485124E-2"/>
    <x v="51"/>
  </r>
  <r>
    <n v="1064"/>
    <x v="0"/>
    <d v="2025-02-24T00:00:00"/>
    <n v="244.095"/>
    <n v="248.012"/>
    <n v="243.58699999999999"/>
    <n v="246.25800000000001"/>
    <n v="51326400"/>
    <x v="1061"/>
    <n v="6.3135182846845161E-3"/>
    <n v="236.37784999999994"/>
    <n v="239.66621999999995"/>
    <n v="1.6983733994124624E-2"/>
    <x v="2"/>
    <n v="257.85399999999998"/>
    <n v="-4.4971185244362943E-2"/>
    <x v="51"/>
  </r>
  <r>
    <n v="1065"/>
    <x v="0"/>
    <d v="2025-02-25T00:00:00"/>
    <n v="247.155"/>
    <n v="249.148"/>
    <n v="244.07499999999999"/>
    <n v="246.19800000000001"/>
    <n v="48013300"/>
    <x v="1062"/>
    <n v="-2.4364690690248381E-4"/>
    <n v="237.24650000000003"/>
    <n v="239.65709999999999"/>
    <n v="1.5835141933814186E-2"/>
    <x v="2"/>
    <n v="257.85399999999998"/>
    <n v="-4.5203875061081034E-2"/>
    <x v="51"/>
  </r>
  <r>
    <n v="1066"/>
    <x v="0"/>
    <d v="2025-02-26T00:00:00"/>
    <n v="243.49700000000001"/>
    <n v="244.14500000000001"/>
    <n v="238.315"/>
    <n v="239.541"/>
    <n v="44433600"/>
    <x v="1063"/>
    <n v="-2.7039212341286367E-2"/>
    <n v="237.36420000000004"/>
    <n v="239.54031999999998"/>
    <n v="1.5285258356924757E-2"/>
    <x v="2"/>
    <n v="257.85399999999998"/>
    <n v="-7.1020810225941755E-2"/>
    <x v="51"/>
  </r>
  <r>
    <n v="1067"/>
    <x v="0"/>
    <d v="2025-02-27T00:00:00"/>
    <n v="238.59399999999999"/>
    <n v="241.63399999999999"/>
    <n v="236.25200000000001"/>
    <n v="236.49100000000001"/>
    <n v="41153600"/>
    <x v="1064"/>
    <n v="-1.2732684592616672E-2"/>
    <n v="237.27465000000007"/>
    <n v="239.33325999999997"/>
    <n v="1.5535892614275052E-2"/>
    <x v="2"/>
    <n v="257.85399999999998"/>
    <n v="-8.2849209242439437E-2"/>
    <x v="51"/>
  </r>
  <r>
    <n v="1068"/>
    <x v="0"/>
    <d v="2025-02-28T00:00:00"/>
    <n v="236.143"/>
    <n v="241.26499999999999"/>
    <n v="229.416"/>
    <n v="241.01599999999999"/>
    <n v="56833400"/>
    <x v="1065"/>
    <n v="1.9133920529745163E-2"/>
    <n v="237.49944999999997"/>
    <n v="239.21331999999998"/>
    <n v="1.6019802615807592E-2"/>
    <x v="2"/>
    <n v="257.85399999999998"/>
    <n v="-6.5300518898291249E-2"/>
    <x v="51"/>
  </r>
  <r>
    <n v="1069"/>
    <x v="0"/>
    <d v="2025-03-03T00:00:00"/>
    <n v="240.96600000000001"/>
    <n v="243.19800000000001"/>
    <n v="235.30500000000001"/>
    <n v="237.21899999999999"/>
    <n v="47184000"/>
    <x v="1066"/>
    <n v="-1.5754140803930006E-2"/>
    <n v="237.61355000000003"/>
    <n v="238.95949999999996"/>
    <n v="1.6374937598248773E-2"/>
    <x v="2"/>
    <n v="257.85399999999998"/>
    <n v="-8.0025906132927926E-2"/>
    <x v="52"/>
  </r>
  <r>
    <n v="1070"/>
    <x v="0"/>
    <d v="2025-03-04T00:00:00"/>
    <n v="236.9"/>
    <n v="239.25200000000001"/>
    <n v="233.88"/>
    <n v="235.126"/>
    <n v="53798100"/>
    <x v="1067"/>
    <n v="-8.8230706646600376E-3"/>
    <n v="238.02070000000003"/>
    <n v="238.61523999999997"/>
    <n v="1.4444651758686417E-2"/>
    <x v="2"/>
    <n v="257.85399999999998"/>
    <n v="-8.8142902572773685E-2"/>
    <x v="52"/>
  </r>
  <r>
    <n v="1071"/>
    <x v="0"/>
    <d v="2025-03-05T00:00:00"/>
    <n v="234.61799999999999"/>
    <n v="235.744"/>
    <n v="228.44900000000001"/>
    <n v="234.93700000000001"/>
    <n v="47227600"/>
    <x v="1068"/>
    <n v="-8.0382433248549212E-4"/>
    <n v="238.17995000000002"/>
    <n v="238.37531999999999"/>
    <n v="1.3728599115543668E-2"/>
    <x v="2"/>
    <n v="257.85399999999998"/>
    <n v="-8.8875875495435297E-2"/>
    <x v="52"/>
  </r>
  <r>
    <n v="1072"/>
    <x v="0"/>
    <d v="2025-03-06T00:00:00"/>
    <n v="233.64099999999999"/>
    <n v="237.04900000000001"/>
    <n v="232.36500000000001"/>
    <n v="234.52799999999999"/>
    <n v="45170400"/>
    <x v="1069"/>
    <n v="-1.7408922391961568E-3"/>
    <n v="238.33520000000004"/>
    <n v="238.09257999999997"/>
    <n v="1.3731486641437238E-2"/>
    <x v="1"/>
    <n v="257.85399999999998"/>
    <n v="-9.0462044412729647E-2"/>
    <x v="52"/>
  </r>
  <r>
    <n v="1073"/>
    <x v="0"/>
    <d v="2025-03-07T00:00:00"/>
    <n v="234.309"/>
    <n v="240.547"/>
    <n v="233.96"/>
    <n v="238.255"/>
    <n v="46273600"/>
    <x v="1070"/>
    <n v="1.5891492700232046E-2"/>
    <n v="238.63945000000004"/>
    <n v="237.79079999999999"/>
    <n v="1.4137419749221542E-2"/>
    <x v="1"/>
    <n v="257.85399999999998"/>
    <n v="-7.6008128630930649E-2"/>
    <x v="52"/>
  </r>
  <r>
    <n v="1074"/>
    <x v="0"/>
    <d v="2025-03-10T00:00:00"/>
    <n v="234.73699999999999"/>
    <n v="235.35499999999999"/>
    <n v="223.45599999999999"/>
    <n v="226.70500000000001"/>
    <n v="72071200"/>
    <x v="1071"/>
    <n v="-4.8477471616545253E-2"/>
    <n v="238.64445000000001"/>
    <n v="237.24248"/>
    <n v="1.7184865319416171E-2"/>
    <x v="1"/>
    <n v="257.85399999999998"/>
    <n v="-0.12080091834914319"/>
    <x v="52"/>
  </r>
  <r>
    <n v="1075"/>
    <x v="0"/>
    <d v="2025-03-11T00:00:00"/>
    <n v="223.047"/>
    <n v="225.07"/>
    <n v="216.709"/>
    <n v="220.08699999999999"/>
    <n v="76137400"/>
    <x v="1072"/>
    <n v="-2.9192121920557645E-2"/>
    <n v="238.30509999999995"/>
    <n v="236.50347999999994"/>
    <n v="1.8390031617770329E-2"/>
    <x v="1"/>
    <n v="257.85399999999998"/>
    <n v="-0.14646660513313736"/>
    <x v="52"/>
  </r>
  <r>
    <n v="1076"/>
    <x v="0"/>
    <d v="2025-03-12T00:00:00"/>
    <n v="219.39"/>
    <n v="220.994"/>
    <n v="214.178"/>
    <n v="216.24100000000001"/>
    <n v="62547500"/>
    <x v="1073"/>
    <n v="-1.7474907650156468E-2"/>
    <n v="237.52579999999998"/>
    <n v="235.67121999999992"/>
    <n v="1.7874820625691488E-2"/>
    <x v="1"/>
    <n v="257.85399999999998"/>
    <n v="-0.16138202238476029"/>
    <x v="52"/>
  </r>
  <r>
    <n v="1077"/>
    <x v="0"/>
    <d v="2025-03-13T00:00:00"/>
    <n v="215.214"/>
    <n v="216.101"/>
    <n v="207.71"/>
    <n v="208.965"/>
    <n v="61368300"/>
    <x v="1074"/>
    <n v="-3.3647643138905226E-2"/>
    <n v="236.17089999999999"/>
    <n v="234.76173999999992"/>
    <n v="1.8338080691615591E-2"/>
    <x v="1"/>
    <n v="257.85399999999998"/>
    <n v="-0.18959954082542829"/>
    <x v="52"/>
  </r>
  <r>
    <n v="1078"/>
    <x v="0"/>
    <d v="2025-03-14T00:00:00"/>
    <n v="210.53"/>
    <n v="213.221"/>
    <n v="208.86600000000001"/>
    <n v="212.762"/>
    <n v="60107600"/>
    <x v="1075"/>
    <n v="1.8170507022707172E-2"/>
    <n v="234.77365"/>
    <n v="233.99569999999997"/>
    <n v="1.8230516894158045E-2"/>
    <x v="1"/>
    <n v="257.85399999999998"/>
    <n v="-0.17487415359079161"/>
    <x v="52"/>
  </r>
  <r>
    <n v="1079"/>
    <x v="0"/>
    <d v="2025-03-17T00:00:00"/>
    <n v="212.583"/>
    <n v="214.48699999999999"/>
    <n v="209.25399999999999"/>
    <n v="213.27099999999999"/>
    <n v="48073400"/>
    <x v="1076"/>
    <n v="2.3923444976075015E-3"/>
    <n v="233.24889999999996"/>
    <n v="233.27525999999997"/>
    <n v="1.7814793330796046E-2"/>
    <x v="2"/>
    <n v="257.85399999999998"/>
    <n v="-0.17290016831230082"/>
    <x v="52"/>
  </r>
  <r>
    <n v="1080"/>
    <x v="0"/>
    <d v="2025-03-18T00:00:00"/>
    <n v="213.43"/>
    <n v="214.417"/>
    <n v="210.76900000000001"/>
    <n v="211.965"/>
    <n v="42432400"/>
    <x v="1077"/>
    <n v="-6.1236642581503631E-3"/>
    <n v="231.66529999999997"/>
    <n v="232.65951999999999"/>
    <n v="1.7759827338739695E-2"/>
    <x v="2"/>
    <n v="257.85399999999998"/>
    <n v="-0.17796504998952889"/>
    <x v="52"/>
  </r>
  <r>
    <n v="1081"/>
    <x v="0"/>
    <d v="2025-03-19T00:00:00"/>
    <n v="213.49"/>
    <n v="218.01400000000001"/>
    <n v="213.02199999999999"/>
    <n v="214.506"/>
    <n v="54385400"/>
    <x v="1078"/>
    <n v="1.1987828179180537E-2"/>
    <n v="230.18880000000004"/>
    <n v="232.10435999999999"/>
    <n v="1.816441794225231E-2"/>
    <x v="2"/>
    <n v="257.85399999999998"/>
    <n v="-0.16811063625152212"/>
    <x v="52"/>
  </r>
  <r>
    <n v="1082"/>
    <x v="0"/>
    <d v="2025-03-20T00:00:00"/>
    <n v="213.261"/>
    <n v="216.749"/>
    <n v="211.49700000000001"/>
    <n v="213.37"/>
    <n v="48862900"/>
    <x v="1079"/>
    <n v="-5.2958891592775892E-3"/>
    <n v="228.60770000000002"/>
    <n v="231.49381999999997"/>
    <n v="1.8008637796882172E-2"/>
    <x v="2"/>
    <n v="257.85399999999998"/>
    <n v="-0.17251623011471606"/>
    <x v="52"/>
  </r>
  <r>
    <n v="1083"/>
    <x v="0"/>
    <d v="2025-03-21T00:00:00"/>
    <n v="210.839"/>
    <n v="218.09399999999999"/>
    <n v="210.56"/>
    <n v="217.52600000000001"/>
    <n v="94127800"/>
    <x v="1080"/>
    <n v="1.9477902235553346E-2"/>
    <n v="227.24835000000002"/>
    <n v="231.02196000000001"/>
    <n v="1.891288426031024E-2"/>
    <x v="2"/>
    <n v="257.85399999999998"/>
    <n v="-0.15639858214338342"/>
    <x v="52"/>
  </r>
  <r>
    <n v="1084"/>
    <x v="0"/>
    <d v="2025-03-24T00:00:00"/>
    <n v="220.24700000000001"/>
    <n v="220.72499999999999"/>
    <n v="217.83500000000001"/>
    <n v="219.97800000000001"/>
    <n v="44299500"/>
    <x v="1081"/>
    <n v="1.1272215735130597E-2"/>
    <n v="225.93434999999999"/>
    <n v="230.58937999999998"/>
    <n v="1.9110123502106075E-2"/>
    <x v="2"/>
    <n v="257.85399999999998"/>
    <n v="-0.14688932496684159"/>
    <x v="52"/>
  </r>
  <r>
    <n v="1085"/>
    <x v="0"/>
    <d v="2025-03-25T00:00:00"/>
    <n v="220.018"/>
    <n v="223.33600000000001"/>
    <n v="219.33"/>
    <n v="222.98699999999999"/>
    <n v="34493600"/>
    <x v="1082"/>
    <n v="1.3678640591331837E-2"/>
    <n v="224.77379999999999"/>
    <n v="230.33343999999997"/>
    <n v="1.9558116934877752E-2"/>
    <x v="2"/>
    <n v="257.85399999999998"/>
    <n v="-0.13521993065843463"/>
    <x v="52"/>
  </r>
  <r>
    <n v="1086"/>
    <x v="0"/>
    <d v="2025-03-26T00:00:00"/>
    <n v="222.74799999999999"/>
    <n v="224.25299999999999"/>
    <n v="219.71899999999999"/>
    <n v="220.77500000000001"/>
    <n v="34466100"/>
    <x v="1083"/>
    <n v="-9.9198607990599319E-3"/>
    <n v="223.8355"/>
    <n v="230.08203999999998"/>
    <n v="1.8894883781714368E-2"/>
    <x v="2"/>
    <n v="257.85399999999998"/>
    <n v="-0.14379842856810432"/>
    <x v="52"/>
  </r>
  <r>
    <n v="1087"/>
    <x v="0"/>
    <d v="2025-03-27T00:00:00"/>
    <n v="220.636"/>
    <n v="224.22300000000001"/>
    <n v="219.80799999999999"/>
    <n v="223.08699999999999"/>
    <n v="37094800"/>
    <x v="1084"/>
    <n v="1.0472200203827331E-2"/>
    <n v="223.16530000000003"/>
    <n v="229.89917999999997"/>
    <n v="1.9035829333091076E-2"/>
    <x v="2"/>
    <n v="257.85399999999998"/>
    <n v="-0.13483211429723796"/>
    <x v="52"/>
  </r>
  <r>
    <n v="1088"/>
    <x v="0"/>
    <d v="2025-03-28T00:00:00"/>
    <n v="220.91499999999999"/>
    <n v="223.047"/>
    <n v="216.93799999999999"/>
    <n v="217.15700000000001"/>
    <n v="39818600"/>
    <x v="1085"/>
    <n v="-2.6581557867558336E-2"/>
    <n v="221.97235000000006"/>
    <n v="229.50633999999994"/>
    <n v="1.9015861983544848E-2"/>
    <x v="2"/>
    <n v="257.85399999999998"/>
    <n v="-0.15782962451619897"/>
    <x v="52"/>
  </r>
  <r>
    <n v="1089"/>
    <x v="0"/>
    <d v="2025-03-31T00:00:00"/>
    <n v="216.27"/>
    <n v="224.851"/>
    <n v="215.49299999999999"/>
    <n v="221.37299999999999"/>
    <n v="65299300"/>
    <x v="1086"/>
    <n v="1.9414524975017944E-2"/>
    <n v="221.18004999999999"/>
    <n v="229.38915999999998"/>
    <n v="1.9588883607331027E-2"/>
    <x v="2"/>
    <n v="257.85399999999998"/>
    <n v="-0.14147928672814847"/>
    <x v="52"/>
  </r>
  <r>
    <n v="1090"/>
    <x v="0"/>
    <d v="2025-04-01T00:00:00"/>
    <n v="219.06100000000001"/>
    <n v="222.91800000000001"/>
    <n v="218.154"/>
    <n v="222.429"/>
    <n v="36412700"/>
    <x v="1087"/>
    <n v="4.7702294317735205E-3"/>
    <n v="220.54519999999997"/>
    <n v="229.25883999999994"/>
    <n v="1.9621723101295677E-2"/>
    <x v="2"/>
    <n v="257.85399999999998"/>
    <n v="-0.13738394595391179"/>
    <x v="53"/>
  </r>
  <r>
    <n v="1091"/>
    <x v="0"/>
    <d v="2025-04-02T00:00:00"/>
    <n v="220.566"/>
    <n v="224.423"/>
    <n v="220.267"/>
    <n v="223.12700000000001"/>
    <n v="35905900"/>
    <x v="1088"/>
    <n v="3.1380800165445866E-3"/>
    <n v="219.9547"/>
    <n v="229.28861999999998"/>
    <n v="1.966033177481373E-2"/>
    <x v="2"/>
    <n v="257.85399999999998"/>
    <n v="-0.13467698775275927"/>
    <x v="53"/>
  </r>
  <r>
    <n v="1092"/>
    <x v="0"/>
    <d v="2025-04-03T00:00:00"/>
    <n v="204.84"/>
    <n v="206.78299999999999"/>
    <n v="200.56399999999999"/>
    <n v="202.49799999999999"/>
    <n v="103419000"/>
    <x v="1089"/>
    <n v="-9.2454073240800128E-2"/>
    <n v="218.35320000000002"/>
    <n v="228.88213999999996"/>
    <n v="2.8138589925663659E-2"/>
    <x v="2"/>
    <n v="257.85399999999998"/>
    <n v="-0.21467962490401549"/>
    <x v="53"/>
  </r>
  <r>
    <n v="1093"/>
    <x v="0"/>
    <d v="2025-04-04T00:00:00"/>
    <n v="193.22900000000001"/>
    <n v="199.19900000000001"/>
    <n v="186.702"/>
    <n v="187.738"/>
    <n v="125910900"/>
    <x v="1090"/>
    <n v="-7.2889608786259608E-2"/>
    <n v="215.82735000000002"/>
    <n v="228.18383999999992"/>
    <n v="3.1187418873521448E-2"/>
    <x v="2"/>
    <n v="257.85399999999998"/>
    <n v="-0.27192131981664036"/>
    <x v="53"/>
  </r>
  <r>
    <n v="1094"/>
    <x v="0"/>
    <d v="2025-04-07T00:00:00"/>
    <n v="176.596"/>
    <n v="193.488"/>
    <n v="174.02500000000001"/>
    <n v="180.84200000000001"/>
    <n v="160466300"/>
    <x v="1091"/>
    <n v="-3.6732041462037457E-2"/>
    <n v="213.5342"/>
    <n v="227.36513999999991"/>
    <n v="3.0555970689716817E-2"/>
    <x v="2"/>
    <n v="257.85399999999998"/>
    <n v="-0.29866513608476108"/>
    <x v="53"/>
  </r>
  <r>
    <n v="1095"/>
    <x v="0"/>
    <d v="2025-04-08T00:00:00"/>
    <n v="186.06399999999999"/>
    <n v="189.691"/>
    <n v="168.63300000000001"/>
    <n v="171.83199999999999"/>
    <n v="120859500"/>
    <x v="1092"/>
    <n v="-4.9822496986319686E-2"/>
    <n v="211.12145000000001"/>
    <n v="226.22527999999994"/>
    <n v="3.1542652373819056E-2"/>
    <x v="2"/>
    <n v="257.85399999999998"/>
    <n v="-0.33360739022857899"/>
    <x v="53"/>
  </r>
  <r>
    <n v="1096"/>
    <x v="0"/>
    <d v="2025-04-09T00:00:00"/>
    <n v="171.364"/>
    <n v="199.92599999999999"/>
    <n v="171.304"/>
    <n v="198.172"/>
    <n v="184395900"/>
    <x v="1093"/>
    <n v="0.15328925927650272"/>
    <n v="210.21799999999999"/>
    <n v="225.44497999999996"/>
    <n v="4.8488161741934377E-2"/>
    <x v="2"/>
    <n v="257.85399999999998"/>
    <n v="-0.23145656068938236"/>
    <x v="53"/>
  </r>
  <r>
    <n v="1097"/>
    <x v="0"/>
    <d v="2025-04-10T00:00:00"/>
    <n v="188.42599999999999"/>
    <n v="194.11600000000001"/>
    <n v="182.376"/>
    <n v="189.77099999999999"/>
    <n v="121880000"/>
    <x v="1094"/>
    <n v="-4.2392467149748758E-2"/>
    <n v="209.25830000000002"/>
    <n v="224.47475999999997"/>
    <n v="4.8814835253123447E-2"/>
    <x v="2"/>
    <n v="257.85399999999998"/>
    <n v="-0.26403701319351258"/>
    <x v="53"/>
  </r>
  <r>
    <n v="1098"/>
    <x v="0"/>
    <d v="2025-04-11T00:00:00"/>
    <n v="185.46600000000001"/>
    <n v="198.86"/>
    <n v="185.42599999999999"/>
    <n v="197.47499999999999"/>
    <n v="87435900"/>
    <x v="1095"/>
    <n v="4.0596297642948587E-2"/>
    <n v="208.49395000000004"/>
    <n v="223.69385999999994"/>
    <n v="4.9595152308419009E-2"/>
    <x v="2"/>
    <n v="257.85399999999998"/>
    <n v="-0.23415964072692297"/>
    <x v="53"/>
  </r>
  <r>
    <n v="1099"/>
    <x v="0"/>
    <d v="2025-04-14T00:00:00"/>
    <n v="210.71899999999999"/>
    <n v="212.214"/>
    <n v="200.47399999999999"/>
    <n v="201.83"/>
    <n v="101352900"/>
    <x v="1096"/>
    <n v="2.2053424484111961E-2"/>
    <n v="207.92189999999999"/>
    <n v="223.03172000000004"/>
    <n v="4.9892989245137589E-2"/>
    <x v="2"/>
    <n v="257.85399999999998"/>
    <n v="-0.21727023819680891"/>
    <x v="53"/>
  </r>
  <r>
    <n v="1100"/>
    <x v="0"/>
    <d v="2025-04-15T00:00:00"/>
    <n v="201.172"/>
    <n v="202.816"/>
    <n v="199.119"/>
    <n v="201.45099999999999"/>
    <n v="51343900"/>
    <x v="1097"/>
    <n v="-1.8778179656147032E-3"/>
    <n v="207.39619999999999"/>
    <n v="222.52108000000001"/>
    <n v="4.9881773566311419E-2"/>
    <x v="2"/>
    <n v="257.85399999999998"/>
    <n v="-0.21874006220574427"/>
    <x v="53"/>
  </r>
  <r>
    <n v="1101"/>
    <x v="0"/>
    <d v="2025-04-16T00:00:00"/>
    <n v="197.684"/>
    <n v="200.01599999999999"/>
    <n v="191.714"/>
    <n v="193.608"/>
    <n v="59732400"/>
    <x v="1098"/>
    <n v="-3.8932544390447243E-2"/>
    <n v="206.35129999999998"/>
    <n v="221.75819999999999"/>
    <n v="5.0459149726085242E-2"/>
    <x v="2"/>
    <n v="257.85399999999998"/>
    <n v="-0.24915649941439721"/>
    <x v="53"/>
  </r>
  <r>
    <n v="1102"/>
    <x v="0"/>
    <d v="2025-04-17T00:00:00"/>
    <n v="196.52799999999999"/>
    <n v="198.15199999999999"/>
    <n v="193.75700000000001"/>
    <n v="196.309"/>
    <n v="52164700"/>
    <x v="1099"/>
    <n v="1.3950869798768695E-2"/>
    <n v="205.49825000000001"/>
    <n v="221.05591999999996"/>
    <n v="5.0615157366408946E-2"/>
    <x v="2"/>
    <n v="257.85399999999998"/>
    <n v="-0.23868157949847579"/>
    <x v="53"/>
  </r>
  <r>
    <n v="1103"/>
    <x v="0"/>
    <d v="2025-04-21T00:00:00"/>
    <n v="192.61099999999999"/>
    <n v="193.14"/>
    <n v="189.16300000000001"/>
    <n v="192.50200000000001"/>
    <n v="46742500"/>
    <x v="1100"/>
    <n v="-1.9392895893718509E-2"/>
    <n v="204.24705"/>
    <n v="220.26256000000001"/>
    <n v="5.0453678562735783E-2"/>
    <x v="2"/>
    <n v="257.85399999999998"/>
    <n v="-0.25344574836923217"/>
    <x v="53"/>
  </r>
  <r>
    <n v="1104"/>
    <x v="0"/>
    <d v="2025-04-22T00:00:00"/>
    <n v="195.452"/>
    <n v="200.90299999999999"/>
    <n v="195.30199999999999"/>
    <n v="199.059"/>
    <n v="52976400"/>
    <x v="1101"/>
    <n v="3.4061983771597193E-2"/>
    <n v="203.20110000000003"/>
    <n v="219.71163999999996"/>
    <n v="5.109189164327612E-2"/>
    <x v="2"/>
    <n v="257.85399999999998"/>
    <n v="-0.22801662956556812"/>
    <x v="53"/>
  </r>
  <r>
    <n v="1105"/>
    <x v="0"/>
    <d v="2025-04-23T00:00:00"/>
    <n v="205.298"/>
    <n v="207.291"/>
    <n v="202.10900000000001"/>
    <n v="203.90299999999999"/>
    <n v="52929200"/>
    <x v="1102"/>
    <n v="2.433449379329744E-2"/>
    <n v="202.24690000000004"/>
    <n v="219.25221999999994"/>
    <n v="5.1338483354106249E-2"/>
    <x v="2"/>
    <n v="257.85399999999998"/>
    <n v="-0.20923080502920255"/>
    <x v="53"/>
  </r>
  <r>
    <n v="1106"/>
    <x v="0"/>
    <d v="2025-04-24T00:00:00"/>
    <n v="204.19200000000001"/>
    <n v="208.11799999999999"/>
    <n v="202.24799999999999"/>
    <n v="207.66"/>
    <n v="47311000"/>
    <x v="1103"/>
    <n v="1.8425427776933123E-2"/>
    <n v="201.59115000000003"/>
    <n v="218.76888"/>
    <n v="5.1535413567390921E-2"/>
    <x v="2"/>
    <n v="257.85399999999998"/>
    <n v="-0.19466054433904456"/>
    <x v="53"/>
  </r>
  <r>
    <n v="1107"/>
    <x v="0"/>
    <d v="2025-04-25T00:00:00"/>
    <n v="205.667"/>
    <n v="209.035"/>
    <n v="205.49700000000001"/>
    <n v="208.56700000000001"/>
    <n v="38222300"/>
    <x v="1104"/>
    <n v="4.3677164595974372E-3"/>
    <n v="200.86515000000003"/>
    <n v="218.21896000000001"/>
    <n v="5.1476771257277718E-2"/>
    <x v="2"/>
    <n v="257.85399999999998"/>
    <n v="-0.19114304994299092"/>
    <x v="53"/>
  </r>
  <r>
    <n v="1108"/>
    <x v="0"/>
    <d v="2025-04-28T00:00:00"/>
    <n v="209.28399999999999"/>
    <n v="210.779"/>
    <n v="206.75299999999999"/>
    <n v="209.42400000000001"/>
    <n v="38743100"/>
    <x v="1105"/>
    <n v="4.1089913552958546E-3"/>
    <n v="200.47850000000003"/>
    <n v="217.59329999999997"/>
    <n v="5.1166126277327355E-2"/>
    <x v="2"/>
    <n v="257.85399999999998"/>
    <n v="-0.18781946372753566"/>
    <x v="53"/>
  </r>
  <r>
    <n v="1109"/>
    <x v="0"/>
    <d v="2025-04-29T00:00:00"/>
    <n v="207.97900000000001"/>
    <n v="211.517"/>
    <n v="207.66"/>
    <n v="210.49"/>
    <n v="36827600"/>
    <x v="1106"/>
    <n v="5.0901520360608909E-3"/>
    <n v="199.93434999999999"/>
    <n v="216.92777999999998"/>
    <n v="5.0971116269018214E-2"/>
    <x v="2"/>
    <n v="257.85399999999998"/>
    <n v="-0.1836853413171794"/>
    <x v="53"/>
  </r>
  <r>
    <n v="1110"/>
    <x v="0"/>
    <d v="2025-04-30T00:00:00"/>
    <n v="208.58699999999999"/>
    <n v="212.852"/>
    <n v="205.96600000000001"/>
    <n v="211.77600000000001"/>
    <n v="52286500"/>
    <x v="1107"/>
    <n v="6.1095538980473485E-3"/>
    <n v="199.40169999999998"/>
    <n v="216.29055999999994"/>
    <n v="5.0980411312654961E-2"/>
    <x v="2"/>
    <n v="257.85399999999998"/>
    <n v="-0.1786980229121905"/>
    <x v="53"/>
  </r>
  <r>
    <n v="1111"/>
    <x v="0"/>
    <d v="2025-05-01T00:00:00"/>
    <n v="208.36699999999999"/>
    <n v="213.82900000000001"/>
    <n v="208.18799999999999"/>
    <n v="212.59299999999999"/>
    <n v="57365700"/>
    <x v="1108"/>
    <n v="3.8578498035659603E-3"/>
    <n v="198.87499999999994"/>
    <n v="215.66170000000002"/>
    <n v="5.0983924746884339E-2"/>
    <x v="2"/>
    <n v="257.85399999999998"/>
    <n v="-0.17552956324121405"/>
    <x v="54"/>
  </r>
  <r>
    <n v="1112"/>
    <x v="0"/>
    <d v="2025-05-02T00:00:00"/>
    <n v="205.38800000000001"/>
    <n v="206.285"/>
    <n v="201.471"/>
    <n v="204.65"/>
    <n v="101010600"/>
    <x v="1109"/>
    <n v="-3.7362471953450882E-2"/>
    <n v="198.98259999999999"/>
    <n v="214.85485999999997"/>
    <n v="4.7138028675181361E-2"/>
    <x v="2"/>
    <n v="257.85399999999998"/>
    <n v="-0.20633381681106355"/>
    <x v="54"/>
  </r>
  <r>
    <n v="1113"/>
    <x v="0"/>
    <d v="2025-05-05T00:00:00"/>
    <n v="202.40799999999999"/>
    <n v="203.404"/>
    <n v="197.535"/>
    <n v="198.21199999999999"/>
    <n v="69018500"/>
    <x v="1110"/>
    <n v="-3.1458587832885465E-2"/>
    <n v="199.50629999999995"/>
    <n v="213.92483999999996"/>
    <n v="4.4533260135836646E-2"/>
    <x v="2"/>
    <n v="257.85399999999998"/>
    <n v="-0.23130143414490367"/>
    <x v="54"/>
  </r>
  <r>
    <n v="1114"/>
    <x v="0"/>
    <d v="2025-05-06T00:00:00"/>
    <n v="197.535"/>
    <n v="199.96600000000001"/>
    <n v="196.34899999999999"/>
    <n v="197.833"/>
    <n v="51216500"/>
    <x v="1111"/>
    <n v="-1.9120941214456622E-3"/>
    <n v="200.35584999999998"/>
    <n v="212.95634000000001"/>
    <n v="4.3542565739882647E-2"/>
    <x v="2"/>
    <n v="257.85399999999998"/>
    <n v="-0.23277125815383892"/>
    <x v="54"/>
  </r>
  <r>
    <n v="1115"/>
    <x v="0"/>
    <d v="2025-05-07T00:00:00"/>
    <n v="198.49100000000001"/>
    <n v="198.76"/>
    <n v="192.59100000000001"/>
    <n v="195.58099999999999"/>
    <n v="68536700"/>
    <x v="1112"/>
    <n v="-1.1383338472347959E-2"/>
    <n v="201.54329999999999"/>
    <n v="211.94400000000002"/>
    <n v="4.1792031182973942E-2"/>
    <x v="2"/>
    <n v="257.85399999999998"/>
    <n v="-0.24150488260798741"/>
    <x v="54"/>
  </r>
  <r>
    <n v="1116"/>
    <x v="0"/>
    <d v="2025-05-08T00:00:00"/>
    <n v="197.04599999999999"/>
    <n v="199.36799999999999"/>
    <n v="194.017"/>
    <n v="196.81700000000001"/>
    <n v="50478900"/>
    <x v="1113"/>
    <n v="6.3196322751188916E-3"/>
    <n v="201.47555"/>
    <n v="211.08952000000005"/>
    <n v="2.3826285331591122E-2"/>
    <x v="2"/>
    <n v="257.85399999999998"/>
    <n v="-0.2367114723835968"/>
    <x v="54"/>
  </r>
  <r>
    <n v="1117"/>
    <x v="0"/>
    <d v="2025-05-09T00:00:00"/>
    <n v="198.322"/>
    <n v="199.857"/>
    <n v="196.86699999999999"/>
    <n v="197.85300000000001"/>
    <n v="36453900"/>
    <x v="1114"/>
    <n v="5.2637729464426464E-3"/>
    <n v="201.87965000000003"/>
    <n v="210.31675999999999"/>
    <n v="2.1655214949313627E-2"/>
    <x v="2"/>
    <n v="257.85399999999998"/>
    <n v="-0.23269369488159963"/>
    <x v="54"/>
  </r>
  <r>
    <n v="1118"/>
    <x v="0"/>
    <d v="2025-05-12T00:00:00"/>
    <n v="210.52699999999999"/>
    <n v="210.82599999999999"/>
    <n v="206.316"/>
    <n v="210.34700000000001"/>
    <n v="63775800"/>
    <x v="1115"/>
    <n v="6.314789262735454E-2"/>
    <n v="202.52325000000002"/>
    <n v="209.70338000000001"/>
    <n v="2.4192160741843386E-2"/>
    <x v="2"/>
    <n v="257.85399999999998"/>
    <n v="-0.18423991871369061"/>
    <x v="54"/>
  </r>
  <r>
    <n v="1119"/>
    <x v="0"/>
    <d v="2025-05-13T00:00:00"/>
    <n v="209.988"/>
    <n v="212.952"/>
    <n v="208.56100000000001"/>
    <n v="212.483"/>
    <n v="51909300"/>
    <x v="1116"/>
    <n v="1.0154649222475332E-2"/>
    <n v="203.05590000000001"/>
    <n v="209.20865999999998"/>
    <n v="2.3854235839389362E-2"/>
    <x v="2"/>
    <n v="257.85399999999998"/>
    <n v="-0.17595616123853031"/>
    <x v="54"/>
  </r>
  <r>
    <n v="1120"/>
    <x v="0"/>
    <d v="2025-05-14T00:00:00"/>
    <n v="211.98400000000001"/>
    <n v="213.49100000000001"/>
    <n v="210.13800000000001"/>
    <n v="211.88399999999999"/>
    <n v="49325800"/>
    <x v="1117"/>
    <n v="-2.8190490533360757E-3"/>
    <n v="203.57755000000003"/>
    <n v="208.74381999999997"/>
    <n v="2.3864967067246959E-2"/>
    <x v="2"/>
    <n v="257.85399999999998"/>
    <n v="-0.17827918124209829"/>
    <x v="54"/>
  </r>
  <r>
    <n v="1121"/>
    <x v="0"/>
    <d v="2025-05-15T00:00:00"/>
    <n v="210.50700000000001"/>
    <n v="212.51300000000001"/>
    <n v="209.1"/>
    <n v="211.006"/>
    <n v="45029500"/>
    <x v="1118"/>
    <n v="-4.1437767835229566E-3"/>
    <n v="204.44745000000003"/>
    <n v="208.26519999999999"/>
    <n v="2.1845788243930214E-2"/>
    <x v="2"/>
    <n v="257.85399999999998"/>
    <n v="-0.18168420889340475"/>
    <x v="54"/>
  </r>
  <r>
    <n v="1122"/>
    <x v="0"/>
    <d v="2025-05-16T00:00:00"/>
    <n v="211.91399999999999"/>
    <n v="212.12299999999999"/>
    <n v="209.32900000000001"/>
    <n v="210.816"/>
    <n v="54737900"/>
    <x v="1119"/>
    <n v="-9.0044832848357181E-4"/>
    <n v="205.17280000000005"/>
    <n v="207.79095999999998"/>
    <n v="2.1761166615128748E-2"/>
    <x v="2"/>
    <n v="257.85399999999998"/>
    <n v="-0.18242105997967839"/>
    <x v="54"/>
  </r>
  <r>
    <n v="1123"/>
    <x v="0"/>
    <d v="2025-05-19T00:00:00"/>
    <n v="207.47300000000001"/>
    <n v="209.04"/>
    <n v="203.83099999999999"/>
    <n v="208.34100000000001"/>
    <n v="46140500"/>
    <x v="1120"/>
    <n v="-1.174009562841527E-2"/>
    <n v="205.96475000000004"/>
    <n v="207.19268000000002"/>
    <n v="2.1396230442464088E-2"/>
    <x v="2"/>
    <n v="257.85399999999998"/>
    <n v="-0.19201951491929536"/>
    <x v="54"/>
  </r>
  <r>
    <n v="1124"/>
    <x v="0"/>
    <d v="2025-05-20T00:00:00"/>
    <n v="207.23400000000001"/>
    <n v="208.03200000000001"/>
    <n v="204.59899999999999"/>
    <n v="206.42500000000001"/>
    <n v="42496600"/>
    <x v="1121"/>
    <n v="-9.1964615702142538E-3"/>
    <n v="206.33305000000001"/>
    <n v="206.78707999999997"/>
    <n v="2.0378356246825421E-2"/>
    <x v="2"/>
    <n v="257.85399999999998"/>
    <n v="-0.19945007639982304"/>
    <x v="54"/>
  </r>
  <r>
    <n v="1125"/>
    <x v="0"/>
    <d v="2025-05-21T00:00:00"/>
    <n v="204.739"/>
    <n v="206.60499999999999"/>
    <n v="200.28800000000001"/>
    <n v="201.66499999999999"/>
    <n v="59211800"/>
    <x v="1122"/>
    <n v="-2.3059222477897601E-2"/>
    <n v="206.22115000000002"/>
    <n v="206.41863999999995"/>
    <n v="2.040168691490922E-2"/>
    <x v="2"/>
    <n v="257.85399999999998"/>
    <n v="-0.21791013519278346"/>
    <x v="54"/>
  </r>
  <r>
    <n v="1126"/>
    <x v="0"/>
    <d v="2025-05-22T00:00:00"/>
    <n v="200.28800000000001"/>
    <n v="202.32400000000001"/>
    <n v="199.28"/>
    <n v="200.93700000000001"/>
    <n v="46742400"/>
    <x v="1123"/>
    <n v="-3.6099471896461344E-3"/>
    <n v="205.88500000000005"/>
    <n v="206.11255999999997"/>
    <n v="1.9923398269803834E-2"/>
    <x v="2"/>
    <n v="257.85399999999998"/>
    <n v="-0.22073343830229497"/>
    <x v="54"/>
  </r>
  <r>
    <n v="1127"/>
    <x v="0"/>
    <d v="2025-05-23T00:00:00"/>
    <n v="193.26300000000001"/>
    <n v="197.285"/>
    <n v="193.054"/>
    <n v="194.86"/>
    <n v="78432900"/>
    <x v="1124"/>
    <n v="-3.0243310092217923E-2"/>
    <n v="205.19964999999996"/>
    <n v="205.83046000000002"/>
    <n v="2.087132865458426E-2"/>
    <x v="2"/>
    <n v="257.85399999999998"/>
    <n v="-0.24430103857221519"/>
    <x v="54"/>
  </r>
  <r>
    <n v="1128"/>
    <x v="0"/>
    <d v="2025-05-27T00:00:00"/>
    <n v="197.88300000000001"/>
    <n v="200.31800000000001"/>
    <n v="197.01499999999999"/>
    <n v="199.78899999999999"/>
    <n v="56288500"/>
    <x v="1125"/>
    <n v="2.5295083649799821E-2"/>
    <n v="204.71790000000001"/>
    <n v="205.57100000000005"/>
    <n v="2.1779114615769413E-2"/>
    <x v="2"/>
    <n v="257.85399999999998"/>
    <n v="-0.22518557012883256"/>
    <x v="54"/>
  </r>
  <r>
    <n v="1129"/>
    <x v="0"/>
    <d v="2025-05-28T00:00:00"/>
    <n v="200.16900000000001"/>
    <n v="202.304"/>
    <n v="199.48"/>
    <n v="199.999"/>
    <n v="45339700"/>
    <x v="1126"/>
    <n v="1.0511089199105594E-3"/>
    <n v="204.19334999999995"/>
    <n v="205.30556000000001"/>
    <n v="2.1727309945561109E-2"/>
    <x v="2"/>
    <n v="257.85399999999998"/>
    <n v="-0.22437115577031963"/>
    <x v="54"/>
  </r>
  <r>
    <n v="1130"/>
    <x v="0"/>
    <d v="2025-05-29T00:00:00"/>
    <n v="203.15199999999999"/>
    <n v="203.38200000000001"/>
    <n v="198.09299999999999"/>
    <n v="199.53"/>
    <n v="51396800"/>
    <x v="1127"/>
    <n v="-2.3450117250586322E-3"/>
    <n v="203.58104999999998"/>
    <n v="205.05686000000003"/>
    <n v="2.1636493763405616E-2"/>
    <x v="2"/>
    <n v="257.85399999999998"/>
    <n v="-0.22619001450433185"/>
    <x v="54"/>
  </r>
  <r>
    <n v="1131"/>
    <x v="0"/>
    <d v="2025-05-30T00:00:00"/>
    <n v="198.95099999999999"/>
    <n v="201.536"/>
    <n v="196.36699999999999"/>
    <n v="200.428"/>
    <n v="70819900"/>
    <x v="1128"/>
    <n v="4.5005763544327948E-3"/>
    <n v="202.97279999999998"/>
    <n v="204.77530000000007"/>
    <n v="2.1647306014938725E-2"/>
    <x v="2"/>
    <n v="257.85399999999998"/>
    <n v="-0.22270742358078599"/>
    <x v="54"/>
  </r>
  <r>
    <n v="1132"/>
    <x v="0"/>
    <d v="2025-06-02T00:00:00"/>
    <n v="199.85900000000001"/>
    <n v="201.70500000000001"/>
    <n v="199.7"/>
    <n v="201.27600000000001"/>
    <n v="35423300"/>
    <x v="1129"/>
    <n v="4.2309457760394409E-3"/>
    <n v="202.80410000000001"/>
    <n v="204.53342000000004"/>
    <n v="2.0085863589202189E-2"/>
    <x v="2"/>
    <n v="257.85399999999998"/>
    <n v="-0.21941874083783841"/>
    <x v="55"/>
  </r>
  <r>
    <n v="1133"/>
    <x v="0"/>
    <d v="2025-06-03T00:00:00"/>
    <n v="200.92699999999999"/>
    <n v="203.34200000000001"/>
    <n v="200.53800000000001"/>
    <n v="202.84299999999999"/>
    <n v="46381600"/>
    <x v="1130"/>
    <n v="7.7853295971699321E-3"/>
    <n v="203.03565"/>
    <n v="204.23976000000002"/>
    <n v="1.8792187762754441E-2"/>
    <x v="2"/>
    <n v="257.85399999999998"/>
    <n v="-0.213341658457887"/>
    <x v="55"/>
  </r>
  <r>
    <n v="1134"/>
    <x v="0"/>
    <d v="2025-06-04T00:00:00"/>
    <n v="202.48400000000001"/>
    <n v="205.80699999999999"/>
    <n v="201.67500000000001"/>
    <n v="202.39400000000001"/>
    <n v="43604000"/>
    <x v="1131"/>
    <n v="-2.2135346055816019E-3"/>
    <n v="203.26369999999997"/>
    <n v="203.88808000000006"/>
    <n v="1.8795036963767012E-2"/>
    <x v="2"/>
    <n v="257.85399999999998"/>
    <n v="-0.21508295391965992"/>
    <x v="55"/>
  </r>
  <r>
    <n v="1135"/>
    <x v="0"/>
    <d v="2025-06-05T00:00:00"/>
    <n v="203.072"/>
    <n v="204.32"/>
    <n v="199.72900000000001"/>
    <n v="200.208"/>
    <n v="55126100"/>
    <x v="1132"/>
    <n v="-1.0800715436228403E-2"/>
    <n v="203.49504999999996"/>
    <n v="203.43250000000006"/>
    <n v="1.8774776778687743E-2"/>
    <x v="1"/>
    <n v="257.85399999999998"/>
    <n v="-0.22356061957541862"/>
    <x v="55"/>
  </r>
  <r>
    <n v="1136"/>
    <x v="0"/>
    <d v="2025-06-06T00:00:00"/>
    <n v="202.57400000000001"/>
    <n v="205.268"/>
    <n v="201.625"/>
    <n v="203.49199999999999"/>
    <n v="46607700"/>
    <x v="1133"/>
    <n v="1.6402940941420807E-2"/>
    <n v="203.82879999999997"/>
    <n v="203.08684000000005"/>
    <n v="1.904908896558959E-2"/>
    <x v="1"/>
    <n v="257.85399999999998"/>
    <n v="-0.21082473027372073"/>
    <x v="55"/>
  </r>
  <r>
    <n v="1137"/>
    <x v="0"/>
    <d v="2025-06-09T00:00:00"/>
    <n v="203.96100000000001"/>
    <n v="205.56700000000001"/>
    <n v="199.6"/>
    <n v="201.02699999999999"/>
    <n v="72862600"/>
    <x v="1134"/>
    <n v="-1.2113498319344274E-2"/>
    <n v="203.98749999999998"/>
    <n v="202.64564000000007"/>
    <n v="1.9279521708388807E-2"/>
    <x v="1"/>
    <n v="257.85399999999998"/>
    <n v="-0.22038440357721811"/>
    <x v="55"/>
  </r>
  <r>
    <n v="1138"/>
    <x v="0"/>
    <d v="2025-06-10T00:00:00"/>
    <n v="200.179"/>
    <n v="203.92099999999999"/>
    <n v="200.149"/>
    <n v="202.244"/>
    <n v="54672600"/>
    <x v="1135"/>
    <n v="6.0539131559442794E-3"/>
    <n v="203.58234999999999"/>
    <n v="202.34738000000004"/>
    <n v="1.2688524547405846E-2"/>
    <x v="1"/>
    <n v="257.85399999999998"/>
    <n v="-0.21566467846145487"/>
    <x v="55"/>
  </r>
  <r>
    <n v="1139"/>
    <x v="0"/>
    <d v="2025-06-11T00:00:00"/>
    <n v="203.072"/>
    <n v="204.07"/>
    <n v="197.99299999999999"/>
    <n v="198.36199999999999"/>
    <n v="60989900"/>
    <x v="1136"/>
    <n v="-1.9194636182037539E-2"/>
    <n v="202.87630000000004"/>
    <n v="201.88715999999999"/>
    <n v="1.2917847478923853E-2"/>
    <x v="1"/>
    <n v="257.85399999999998"/>
    <n v="-0.23071970960310872"/>
    <x v="55"/>
  </r>
  <r>
    <n v="1140"/>
    <x v="0"/>
    <d v="2025-06-12T00:00:00"/>
    <n v="198.66200000000001"/>
    <n v="199.26"/>
    <n v="196.94499999999999"/>
    <n v="198.78100000000001"/>
    <n v="43904600"/>
    <x v="1137"/>
    <n v="2.1122997348284045E-3"/>
    <n v="202.22115000000002"/>
    <n v="201.41420000000002"/>
    <n v="1.2975509886808187E-2"/>
    <x v="1"/>
    <n v="257.85399999999998"/>
    <n v="-0.22909475904969467"/>
    <x v="55"/>
  </r>
  <r>
    <n v="1141"/>
    <x v="0"/>
    <d v="2025-06-13T00:00:00"/>
    <n v="199.31"/>
    <n v="199.94900000000001"/>
    <n v="195.28899999999999"/>
    <n v="196.03700000000001"/>
    <n v="51447300"/>
    <x v="1138"/>
    <n v="-1.3804136210201157E-2"/>
    <n v="201.4727"/>
    <n v="200.87240000000003"/>
    <n v="1.319412173194718E-2"/>
    <x v="1"/>
    <n v="257.85399999999998"/>
    <n v="-0.23973644000093064"/>
    <x v="55"/>
  </r>
  <r>
    <n v="1142"/>
    <x v="0"/>
    <d v="2025-06-16T00:00:00"/>
    <n v="196.88499999999999"/>
    <n v="198.273"/>
    <n v="196.14699999999999"/>
    <n v="198.00299999999999"/>
    <n v="43020700"/>
    <x v="1139"/>
    <n v="1.002871906833902E-2"/>
    <n v="200.83205000000004"/>
    <n v="200.78250000000003"/>
    <n v="1.3533318307700638E-2"/>
    <x v="1"/>
    <n v="257.85399999999998"/>
    <n v="-0.23211197033980469"/>
    <x v="55"/>
  </r>
  <r>
    <n v="1143"/>
    <x v="0"/>
    <d v="2025-06-17T00:00:00"/>
    <n v="196.786"/>
    <n v="197.97300000000001"/>
    <n v="194.8"/>
    <n v="195.22900000000001"/>
    <n v="38856200"/>
    <x v="1140"/>
    <n v="-1.4009888739059395E-2"/>
    <n v="200.17644999999999"/>
    <n v="200.93232"/>
    <n v="1.3619334246567449E-2"/>
    <x v="2"/>
    <n v="257.85399999999998"/>
    <n v="-0.24286999619939953"/>
    <x v="55"/>
  </r>
  <r>
    <n v="1144"/>
    <x v="0"/>
    <d v="2025-06-18T00:00:00"/>
    <n v="195.52799999999999"/>
    <n v="197.155"/>
    <n v="194.66"/>
    <n v="196.167"/>
    <n v="45394700"/>
    <x v="1141"/>
    <n v="4.8046140686066607E-3"/>
    <n v="199.66355000000001"/>
    <n v="201.23881999999998"/>
    <n v="1.3652327659637691E-2"/>
    <x v="2"/>
    <n v="257.85399999999998"/>
    <n v="-0.23923227873137509"/>
    <x v="55"/>
  </r>
  <r>
    <n v="1145"/>
    <x v="0"/>
    <d v="2025-06-20T00:00:00"/>
    <n v="197.82400000000001"/>
    <n v="201.27600000000001"/>
    <n v="196.446"/>
    <n v="200.578"/>
    <n v="96813500"/>
    <x v="1142"/>
    <n v="2.2485943099501915E-2"/>
    <n v="199.60920000000002"/>
    <n v="201.81373999999997"/>
    <n v="1.3832194946485124E-2"/>
    <x v="2"/>
    <n v="257.85399999999998"/>
    <n v="-0.22212569903899104"/>
    <x v="55"/>
  </r>
  <r>
    <n v="1146"/>
    <x v="0"/>
    <d v="2025-06-23T00:00:00"/>
    <n v="201.20599999999999"/>
    <n v="201.875"/>
    <n v="198.542"/>
    <n v="201.077"/>
    <n v="55814300"/>
    <x v="1143"/>
    <n v="2.4878102284398018E-3"/>
    <n v="199.61619999999999"/>
    <n v="201.87183999999993"/>
    <n v="1.3819791344712638E-2"/>
    <x v="2"/>
    <n v="257.85399999999998"/>
    <n v="-0.22019049539661972"/>
    <x v="55"/>
  </r>
  <r>
    <n v="1147"/>
    <x v="0"/>
    <d v="2025-06-24T00:00:00"/>
    <n v="202.16399999999999"/>
    <n v="203.01300000000001"/>
    <n v="199.779"/>
    <n v="199.87899999999999"/>
    <n v="54064000"/>
    <x v="1144"/>
    <n v="-5.9579166190066868E-3"/>
    <n v="199.86714999999998"/>
    <n v="202.07399999999998"/>
    <n v="1.1951633405481055E-2"/>
    <x v="2"/>
    <n v="257.85399999999998"/>
    <n v="-0.22483653540375559"/>
    <x v="55"/>
  </r>
  <r>
    <n v="1148"/>
    <x v="0"/>
    <d v="2025-06-25T00:00:00"/>
    <n v="201.02699999999999"/>
    <n v="203.24199999999999"/>
    <n v="200.19900000000001"/>
    <n v="201.137"/>
    <n v="39525700"/>
    <x v="1145"/>
    <n v="6.2938077536909276E-3"/>
    <n v="199.93454999999997"/>
    <n v="202.14723999999998"/>
    <n v="1.062923211877724E-2"/>
    <x v="2"/>
    <n v="257.85399999999998"/>
    <n v="-0.21995780557990174"/>
    <x v="55"/>
  </r>
  <r>
    <n v="1149"/>
    <x v="0"/>
    <d v="2025-06-26T00:00:00"/>
    <n v="201.00700000000001"/>
    <n v="202.214"/>
    <n v="199.041"/>
    <n v="200.578"/>
    <n v="50799100"/>
    <x v="1146"/>
    <n v="-2.779200246598057E-3"/>
    <n v="199.96349999999998"/>
    <n v="202.12219999999996"/>
    <n v="1.0651176426115539E-2"/>
    <x v="2"/>
    <n v="257.85399999999998"/>
    <n v="-0.22212569903899104"/>
    <x v="55"/>
  </r>
  <r>
    <n v="1150"/>
    <x v="0"/>
    <d v="2025-06-27T00:00:00"/>
    <n v="201.46600000000001"/>
    <n v="202.79300000000001"/>
    <n v="199.58"/>
    <n v="200.65799999999999"/>
    <n v="73188600"/>
    <x v="1147"/>
    <n v="3.9884733121264837E-4"/>
    <n v="200.01989999999998"/>
    <n v="202.10633999999993"/>
    <n v="1.0634349321900351E-2"/>
    <x v="2"/>
    <n v="257.85399999999998"/>
    <n v="-0.22181544595003377"/>
    <x v="55"/>
  </r>
  <r>
    <n v="1151"/>
    <x v="0"/>
    <d v="2025-06-30T00:00:00"/>
    <n v="201.58600000000001"/>
    <n v="206.95400000000001"/>
    <n v="198.84100000000001"/>
    <n v="204.739"/>
    <n v="91912800"/>
    <x v="1148"/>
    <n v="2.0338087691495144E-2"/>
    <n v="200.23544999999999"/>
    <n v="202.32895999999994"/>
    <n v="1.1514085475570552E-2"/>
    <x v="2"/>
    <n v="257.85399999999998"/>
    <n v="-0.2059886602495985"/>
    <x v="55"/>
  </r>
  <r>
    <n v="1152"/>
    <x v="0"/>
    <d v="2025-07-01T00:00:00"/>
    <n v="206.23599999999999"/>
    <n v="209.74799999999999"/>
    <n v="205.70699999999999"/>
    <n v="207.38300000000001"/>
    <n v="78788900"/>
    <x v="1149"/>
    <n v="1.2914002705884053E-2"/>
    <n v="200.54079999999999"/>
    <n v="202.55043999999995"/>
    <n v="1.1797479328304716E-2"/>
    <x v="2"/>
    <n v="257.85399999999998"/>
    <n v="-0.1957347956595592"/>
    <x v="56"/>
  </r>
  <r>
    <n v="1153"/>
    <x v="0"/>
    <d v="2025-07-02T00:00:00"/>
    <n v="208.471"/>
    <n v="212.892"/>
    <n v="207.703"/>
    <n v="211.994"/>
    <n v="67941800"/>
    <x v="1150"/>
    <n v="2.2234223634531203E-2"/>
    <n v="200.99835000000002"/>
    <n v="202.94027999999997"/>
    <n v="1.2612885521478408E-2"/>
    <x v="2"/>
    <n v="257.85399999999998"/>
    <n v="-0.17785258324478193"/>
    <x v="56"/>
  </r>
  <r>
    <n v="1154"/>
    <x v="0"/>
    <d v="2025-07-03T00:00:00"/>
    <n v="211.70400000000001"/>
    <n v="214.19900000000001"/>
    <n v="211.36500000000001"/>
    <n v="213.101"/>
    <n v="34955800"/>
    <x v="1151"/>
    <n v="5.2218459012991492E-3"/>
    <n v="201.53370000000001"/>
    <n v="203.22111999999998"/>
    <n v="1.2582883879577483E-2"/>
    <x v="2"/>
    <n v="257.85399999999998"/>
    <n v="-0.17355945612633505"/>
    <x v="56"/>
  </r>
  <r>
    <n v="1155"/>
    <x v="0"/>
    <d v="2025-07-07T00:00:00"/>
    <n v="212.233"/>
    <n v="215.77600000000001"/>
    <n v="208.36099999999999"/>
    <n v="209.50899999999999"/>
    <n v="50229000"/>
    <x v="1152"/>
    <n v="-1.6855857081853221E-2"/>
    <n v="201.99875"/>
    <n v="203.33324000000002"/>
    <n v="1.2989965214472547E-2"/>
    <x v="2"/>
    <n v="257.85399999999998"/>
    <n v="-0.1874898198205186"/>
    <x v="56"/>
  </r>
  <r>
    <n v="1156"/>
    <x v="0"/>
    <d v="2025-07-08T00:00:00"/>
    <n v="209.65899999999999"/>
    <n v="210.98599999999999"/>
    <n v="208.012"/>
    <n v="209.56899999999999"/>
    <n v="42848900"/>
    <x v="1153"/>
    <n v="2.8638387849677649E-4"/>
    <n v="202.30260000000001"/>
    <n v="203.37142"/>
    <n v="1.2565472152348987E-2"/>
    <x v="2"/>
    <n v="257.85399999999998"/>
    <n v="-0.18725713000380062"/>
    <x v="56"/>
  </r>
  <r>
    <n v="1157"/>
    <x v="0"/>
    <d v="2025-07-09T00:00:00"/>
    <n v="209.09"/>
    <n v="210.886"/>
    <n v="206.785"/>
    <n v="210.696"/>
    <n v="48749400"/>
    <x v="1154"/>
    <n v="5.3777037634383795E-3"/>
    <n v="202.78604999999999"/>
    <n v="203.41399999999999"/>
    <n v="1.2167016032394246E-2"/>
    <x v="2"/>
    <n v="257.85399999999998"/>
    <n v="-0.18288643961311435"/>
    <x v="56"/>
  </r>
  <r>
    <n v="1158"/>
    <x v="0"/>
    <d v="2025-07-10T00:00:00"/>
    <n v="210.06800000000001"/>
    <n v="213.03100000000001"/>
    <n v="209.589"/>
    <n v="211.964"/>
    <n v="44443600"/>
    <x v="1155"/>
    <n v="6.018149371606496E-3"/>
    <n v="203.27204999999998"/>
    <n v="203.4648"/>
    <n v="1.2166456744107356E-2"/>
    <x v="2"/>
    <n v="257.85399999999998"/>
    <n v="-0.17796892815314092"/>
    <x v="56"/>
  </r>
  <r>
    <n v="1159"/>
    <x v="0"/>
    <d v="2025-07-11T00:00:00"/>
    <n v="210.12799999999999"/>
    <n v="211.684"/>
    <n v="209.41900000000001"/>
    <n v="210.71600000000001"/>
    <n v="39765800"/>
    <x v="1156"/>
    <n v="-5.8877922666112914E-3"/>
    <n v="203.88974999999999"/>
    <n v="203.46932000000001"/>
    <n v="1.1251673480185929E-2"/>
    <x v="1"/>
    <n v="257.85399999999998"/>
    <n v="-0.18280887634087495"/>
    <x v="56"/>
  </r>
  <r>
    <n v="1160"/>
    <x v="0"/>
    <d v="2025-07-14T00:00:00"/>
    <n v="209.489"/>
    <n v="210.46700000000001"/>
    <n v="207.10400000000001"/>
    <n v="208.18199999999999"/>
    <n v="38840100"/>
    <x v="1157"/>
    <n v="-1.2025664875946918E-2"/>
    <n v="204.35979999999995"/>
    <n v="203.39744000000007"/>
    <n v="1.174914492388799E-2"/>
    <x v="1"/>
    <n v="257.85399999999998"/>
    <n v="-0.1926361429335981"/>
    <x v="56"/>
  </r>
  <r>
    <n v="1161"/>
    <x v="0"/>
    <d v="2025-07-15T00:00:00"/>
    <n v="208.78"/>
    <n v="211.44499999999999"/>
    <n v="208.48099999999999"/>
    <n v="208.67099999999999"/>
    <n v="42296300"/>
    <x v="1158"/>
    <n v="2.3489062454966625E-3"/>
    <n v="204.9915"/>
    <n v="203.31900000000005"/>
    <n v="1.1116330702325618E-2"/>
    <x v="1"/>
    <n v="257.85399999999998"/>
    <n v="-0.19073972092734648"/>
    <x v="56"/>
  </r>
  <r>
    <n v="1162"/>
    <x v="0"/>
    <d v="2025-07-16T00:00:00"/>
    <n v="209.858"/>
    <n v="211.95400000000001"/>
    <n v="208.202"/>
    <n v="209.71799999999999"/>
    <n v="47490500"/>
    <x v="1159"/>
    <n v="5.017467688370747E-3"/>
    <n v="205.57724999999996"/>
    <n v="203.42036000000007"/>
    <n v="1.1009948994895801E-2"/>
    <x v="1"/>
    <n v="257.85399999999998"/>
    <n v="-0.18667928362561759"/>
    <x v="56"/>
  </r>
  <r>
    <n v="1163"/>
    <x v="0"/>
    <d v="2025-07-17T00:00:00"/>
    <n v="210.12799999999999"/>
    <n v="211.35499999999999"/>
    <n v="209.15"/>
    <n v="209.57900000000001"/>
    <n v="48068100"/>
    <x v="1160"/>
    <n v="-6.6279480063691221E-4"/>
    <n v="206.29474999999994"/>
    <n v="203.64770000000004"/>
    <n v="1.0311089773228577E-2"/>
    <x v="1"/>
    <n v="257.85399999999998"/>
    <n v="-0.18721834836768081"/>
    <x v="56"/>
  </r>
  <r>
    <n v="1164"/>
    <x v="0"/>
    <d v="2025-07-18T00:00:00"/>
    <n v="210.42699999999999"/>
    <n v="211.345"/>
    <n v="209.25899999999999"/>
    <n v="210.73599999999999"/>
    <n v="48974600"/>
    <x v="1161"/>
    <n v="5.5205912806148838E-3"/>
    <n v="207.02319999999995"/>
    <n v="203.90576000000001"/>
    <n v="1.0316722820299785E-2"/>
    <x v="1"/>
    <n v="257.85399999999998"/>
    <n v="-0.18273131306863577"/>
    <x v="56"/>
  </r>
  <r>
    <n v="1165"/>
    <x v="0"/>
    <d v="2025-07-21T00:00:00"/>
    <n v="211.654"/>
    <n v="215.327"/>
    <n v="211.185"/>
    <n v="212.03399999999999"/>
    <n v="51377400"/>
    <x v="1162"/>
    <n v="6.1593652721889658E-3"/>
    <n v="207.59599999999995"/>
    <n v="204.23482000000004"/>
    <n v="9.3473014353250353E-3"/>
    <x v="1"/>
    <n v="257.85399999999998"/>
    <n v="-0.17769745670030324"/>
    <x v="56"/>
  </r>
  <r>
    <n v="1166"/>
    <x v="0"/>
    <d v="2025-07-22T00:00:00"/>
    <n v="212.69200000000001"/>
    <n v="214.49799999999999"/>
    <n v="211.78399999999999"/>
    <n v="213.95"/>
    <n v="46404100"/>
    <x v="1163"/>
    <n v="9.0362866332758252E-3"/>
    <n v="208.23964999999998"/>
    <n v="204.57748000000007"/>
    <n v="9.4491023512754142E-3"/>
    <x v="1"/>
    <n v="257.85399999999998"/>
    <n v="-0.17026689521977556"/>
    <x v="56"/>
  </r>
  <r>
    <n v="1167"/>
    <x v="0"/>
    <d v="2025-07-23T00:00:00"/>
    <n v="214.548"/>
    <n v="214.69800000000001"/>
    <n v="211.964"/>
    <n v="213.7"/>
    <n v="46989300"/>
    <x v="1164"/>
    <n v="-1.1684973124561626E-3"/>
    <n v="208.93069999999997"/>
    <n v="204.89442000000011"/>
    <n v="9.2650310879654977E-3"/>
    <x v="1"/>
    <n v="257.85399999999998"/>
    <n v="-0.17123643612276718"/>
    <x v="56"/>
  </r>
  <r>
    <n v="1168"/>
    <x v="0"/>
    <d v="2025-07-24T00:00:00"/>
    <n v="213.45099999999999"/>
    <n v="215.23699999999999"/>
    <n v="213.08099999999999"/>
    <n v="213.31100000000001"/>
    <n v="46022600"/>
    <x v="1165"/>
    <n v="-1.8203088441739457E-3"/>
    <n v="209.53939999999994"/>
    <n v="204.95370000000005"/>
    <n v="9.3087028415515822E-3"/>
    <x v="1"/>
    <n v="257.85399999999998"/>
    <n v="-0.17274504176782202"/>
    <x v="56"/>
  </r>
  <r>
    <n v="1169"/>
    <x v="0"/>
    <d v="2025-07-25T00:00:00"/>
    <n v="214.249"/>
    <n v="214.78800000000001"/>
    <n v="212.952"/>
    <n v="213.43100000000001"/>
    <n v="40268800"/>
    <x v="1166"/>
    <n v="5.6255889288414629E-4"/>
    <n v="210.18204999999995"/>
    <n v="204.9726600000001"/>
    <n v="9.2294731382890054E-3"/>
    <x v="1"/>
    <n v="257.85399999999998"/>
    <n v="-0.17227966213438606"/>
    <x v="56"/>
  </r>
  <r>
    <n v="1170"/>
    <x v="0"/>
    <d v="2025-07-28T00:00:00"/>
    <n v="213.58"/>
    <n v="214.399"/>
    <n v="212.61199999999999"/>
    <n v="213.6"/>
    <n v="37858000"/>
    <x v="1167"/>
    <n v="7.9182499262042683E-4"/>
    <n v="210.82914999999997"/>
    <n v="205.00698000000008"/>
    <n v="9.2237228751201605E-3"/>
    <x v="1"/>
    <n v="257.85399999999998"/>
    <n v="-0.17162425248396374"/>
    <x v="56"/>
  </r>
  <r>
    <n v="1171"/>
    <x v="0"/>
    <d v="2025-07-29T00:00:00"/>
    <n v="213.73"/>
    <n v="214.35900000000001"/>
    <n v="210.37700000000001"/>
    <n v="210.82599999999999"/>
    <n v="51411700"/>
    <x v="1168"/>
    <n v="-1.2986891385767807E-2"/>
    <n v="211.13349999999997"/>
    <n v="205.00338000000008"/>
    <n v="8.9656068172419244E-3"/>
    <x v="1"/>
    <n v="257.85399999999998"/>
    <n v="-0.18238227834355869"/>
    <x v="56"/>
  </r>
  <r>
    <n v="1172"/>
    <x v="0"/>
    <d v="2025-07-30T00:00:00"/>
    <n v="211.45500000000001"/>
    <n v="211.94399999999999"/>
    <n v="207.28399999999999"/>
    <n v="208.61099999999999"/>
    <n v="45512500"/>
    <x v="1169"/>
    <n v="-1.05062942900781E-2"/>
    <n v="211.19490000000002"/>
    <n v="204.95928000000006"/>
    <n v="8.9262976934727668E-3"/>
    <x v="1"/>
    <n v="257.85399999999998"/>
    <n v="-0.19097241074406446"/>
    <x v="56"/>
  </r>
  <r>
    <n v="1173"/>
    <x v="0"/>
    <d v="2025-07-31T00:00:00"/>
    <n v="208.05199999999999"/>
    <n v="209.399"/>
    <n v="206.72499999999999"/>
    <n v="207.13399999999999"/>
    <n v="80698400"/>
    <x v="1170"/>
    <n v="-7.0801635580098887E-3"/>
    <n v="210.95189999999997"/>
    <n v="204.93514000000002"/>
    <n v="7.42054505559779E-3"/>
    <x v="1"/>
    <n v="257.85399999999998"/>
    <n v="-0.1967004583989389"/>
    <x v="56"/>
  </r>
  <r>
    <n v="1174"/>
    <x v="0"/>
    <d v="2025-08-01T00:00:00"/>
    <n v="210.42699999999999"/>
    <n v="213.131"/>
    <n v="201.077"/>
    <n v="201.95500000000001"/>
    <n v="104434500"/>
    <x v="1171"/>
    <n v="-2.5003138065213704E-2"/>
    <n v="210.3946"/>
    <n v="204.84574000000003"/>
    <n v="8.9735513227469123E-3"/>
    <x v="1"/>
    <n v="257.85399999999998"/>
    <n v="-0.21678546774531315"/>
    <x v="57"/>
  </r>
  <r>
    <n v="1175"/>
    <x v="0"/>
    <d v="2025-08-04T00:00:00"/>
    <n v="204.08"/>
    <n v="207.44300000000001"/>
    <n v="201.256"/>
    <n v="202.923"/>
    <n v="75109300"/>
    <x v="1172"/>
    <n v="4.7931469881903332E-3"/>
    <n v="210.06529999999998"/>
    <n v="204.87090000000003"/>
    <n v="8.4600117409638544E-3"/>
    <x v="1"/>
    <n v="257.85399999999998"/>
    <n v="-0.21303140536892962"/>
    <x v="57"/>
  </r>
  <r>
    <n v="1176"/>
    <x v="0"/>
    <d v="2025-08-05T00:00:00"/>
    <n v="202.97300000000001"/>
    <n v="204.90899999999999"/>
    <n v="201.73500000000001"/>
    <n v="202.494"/>
    <n v="44155100"/>
    <x v="1173"/>
    <n v="-2.1141023935187242E-3"/>
    <n v="209.71154999999999"/>
    <n v="204.90204000000003"/>
    <n v="8.4494377075273134E-3"/>
    <x v="1"/>
    <n v="257.85399999999998"/>
    <n v="-0.21469513755846326"/>
    <x v="57"/>
  </r>
  <r>
    <n v="1177"/>
    <x v="0"/>
    <d v="2025-08-06T00:00:00"/>
    <n v="205.19800000000001"/>
    <n v="214.928"/>
    <n v="205.15799999999999"/>
    <n v="212.80199999999999"/>
    <n v="108483100"/>
    <x v="1174"/>
    <n v="5.0905212006281619E-2"/>
    <n v="209.81685000000002"/>
    <n v="205.26087999999999"/>
    <n v="1.4452021469895422E-2"/>
    <x v="1"/>
    <n v="257.85399999999998"/>
    <n v="-0.17471902704631304"/>
    <x v="57"/>
  </r>
  <r>
    <n v="1178"/>
    <x v="0"/>
    <d v="2025-08-07T00:00:00"/>
    <n v="218.42"/>
    <n v="220.386"/>
    <n v="216.125"/>
    <n v="219.56800000000001"/>
    <n v="90224800"/>
    <x v="1175"/>
    <n v="3.1794813958515578E-2"/>
    <n v="210.19705000000005"/>
    <n v="205.65645999999998"/>
    <n v="1.6024913332508491E-2"/>
    <x v="1"/>
    <n v="257.85399999999998"/>
    <n v="-0.14847937204774786"/>
    <x v="57"/>
  </r>
  <r>
    <n v="1179"/>
    <x v="0"/>
    <d v="2025-08-08T00:00:00"/>
    <n v="220.36600000000001"/>
    <n v="230.51499999999999"/>
    <n v="218.78899999999999"/>
    <n v="228.86799999999999"/>
    <n v="113854000"/>
    <x v="1176"/>
    <n v="4.2355898855935159E-2"/>
    <n v="211.10465000000005"/>
    <n v="206.23383999999999"/>
    <n v="1.8267582247310201E-2"/>
    <x v="1"/>
    <n v="257.85399999999998"/>
    <n v="-0.11241245045645987"/>
    <x v="57"/>
  </r>
  <r>
    <n v="1180"/>
    <x v="0"/>
    <d v="2025-08-11T00:00:00"/>
    <n v="227.69900000000001"/>
    <n v="229.33799999999999"/>
    <n v="224.542"/>
    <n v="226.96"/>
    <n v="61806100"/>
    <x v="1177"/>
    <n v="-8.3366831536081376E-3"/>
    <n v="212.04355000000001"/>
    <n v="206.78243999999995"/>
    <n v="1.8112070458748814E-2"/>
    <x v="1"/>
    <n v="257.85399999999998"/>
    <n v="-0.11981198662809178"/>
    <x v="57"/>
  </r>
  <r>
    <n v="1181"/>
    <x v="0"/>
    <d v="2025-08-12T00:00:00"/>
    <n v="227.78899999999999"/>
    <n v="230.57599999999999"/>
    <n v="226.85"/>
    <n v="229.428"/>
    <n v="55626200"/>
    <x v="1178"/>
    <n v="1.087416284807885E-2"/>
    <n v="213.08140000000003"/>
    <n v="207.36243999999996"/>
    <n v="1.8159524759518431E-2"/>
    <x v="1"/>
    <n v="257.85399999999998"/>
    <n v="-0.11024067883375854"/>
    <x v="57"/>
  </r>
  <r>
    <n v="1182"/>
    <x v="0"/>
    <d v="2025-08-13T00:00:00"/>
    <n v="230.846"/>
    <n v="234.77199999999999"/>
    <n v="230.20699999999999"/>
    <n v="233.10400000000001"/>
    <n v="69878500"/>
    <x v="1179"/>
    <n v="1.6022455846714578E-2"/>
    <n v="214.25069999999999"/>
    <n v="207.99899999999994"/>
    <n v="1.8328999772118288E-2"/>
    <x v="1"/>
    <n v="257.85399999999998"/>
    <n v="-9.5984549396169849E-2"/>
    <x v="57"/>
  </r>
  <r>
    <n v="1183"/>
    <x v="0"/>
    <d v="2025-08-14T00:00:00"/>
    <n v="233.833"/>
    <n v="234.892"/>
    <n v="230.626"/>
    <n v="232.55500000000001"/>
    <n v="51916300"/>
    <x v="1180"/>
    <n v="-2.3551719404214522E-3"/>
    <n v="215.39950000000005"/>
    <n v="208.59323999999998"/>
    <n v="1.8362614942029086E-2"/>
    <x v="1"/>
    <n v="257.85399999999998"/>
    <n v="-9.8113661219139447E-2"/>
    <x v="57"/>
  </r>
  <r>
    <n v="1184"/>
    <x v="0"/>
    <d v="2025-08-15T00:00:00"/>
    <n v="233.773"/>
    <n v="234.053"/>
    <n v="229.11799999999999"/>
    <n v="231.36600000000001"/>
    <n v="56038700"/>
    <x v="1181"/>
    <n v="-5.1127690223817801E-3"/>
    <n v="216.43099999999998"/>
    <n v="209.17267999999996"/>
    <n v="1.8511429178988081E-2"/>
    <x v="1"/>
    <n v="257.85399999999998"/>
    <n v="-0.10272479775376753"/>
    <x v="57"/>
  </r>
  <r>
    <n v="1185"/>
    <x v="0"/>
    <d v="2025-08-18T00:00:00"/>
    <n v="231.476"/>
    <n v="232.89400000000001"/>
    <n v="229.887"/>
    <n v="230.666"/>
    <n v="37476200"/>
    <x v="1182"/>
    <n v="-3.0255093661126775E-3"/>
    <n v="217.36260000000001"/>
    <n v="209.78183999999993"/>
    <n v="1.859075231851989E-2"/>
    <x v="1"/>
    <n v="257.85399999999998"/>
    <n v="-0.1054395122821441"/>
    <x v="57"/>
  </r>
  <r>
    <n v="1186"/>
    <x v="0"/>
    <d v="2025-08-19T00:00:00"/>
    <n v="231.05600000000001"/>
    <n v="232.64400000000001"/>
    <n v="229.12799999999999"/>
    <n v="230.33699999999999"/>
    <n v="39402600"/>
    <x v="1183"/>
    <n v="-1.4263047003025831E-3"/>
    <n v="218.18194999999997"/>
    <n v="210.31873999999993"/>
    <n v="1.8600074016115995E-2"/>
    <x v="1"/>
    <n v="257.85399999999998"/>
    <n v="-0.10671542811048107"/>
    <x v="57"/>
  </r>
  <r>
    <n v="1187"/>
    <x v="0"/>
    <d v="2025-08-20T00:00:00"/>
    <n v="229.75700000000001"/>
    <n v="230.24700000000001"/>
    <n v="225.55099999999999"/>
    <n v="225.791"/>
    <n v="42263900"/>
    <x v="1184"/>
    <n v="-1.9736299422150938E-2"/>
    <n v="218.78650000000002"/>
    <n v="210.81401999999989"/>
    <n v="1.9313871909148492E-2"/>
    <x v="1"/>
    <n v="257.85399999999998"/>
    <n v="-0.12434555989048057"/>
    <x v="57"/>
  </r>
  <r>
    <n v="1188"/>
    <x v="0"/>
    <d v="2025-08-21T00:00:00"/>
    <n v="226.05099999999999"/>
    <n v="226.30099999999999"/>
    <n v="223.56299999999999"/>
    <n v="224.68199999999999"/>
    <n v="30621200"/>
    <x v="1185"/>
    <n v="-4.9116218095496267E-3"/>
    <n v="219.35504999999995"/>
    <n v="211.26277999999991"/>
    <n v="1.9366185942165721E-2"/>
    <x v="1"/>
    <n v="257.85399999999998"/>
    <n v="-0.12864644333615149"/>
    <x v="57"/>
  </r>
  <r>
    <n v="1189"/>
    <x v="0"/>
    <d v="2025-08-22T00:00:00"/>
    <n v="225.95099999999999"/>
    <n v="228.86799999999999"/>
    <n v="225.19200000000001"/>
    <n v="227.53899999999999"/>
    <n v="42477800"/>
    <x v="1186"/>
    <n v="1.2715749370221019E-2"/>
    <n v="220.06045"/>
    <n v="211.84631999999991"/>
    <n v="1.9483415852815916E-2"/>
    <x v="1"/>
    <n v="257.85399999999998"/>
    <n v="-0.11756652989676331"/>
    <x v="57"/>
  </r>
  <r>
    <n v="1190"/>
    <x v="0"/>
    <d v="2025-08-25T00:00:00"/>
    <n v="226.261"/>
    <n v="229.078"/>
    <n v="226.011"/>
    <n v="226.94"/>
    <n v="30983100"/>
    <x v="1187"/>
    <n v="-2.6325157445535874E-3"/>
    <n v="220.72744999999995"/>
    <n v="212.40949999999992"/>
    <n v="1.9522391640747656E-2"/>
    <x v="1"/>
    <n v="257.85399999999998"/>
    <n v="-0.11988954990033118"/>
    <x v="57"/>
  </r>
  <r>
    <n v="1191"/>
    <x v="0"/>
    <d v="2025-08-26T00:00:00"/>
    <n v="226.65"/>
    <n v="229.268"/>
    <n v="224.47200000000001"/>
    <n v="229.08799999999999"/>
    <n v="54575100"/>
    <x v="1188"/>
    <n v="9.4650568432184112E-3"/>
    <n v="221.64054999999993"/>
    <n v="213.07051999999996"/>
    <n v="1.9184502240585433E-2"/>
    <x v="1"/>
    <n v="257.85399999999998"/>
    <n v="-0.11155925446182724"/>
    <x v="57"/>
  </r>
  <r>
    <n v="1192"/>
    <x v="0"/>
    <d v="2025-08-27T00:00:00"/>
    <n v="228.38900000000001"/>
    <n v="230.67599999999999"/>
    <n v="228.03899999999999"/>
    <n v="230.267"/>
    <n v="31259500"/>
    <x v="1189"/>
    <n v="5.1464939237324536E-3"/>
    <n v="222.72334999999998"/>
    <n v="213.71579999999994"/>
    <n v="1.8863810310860537E-2"/>
    <x v="1"/>
    <n v="257.85399999999998"/>
    <n v="-0.10698689956331875"/>
    <x v="57"/>
  </r>
  <r>
    <n v="1193"/>
    <x v="0"/>
    <d v="2025-08-28T00:00:00"/>
    <n v="230.596"/>
    <n v="233.184"/>
    <n v="229.11799999999999"/>
    <n v="232.33500000000001"/>
    <n v="38074700"/>
    <x v="1190"/>
    <n v="8.9808787190521766E-3"/>
    <n v="223.98340000000002"/>
    <n v="214.45791999999992"/>
    <n v="1.8657983228441477E-2"/>
    <x v="1"/>
    <n v="257.85399999999998"/>
    <n v="-9.8966857213772075E-2"/>
    <x v="57"/>
  </r>
  <r>
    <n v="1194"/>
    <x v="0"/>
    <d v="2025-08-29T00:00:00"/>
    <n v="232.285"/>
    <n v="233.154"/>
    <n v="231.14599999999999"/>
    <n v="231.91499999999999"/>
    <n v="39418400"/>
    <x v="1191"/>
    <n v="-1.8077345212732521E-3"/>
    <n v="225.48140000000004"/>
    <n v="215.17287999999994"/>
    <n v="1.7306620381961287E-2"/>
    <x v="1"/>
    <n v="257.85399999999998"/>
    <n v="-0.10059568593079804"/>
    <x v="57"/>
  </r>
  <r>
    <n v="1195"/>
    <x v="0"/>
    <d v="2025-09-02T00:00:00"/>
    <n v="229.02799999999999"/>
    <n v="230.626"/>
    <n v="226.75"/>
    <n v="229.49799999999999"/>
    <n v="44075600"/>
    <x v="1192"/>
    <n v="-1.0421921824806502E-2"/>
    <n v="226.81014999999996"/>
    <n v="215.75127999999998"/>
    <n v="1.7741370561417752E-2"/>
    <x v="1"/>
    <n v="257.85399999999998"/>
    <n v="-0.10996920738092097"/>
    <x v="58"/>
  </r>
  <r>
    <n v="1196"/>
    <x v="0"/>
    <d v="2025-09-03T00:00:00"/>
    <n v="236.98"/>
    <n v="238.619"/>
    <n v="234.13300000000001"/>
    <n v="238.239"/>
    <n v="66427800"/>
    <x v="1193"/>
    <n v="3.8087477886517673E-2"/>
    <n v="228.59739999999996"/>
    <n v="216.49451999999997"/>
    <n v="1.8970446019329401E-2"/>
    <x v="1"/>
    <n v="257.85399999999998"/>
    <n v="-7.6070179248722058E-2"/>
    <x v="58"/>
  </r>
  <r>
    <n v="1197"/>
    <x v="0"/>
    <d v="2025-09-04T00:00:00"/>
    <n v="238.21899999999999"/>
    <n v="239.66800000000001"/>
    <n v="236.511"/>
    <n v="239.548"/>
    <n v="47549400"/>
    <x v="1194"/>
    <n v="5.4944824315077412E-3"/>
    <n v="229.93469999999994"/>
    <n v="217.28790000000001"/>
    <n v="1.6107991057431749E-2"/>
    <x v="1"/>
    <n v="257.85399999999998"/>
    <n v="-7.099366308065802E-2"/>
    <x v="58"/>
  </r>
  <r>
    <n v="1198"/>
    <x v="0"/>
    <d v="2025-09-05T00:00:00"/>
    <n v="239.768"/>
    <n v="241.08600000000001"/>
    <n v="238.25899999999999"/>
    <n v="239.458"/>
    <n v="54870400"/>
    <x v="1195"/>
    <n v="-3.7570758261395998E-4"/>
    <n v="230.92919999999995"/>
    <n v="218.05432000000002"/>
    <n v="1.4968699292785438E-2"/>
    <x v="1"/>
    <n v="257.85399999999998"/>
    <n v="-7.1342697805734989E-2"/>
    <x v="58"/>
  </r>
  <r>
    <n v="1199"/>
    <x v="0"/>
    <d v="2025-09-08T00:00:00"/>
    <n v="239.06800000000001"/>
    <n v="239.917"/>
    <n v="236.11099999999999"/>
    <n v="237.65"/>
    <n v="48999500"/>
    <x v="1196"/>
    <n v="-7.550384618596917E-3"/>
    <n v="231.36829999999995"/>
    <n v="218.79576"/>
    <n v="1.2225511511237885E-2"/>
    <x v="1"/>
    <n v="257.85399999999998"/>
    <n v="-7.8354417616170347E-2"/>
    <x v="58"/>
  </r>
  <r>
    <n v="1200"/>
    <x v="0"/>
    <d v="2025-09-09T00:00:00"/>
    <n v="236.77"/>
    <n v="238.54900000000001"/>
    <n v="233.13399999999999"/>
    <n v="234.12299999999999"/>
    <n v="66313900"/>
    <x v="1197"/>
    <n v="-1.4841152956027837E-2"/>
    <n v="231.72644999999994"/>
    <n v="219.46506000000002"/>
    <n v="1.2594636061096771E-2"/>
    <x v="1"/>
    <n v="257.85399999999998"/>
    <n v="-9.2032700675576118E-2"/>
    <x v="58"/>
  </r>
  <r>
    <n v="1201"/>
    <x v="0"/>
    <d v="2025-09-10T00:00:00"/>
    <n v="231.965"/>
    <n v="232.19499999999999"/>
    <n v="225.73099999999999"/>
    <n v="226.57"/>
    <n v="83440800"/>
    <x v="1198"/>
    <n v="-3.2260820167177018E-2"/>
    <n v="231.58354999999997"/>
    <n v="219.90167999999997"/>
    <n v="1.4480348783254708E-2"/>
    <x v="1"/>
    <n v="257.85399999999998"/>
    <n v="-0.12132447043675876"/>
    <x v="58"/>
  </r>
  <r>
    <n v="1202"/>
    <x v="0"/>
    <d v="2025-09-11T00:00:00"/>
    <n v="226.66"/>
    <n v="230.227"/>
    <n v="226.43"/>
    <n v="229.80699999999999"/>
    <n v="50208600"/>
    <x v="1199"/>
    <n v="1.428697532771328E-2"/>
    <n v="231.41869999999994"/>
    <n v="220.35015999999999"/>
    <n v="1.4380812097929864E-2"/>
    <x v="1"/>
    <n v="257.85399999999998"/>
    <n v="-0.10877085482482329"/>
    <x v="58"/>
  </r>
  <r>
    <n v="1203"/>
    <x v="0"/>
    <d v="2025-09-12T00:00:00"/>
    <n v="228.99799999999999"/>
    <n v="234.28299999999999"/>
    <n v="228.798"/>
    <n v="233.84299999999999"/>
    <n v="55824200"/>
    <x v="1200"/>
    <n v="1.7562563368391793E-2"/>
    <n v="231.48310000000001"/>
    <n v="220.78713999999999"/>
    <n v="1.4932953552575975E-2"/>
    <x v="1"/>
    <n v="257.85399999999998"/>
    <n v="-9.3118586486926724E-2"/>
    <x v="58"/>
  </r>
  <r>
    <n v="1204"/>
    <x v="0"/>
    <d v="2025-09-15T00:00:00"/>
    <n v="236.77"/>
    <n v="237.959"/>
    <n v="234.80199999999999"/>
    <n v="236.471"/>
    <n v="42699500"/>
    <x v="1201"/>
    <n v="1.1238309464042251E-2"/>
    <n v="231.73835"/>
    <n v="221.25453999999999"/>
    <n v="1.5063327765768943E-2"/>
    <x v="1"/>
    <n v="257.85399999999998"/>
    <n v="-8.2926772514678837E-2"/>
    <x v="58"/>
  </r>
  <r>
    <n v="1205"/>
    <x v="0"/>
    <d v="2025-09-16T00:00:00"/>
    <n v="236.95"/>
    <n v="240.98599999999999"/>
    <n v="236.09100000000001"/>
    <n v="237.91900000000001"/>
    <n v="63421100"/>
    <x v="1202"/>
    <n v="6.12337242198846E-3"/>
    <n v="232.10100000000003"/>
    <n v="221.82273999999998"/>
    <n v="1.5067189089621787E-2"/>
    <x v="1"/>
    <n v="257.85399999999998"/>
    <n v="-7.7311191604551355E-2"/>
    <x v="58"/>
  </r>
  <r>
    <n v="1206"/>
    <x v="0"/>
    <d v="2025-09-17T00:00:00"/>
    <n v="238.739"/>
    <n v="239.86699999999999"/>
    <n v="237.5"/>
    <n v="238.75899999999999"/>
    <n v="46508000"/>
    <x v="1203"/>
    <n v="3.5306133600090384E-3"/>
    <n v="232.52209999999997"/>
    <n v="222.40653999999998"/>
    <n v="1.5054567762722147E-2"/>
    <x v="1"/>
    <n v="257.85399999999998"/>
    <n v="-7.4053534170499535E-2"/>
    <x v="58"/>
  </r>
  <r>
    <n v="1207"/>
    <x v="0"/>
    <d v="2025-09-18T00:00:00"/>
    <n v="239.738"/>
    <n v="240.96600000000001"/>
    <n v="236.42099999999999"/>
    <n v="237.65"/>
    <n v="44249600"/>
    <x v="1204"/>
    <n v="-4.6448510841475832E-3"/>
    <n v="233.11505000000002"/>
    <n v="222.94562000000002"/>
    <n v="1.4270574533274356E-2"/>
    <x v="1"/>
    <n v="257.85399999999998"/>
    <n v="-7.8354417616170347E-2"/>
    <x v="58"/>
  </r>
  <r>
    <n v="1208"/>
    <x v="0"/>
    <d v="2025-09-19T00:00:00"/>
    <n v="240.99600000000001"/>
    <n v="246.06100000000001"/>
    <n v="239.977"/>
    <n v="245.262"/>
    <n v="163741300"/>
    <x v="1205"/>
    <n v="3.2030296654744328E-2"/>
    <n v="234.14404999999996"/>
    <n v="223.61158000000003"/>
    <n v="1.5570621284414493E-2"/>
    <x v="1"/>
    <n v="257.85399999999998"/>
    <n v="-4.8833836201881642E-2"/>
    <x v="58"/>
  </r>
  <r>
    <n v="1209"/>
    <x v="0"/>
    <d v="2025-09-22T00:00:00"/>
    <n v="248.06"/>
    <n v="256.39100000000002"/>
    <n v="247.88"/>
    <n v="255.83199999999999"/>
    <n v="105517400"/>
    <x v="1206"/>
    <n v="4.3096769984750871E-2"/>
    <n v="235.55869999999999"/>
    <n v="224.51390000000004"/>
    <n v="1.7743962800801854E-2"/>
    <x v="1"/>
    <n v="257.85399999999998"/>
    <n v="-7.8416468233961645E-3"/>
    <x v="58"/>
  </r>
  <r>
    <n v="1210"/>
    <x v="0"/>
    <d v="2025-09-23T00:00:00"/>
    <n v="255.63200000000001"/>
    <n v="257.09100000000001"/>
    <n v="253.334"/>
    <n v="254.184"/>
    <n v="60275200"/>
    <x v="1207"/>
    <n v="-6.4417273835954969E-3"/>
    <n v="236.92090000000002"/>
    <n v="225.43393999999998"/>
    <n v="1.7861838819179854E-2"/>
    <x v="1"/>
    <n v="257.85399999999998"/>
    <n v="-1.4232860455916874E-2"/>
    <x v="58"/>
  </r>
  <r>
    <n v="1211"/>
    <x v="0"/>
    <d v="2025-09-24T00:00:00"/>
    <n v="254.97300000000001"/>
    <n v="255.49199999999999"/>
    <n v="250.797"/>
    <n v="252.066"/>
    <n v="42303700"/>
    <x v="1208"/>
    <n v="-8.3325465017467515E-3"/>
    <n v="238.06979999999999"/>
    <n v="226.30183999999997"/>
    <n v="1.8113041192932031E-2"/>
    <x v="1"/>
    <n v="257.85399999999998"/>
    <n v="-2.2446810986061827E-2"/>
    <x v="58"/>
  </r>
  <r>
    <n v="1212"/>
    <x v="0"/>
    <d v="2025-09-25T00:00:00"/>
    <n v="252.965"/>
    <n v="256.92099999999999"/>
    <n v="251.46600000000001"/>
    <n v="256.62099999999998"/>
    <n v="55202100"/>
    <x v="1209"/>
    <n v="1.8070664032435957E-2"/>
    <n v="239.38749999999999"/>
    <n v="227.23989999999995"/>
    <n v="1.8349604784593857E-2"/>
    <x v="1"/>
    <n v="257.85399999999998"/>
    <n v="-4.7817757335546496E-3"/>
    <x v="58"/>
  </r>
  <r>
    <n v="1213"/>
    <x v="0"/>
    <d v="2025-09-26T00:00:00"/>
    <n v="253.85400000000001"/>
    <n v="257.351"/>
    <n v="253.53399999999999"/>
    <n v="255.21299999999999"/>
    <n v="46076300"/>
    <x v="1210"/>
    <n v="-5.4866904890870094E-3"/>
    <n v="240.53139999999999"/>
    <n v="228.15257999999994"/>
    <n v="1.8493552759659505E-2"/>
    <x v="1"/>
    <n v="257.85399999999998"/>
    <n v="-1.0242230099203442E-2"/>
    <x v="58"/>
  </r>
  <r>
    <n v="1214"/>
    <x v="0"/>
    <d v="2025-09-29T00:00:00"/>
    <n v="254.31299999999999"/>
    <n v="254.75299999999999"/>
    <n v="252.76499999999999"/>
    <n v="254.184"/>
    <n v="40127700"/>
    <x v="1211"/>
    <n v="-4.0319262733481409E-3"/>
    <n v="241.64484999999999"/>
    <n v="229.0215399999999"/>
    <n v="1.854243190358934E-2"/>
    <x v="1"/>
    <n v="257.85399999999998"/>
    <n v="-1.4232860455916874E-2"/>
    <x v="58"/>
  </r>
  <r>
    <n v="1215"/>
    <x v="0"/>
    <d v="2025-09-30T00:00:00"/>
    <n v="254.613"/>
    <n v="255.672"/>
    <n v="252.86500000000001"/>
    <n v="254.38300000000001"/>
    <n v="37704300"/>
    <x v="1212"/>
    <n v="7.8289742863435485E-4"/>
    <n v="242.88910000000001"/>
    <n v="229.8685199999999"/>
    <n v="1.8226263891280788E-2"/>
    <x v="1"/>
    <n v="257.85399999999998"/>
    <n v="-1.346110589713545E-2"/>
    <x v="58"/>
  </r>
  <r>
    <n v="1216"/>
    <x v="0"/>
    <d v="2025-10-01T00:00:00"/>
    <n v="254.79300000000001"/>
    <n v="258.53899999999999"/>
    <n v="254.68299999999999"/>
    <n v="255.203"/>
    <n v="48713900"/>
    <x v="1213"/>
    <n v="3.2234858461452909E-3"/>
    <n v="243.73730000000006"/>
    <n v="230.69357999999986"/>
    <n v="1.6513847569154208E-2"/>
    <x v="1"/>
    <n v="257.85399999999998"/>
    <n v="-1.0281011735323031E-2"/>
    <x v="59"/>
  </r>
  <r>
    <n v="1217"/>
    <x v="0"/>
    <d v="2025-10-02T00:00:00"/>
    <n v="256.33100000000002"/>
    <n v="257.93"/>
    <n v="253.904"/>
    <n v="256.88099999999997"/>
    <n v="42630200"/>
    <x v="1214"/>
    <n v="6.5751578155428536E-3"/>
    <n v="244.60395000000003"/>
    <n v="231.55719999999985"/>
    <n v="1.6522228970244187E-2"/>
    <x v="1"/>
    <n v="257.85399999999998"/>
    <n v="-3.7734531944434435E-3"/>
    <x v="59"/>
  </r>
  <r>
    <n v="1218"/>
    <x v="0"/>
    <d v="2025-10-03T00:00:00"/>
    <n v="254.423"/>
    <n v="258.98899999999998"/>
    <n v="253.70400000000001"/>
    <n v="257.77"/>
    <n v="49155600"/>
    <x v="1215"/>
    <n v="3.4607464156555245E-3"/>
    <n v="245.51955000000007"/>
    <n v="232.44637999999983"/>
    <n v="1.649555145262974E-2"/>
    <x v="1"/>
    <n v="257.85399999999998"/>
    <n v="-3.2576574340514863E-4"/>
    <x v="59"/>
  </r>
  <r>
    <n v="1219"/>
    <x v="0"/>
    <d v="2025-10-06T00:00:00"/>
    <n v="257.74"/>
    <n v="258.81900000000002"/>
    <n v="254.803"/>
    <n v="256.44099999999997"/>
    <n v="44664100"/>
    <x v="1216"/>
    <n v="-5.1557590099701178E-3"/>
    <n v="246.45909999999998"/>
    <n v="233.30657999999988"/>
    <n v="1.6417184519779297E-2"/>
    <x v="1"/>
    <n v="257.85399999999998"/>
    <n v="-5.4798451837086981E-3"/>
    <x v="59"/>
  </r>
  <r>
    <n v="1220"/>
    <x v="0"/>
    <d v="2025-10-07T00:00:00"/>
    <n v="256.56099999999998"/>
    <n v="257.15100000000001"/>
    <n v="255.18299999999999"/>
    <n v="256.23200000000003"/>
    <n v="31955800"/>
    <x v="1217"/>
    <n v="-8.1500228122621809E-4"/>
    <n v="247.56455"/>
    <n v="234.15921999999989"/>
    <n v="1.5862925669021508E-2"/>
    <x v="1"/>
    <n v="257.85399999999998"/>
    <n v="-6.2903813786094886E-3"/>
    <x v="59"/>
  </r>
  <r>
    <n v="1221"/>
    <x v="0"/>
    <d v="2025-10-08T00:00:00"/>
    <n v="256.27199999999999"/>
    <n v="258.27"/>
    <n v="255.86199999999999"/>
    <n v="257.81"/>
    <n v="36496900"/>
    <x v="1218"/>
    <n v="6.1584813762527446E-3"/>
    <n v="249.12655000000004"/>
    <n v="235.09889999999987"/>
    <n v="1.3274036370396427E-2"/>
    <x v="1"/>
    <n v="257.85399999999998"/>
    <n v="-1.7063919892645885E-4"/>
    <x v="59"/>
  </r>
  <r>
    <n v="1222"/>
    <x v="0"/>
    <d v="2025-10-09T00:00:00"/>
    <n v="257.56"/>
    <n v="257.75"/>
    <n v="252.89500000000001"/>
    <n v="253.79400000000001"/>
    <n v="38322000"/>
    <x v="1219"/>
    <n v="-1.5577363174430703E-2"/>
    <n v="250.32589999999999"/>
    <n v="236.0025599999999"/>
    <n v="1.4018143533114775E-2"/>
    <x v="1"/>
    <n v="257.85399999999998"/>
    <n v="-1.5745344264583738E-2"/>
    <x v="59"/>
  </r>
  <r>
    <n v="1223"/>
    <x v="0"/>
    <d v="2025-10-10T00:00:00"/>
    <n v="254.69300000000001"/>
    <n v="256.13200000000001"/>
    <n v="243.76400000000001"/>
    <n v="245.03200000000001"/>
    <n v="61999100"/>
    <x v="1220"/>
    <n v="-3.4524062822604118E-2"/>
    <n v="250.88535000000002"/>
    <n v="236.76051999999984"/>
    <n v="1.6237487702226047E-2"/>
    <x v="1"/>
    <n v="257.85399999999998"/>
    <n v="-4.9725813832633858E-2"/>
    <x v="59"/>
  </r>
  <r>
    <n v="1224"/>
    <x v="0"/>
    <d v="2025-10-13T00:00:00"/>
    <n v="249.13800000000001"/>
    <n v="249.44800000000001"/>
    <n v="245.322"/>
    <n v="247.42"/>
    <n v="38142900"/>
    <x v="1221"/>
    <n v="9.7456658722125944E-3"/>
    <n v="251.43279999999999"/>
    <n v="237.6698199999999"/>
    <n v="1.6198419370595775E-2"/>
    <x v="1"/>
    <n v="257.85399999999998"/>
    <n v="-4.0464759127257999E-2"/>
    <x v="59"/>
  </r>
  <r>
    <n v="1225"/>
    <x v="0"/>
    <d v="2025-10-14T00:00:00"/>
    <n v="246.36099999999999"/>
    <n v="248.60900000000001"/>
    <n v="244.46299999999999"/>
    <n v="247.53"/>
    <n v="35478000"/>
    <x v="1222"/>
    <n v="4.4458814970504967E-4"/>
    <n v="251.91334999999998"/>
    <n v="238.56195999999989"/>
    <n v="1.617928248316081E-2"/>
    <x v="1"/>
    <n v="257.85399999999998"/>
    <n v="-4.0038161129941741E-2"/>
    <x v="59"/>
  </r>
  <r>
    <n v="1226"/>
    <x v="0"/>
    <d v="2025-10-15T00:00:00"/>
    <n v="249.24799999999999"/>
    <n v="251.57599999999999"/>
    <n v="247.23"/>
    <n v="249.09899999999999"/>
    <n v="33893600"/>
    <x v="1223"/>
    <n v="6.3386256211368508E-3"/>
    <n v="252.43034999999995"/>
    <n v="239.49405999999991"/>
    <n v="1.6204464568940289E-2"/>
    <x v="1"/>
    <n v="257.85399999999998"/>
    <n v="-3.3953322422766385E-2"/>
    <x v="59"/>
  </r>
  <r>
    <n v="1227"/>
    <x v="0"/>
    <d v="2025-10-16T00:00:00"/>
    <n v="248.01"/>
    <n v="248.79900000000001"/>
    <n v="244.893"/>
    <n v="247.21"/>
    <n v="39777000"/>
    <x v="1224"/>
    <n v="-7.5833303224821513E-3"/>
    <n v="252.90834999999998"/>
    <n v="240.18221999999986"/>
    <n v="1.6283359589676475E-2"/>
    <x v="1"/>
    <n v="257.85399999999998"/>
    <n v="-4.1279173485770926E-2"/>
    <x v="59"/>
  </r>
  <r>
    <n v="1228"/>
    <x v="0"/>
    <d v="2025-10-17T00:00:00"/>
    <n v="247.78"/>
    <n v="253.13499999999999"/>
    <n v="247.03100000000001"/>
    <n v="252.04599999999999"/>
    <n v="49147000"/>
    <x v="1225"/>
    <n v="1.9562315440313949E-2"/>
    <n v="253.24754999999999"/>
    <n v="240.8317799999999"/>
    <n v="1.5285216881079705E-2"/>
    <x v="1"/>
    <n v="257.85399999999998"/>
    <n v="-2.2524374258301227E-2"/>
    <x v="59"/>
  </r>
  <r>
    <n v="1229"/>
    <x v="0"/>
    <d v="2025-10-20T00:00:00"/>
    <n v="255.642"/>
    <n v="264.12400000000002"/>
    <n v="255.38200000000001"/>
    <n v="261.98599999999999"/>
    <n v="90483000"/>
    <x v="1226"/>
    <n v="3.9437245582155667E-2"/>
    <n v="253.55525000000003"/>
    <n v="241.49413999999993"/>
    <n v="1.4774113234910843E-2"/>
    <x v="1"/>
    <n v="261.98599999999999"/>
    <n v="0"/>
    <x v="59"/>
  </r>
  <r>
    <n v="1230"/>
    <x v="0"/>
    <d v="2025-10-21T00:00:00"/>
    <n v="261.62599999999998"/>
    <n v="265.03300000000002"/>
    <n v="261.57600000000002"/>
    <n v="262.51600000000002"/>
    <n v="46695900"/>
    <x v="1227"/>
    <n v="2.0230088630690535E-3"/>
    <n v="253.97184999999999"/>
    <n v="242.20525999999995"/>
    <n v="1.466170370892321E-2"/>
    <x v="1"/>
    <n v="262.51600000000002"/>
    <n v="0"/>
    <x v="59"/>
  </r>
  <r>
    <n v="1231"/>
    <x v="0"/>
    <d v="2025-10-22T00:00:00"/>
    <n v="262.39600000000002"/>
    <n v="262.59500000000003"/>
    <n v="255.18299999999999"/>
    <n v="258.2"/>
    <n v="45015300"/>
    <x v="1228"/>
    <n v="-1.6440902649743405E-2"/>
    <n v="254.27855"/>
    <n v="242.7807"/>
    <n v="1.5060850315822327E-2"/>
    <x v="1"/>
    <n v="262.51600000000002"/>
    <n v="-1.6440902649743405E-2"/>
    <x v="59"/>
  </r>
  <r>
    <n v="1232"/>
    <x v="0"/>
    <d v="2025-10-23T00:00:00"/>
    <n v="259.68799999999999"/>
    <n v="260.36799999999999"/>
    <n v="257.76"/>
    <n v="259.32900000000001"/>
    <n v="32754900"/>
    <x v="1229"/>
    <n v="4.3725793958173664E-3"/>
    <n v="254.41394999999997"/>
    <n v="243.30519999999996"/>
    <n v="1.4561744106086258E-2"/>
    <x v="1"/>
    <n v="262.51600000000002"/>
    <n v="-1.214021240610097E-2"/>
    <x v="59"/>
  </r>
  <r>
    <n v="1233"/>
    <x v="0"/>
    <d v="2025-10-24T00:00:00"/>
    <n v="260.93700000000001"/>
    <n v="263.87400000000002"/>
    <n v="258.92899999999997"/>
    <n v="262.565"/>
    <n v="38253700"/>
    <x v="1230"/>
    <n v="1.2478357607517809E-2"/>
    <n v="254.78154999999998"/>
    <n v="243.90540000000001"/>
    <n v="1.4718120016886998E-2"/>
    <x v="1"/>
    <n v="262.565"/>
    <n v="0"/>
    <x v="59"/>
  </r>
  <r>
    <n v="1234"/>
    <x v="0"/>
    <d v="2025-10-27T00:00:00"/>
    <n v="264.62299999999999"/>
    <n v="268.85899999999998"/>
    <n v="264.39400000000001"/>
    <n v="268.55"/>
    <n v="44888200"/>
    <x v="1231"/>
    <n v="2.279435568335475E-2"/>
    <n v="255.49985000000001"/>
    <n v="244.64908"/>
    <n v="1.5392119052504127E-2"/>
    <x v="1"/>
    <n v="268.55"/>
    <n v="0"/>
    <x v="59"/>
  </r>
  <r>
    <n v="1235"/>
    <x v="0"/>
    <d v="2025-10-28T00:00:00"/>
    <n v="268.72899999999998"/>
    <n v="269.62900000000002"/>
    <n v="267.89"/>
    <n v="268.73899999999998"/>
    <n v="41534800"/>
    <x v="1232"/>
    <n v="7.0377955687939142E-4"/>
    <n v="256.21764999999994"/>
    <n v="245.41054"/>
    <n v="1.5392692504010524E-2"/>
    <x v="1"/>
    <n v="268.73899999999998"/>
    <n v="0"/>
    <x v="59"/>
  </r>
  <r>
    <n v="1236"/>
    <x v="0"/>
    <d v="2025-10-29T00:00:00"/>
    <n v="269.01900000000001"/>
    <n v="271.14699999999999"/>
    <n v="266.851"/>
    <n v="269.43900000000002"/>
    <n v="51086700"/>
    <x v="1233"/>
    <n v="2.6047577761323382E-3"/>
    <n v="256.92944999999997"/>
    <n v="246.19257999999999"/>
    <n v="1.5392547603642693E-2"/>
    <x v="1"/>
    <n v="269.43900000000002"/>
    <n v="0"/>
    <x v="59"/>
  </r>
  <r>
    <n v="1237"/>
    <x v="0"/>
    <d v="2025-10-30T00:00:00"/>
    <n v="271.72699999999998"/>
    <n v="273.875"/>
    <n v="268.22000000000003"/>
    <n v="271.137"/>
    <n v="69886500"/>
    <x v="1234"/>
    <n v="6.3019830091410878E-3"/>
    <n v="257.64224999999999"/>
    <n v="247.09950000000003"/>
    <n v="1.5389170370663407E-2"/>
    <x v="1"/>
    <n v="271.137"/>
    <n v="0"/>
    <x v="59"/>
  </r>
  <r>
    <n v="1238"/>
    <x v="0"/>
    <d v="2025-10-31T00:00:00"/>
    <n v="276.72199999999998"/>
    <n v="277.05099999999999"/>
    <n v="268.899"/>
    <n v="270.108"/>
    <n v="86167100"/>
    <x v="1235"/>
    <n v="-3.7951293995286406E-3"/>
    <n v="258.25914999999998"/>
    <n v="248.00802000000004"/>
    <n v="1.5458554067476466E-2"/>
    <x v="1"/>
    <n v="271.137"/>
    <n v="-3.7951293995286406E-3"/>
    <x v="59"/>
  </r>
  <r>
    <n v="1239"/>
    <x v="0"/>
    <d v="2025-11-03T00:00:00"/>
    <n v="270.15800000000002"/>
    <n v="270.58800000000002"/>
    <n v="265.99200000000002"/>
    <n v="268.78899999999999"/>
    <n v="50194600"/>
    <x v="1236"/>
    <n v="-4.8832318924282303E-3"/>
    <n v="258.87655000000001"/>
    <n v="248.83302000000003"/>
    <n v="1.5451612022202035E-2"/>
    <x v="1"/>
    <n v="271.137"/>
    <n v="-8.6598287950372388E-3"/>
    <x v="60"/>
  </r>
  <r>
    <n v="1240"/>
    <x v="0"/>
    <d v="2025-11-04T00:00:00"/>
    <n v="268.07"/>
    <n v="271.22699999999998"/>
    <n v="267.36099999999999"/>
    <n v="269.77800000000002"/>
    <n v="49274800"/>
    <x v="1237"/>
    <n v="3.6794660495780285E-3"/>
    <n v="259.55385000000001"/>
    <n v="249.68978000000007"/>
    <n v="1.5434035303713258E-2"/>
    <x v="1"/>
    <n v="271.137"/>
    <n v="-5.0122262915056615E-3"/>
    <x v="60"/>
  </r>
  <r>
    <n v="1241"/>
    <x v="0"/>
    <d v="2025-11-05T00:00:00"/>
    <n v="268.35000000000002"/>
    <n v="271.43700000000001"/>
    <n v="266.67099999999999"/>
    <n v="269.87799999999999"/>
    <n v="43683100"/>
    <x v="1238"/>
    <n v="3.7067514771393917E-4"/>
    <n v="260.15725000000003"/>
    <n v="250.50558000000004"/>
    <n v="1.5419873162916339E-2"/>
    <x v="1"/>
    <n v="271.137"/>
    <n v="-4.6434090515127258E-3"/>
    <x v="60"/>
  </r>
  <r>
    <n v="1242"/>
    <x v="0"/>
    <d v="2025-11-06T00:00:00"/>
    <n v="267.63099999999997"/>
    <n v="273.13499999999999"/>
    <n v="267.63099999999997"/>
    <n v="269.50900000000001"/>
    <n v="51204000"/>
    <x v="1239"/>
    <n v="-1.3672844766893233E-3"/>
    <n v="260.94299999999998"/>
    <n v="251.29042000000004"/>
    <n v="1.4865204778940468E-2"/>
    <x v="1"/>
    <n v="271.137"/>
    <n v="-6.0043446670871026E-3"/>
    <x v="60"/>
  </r>
  <r>
    <n v="1243"/>
    <x v="0"/>
    <d v="2025-11-07T00:00:00"/>
    <n v="269.53899999999999"/>
    <n v="272.02600000000001"/>
    <n v="266.512"/>
    <n v="268.20999999999998"/>
    <n v="48227400"/>
    <x v="1240"/>
    <n v="-4.8198761451381245E-3"/>
    <n v="262.1019"/>
    <n v="252.00792000000004"/>
    <n v="1.2141201613627556E-2"/>
    <x v="1"/>
    <n v="271.137"/>
    <n v="-1.0795280614597114E-2"/>
    <x v="60"/>
  </r>
  <r>
    <n v="1244"/>
    <x v="0"/>
    <d v="2025-11-10T00:00:00"/>
    <n v="268.95999999999998"/>
    <n v="273.73"/>
    <n v="267.45999999999998"/>
    <n v="269.43"/>
    <n v="41312400"/>
    <x v="1241"/>
    <n v="4.5486745460647793E-3"/>
    <n v="263.20240000000001"/>
    <n v="252.75822000000005"/>
    <n v="1.2080702890122773E-2"/>
    <x v="1"/>
    <n v="271.137"/>
    <n v="-6.2957102866816328E-3"/>
    <x v="60"/>
  </r>
  <r>
    <n v="1245"/>
    <x v="0"/>
    <d v="2025-11-11T00:00:00"/>
    <n v="269.81"/>
    <n v="275.91000000000003"/>
    <n v="269.8"/>
    <n v="275.25"/>
    <n v="46208300"/>
    <x v="1242"/>
    <n v="2.1601158000222664E-2"/>
    <n v="264.58840000000004"/>
    <n v="253.67326000000006"/>
    <n v="1.2635329879844337E-2"/>
    <x v="1"/>
    <n v="275.25"/>
    <n v="0"/>
    <x v="60"/>
  </r>
  <r>
    <n v="1246"/>
    <x v="0"/>
    <d v="2025-11-12T00:00:00"/>
    <n v="275"/>
    <n v="275.73"/>
    <n v="271.7"/>
    <n v="273.47000000000003"/>
    <n v="48398000"/>
    <x v="1243"/>
    <n v="-6.4668483197092286E-3"/>
    <n v="265.80695000000003"/>
    <n v="254.37788000000003"/>
    <n v="1.2906604870434523E-2"/>
    <x v="1"/>
    <n v="275.25"/>
    <n v="-6.4668483197092286E-3"/>
    <x v="60"/>
  </r>
  <r>
    <n v="1247"/>
    <x v="0"/>
    <d v="2025-11-13T00:00:00"/>
    <n v="274.11"/>
    <n v="276.7"/>
    <n v="272.08999999999997"/>
    <n v="272.95"/>
    <n v="49602800"/>
    <x v="1244"/>
    <n v="-1.9014882802502742E-3"/>
    <n v="267.09395000000006"/>
    <n v="255.04592000000005"/>
    <n v="1.2681267683206869E-2"/>
    <x v="1"/>
    <n v="275.25"/>
    <n v="-8.3560399636694038E-3"/>
    <x v="60"/>
  </r>
  <r>
    <n v="1248"/>
    <x v="0"/>
    <d v="2025-11-14T00:00:00"/>
    <n v="271.05"/>
    <n v="275.95999999999998"/>
    <n v="269.60000000000002"/>
    <n v="272.41000000000003"/>
    <n v="47431300"/>
    <x v="1245"/>
    <n v="-1.9783843194722817E-3"/>
    <n v="268.11215000000004"/>
    <n v="255.70496000000006"/>
    <n v="1.229172631736113E-2"/>
    <x v="1"/>
    <n v="275.25"/>
    <n v="-1.0317892824704744E-2"/>
    <x v="60"/>
  </r>
  <r>
    <n v="1249"/>
    <x v="0"/>
    <d v="2025-11-17T00:00:00"/>
    <n v="268.82"/>
    <n v="270.49"/>
    <n v="265.73"/>
    <n v="267.45999999999998"/>
    <n v="45018300"/>
    <x v="1246"/>
    <n v="-1.817113909181034E-2"/>
    <n v="268.38585"/>
    <n v="256.30116000000004"/>
    <n v="1.0094872532998773E-2"/>
    <x v="1"/>
    <n v="275.25"/>
    <n v="-2.8301544050862937E-2"/>
    <x v="60"/>
  </r>
  <r>
    <n v="1250"/>
    <x v="0"/>
    <d v="2025-11-18T00:00:00"/>
    <n v="269.99"/>
    <n v="270.70999999999998"/>
    <n v="265.32"/>
    <n v="267.44"/>
    <n v="45677300"/>
    <x v="1247"/>
    <n v="-7.4777536827830282E-5"/>
    <n v="268.63204999999999"/>
    <n v="256.96749999999997"/>
    <n v="1.0095486805611668E-2"/>
    <x v="1"/>
    <n v="275.25"/>
    <n v="-2.8374205267938213E-2"/>
    <x v="60"/>
  </r>
  <r>
    <n v="1251"/>
    <x v="0"/>
    <d v="2025-11-19T00:00:00"/>
    <n v="265.52999999999997"/>
    <n v="272.20999999999998"/>
    <n v="265.5"/>
    <n v="268.56"/>
    <n v="40424500"/>
    <x v="1248"/>
    <n v="4.1878552198624241E-3"/>
    <n v="269.15005000000002"/>
    <n v="257.8073"/>
    <n v="9.2397103453981215E-3"/>
    <x v="1"/>
    <n v="275.25"/>
    <n v="-2.4305177111716647E-2"/>
    <x v="60"/>
  </r>
  <r>
    <n v="1252"/>
    <x v="0"/>
    <d v="2025-11-20T00:00:00"/>
    <n v="270.83"/>
    <n v="275.43"/>
    <n v="265.92"/>
    <n v="266.25"/>
    <n v="45823600"/>
    <x v="1249"/>
    <n v="-8.6014298480786566E-3"/>
    <n v="269.49609999999996"/>
    <n v="258.53616"/>
    <n v="9.5163523510516622E-3"/>
    <x v="1"/>
    <n v="275.25"/>
    <n v="-3.2697547683923744E-2"/>
    <x v="60"/>
  </r>
  <r>
    <n v="1253"/>
    <x v="0"/>
    <d v="2025-11-21T00:00:00"/>
    <n v="265.95"/>
    <n v="273.33"/>
    <n v="265.67"/>
    <n v="271.49"/>
    <n v="59030800"/>
    <x v="1250"/>
    <n v="1.9680751173708932E-2"/>
    <n v="269.94234999999998"/>
    <n v="259.28910000000002"/>
    <n v="1.0078868827068068E-2"/>
    <x v="1"/>
    <n v="275.25"/>
    <n v="-1.366030881017255E-2"/>
    <x v="60"/>
  </r>
  <r>
    <n v="1254"/>
    <x v="0"/>
    <d v="2025-11-24T00:00:00"/>
    <n v="270.89999999999998"/>
    <n v="277"/>
    <n v="270.89999999999998"/>
    <n v="275.92"/>
    <n v="65585800"/>
    <x v="1251"/>
    <n v="1.631735975542381E-2"/>
    <n v="270.31084999999996"/>
    <n v="260.07808"/>
    <n v="9.450575565693304E-3"/>
    <x v="1"/>
    <n v="275.92"/>
    <n v="0"/>
    <x v="60"/>
  </r>
  <r>
    <n v="1255"/>
    <x v="0"/>
    <d v="2025-11-25T00:00:00"/>
    <n v="275.27"/>
    <n v="280.38"/>
    <n v="275.25"/>
    <n v="276.97000000000003"/>
    <n v="46914200"/>
    <x v="1252"/>
    <n v="3.8054508553204691E-3"/>
    <n v="270.72239999999999"/>
    <n v="260.85909999999996"/>
    <n v="9.4640433808247919E-3"/>
    <x v="1"/>
    <n v="276.97000000000003"/>
    <n v="0"/>
    <x v="60"/>
  </r>
  <r>
    <n v="1256"/>
    <x v="0"/>
    <d v="2025-11-26T00:00:00"/>
    <n v="276.95999999999998"/>
    <n v="279.52999999999997"/>
    <n v="276.63"/>
    <n v="277.55"/>
    <n v="31050665"/>
    <x v="1253"/>
    <n v="2.0940896125933861E-3"/>
    <n v="271.12795"/>
    <n v="261.63491999999991"/>
    <n v="9.461742005623797E-3"/>
    <x v="1"/>
    <n v="277.55"/>
    <n v="0"/>
    <x v="60"/>
  </r>
  <r>
    <n v="1257"/>
    <x v="1"/>
    <d v="2020-11-27T00:00:00"/>
    <n v="193.72"/>
    <n v="199.59299999999999"/>
    <n v="192.81700000000001"/>
    <n v="195.25299999999999"/>
    <n v="112683300"/>
    <x v="0"/>
    <m/>
    <m/>
    <m/>
    <m/>
    <x v="0"/>
    <n v="195.25299999999999"/>
    <n v="0"/>
    <x v="0"/>
  </r>
  <r>
    <n v="1258"/>
    <x v="1"/>
    <d v="2020-11-30T00:00:00"/>
    <n v="200.73699999999999"/>
    <n v="202.6"/>
    <n v="184.83699999999999"/>
    <n v="189.2"/>
    <n v="189009300"/>
    <x v="1254"/>
    <n v="-3.1000804084956424E-2"/>
    <m/>
    <m/>
    <m/>
    <x v="0"/>
    <n v="195.25299999999999"/>
    <n v="-3.1000804084956424E-2"/>
    <x v="0"/>
  </r>
  <r>
    <n v="1259"/>
    <x v="1"/>
    <d v="2020-12-01T00:00:00"/>
    <n v="199.197"/>
    <n v="199.28299999999999"/>
    <n v="190.68299999999999"/>
    <n v="194.92"/>
    <n v="120310500"/>
    <x v="1255"/>
    <n v="3.0232558139534849E-2"/>
    <m/>
    <m/>
    <m/>
    <x v="0"/>
    <n v="195.25299999999999"/>
    <n v="-1.7054795572922776E-3"/>
    <x v="1"/>
  </r>
  <r>
    <n v="1260"/>
    <x v="1"/>
    <d v="2020-12-02T00:00:00"/>
    <n v="185.48"/>
    <n v="190.51300000000001"/>
    <n v="180.40299999999999"/>
    <n v="189.607"/>
    <n v="143327100"/>
    <x v="1256"/>
    <n v="-2.7257336343115113E-2"/>
    <m/>
    <m/>
    <m/>
    <x v="0"/>
    <n v="195.25299999999999"/>
    <n v="-2.8916329070487912E-2"/>
    <x v="1"/>
  </r>
  <r>
    <n v="1261"/>
    <x v="1"/>
    <d v="2020-12-03T00:00:00"/>
    <n v="196.673"/>
    <n v="199.65700000000001"/>
    <n v="194.143"/>
    <n v="197.79300000000001"/>
    <n v="127656000"/>
    <x v="1257"/>
    <n v="4.3173511526473307E-2"/>
    <m/>
    <m/>
    <m/>
    <x v="0"/>
    <n v="197.79300000000001"/>
    <n v="0"/>
    <x v="1"/>
  </r>
  <r>
    <n v="1262"/>
    <x v="1"/>
    <d v="2020-12-04T00:00:00"/>
    <n v="197.00299999999999"/>
    <n v="199.68"/>
    <n v="195.167"/>
    <n v="199.68"/>
    <n v="88203900"/>
    <x v="1258"/>
    <n v="9.5402769562118461E-3"/>
    <m/>
    <m/>
    <m/>
    <x v="0"/>
    <n v="199.68"/>
    <n v="0"/>
    <x v="1"/>
  </r>
  <r>
    <n v="1263"/>
    <x v="1"/>
    <d v="2020-12-07T00:00:00"/>
    <n v="201.64"/>
    <n v="216.26300000000001"/>
    <n v="201.017"/>
    <n v="213.92"/>
    <n v="168929100"/>
    <x v="1259"/>
    <n v="7.1314102564102422E-2"/>
    <m/>
    <m/>
    <m/>
    <x v="0"/>
    <n v="213.92"/>
    <n v="0"/>
    <x v="1"/>
  </r>
  <r>
    <n v="1264"/>
    <x v="1"/>
    <d v="2020-12-08T00:00:00"/>
    <n v="208.50299999999999"/>
    <n v="217.09299999999999"/>
    <n v="206.167"/>
    <n v="216.62700000000001"/>
    <n v="192795000"/>
    <x v="1260"/>
    <n v="1.2654263275991173E-2"/>
    <m/>
    <m/>
    <m/>
    <x v="0"/>
    <n v="216.62700000000001"/>
    <n v="0"/>
    <x v="1"/>
  </r>
  <r>
    <n v="1265"/>
    <x v="1"/>
    <d v="2020-12-09T00:00:00"/>
    <n v="217.89699999999999"/>
    <n v="218.107"/>
    <n v="196"/>
    <n v="201.49299999999999"/>
    <n v="213873600"/>
    <x v="1261"/>
    <n v="-6.9862020893055821E-2"/>
    <m/>
    <m/>
    <m/>
    <x v="0"/>
    <n v="216.62700000000001"/>
    <n v="-6.9862020893055821E-2"/>
    <x v="1"/>
  </r>
  <r>
    <n v="1266"/>
    <x v="1"/>
    <d v="2020-12-10T00:00:00"/>
    <n v="191.45699999999999"/>
    <n v="209.25"/>
    <n v="188.78"/>
    <n v="209.023"/>
    <n v="201249600"/>
    <x v="1262"/>
    <n v="3.7371025296164095E-2"/>
    <m/>
    <m/>
    <m/>
    <x v="0"/>
    <n v="216.62700000000001"/>
    <n v="-3.5101810946927214E-2"/>
    <x v="1"/>
  </r>
  <r>
    <n v="1267"/>
    <x v="1"/>
    <d v="2020-12-11T00:00:00"/>
    <n v="205.00299999999999"/>
    <n v="208"/>
    <n v="198.93299999999999"/>
    <n v="203.33"/>
    <n v="139425000"/>
    <x v="1263"/>
    <n v="-2.7236237160503829E-2"/>
    <m/>
    <m/>
    <m/>
    <x v="0"/>
    <n v="216.62700000000001"/>
    <n v="-6.1382006859717397E-2"/>
    <x v="1"/>
  </r>
  <r>
    <n v="1268"/>
    <x v="1"/>
    <d v="2020-12-14T00:00:00"/>
    <n v="206.333"/>
    <n v="214.25"/>
    <n v="203.4"/>
    <n v="213.27699999999999"/>
    <n v="156121800"/>
    <x v="1264"/>
    <n v="4.892047410613265E-2"/>
    <m/>
    <m/>
    <m/>
    <x v="0"/>
    <n v="216.62700000000001"/>
    <n v="-1.5464369630747932E-2"/>
    <x v="1"/>
  </r>
  <r>
    <n v="1269"/>
    <x v="1"/>
    <d v="2020-12-15T00:00:00"/>
    <n v="214.42699999999999"/>
    <n v="215.63300000000001"/>
    <n v="207.93299999999999"/>
    <n v="211.083"/>
    <n v="135214500"/>
    <x v="1265"/>
    <n v="-1.0287091435081996E-2"/>
    <m/>
    <m/>
    <m/>
    <x v="0"/>
    <n v="216.62700000000001"/>
    <n v="-2.5592377681452505E-2"/>
    <x v="1"/>
  </r>
  <r>
    <n v="1270"/>
    <x v="1"/>
    <d v="2020-12-16T00:00:00"/>
    <n v="209.41"/>
    <n v="210.833"/>
    <n v="201.667"/>
    <n v="207.59"/>
    <n v="126287400"/>
    <x v="1266"/>
    <n v="-1.6547992969590086E-2"/>
    <m/>
    <m/>
    <m/>
    <x v="0"/>
    <n v="216.62700000000001"/>
    <n v="-4.17168681650949E-2"/>
    <x v="1"/>
  </r>
  <r>
    <n v="1271"/>
    <x v="1"/>
    <d v="2020-12-17T00:00:00"/>
    <n v="209.39699999999999"/>
    <n v="219.607"/>
    <n v="206.5"/>
    <n v="218.63300000000001"/>
    <n v="168810300"/>
    <x v="1267"/>
    <n v="5.3196204056072061E-2"/>
    <m/>
    <m/>
    <m/>
    <x v="0"/>
    <n v="218.63300000000001"/>
    <n v="0"/>
    <x v="1"/>
  </r>
  <r>
    <n v="1272"/>
    <x v="1"/>
    <d v="2020-12-18T00:00:00"/>
    <n v="222.96700000000001"/>
    <n v="231.667"/>
    <n v="209.51300000000001"/>
    <n v="231.667"/>
    <n v="666378600"/>
    <x v="1268"/>
    <n v="5.9615885982445382E-2"/>
    <m/>
    <m/>
    <m/>
    <x v="0"/>
    <n v="231.667"/>
    <n v="0"/>
    <x v="1"/>
  </r>
  <r>
    <n v="1273"/>
    <x v="1"/>
    <d v="2020-12-21T00:00:00"/>
    <n v="222.08"/>
    <n v="222.833"/>
    <n v="215.357"/>
    <n v="216.62"/>
    <n v="174135900"/>
    <x v="1269"/>
    <n v="-6.4950985682034945E-2"/>
    <m/>
    <m/>
    <m/>
    <x v="0"/>
    <n v="231.667"/>
    <n v="-6.4950985682034945E-2"/>
    <x v="1"/>
  </r>
  <r>
    <n v="1274"/>
    <x v="1"/>
    <d v="2020-12-22T00:00:00"/>
    <n v="216"/>
    <n v="216.62700000000001"/>
    <n v="204.74299999999999"/>
    <n v="213.447"/>
    <n v="155148000"/>
    <x v="1270"/>
    <n v="-1.464777028898534E-2"/>
    <m/>
    <m/>
    <m/>
    <x v="0"/>
    <n v="231.667"/>
    <n v="-7.8647368852706734E-2"/>
    <x v="1"/>
  </r>
  <r>
    <n v="1275"/>
    <x v="1"/>
    <d v="2020-12-23T00:00:00"/>
    <n v="210.733"/>
    <n v="217.167"/>
    <n v="207.523"/>
    <n v="215.327"/>
    <n v="99519000"/>
    <x v="1271"/>
    <n v="8.8078070902846139E-3"/>
    <m/>
    <m/>
    <m/>
    <x v="0"/>
    <n v="231.667"/>
    <n v="-7.0532272615435154E-2"/>
    <x v="1"/>
  </r>
  <r>
    <n v="1276"/>
    <x v="1"/>
    <d v="2020-12-24T00:00:00"/>
    <n v="214.33"/>
    <n v="222.03"/>
    <n v="213.667"/>
    <n v="220.59"/>
    <n v="68596800"/>
    <x v="1272"/>
    <n v="2.4441895349863296E-2"/>
    <n v="207.95400000000001"/>
    <m/>
    <m/>
    <x v="0"/>
    <n v="231.667"/>
    <n v="-4.7814319691626306E-2"/>
    <x v="1"/>
  </r>
  <r>
    <n v="1277"/>
    <x v="1"/>
    <d v="2020-12-28T00:00:00"/>
    <n v="224.83699999999999"/>
    <n v="227.13300000000001"/>
    <n v="220.267"/>
    <n v="221.23"/>
    <n v="96835800"/>
    <x v="1273"/>
    <n v="2.9013101228523297E-3"/>
    <n v="209.25285"/>
    <m/>
    <n v="3.981930660230424E-2"/>
    <x v="0"/>
    <n v="231.667"/>
    <n v="-4.5051733738512678E-2"/>
    <x v="1"/>
  </r>
  <r>
    <n v="1278"/>
    <x v="1"/>
    <d v="2020-12-29T00:00:00"/>
    <n v="220.333"/>
    <n v="223.3"/>
    <n v="218.333"/>
    <n v="221.99700000000001"/>
    <n v="68732400"/>
    <x v="1274"/>
    <n v="3.4669800659947736E-3"/>
    <n v="210.89269999999996"/>
    <m/>
    <n v="3.8820558518033205E-2"/>
    <x v="0"/>
    <n v="231.667"/>
    <n v="-4.1740947135327833E-2"/>
    <x v="1"/>
  </r>
  <r>
    <n v="1279"/>
    <x v="1"/>
    <d v="2020-12-30T00:00:00"/>
    <n v="224"/>
    <n v="232.2"/>
    <n v="222.78700000000001"/>
    <n v="231.59299999999999"/>
    <n v="128538000"/>
    <x v="1275"/>
    <n v="4.3225809357783973E-2"/>
    <n v="212.72634999999997"/>
    <m/>
    <n v="3.9304826532430656E-2"/>
    <x v="0"/>
    <n v="231.667"/>
    <n v="-3.1942400082884959E-4"/>
    <x v="1"/>
  </r>
  <r>
    <n v="1280"/>
    <x v="1"/>
    <d v="2020-12-31T00:00:00"/>
    <n v="233.33"/>
    <n v="239.57300000000001"/>
    <n v="230.37299999999999"/>
    <n v="235.22300000000001"/>
    <n v="148949700"/>
    <x v="1276"/>
    <n v="1.5674048870216284E-2"/>
    <n v="215.00714999999997"/>
    <m/>
    <n v="3.8358868460275135E-2"/>
    <x v="0"/>
    <n v="235.22300000000001"/>
    <n v="0"/>
    <x v="1"/>
  </r>
  <r>
    <n v="1281"/>
    <x v="1"/>
    <d v="2021-01-04T00:00:00"/>
    <n v="239.82"/>
    <n v="248.16300000000001"/>
    <n v="239.06299999999999"/>
    <n v="243.25700000000001"/>
    <n v="145914600"/>
    <x v="1277"/>
    <n v="3.415482329534103E-2"/>
    <n v="217.28034999999994"/>
    <m/>
    <n v="3.8018909172810728E-2"/>
    <x v="0"/>
    <n v="243.25700000000001"/>
    <n v="0"/>
    <x v="2"/>
  </r>
  <r>
    <n v="1282"/>
    <x v="1"/>
    <d v="2021-01-05T00:00:00"/>
    <n v="241.22"/>
    <n v="246.947"/>
    <n v="239.733"/>
    <n v="245.03700000000001"/>
    <n v="96735600"/>
    <x v="1278"/>
    <n v="7.3173639401948876E-3"/>
    <n v="219.54820000000001"/>
    <m/>
    <n v="3.8026919289914467E-2"/>
    <x v="0"/>
    <n v="245.03700000000001"/>
    <n v="0"/>
    <x v="2"/>
  </r>
  <r>
    <n v="1283"/>
    <x v="1"/>
    <d v="2021-01-06T00:00:00"/>
    <n v="252.83"/>
    <n v="258"/>
    <n v="249.7"/>
    <n v="251.99299999999999"/>
    <n v="134100000"/>
    <x v="1279"/>
    <n v="2.8387549635361164E-2"/>
    <n v="221.45185000000001"/>
    <m/>
    <n v="3.5574435447595427E-2"/>
    <x v="0"/>
    <n v="251.99299999999999"/>
    <n v="0"/>
    <x v="2"/>
  </r>
  <r>
    <n v="1284"/>
    <x v="1"/>
    <d v="2021-01-07T00:00:00"/>
    <n v="259.20999999999998"/>
    <n v="272.33"/>
    <n v="258.39999999999998"/>
    <n v="272.01299999999998"/>
    <n v="154496700"/>
    <x v="1280"/>
    <n v="7.9446651295869364E-2"/>
    <n v="224.22114999999999"/>
    <m/>
    <n v="3.8929268967501013E-2"/>
    <x v="0"/>
    <n v="272.01299999999998"/>
    <n v="0"/>
    <x v="2"/>
  </r>
  <r>
    <n v="1285"/>
    <x v="1"/>
    <d v="2021-01-08T00:00:00"/>
    <n v="285.33300000000003"/>
    <n v="294.83"/>
    <n v="279.46300000000002"/>
    <n v="293.33999999999997"/>
    <n v="225166500"/>
    <x v="1281"/>
    <n v="7.8404340968997843E-2"/>
    <n v="228.81350000000003"/>
    <m/>
    <n v="3.6528953723513877E-2"/>
    <x v="0"/>
    <n v="293.33999999999997"/>
    <n v="0"/>
    <x v="2"/>
  </r>
  <r>
    <n v="1286"/>
    <x v="1"/>
    <d v="2021-01-11T00:00:00"/>
    <n v="283.13299999999998"/>
    <n v="284.81"/>
    <n v="267.87299999999999"/>
    <n v="270.39699999999999"/>
    <n v="177904800"/>
    <x v="1282"/>
    <n v="-7.8212995159200882E-2"/>
    <n v="231.88219999999995"/>
    <m/>
    <n v="4.2260226702233263E-2"/>
    <x v="0"/>
    <n v="293.33999999999997"/>
    <n v="-7.8212995159200882E-2"/>
    <x v="2"/>
  </r>
  <r>
    <n v="1287"/>
    <x v="1"/>
    <d v="2021-01-12T00:00:00"/>
    <n v="277"/>
    <n v="289.33300000000003"/>
    <n v="275.77999999999997"/>
    <n v="283.14699999999999"/>
    <n v="138812100"/>
    <x v="1283"/>
    <n v="4.7152890009874326E-2"/>
    <n v="235.87304999999998"/>
    <m/>
    <n v="4.1728308635855561E-2"/>
    <x v="0"/>
    <n v="293.33999999999997"/>
    <n v="-3.4748073907411192E-2"/>
    <x v="2"/>
  </r>
  <r>
    <n v="1288"/>
    <x v="1"/>
    <d v="2021-01-13T00:00:00"/>
    <n v="284.25299999999999"/>
    <n v="286.82299999999998"/>
    <n v="277.33300000000003"/>
    <n v="284.803"/>
    <n v="99937500"/>
    <x v="1284"/>
    <n v="5.8485521654829675E-3"/>
    <n v="239.44934999999995"/>
    <m/>
    <n v="4.1129798344544326E-2"/>
    <x v="0"/>
    <n v="293.33999999999997"/>
    <n v="-2.9102747664825679E-2"/>
    <x v="2"/>
  </r>
  <r>
    <n v="1289"/>
    <x v="1"/>
    <d v="2021-01-14T00:00:00"/>
    <n v="281.13"/>
    <n v="287.66699999999997"/>
    <n v="279.58300000000003"/>
    <n v="281.66699999999997"/>
    <n v="93798900"/>
    <x v="1285"/>
    <n v="-1.1011119967135219E-2"/>
    <n v="242.97854999999998"/>
    <m/>
    <n v="4.1153881010536644E-2"/>
    <x v="0"/>
    <n v="293.33999999999997"/>
    <n v="-3.979341378605028E-2"/>
    <x v="2"/>
  </r>
  <r>
    <n v="1290"/>
    <x v="1"/>
    <d v="2021-01-15T00:00:00"/>
    <n v="284"/>
    <n v="286.63299999999998"/>
    <n v="273.03300000000002"/>
    <n v="275.387"/>
    <n v="116332800"/>
    <x v="1286"/>
    <n v="-2.2295831602566096E-2"/>
    <n v="246.36840000000001"/>
    <m/>
    <n v="4.1407526877564077E-2"/>
    <x v="0"/>
    <n v="293.33999999999997"/>
    <n v="-6.1202018135951386E-2"/>
    <x v="2"/>
  </r>
  <r>
    <n v="1291"/>
    <x v="1"/>
    <d v="2021-01-19T00:00:00"/>
    <n v="279.267"/>
    <n v="283.33300000000003"/>
    <n v="277.66699999999997"/>
    <n v="281.517"/>
    <n v="76101000"/>
    <x v="1287"/>
    <n v="2.22595837857269E-2"/>
    <n v="249.51259999999996"/>
    <m/>
    <n v="4.0474707440765284E-2"/>
    <x v="0"/>
    <n v="293.33999999999997"/>
    <n v="-4.0304765800777242E-2"/>
    <x v="2"/>
  </r>
  <r>
    <n v="1292"/>
    <x v="1"/>
    <d v="2021-01-20T00:00:00"/>
    <n v="286.24700000000001"/>
    <n v="286.5"/>
    <n v="279.09300000000002"/>
    <n v="283.483"/>
    <n v="76997700"/>
    <x v="1288"/>
    <n v="6.9835924651087122E-3"/>
    <n v="252.10339999999997"/>
    <m/>
    <n v="3.9002731406231762E-2"/>
    <x v="0"/>
    <n v="293.33999999999997"/>
    <n v="-3.3602645394422703E-2"/>
    <x v="2"/>
  </r>
  <r>
    <n v="1293"/>
    <x v="1"/>
    <d v="2021-01-21T00:00:00"/>
    <n v="285"/>
    <n v="285.24"/>
    <n v="280.47300000000001"/>
    <n v="281.66300000000001"/>
    <n v="61563300"/>
    <x v="1289"/>
    <n v="-6.4201380682439302E-3"/>
    <n v="255.35555000000005"/>
    <m/>
    <n v="3.5005374342794375E-2"/>
    <x v="0"/>
    <n v="293.33999999999997"/>
    <n v="-3.9807049839776232E-2"/>
    <x v="2"/>
  </r>
  <r>
    <n v="1294"/>
    <x v="1"/>
    <d v="2021-01-22T00:00:00"/>
    <n v="278.10300000000001"/>
    <n v="282.66699999999997"/>
    <n v="276.20699999999999"/>
    <n v="282.21300000000002"/>
    <n v="60199500"/>
    <x v="1290"/>
    <n v="1.9526881415024011E-3"/>
    <n v="258.79385000000002"/>
    <m/>
    <n v="3.4488474934526961E-2"/>
    <x v="0"/>
    <n v="293.33999999999997"/>
    <n v="-3.7932092452444111E-2"/>
    <x v="2"/>
  </r>
  <r>
    <n v="1295"/>
    <x v="1"/>
    <d v="2021-01-25T00:00:00"/>
    <n v="285"/>
    <n v="300.13299999999998"/>
    <n v="279.60700000000003"/>
    <n v="293.60000000000002"/>
    <n v="123520200"/>
    <x v="1291"/>
    <n v="4.034895628479207E-2"/>
    <n v="262.70749999999998"/>
    <m/>
    <n v="3.492686187985742E-2"/>
    <x v="0"/>
    <n v="293.60000000000002"/>
    <n v="0"/>
    <x v="2"/>
  </r>
  <r>
    <n v="1296"/>
    <x v="1"/>
    <d v="2021-01-26T00:00:00"/>
    <n v="297.12700000000001"/>
    <n v="298.63299999999998"/>
    <n v="290.53300000000002"/>
    <n v="294.363"/>
    <n v="69394800"/>
    <x v="1292"/>
    <n v="2.5987738419617212E-3"/>
    <n v="266.39614999999998"/>
    <m/>
    <n v="3.4997063952194853E-2"/>
    <x v="0"/>
    <n v="294.363"/>
    <n v="0"/>
    <x v="2"/>
  </r>
  <r>
    <n v="1297"/>
    <x v="1"/>
    <d v="2021-01-27T00:00:00"/>
    <n v="290.11700000000002"/>
    <n v="297.16699999999997"/>
    <n v="286.22000000000003"/>
    <n v="288.053"/>
    <n v="82002000"/>
    <x v="1293"/>
    <n v="-2.1436117990372483E-2"/>
    <n v="269.7373"/>
    <m/>
    <n v="3.5856444019346324E-2"/>
    <x v="0"/>
    <n v="294.363"/>
    <n v="-2.1436117990372483E-2"/>
    <x v="2"/>
  </r>
  <r>
    <n v="1298"/>
    <x v="1"/>
    <d v="2021-01-28T00:00:00"/>
    <n v="273.33300000000003"/>
    <n v="282.66699999999997"/>
    <n v="267"/>
    <n v="278.47699999999998"/>
    <n v="79134000"/>
    <x v="1294"/>
    <n v="-3.3243882202233732E-2"/>
    <n v="272.56130000000002"/>
    <m/>
    <n v="3.7327678778150797E-2"/>
    <x v="0"/>
    <n v="294.363"/>
    <n v="-5.3967380411261034E-2"/>
    <x v="2"/>
  </r>
  <r>
    <n v="1299"/>
    <x v="1"/>
    <d v="2021-01-29T00:00:00"/>
    <n v="276.66699999999997"/>
    <n v="280.803"/>
    <n v="260.03300000000002"/>
    <n v="264.51"/>
    <n v="104972400"/>
    <x v="1295"/>
    <n v="-5.0154949959960726E-2"/>
    <n v="274.20715000000001"/>
    <m/>
    <n v="3.9025328165662114E-2"/>
    <x v="0"/>
    <n v="294.363"/>
    <n v="-0.10141559910722475"/>
    <x v="2"/>
  </r>
  <r>
    <n v="1300"/>
    <x v="1"/>
    <d v="2021-02-01T00:00:00"/>
    <n v="271.43"/>
    <n v="280.66699999999997"/>
    <n v="265.18700000000001"/>
    <n v="279.93700000000001"/>
    <n v="76174200"/>
    <x v="1296"/>
    <n v="5.8322936750973664E-2"/>
    <n v="276.44285000000002"/>
    <m/>
    <n v="4.0634010636780765E-2"/>
    <x v="0"/>
    <n v="294.363"/>
    <n v="-4.9007517928543964E-2"/>
    <x v="3"/>
  </r>
  <r>
    <n v="1301"/>
    <x v="1"/>
    <d v="2021-02-02T00:00:00"/>
    <n v="281.56"/>
    <n v="293.5"/>
    <n v="280.733"/>
    <n v="290.93"/>
    <n v="73038600"/>
    <x v="1297"/>
    <n v="3.9269549934449532E-2"/>
    <n v="278.82650000000001"/>
    <m/>
    <n v="4.0812913909149283E-2"/>
    <x v="0"/>
    <n v="294.363"/>
    <n v="-1.1662471166552835E-2"/>
    <x v="3"/>
  </r>
  <r>
    <n v="1302"/>
    <x v="1"/>
    <d v="2021-02-03T00:00:00"/>
    <n v="292.33999999999997"/>
    <n v="292.69299999999998"/>
    <n v="284.35300000000001"/>
    <n v="284.89699999999999"/>
    <n v="55030500"/>
    <x v="1298"/>
    <n v="-2.0736947031932185E-2"/>
    <n v="280.81950000000001"/>
    <m/>
    <n v="4.1380025193759107E-2"/>
    <x v="0"/>
    <n v="294.363"/>
    <n v="-3.2157574151642776E-2"/>
    <x v="3"/>
  </r>
  <r>
    <n v="1303"/>
    <x v="1"/>
    <d v="2021-02-04T00:00:00"/>
    <n v="285"/>
    <n v="285.5"/>
    <n v="277.80700000000002"/>
    <n v="283.33"/>
    <n v="47438100"/>
    <x v="1299"/>
    <n v="-5.500233417691347E-3"/>
    <n v="282.38634999999999"/>
    <m/>
    <n v="4.1210820225443555E-2"/>
    <x v="0"/>
    <n v="294.363"/>
    <n v="-3.7480933405353301E-2"/>
    <x v="3"/>
  </r>
  <r>
    <n v="1304"/>
    <x v="1"/>
    <d v="2021-02-05T00:00:00"/>
    <n v="281.66699999999997"/>
    <n v="288.25700000000001"/>
    <n v="279.65699999999998"/>
    <n v="284.077"/>
    <n v="55699800"/>
    <x v="1300"/>
    <n v="2.6365016059013424E-3"/>
    <n v="282.98955000000001"/>
    <m/>
    <n v="3.7482974882592099E-2"/>
    <x v="0"/>
    <n v="294.363"/>
    <n v="-3.494325034056589E-2"/>
    <x v="3"/>
  </r>
  <r>
    <n v="1305"/>
    <x v="1"/>
    <d v="2021-02-08T00:00:00"/>
    <n v="289.89"/>
    <n v="292.58999999999997"/>
    <n v="284.91699999999997"/>
    <n v="287.80700000000002"/>
    <n v="60485100"/>
    <x v="1301"/>
    <n v="1.3130242856690399E-2"/>
    <n v="282.71289999999999"/>
    <n v="246.24348000000001"/>
    <n v="3.3148118818964005E-2"/>
    <x v="1"/>
    <n v="294.363"/>
    <n v="-2.2271820847049373E-2"/>
    <x v="3"/>
  </r>
  <r>
    <n v="1306"/>
    <x v="1"/>
    <d v="2021-02-09T00:00:00"/>
    <n v="285.04000000000002"/>
    <n v="286.60000000000002"/>
    <n v="280.58300000000003"/>
    <n v="283.15300000000002"/>
    <n v="45473100"/>
    <x v="1302"/>
    <n v="-1.6170558742490626E-2"/>
    <n v="283.35070000000002"/>
    <n v="247.70388000000003"/>
    <n v="2.798655164394559E-2"/>
    <x v="1"/>
    <n v="294.363"/>
    <n v="-3.8082231802230471E-2"/>
    <x v="3"/>
  </r>
  <r>
    <n v="1307"/>
    <x v="1"/>
    <d v="2021-02-10T00:00:00"/>
    <n v="281.21300000000002"/>
    <n v="281.60700000000003"/>
    <n v="266.673"/>
    <n v="268.27300000000002"/>
    <n v="108648300"/>
    <x v="1303"/>
    <n v="-5.2551094284715272E-2"/>
    <n v="282.60700000000003"/>
    <n v="249.33094"/>
    <n v="2.8522043939402001E-2"/>
    <x v="1"/>
    <n v="294.363"/>
    <n v="-8.8632063132934369E-2"/>
    <x v="3"/>
  </r>
  <r>
    <n v="1308"/>
    <x v="1"/>
    <d v="2021-02-11T00:00:00"/>
    <n v="270.81299999999999"/>
    <n v="276.62700000000001"/>
    <n v="267.24299999999999"/>
    <n v="270.553"/>
    <n v="64868400"/>
    <x v="1304"/>
    <n v="8.4988053214447579E-3"/>
    <n v="281.89449999999999"/>
    <n v="250.87334000000001"/>
    <n v="2.8568055256482042E-2"/>
    <x v="1"/>
    <n v="294.363"/>
    <n v="-8.0886524461294407E-2"/>
    <x v="3"/>
  </r>
  <r>
    <n v="1309"/>
    <x v="1"/>
    <d v="2021-02-12T00:00:00"/>
    <n v="267.08699999999999"/>
    <n v="272.44299999999998"/>
    <n v="261.77699999999999"/>
    <n v="272.04000000000002"/>
    <n v="71304900"/>
    <x v="1305"/>
    <n v="5.4961504769861502E-3"/>
    <n v="281.41314999999997"/>
    <n v="252.38934"/>
    <n v="2.853780377347323E-2"/>
    <x v="1"/>
    <n v="294.363"/>
    <n v="-7.5834938494308002E-2"/>
    <x v="3"/>
  </r>
  <r>
    <n v="1310"/>
    <x v="1"/>
    <d v="2021-02-16T00:00:00"/>
    <n v="272.66699999999997"/>
    <n v="273.66699999999997"/>
    <n v="264.14699999999999"/>
    <n v="265.40699999999998"/>
    <n v="59406900"/>
    <x v="1306"/>
    <n v="-2.4382443758271033E-2"/>
    <n v="280.91414999999995"/>
    <n v="253.75448"/>
    <n v="2.862209677158253E-2"/>
    <x v="1"/>
    <n v="294.363"/>
    <n v="-9.8368341129829506E-2"/>
    <x v="3"/>
  </r>
  <r>
    <n v="1311"/>
    <x v="1"/>
    <d v="2021-02-17T00:00:00"/>
    <n v="259.697"/>
    <n v="266.613"/>
    <n v="254.00299999999999"/>
    <n v="266.05"/>
    <n v="77989500"/>
    <x v="1307"/>
    <n v="2.4226942017355757E-3"/>
    <n v="280.14080000000001"/>
    <n v="255.01007999999999"/>
    <n v="2.8095932254866649E-2"/>
    <x v="1"/>
    <n v="294.363"/>
    <n v="-9.6183963337783562E-2"/>
    <x v="3"/>
  </r>
  <r>
    <n v="1312"/>
    <x v="1"/>
    <d v="2021-02-18T00:00:00"/>
    <n v="260.3"/>
    <n v="264.89699999999999"/>
    <n v="258.75700000000001"/>
    <n v="262.45999999999998"/>
    <n v="53871300"/>
    <x v="1308"/>
    <n v="-1.3493704190941647E-2"/>
    <n v="279.08965000000001"/>
    <n v="255.94033999999999"/>
    <n v="2.8107297853937591E-2"/>
    <x v="1"/>
    <n v="294.363"/>
    <n v="-0.10837978957953287"/>
    <x v="3"/>
  </r>
  <r>
    <n v="1313"/>
    <x v="1"/>
    <d v="2021-02-19T00:00:00"/>
    <n v="265"/>
    <n v="265.59699999999998"/>
    <n v="259.12299999999999"/>
    <n v="260.43299999999999"/>
    <n v="56874900"/>
    <x v="1309"/>
    <n v="-7.7230816124361779E-3"/>
    <n v="278.02814999999998"/>
    <n v="256.37113999999997"/>
    <n v="2.8116002656238665E-2"/>
    <x v="1"/>
    <n v="294.363"/>
    <n v="-0.11526584523190753"/>
    <x v="3"/>
  </r>
  <r>
    <n v="1314"/>
    <x v="1"/>
    <d v="2021-02-22T00:00:00"/>
    <n v="254.21299999999999"/>
    <n v="256.16699999999997"/>
    <n v="236.733"/>
    <n v="238.167"/>
    <n v="111809100"/>
    <x v="1310"/>
    <n v="-8.5496077686007532E-2"/>
    <n v="275.82585000000006"/>
    <n v="257.00022000000001"/>
    <n v="3.3501519438442776E-2"/>
    <x v="1"/>
    <n v="294.363"/>
    <n v="-0.19090714525942454"/>
    <x v="3"/>
  </r>
  <r>
    <n v="1315"/>
    <x v="1"/>
    <d v="2021-02-23T00:00:00"/>
    <n v="220.71"/>
    <n v="237.87"/>
    <n v="206.333"/>
    <n v="232.947"/>
    <n v="199820700"/>
    <x v="1311"/>
    <n v="-2.1917394097418996E-2"/>
    <n v="272.79320000000001"/>
    <n v="257.76655999999997"/>
    <n v="3.162138747393986E-2"/>
    <x v="1"/>
    <n v="294.363"/>
    <n v="-0.20864035221817956"/>
    <x v="3"/>
  </r>
  <r>
    <n v="1316"/>
    <x v="1"/>
    <d v="2021-02-24T00:00:00"/>
    <n v="237.28299999999999"/>
    <n v="248.333"/>
    <n v="231.39"/>
    <n v="247.34"/>
    <n v="110301000"/>
    <x v="1312"/>
    <n v="6.1786586648465036E-2"/>
    <n v="270.44205000000005"/>
    <n v="258.24809999999997"/>
    <n v="3.5495501156669183E-2"/>
    <x v="1"/>
    <n v="294.363"/>
    <n v="-0.15974494077040935"/>
    <x v="3"/>
  </r>
  <r>
    <n v="1317"/>
    <x v="1"/>
    <d v="2021-02-25T00:00:00"/>
    <n v="242.05"/>
    <n v="245.73699999999999"/>
    <n v="223.52699999999999"/>
    <n v="227.40700000000001"/>
    <n v="117071700"/>
    <x v="1313"/>
    <n v="-8.0589471981887262E-2"/>
    <n v="267.40975000000009"/>
    <n v="258.48589999999996"/>
    <n v="3.8963596230409285E-2"/>
    <x v="1"/>
    <n v="294.363"/>
    <n v="-0.22746065232383139"/>
    <x v="3"/>
  </r>
  <r>
    <n v="1318"/>
    <x v="1"/>
    <d v="2021-02-26T00:00:00"/>
    <n v="233.333"/>
    <n v="235.56700000000001"/>
    <n v="219.83699999999999"/>
    <n v="225.167"/>
    <n v="123267600"/>
    <x v="1314"/>
    <n v="-9.8501805133527354E-3"/>
    <n v="264.74425000000008"/>
    <n v="259.05377999999996"/>
    <n v="3.8610859242405322E-2"/>
    <x v="1"/>
    <n v="294.363"/>
    <n v="-0.23507030435210952"/>
    <x v="3"/>
  </r>
  <r>
    <n v="1319"/>
    <x v="1"/>
    <d v="2021-03-01T00:00:00"/>
    <n v="230.03700000000001"/>
    <n v="239.667"/>
    <n v="228.35"/>
    <n v="239.477"/>
    <n v="81408600"/>
    <x v="1315"/>
    <n v="6.3552829677528289E-2"/>
    <n v="263.49260000000004"/>
    <n v="259.47824000000003"/>
    <n v="4.0679889242758178E-2"/>
    <x v="1"/>
    <n v="294.363"/>
    <n v="-0.18645685768931552"/>
    <x v="4"/>
  </r>
  <r>
    <n v="1320"/>
    <x v="1"/>
    <d v="2021-03-02T00:00:00"/>
    <n v="239.42699999999999"/>
    <n v="240.37"/>
    <n v="228.333"/>
    <n v="228.81299999999999"/>
    <n v="71196600"/>
    <x v="1316"/>
    <n v="-4.4530372436601517E-2"/>
    <n v="260.93640000000005"/>
    <n v="259.46024"/>
    <n v="3.8823451837452297E-2"/>
    <x v="1"/>
    <n v="294.363"/>
    <n v="-0.22268423680965344"/>
    <x v="4"/>
  </r>
  <r>
    <n v="1321"/>
    <x v="1"/>
    <d v="2021-03-03T00:00:00"/>
    <n v="229.33"/>
    <n v="233.56700000000001"/>
    <n v="217.23699999999999"/>
    <n v="217.733"/>
    <n v="90624000"/>
    <x v="1317"/>
    <n v="-4.8423822073046519E-2"/>
    <n v="257.27655000000004"/>
    <n v="258.96983999999998"/>
    <n v="3.7991560094398164E-2"/>
    <x v="2"/>
    <n v="294.363"/>
    <n v="-0.2603248370209571"/>
    <x v="4"/>
  </r>
  <r>
    <n v="1322"/>
    <x v="1"/>
    <d v="2021-03-04T00:00:00"/>
    <n v="218.6"/>
    <n v="222.81700000000001"/>
    <n v="200"/>
    <n v="207.14699999999999"/>
    <n v="197758500"/>
    <x v="1318"/>
    <n v="-4.8619180372290849E-2"/>
    <n v="253.38905000000005"/>
    <n v="258.62377999999995"/>
    <n v="3.8767332593976356E-2"/>
    <x v="2"/>
    <n v="294.363"/>
    <n v="-0.29628723718673888"/>
    <x v="4"/>
  </r>
  <r>
    <n v="1323"/>
    <x v="1"/>
    <d v="2021-03-05T00:00:00"/>
    <n v="208.68700000000001"/>
    <n v="209.28"/>
    <n v="179.83"/>
    <n v="199.31700000000001"/>
    <n v="268189500"/>
    <x v="1319"/>
    <n v="-3.7799244015119582E-2"/>
    <n v="249.1884"/>
    <n v="258.10817999999995"/>
    <n v="3.9018920102447903E-2"/>
    <x v="2"/>
    <n v="294.363"/>
    <n v="-0.3228870476248713"/>
    <x v="4"/>
  </r>
  <r>
    <n v="1324"/>
    <x v="1"/>
    <d v="2021-03-08T00:00:00"/>
    <n v="200.18299999999999"/>
    <n v="206.71"/>
    <n v="186.26300000000001"/>
    <n v="187.667"/>
    <n v="155361000"/>
    <x v="1320"/>
    <n v="-5.8449605402449367E-2"/>
    <n v="244.36790000000002"/>
    <n v="258.29217999999992"/>
    <n v="3.9808396799307359E-2"/>
    <x v="2"/>
    <n v="294.363"/>
    <n v="-0.3624640325040851"/>
    <x v="4"/>
  </r>
  <r>
    <n v="1325"/>
    <x v="1"/>
    <d v="2021-03-09T00:00:00"/>
    <n v="202.727"/>
    <n v="226.03"/>
    <n v="198.40299999999999"/>
    <n v="224.52699999999999"/>
    <n v="202569900"/>
    <x v="1321"/>
    <n v="0.1964117292864489"/>
    <n v="241.20390000000003"/>
    <n v="258.33411999999993"/>
    <n v="6.2440133294812669E-2"/>
    <x v="2"/>
    <n v="294.363"/>
    <n v="-0.23724449064590325"/>
    <x v="4"/>
  </r>
  <r>
    <n v="1326"/>
    <x v="1"/>
    <d v="2021-03-10T00:00:00"/>
    <n v="233.43299999999999"/>
    <n v="239.28299999999999"/>
    <n v="218.35300000000001"/>
    <n v="222.68700000000001"/>
    <n v="181817100"/>
    <x v="1322"/>
    <n v="-8.1950055004519351E-3"/>
    <n v="238.1806"/>
    <n v="258.57351999999997"/>
    <n v="6.2428093137657459E-2"/>
    <x v="2"/>
    <n v="294.363"/>
    <n v="-0.24349527624056011"/>
    <x v="4"/>
  </r>
  <r>
    <n v="1327"/>
    <x v="1"/>
    <d v="2021-03-11T00:00:00"/>
    <n v="233.13300000000001"/>
    <n v="234.167"/>
    <n v="225.727"/>
    <n v="233.2"/>
    <n v="108761700"/>
    <x v="1323"/>
    <n v="4.7209760785317467E-2"/>
    <n v="236.42694999999998"/>
    <n v="258.75843999999995"/>
    <n v="6.2849547100767053E-2"/>
    <x v="2"/>
    <n v="294.363"/>
    <n v="-0.20778086919891425"/>
    <x v="4"/>
  </r>
  <r>
    <n v="1328"/>
    <x v="1"/>
    <d v="2021-03-12T00:00:00"/>
    <n v="223.333"/>
    <n v="231.62700000000001"/>
    <n v="222.047"/>
    <n v="231.24299999999999"/>
    <n v="100751400"/>
    <x v="1324"/>
    <n v="-8.391938250428832E-3"/>
    <n v="234.46145000000001"/>
    <n v="258.84617999999995"/>
    <n v="6.2769150331955736E-2"/>
    <x v="2"/>
    <n v="294.363"/>
    <n v="-0.21442912322540542"/>
    <x v="4"/>
  </r>
  <r>
    <n v="1329"/>
    <x v="1"/>
    <d v="2021-03-15T00:00:00"/>
    <n v="231.363"/>
    <n v="237.727"/>
    <n v="228.01300000000001"/>
    <n v="235.98"/>
    <n v="88006800"/>
    <x v="1325"/>
    <n v="2.0484944409127959E-2"/>
    <n v="232.65844999999999"/>
    <n v="258.65426000000002"/>
    <n v="6.3003294649836353E-2"/>
    <x v="2"/>
    <n v="294.363"/>
    <n v="-0.19833674748524788"/>
    <x v="4"/>
  </r>
  <r>
    <n v="1330"/>
    <x v="1"/>
    <d v="2021-03-16T00:00:00"/>
    <n v="234.45"/>
    <n v="235.97300000000001"/>
    <n v="223.667"/>
    <n v="225.62700000000001"/>
    <n v="96587100"/>
    <x v="1326"/>
    <n v="-4.3872362064581671E-2"/>
    <n v="230.66944999999996"/>
    <n v="258.46785999999997"/>
    <n v="6.3463041833156139E-2"/>
    <x v="2"/>
    <n v="294.363"/>
    <n v="-0.23350760795344516"/>
    <x v="4"/>
  </r>
  <r>
    <n v="1331"/>
    <x v="1"/>
    <d v="2021-03-17T00:00:00"/>
    <n v="218.95699999999999"/>
    <n v="234.577"/>
    <n v="217.00299999999999"/>
    <n v="233.93700000000001"/>
    <n v="121117500"/>
    <x v="1327"/>
    <n v="3.6830698453642619E-2"/>
    <n v="229.06379999999999"/>
    <n v="257.92152000000004"/>
    <n v="6.4173610274784271E-2"/>
    <x v="2"/>
    <n v="294.363"/>
    <n v="-0.20527715779496736"/>
    <x v="4"/>
  </r>
  <r>
    <n v="1332"/>
    <x v="1"/>
    <d v="2021-03-18T00:00:00"/>
    <n v="228.09700000000001"/>
    <n v="229.74299999999999"/>
    <n v="217.333"/>
    <n v="217.72"/>
    <n v="99674400"/>
    <x v="1328"/>
    <n v="-6.9322082440999133E-2"/>
    <n v="226.82679999999999"/>
    <n v="257.24745999999999"/>
    <n v="6.5777122555735243E-2"/>
    <x v="2"/>
    <n v="294.363"/>
    <n v="-0.26036900018004983"/>
    <x v="4"/>
  </r>
  <r>
    <n v="1333"/>
    <x v="1"/>
    <d v="2021-03-19T00:00:00"/>
    <n v="215.53299999999999"/>
    <n v="219.077"/>
    <n v="208.20699999999999"/>
    <n v="218.29"/>
    <n v="128682000"/>
    <x v="1329"/>
    <n v="2.6180415212198049E-3"/>
    <n v="224.71965"/>
    <n v="256.27386000000001"/>
    <n v="6.5814629181833492E-2"/>
    <x v="2"/>
    <n v="294.363"/>
    <n v="-0.25843261551213981"/>
    <x v="4"/>
  </r>
  <r>
    <n v="1334"/>
    <x v="1"/>
    <d v="2021-03-22T00:00:00"/>
    <n v="228.197"/>
    <n v="233.20699999999999"/>
    <n v="222.917"/>
    <n v="223.333"/>
    <n v="118536600"/>
    <x v="1330"/>
    <n v="2.310229511200701E-2"/>
    <n v="223.97794999999996"/>
    <n v="254.82146"/>
    <n v="6.3418925437065385E-2"/>
    <x v="2"/>
    <n v="294.363"/>
    <n v="-0.24130070695026207"/>
    <x v="4"/>
  </r>
  <r>
    <n v="1335"/>
    <x v="1"/>
    <d v="2021-03-23T00:00:00"/>
    <n v="225.25700000000001"/>
    <n v="225.93299999999999"/>
    <n v="219.17"/>
    <n v="220.72"/>
    <n v="91475700"/>
    <x v="1331"/>
    <n v="-1.1700017462712653E-2"/>
    <n v="223.36659999999998"/>
    <n v="253.61532000000005"/>
    <n v="6.328594760206617E-2"/>
    <x v="2"/>
    <n v="294.363"/>
    <n v="-0.25017750192789179"/>
    <x v="4"/>
  </r>
  <r>
    <n v="1336"/>
    <x v="1"/>
    <d v="2021-03-24T00:00:00"/>
    <n v="222.637"/>
    <n v="222.673"/>
    <n v="210.03700000000001"/>
    <n v="210.09"/>
    <n v="101385600"/>
    <x v="1332"/>
    <n v="-4.8160565422254442E-2"/>
    <n v="221.50409999999997"/>
    <n v="252.22164000000004"/>
    <n v="6.23231960267761E-2"/>
    <x v="2"/>
    <n v="294.363"/>
    <n v="-0.28628937740137173"/>
    <x v="4"/>
  </r>
  <r>
    <n v="1337"/>
    <x v="1"/>
    <d v="2021-03-25T00:00:00"/>
    <n v="204.333"/>
    <n v="215.167"/>
    <n v="203.167"/>
    <n v="213.46299999999999"/>
    <n v="117674700"/>
    <x v="1333"/>
    <n v="1.60550240373174E-2"/>
    <n v="220.80689999999996"/>
    <n v="250.65032000000002"/>
    <n v="5.9969121543218006E-2"/>
    <x v="2"/>
    <n v="294.363"/>
    <n v="-0.27483073619986209"/>
    <x v="4"/>
  </r>
  <r>
    <n v="1338"/>
    <x v="1"/>
    <d v="2021-03-26T00:00:00"/>
    <n v="213.95699999999999"/>
    <n v="214.607"/>
    <n v="199.96299999999999"/>
    <n v="206.23699999999999"/>
    <n v="101558400"/>
    <x v="1334"/>
    <n v="-3.3851299756866515E-2"/>
    <n v="219.86039999999997"/>
    <n v="249.09224000000003"/>
    <n v="6.038262898772654E-2"/>
    <x v="2"/>
    <n v="294.363"/>
    <n v="-0.29937865832322674"/>
    <x v="4"/>
  </r>
  <r>
    <n v="1339"/>
    <x v="1"/>
    <d v="2021-03-29T00:00:00"/>
    <n v="205.21299999999999"/>
    <n v="205.49299999999999"/>
    <n v="198.673"/>
    <n v="203.76300000000001"/>
    <n v="85911000"/>
    <x v="1335"/>
    <n v="-1.1995907620843904E-2"/>
    <n v="218.07469999999998"/>
    <n v="247.82196000000005"/>
    <n v="5.8345088523980855E-2"/>
    <x v="2"/>
    <n v="294.363"/>
    <n v="-0.30778324721517314"/>
    <x v="4"/>
  </r>
  <r>
    <n v="1340"/>
    <x v="1"/>
    <d v="2021-03-30T00:00:00"/>
    <n v="200.583"/>
    <n v="212.553"/>
    <n v="197.00299999999999"/>
    <n v="211.87299999999999"/>
    <n v="118297200"/>
    <x v="1336"/>
    <n v="3.9801141522258554E-2"/>
    <n v="217.2277"/>
    <n v="246.64448000000004"/>
    <n v="5.8501365121674684E-2"/>
    <x v="2"/>
    <n v="294.363"/>
    <n v="-0.28023223027350586"/>
    <x v="4"/>
  </r>
  <r>
    <n v="1341"/>
    <x v="1"/>
    <d v="2021-03-31T00:00:00"/>
    <n v="215.54"/>
    <n v="224"/>
    <n v="213.703"/>
    <n v="222.643"/>
    <n v="100011900"/>
    <x v="1337"/>
    <n v="5.0832338240361041E-2"/>
    <n v="217.47319999999999"/>
    <n v="245.38648000000003"/>
    <n v="5.8593823951429556E-2"/>
    <x v="2"/>
    <n v="294.363"/>
    <n v="-0.24364475154825849"/>
    <x v="4"/>
  </r>
  <r>
    <n v="1342"/>
    <x v="1"/>
    <d v="2021-04-01T00:00:00"/>
    <n v="229.45699999999999"/>
    <n v="230.80699999999999"/>
    <n v="219.80699999999999"/>
    <n v="220.583"/>
    <n v="105895200"/>
    <x v="1338"/>
    <n v="-9.2524804283090623E-3"/>
    <n v="218.14499999999998"/>
    <n v="244.36022000000006"/>
    <n v="5.7430592186570546E-2"/>
    <x v="2"/>
    <n v="294.363"/>
    <n v="-0.25064291368140701"/>
    <x v="5"/>
  </r>
  <r>
    <n v="1343"/>
    <x v="1"/>
    <d v="2021-04-05T00:00:00"/>
    <n v="235.90299999999999"/>
    <n v="236.053"/>
    <n v="228.233"/>
    <n v="230.35"/>
    <n v="125528400"/>
    <x v="1339"/>
    <n v="4.4278117533989469E-2"/>
    <n v="219.69665000000003"/>
    <n v="243.32676000000006"/>
    <n v="5.7171989070004391E-2"/>
    <x v="2"/>
    <n v="294.363"/>
    <n v="-0.21746279253846446"/>
    <x v="5"/>
  </r>
  <r>
    <n v="1344"/>
    <x v="1"/>
    <d v="2021-04-06T00:00:00"/>
    <n v="230.1"/>
    <n v="232.18299999999999"/>
    <n v="227.12299999999999"/>
    <n v="230.54"/>
    <n v="84815400"/>
    <x v="1340"/>
    <n v="8.2483177772951777E-4"/>
    <n v="221.84030000000001"/>
    <n v="241.92790000000005"/>
    <n v="5.5001818447852943E-2"/>
    <x v="2"/>
    <n v="294.363"/>
    <n v="-0.21681733098249445"/>
    <x v="5"/>
  </r>
  <r>
    <n v="1345"/>
    <x v="1"/>
    <d v="2021-04-07T00:00:00"/>
    <n v="229"/>
    <n v="230.46"/>
    <n v="222.613"/>
    <n v="223.65700000000001"/>
    <n v="78928200"/>
    <x v="1341"/>
    <n v="-2.9855990283681688E-2"/>
    <n v="221.79680000000002"/>
    <n v="240.59930000000008"/>
    <n v="3.4428262784302208E-2"/>
    <x v="2"/>
    <n v="294.363"/>
    <n v="-0.24020002513902894"/>
    <x v="5"/>
  </r>
  <r>
    <n v="1346"/>
    <x v="1"/>
    <d v="2021-04-08T00:00:00"/>
    <n v="225.79300000000001"/>
    <n v="229.85"/>
    <n v="223.88300000000001"/>
    <n v="227.93299999999999"/>
    <n v="71772900"/>
    <x v="1342"/>
    <n v="1.9118561010833535E-2"/>
    <n v="222.05910000000003"/>
    <n v="239.35170000000008"/>
    <n v="3.461178682283704E-2"/>
    <x v="2"/>
    <n v="294.363"/>
    <n v="-0.22567374296361975"/>
    <x v="5"/>
  </r>
  <r>
    <n v="1347"/>
    <x v="1"/>
    <d v="2021-04-09T00:00:00"/>
    <n v="225.923"/>
    <n v="226.99"/>
    <n v="223.143"/>
    <n v="225.673"/>
    <n v="64311300"/>
    <x v="1343"/>
    <n v="-9.9151943772950446E-3"/>
    <n v="221.68275"/>
    <n v="238.46202000000005"/>
    <n v="3.2980419617062808E-2"/>
    <x v="2"/>
    <n v="294.363"/>
    <n v="-0.23335133831357879"/>
    <x v="5"/>
  </r>
  <r>
    <n v="1348"/>
    <x v="1"/>
    <d v="2021-04-12T00:00:00"/>
    <n v="228.56700000000001"/>
    <n v="234.93299999999999"/>
    <n v="227.363"/>
    <n v="233.99299999999999"/>
    <n v="87407100"/>
    <x v="1344"/>
    <n v="3.6867502979975431E-2"/>
    <n v="221.82025000000004"/>
    <n v="238.25396000000009"/>
    <n v="3.3992316856109768E-2"/>
    <x v="2"/>
    <n v="294.363"/>
    <n v="-0.20508691649426047"/>
    <x v="5"/>
  </r>
  <r>
    <n v="1349"/>
    <x v="1"/>
    <d v="2021-04-13T00:00:00"/>
    <n v="237.56700000000001"/>
    <n v="254.333"/>
    <n v="236.887"/>
    <n v="254.107"/>
    <n v="133958400"/>
    <x v="1345"/>
    <n v="8.5959836405362644E-2"/>
    <n v="222.72660000000002"/>
    <n v="237.53676000000004"/>
    <n v="3.8770125952109553E-2"/>
    <x v="2"/>
    <n v="294.363"/>
    <n v="-0.13675631787962483"/>
    <x v="5"/>
  </r>
  <r>
    <n v="1350"/>
    <x v="1"/>
    <d v="2021-04-14T00:00:00"/>
    <n v="256.89999999999998"/>
    <n v="260.26299999999998"/>
    <n v="242.67699999999999"/>
    <n v="244.077"/>
    <n v="147052200"/>
    <x v="1346"/>
    <n v="-3.9471561192725879E-2"/>
    <n v="223.64910000000003"/>
    <n v="236.64382000000001"/>
    <n v="3.8493127018926258E-2"/>
    <x v="2"/>
    <n v="294.363"/>
    <n v="-0.17082989370267321"/>
    <x v="5"/>
  </r>
  <r>
    <n v="1351"/>
    <x v="1"/>
    <d v="2021-04-15T00:00:00"/>
    <n v="247.7"/>
    <n v="247.89699999999999"/>
    <n v="240.43700000000001"/>
    <n v="246.28299999999999"/>
    <n v="83546700"/>
    <x v="1347"/>
    <n v="9.0381314093503917E-3"/>
    <n v="224.26640000000003"/>
    <n v="235.87774000000007"/>
    <n v="3.7764557912652305E-2"/>
    <x v="2"/>
    <n v="294.363"/>
    <n v="-0.16333574532125306"/>
    <x v="5"/>
  </r>
  <r>
    <n v="1352"/>
    <x v="1"/>
    <d v="2021-04-16T00:00:00"/>
    <n v="242.88300000000001"/>
    <n v="249.803"/>
    <n v="241.53299999999999"/>
    <n v="246.59299999999999"/>
    <n v="83938500"/>
    <x v="1348"/>
    <n v="1.2587145681999257E-3"/>
    <n v="225.71005"/>
    <n v="234.97534000000005"/>
    <n v="3.3705736757865548E-2"/>
    <x v="2"/>
    <n v="294.363"/>
    <n v="-0.16228262383519676"/>
    <x v="5"/>
  </r>
  <r>
    <n v="1353"/>
    <x v="1"/>
    <d v="2021-04-19T00:00:00"/>
    <n v="239.86699999999999"/>
    <n v="241.8"/>
    <n v="230.6"/>
    <n v="238.21"/>
    <n v="119058600"/>
    <x v="1349"/>
    <n v="-3.3995287781891537E-2"/>
    <n v="226.70605"/>
    <n v="234.08706000000001"/>
    <n v="3.4916106233463466E-2"/>
    <x v="2"/>
    <n v="294.363"/>
    <n v="-0.19076106711781027"/>
    <x v="5"/>
  </r>
  <r>
    <n v="1354"/>
    <x v="1"/>
    <d v="2021-04-20T00:00:00"/>
    <n v="239.14"/>
    <n v="245.75"/>
    <n v="236.89699999999999"/>
    <n v="239.66300000000001"/>
    <n v="106827000"/>
    <x v="1350"/>
    <n v="6.0996599638973859E-3"/>
    <n v="227.52254999999997"/>
    <n v="233.29172000000003"/>
    <n v="3.4656822327453124E-2"/>
    <x v="2"/>
    <n v="294.363"/>
    <n v="-0.18582498479768172"/>
    <x v="5"/>
  </r>
  <r>
    <n v="1355"/>
    <x v="1"/>
    <d v="2021-04-21T00:00:00"/>
    <n v="234.923"/>
    <n v="248.28"/>
    <n v="232.667"/>
    <n v="248.04"/>
    <n v="93646500"/>
    <x v="1351"/>
    <n v="3.4953246850786268E-2"/>
    <n v="228.88854999999998"/>
    <n v="232.42660000000006"/>
    <n v="3.5104781452062341E-2"/>
    <x v="2"/>
    <n v="294.363"/>
    <n v="-0.15736692451157253"/>
    <x v="5"/>
  </r>
  <r>
    <n v="1356"/>
    <x v="1"/>
    <d v="2021-04-22T00:00:00"/>
    <n v="247.167"/>
    <n v="251.25700000000001"/>
    <n v="239.34700000000001"/>
    <n v="239.89699999999999"/>
    <n v="106770900"/>
    <x v="1352"/>
    <n v="-3.2829382357684289E-2"/>
    <n v="230.37889999999999"/>
    <n v="231.92380000000006"/>
    <n v="3.4000001615749682E-2"/>
    <x v="2"/>
    <n v="294.363"/>
    <n v="-0.18503004793401345"/>
    <x v="5"/>
  </r>
  <r>
    <n v="1357"/>
    <x v="1"/>
    <d v="2021-04-23T00:00:00"/>
    <n v="239.93299999999999"/>
    <n v="245.78700000000001"/>
    <n v="238.48699999999999"/>
    <n v="243.13300000000001"/>
    <n v="85110000"/>
    <x v="1353"/>
    <n v="1.3489122415036636E-2"/>
    <n v="231.86239999999998"/>
    <n v="231.43408000000002"/>
    <n v="3.3969641228347613E-2"/>
    <x v="1"/>
    <n v="294.363"/>
    <n v="-0.17403681848601893"/>
    <x v="5"/>
  </r>
  <r>
    <n v="1358"/>
    <x v="1"/>
    <d v="2021-04-26T00:00:00"/>
    <n v="247"/>
    <n v="249.767"/>
    <n v="244.203"/>
    <n v="246.06700000000001"/>
    <n v="93115500"/>
    <x v="1354"/>
    <n v="1.2067469245227835E-2"/>
    <n v="233.85389999999998"/>
    <n v="230.69154000000003"/>
    <n v="3.2581880659847656E-2"/>
    <x v="1"/>
    <n v="294.363"/>
    <n v="-0.1640695331954084"/>
    <x v="5"/>
  </r>
  <r>
    <n v="1359"/>
    <x v="1"/>
    <d v="2021-04-27T00:00:00"/>
    <n v="239.32"/>
    <n v="241.333"/>
    <n v="234.45"/>
    <n v="234.91300000000001"/>
    <n v="88311000"/>
    <x v="1355"/>
    <n v="-4.5329117679331232E-2"/>
    <n v="235.41139999999996"/>
    <n v="230.01274000000004"/>
    <n v="3.4526505878676762E-2"/>
    <x v="1"/>
    <n v="294.363"/>
    <n v="-0.20196152369693199"/>
    <x v="5"/>
  </r>
  <r>
    <n v="1360"/>
    <x v="1"/>
    <d v="2021-04-28T00:00:00"/>
    <n v="232.137"/>
    <n v="236.167"/>
    <n v="231.2"/>
    <n v="231.46700000000001"/>
    <n v="66813000"/>
    <x v="1356"/>
    <n v="-1.466926053475115E-2"/>
    <n v="236.39109999999997"/>
    <n v="229.20507999999998"/>
    <n v="3.4005211036473984E-2"/>
    <x v="1"/>
    <n v="294.363"/>
    <n v="-0.21366815802257755"/>
    <x v="5"/>
  </r>
  <r>
    <n v="1361"/>
    <x v="1"/>
    <d v="2021-04-29T00:00:00"/>
    <n v="233.17"/>
    <n v="234.083"/>
    <n v="222.833"/>
    <n v="225.667"/>
    <n v="86536200"/>
    <x v="1357"/>
    <n v="-2.5057567601429187E-2"/>
    <n v="236.54229999999998"/>
    <n v="228.68547999999998"/>
    <n v="3.2832586210674357E-2"/>
    <x v="1"/>
    <n v="294.363"/>
    <n v="-0.2333717213100831"/>
    <x v="5"/>
  </r>
  <r>
    <n v="1362"/>
    <x v="1"/>
    <d v="2021-04-30T00:00:00"/>
    <n v="222.53"/>
    <n v="238.49"/>
    <n v="222.047"/>
    <n v="236.48"/>
    <n v="122276100"/>
    <x v="1358"/>
    <n v="4.7915734245591812E-2"/>
    <n v="237.33714999999998"/>
    <n v="228.04282000000003"/>
    <n v="3.4330970856350056E-2"/>
    <x v="1"/>
    <n v="294.363"/>
    <n v="-0.19663816444322146"/>
    <x v="5"/>
  </r>
  <r>
    <n v="1363"/>
    <x v="1"/>
    <d v="2021-05-03T00:00:00"/>
    <n v="234.6"/>
    <n v="235.333"/>
    <n v="226.833"/>
    <n v="228.3"/>
    <n v="81129300"/>
    <x v="1359"/>
    <n v="-3.4590663058186699E-2"/>
    <n v="237.23464999999996"/>
    <n v="227.77014"/>
    <n v="3.3993412597945118E-2"/>
    <x v="1"/>
    <n v="294.363"/>
    <n v="-0.22442698301077235"/>
    <x v="6"/>
  </r>
  <r>
    <n v="1364"/>
    <x v="1"/>
    <d v="2021-05-04T00:00:00"/>
    <n v="226.31299999999999"/>
    <n v="227.81700000000001"/>
    <n v="219.233"/>
    <n v="224.53299999999999"/>
    <n v="89217900"/>
    <x v="1360"/>
    <n v="-1.650021901007459E-2"/>
    <n v="236.93429999999998"/>
    <n v="227.58414000000002"/>
    <n v="3.4193962161702618E-2"/>
    <x v="1"/>
    <n v="294.363"/>
    <n v="-0.23722410764939894"/>
    <x v="6"/>
  </r>
  <r>
    <n v="1365"/>
    <x v="1"/>
    <d v="2021-05-05T00:00:00"/>
    <n v="227.02"/>
    <n v="228.43299999999999"/>
    <n v="222.447"/>
    <n v="223.64699999999999"/>
    <n v="65705700"/>
    <x v="1361"/>
    <n v="-3.9459678532777209E-3"/>
    <n v="236.93380000000002"/>
    <n v="227.06094000000002"/>
    <n v="3.3518226988079866E-2"/>
    <x v="1"/>
    <n v="294.363"/>
    <n v="-0.24023399679986956"/>
    <x v="6"/>
  </r>
  <r>
    <n v="1366"/>
    <x v="1"/>
    <d v="2021-05-06T00:00:00"/>
    <n v="226.92"/>
    <n v="227.00700000000001"/>
    <n v="216.667"/>
    <n v="221.18"/>
    <n v="83353800"/>
    <x v="1362"/>
    <n v="-1.1030776178531321E-2"/>
    <n v="236.59615000000002"/>
    <n v="226.99526000000003"/>
    <n v="3.3315253599160391E-2"/>
    <x v="1"/>
    <n v="294.363"/>
    <n v="-0.24861480552922754"/>
    <x v="6"/>
  </r>
  <r>
    <n v="1367"/>
    <x v="1"/>
    <d v="2021-05-07T00:00:00"/>
    <n v="221.93299999999999"/>
    <n v="230"/>
    <n v="220.07300000000001"/>
    <n v="224.12299999999999"/>
    <n v="70407600"/>
    <x v="1363"/>
    <n v="1.3305904693010184E-2"/>
    <n v="236.51865000000004"/>
    <n v="226.68552"/>
    <n v="3.3392170097422569E-2"/>
    <x v="1"/>
    <n v="294.363"/>
    <n v="-0.2386169457438605"/>
    <x v="6"/>
  </r>
  <r>
    <n v="1368"/>
    <x v="1"/>
    <d v="2021-05-10T00:00:00"/>
    <n v="221.63300000000001"/>
    <n v="221.68299999999999"/>
    <n v="209.203"/>
    <n v="209.68"/>
    <n v="94177200"/>
    <x v="1364"/>
    <n v="-6.4442292848123528E-2"/>
    <n v="235.30299999999997"/>
    <n v="226.01064000000002"/>
    <n v="3.5170213416630597E-2"/>
    <x v="1"/>
    <n v="294.363"/>
    <n v="-0.28768221549583339"/>
    <x v="6"/>
  </r>
  <r>
    <n v="1369"/>
    <x v="1"/>
    <d v="2021-05-11T00:00:00"/>
    <n v="199.74700000000001"/>
    <n v="209.03299999999999"/>
    <n v="198.53299999999999"/>
    <n v="205.733"/>
    <n v="139511700"/>
    <x v="1365"/>
    <n v="-1.8823922167111817E-2"/>
    <n v="232.8843"/>
    <n v="225.36697999999996"/>
    <n v="2.7997822730485934E-2"/>
    <x v="1"/>
    <n v="294.363"/>
    <n v="-0.30109083002958925"/>
    <x v="6"/>
  </r>
  <r>
    <n v="1370"/>
    <x v="1"/>
    <d v="2021-05-12T00:00:00"/>
    <n v="200.83"/>
    <n v="206.803"/>
    <n v="195.59"/>
    <n v="196.63"/>
    <n v="101470800"/>
    <x v="1366"/>
    <n v="-4.4246669226619018E-2"/>
    <n v="230.51195000000001"/>
    <n v="224.82357999999996"/>
    <n v="2.8280161669644938E-2"/>
    <x v="1"/>
    <n v="294.363"/>
    <n v="-0.33201523289272095"/>
    <x v="6"/>
  </r>
  <r>
    <n v="1371"/>
    <x v="1"/>
    <d v="2021-05-13T00:00:00"/>
    <n v="200.51300000000001"/>
    <n v="202.15299999999999"/>
    <n v="186.55"/>
    <n v="190.56299999999999"/>
    <n v="132554700"/>
    <x v="1367"/>
    <n v="-3.0854905151807999E-2"/>
    <n v="227.72595000000001"/>
    <n v="224.61223999999999"/>
    <n v="2.8246316114147092E-2"/>
    <x v="1"/>
    <n v="294.363"/>
    <n v="-0.35262583952466853"/>
    <x v="6"/>
  </r>
  <r>
    <n v="1372"/>
    <x v="1"/>
    <d v="2021-05-14T00:00:00"/>
    <n v="194.47"/>
    <n v="197.62299999999999"/>
    <n v="190.15299999999999"/>
    <n v="196.58"/>
    <n v="100112700"/>
    <x v="1368"/>
    <n v="3.1574859757665497E-2"/>
    <n v="225.2253"/>
    <n v="224.47144"/>
    <n v="2.9787105612749578E-2"/>
    <x v="1"/>
    <n v="294.363"/>
    <n v="-0.33218509119692352"/>
    <x v="6"/>
  </r>
  <r>
    <n v="1373"/>
    <x v="1"/>
    <d v="2021-05-17T00:00:00"/>
    <n v="191.85"/>
    <n v="196.577"/>
    <n v="187.06700000000001"/>
    <n v="192.27699999999999"/>
    <n v="97171200"/>
    <x v="1369"/>
    <n v="-2.1889307152304527E-2"/>
    <n v="222.92865"/>
    <n v="224.57055999999997"/>
    <n v="2.9412570585178224E-2"/>
    <x v="2"/>
    <n v="294.363"/>
    <n v="-0.34680309685660227"/>
    <x v="6"/>
  </r>
  <r>
    <n v="1374"/>
    <x v="1"/>
    <d v="2021-05-18T00:00:00"/>
    <n v="189.333"/>
    <n v="198.75"/>
    <n v="187.79300000000001"/>
    <n v="192.62299999999999"/>
    <n v="110491800"/>
    <x v="1370"/>
    <n v="1.7994871981568128E-3"/>
    <n v="220.57664999999997"/>
    <n v="223.83641999999998"/>
    <n v="2.9302348843307752E-2"/>
    <x v="2"/>
    <n v="294.363"/>
    <n v="-0.34562767739152001"/>
    <x v="6"/>
  </r>
  <r>
    <n v="1375"/>
    <x v="1"/>
    <d v="2021-05-19T00:00:00"/>
    <n v="184.18299999999999"/>
    <n v="188.73699999999999"/>
    <n v="182.327"/>
    <n v="187.82"/>
    <n v="118735200"/>
    <x v="1371"/>
    <n v="-2.4934717037944587E-2"/>
    <n v="217.56564999999995"/>
    <n v="223.29453999999998"/>
    <n v="2.7417171826518292E-2"/>
    <x v="2"/>
    <n v="294.363"/>
    <n v="-0.36194426609322505"/>
    <x v="6"/>
  </r>
  <r>
    <n v="1376"/>
    <x v="1"/>
    <d v="2021-05-20T00:00:00"/>
    <n v="191.667"/>
    <n v="196.28299999999999"/>
    <n v="190.357"/>
    <n v="195.59299999999999"/>
    <n v="92463300"/>
    <x v="1372"/>
    <n v="4.138536897029077E-2"/>
    <n v="215.35045"/>
    <n v="222.50307999999998"/>
    <n v="2.9592168872208505E-2"/>
    <x v="2"/>
    <n v="294.363"/>
    <n v="-0.33553809412188351"/>
    <x v="6"/>
  </r>
  <r>
    <n v="1377"/>
    <x v="1"/>
    <d v="2021-05-21T00:00:00"/>
    <n v="198.703"/>
    <n v="198.893"/>
    <n v="193.333"/>
    <n v="193.62700000000001"/>
    <n v="78091800"/>
    <x v="1373"/>
    <n v="-1.0051484460077753E-2"/>
    <n v="212.87515000000002"/>
    <n v="221.92116000000004"/>
    <n v="2.9083439589242876E-2"/>
    <x v="2"/>
    <n v="294.363"/>
    <n v="-0.34221692264313108"/>
    <x v="6"/>
  </r>
  <r>
    <n v="1378"/>
    <x v="1"/>
    <d v="2021-05-24T00:00:00"/>
    <n v="193.86699999999999"/>
    <n v="204.827"/>
    <n v="191.21700000000001"/>
    <n v="202.14699999999999"/>
    <n v="103674300"/>
    <x v="1374"/>
    <n v="4.4002127802424074E-2"/>
    <n v="210.67915000000002"/>
    <n v="221.23282000000003"/>
    <n v="3.1210529810413917E-2"/>
    <x v="2"/>
    <n v="294.363"/>
    <n v="-0.31327306760700224"/>
    <x v="6"/>
  </r>
  <r>
    <n v="1379"/>
    <x v="1"/>
    <d v="2021-05-25T00:00:00"/>
    <n v="202.43700000000001"/>
    <n v="204.66300000000001"/>
    <n v="198.57"/>
    <n v="201.56299999999999"/>
    <n v="84017700"/>
    <x v="1375"/>
    <n v="-2.8889867274805026E-3"/>
    <n v="209.01165"/>
    <n v="220.84782000000004"/>
    <n v="3.0054703533501252E-2"/>
    <x v="2"/>
    <n v="294.363"/>
    <n v="-0.31525701260008909"/>
    <x v="6"/>
  </r>
  <r>
    <n v="1380"/>
    <x v="1"/>
    <d v="2021-05-26T00:00:00"/>
    <n v="202.52"/>
    <n v="208.72300000000001"/>
    <n v="200.5"/>
    <n v="206.37700000000001"/>
    <n v="85917900"/>
    <x v="1376"/>
    <n v="2.3883351607189907E-2"/>
    <n v="207.75715"/>
    <n v="220.37474000000003"/>
    <n v="3.077787125659992E-2"/>
    <x v="2"/>
    <n v="294.363"/>
    <n v="-0.29890305507145931"/>
    <x v="6"/>
  </r>
  <r>
    <n v="1381"/>
    <x v="1"/>
    <d v="2021-05-27T00:00:00"/>
    <n v="206.74700000000001"/>
    <n v="210.37700000000001"/>
    <n v="205.40299999999999"/>
    <n v="210.28299999999999"/>
    <n v="79111800"/>
    <x v="1377"/>
    <n v="1.8926527665388937E-2"/>
    <n v="206.98795000000001"/>
    <n v="220.18847999999997"/>
    <n v="3.0860827460750386E-2"/>
    <x v="2"/>
    <n v="294.363"/>
    <n v="-0.28563372434714962"/>
    <x v="6"/>
  </r>
  <r>
    <n v="1382"/>
    <x v="1"/>
    <d v="2021-05-28T00:00:00"/>
    <n v="209.5"/>
    <n v="211.863"/>
    <n v="207.46"/>
    <n v="208.40700000000001"/>
    <n v="68211000"/>
    <x v="1378"/>
    <n v="-8.9213108049627232E-3"/>
    <n v="205.58429999999998"/>
    <n v="219.98201999999998"/>
    <n v="2.8440663803933244E-2"/>
    <x v="2"/>
    <n v="294.363"/>
    <n v="-0.29200680792083245"/>
    <x v="6"/>
  </r>
  <r>
    <n v="1383"/>
    <x v="1"/>
    <d v="2021-06-01T00:00:00"/>
    <n v="209.267"/>
    <n v="211.267"/>
    <n v="206.85"/>
    <n v="207.96700000000001"/>
    <n v="54254700"/>
    <x v="1379"/>
    <n v="-2.1112534607762301E-3"/>
    <n v="204.56765000000001"/>
    <n v="219.54949999999999"/>
    <n v="2.7632743567866599E-2"/>
    <x v="2"/>
    <n v="294.363"/>
    <n v="-0.29350156099781555"/>
    <x v="7"/>
  </r>
  <r>
    <n v="1384"/>
    <x v="1"/>
    <d v="2021-06-02T00:00:00"/>
    <n v="206.71"/>
    <n v="207.78700000000001"/>
    <n v="199.71299999999999"/>
    <n v="201.70699999999999"/>
    <n v="69908400"/>
    <x v="1380"/>
    <n v="-3.0100929474387805E-2"/>
    <n v="203.42635000000001"/>
    <n v="218.95404000000002"/>
    <n v="2.8112290065906959E-2"/>
    <x v="2"/>
    <n v="294.363"/>
    <n v="-0.31476782068398546"/>
    <x v="7"/>
  </r>
  <r>
    <n v="1385"/>
    <x v="1"/>
    <d v="2021-06-03T00:00:00"/>
    <n v="200.6"/>
    <n v="201.517"/>
    <n v="190.40700000000001"/>
    <n v="190.947"/>
    <n v="90335700"/>
    <x v="1381"/>
    <n v="-5.3344702960234303E-2"/>
    <n v="201.79135000000002"/>
    <n v="218.74590000000003"/>
    <n v="3.0116389234883634E-2"/>
    <x v="2"/>
    <n v="294.363"/>
    <n v="-0.35132132774839231"/>
    <x v="7"/>
  </r>
  <r>
    <n v="1386"/>
    <x v="1"/>
    <d v="2021-06-04T00:00:00"/>
    <n v="193.23699999999999"/>
    <n v="200.203"/>
    <n v="192.4"/>
    <n v="199.68299999999999"/>
    <n v="72110700"/>
    <x v="1382"/>
    <n v="4.5750915175415185E-2"/>
    <n v="200.71650000000002"/>
    <n v="218.51084000000003"/>
    <n v="3.2353236521670964E-2"/>
    <x v="2"/>
    <n v="294.363"/>
    <n v="-0.32164368483810812"/>
    <x v="7"/>
  </r>
  <r>
    <n v="1387"/>
    <x v="1"/>
    <d v="2021-06-07T00:00:00"/>
    <n v="197.27699999999999"/>
    <n v="203.333"/>
    <n v="194.29300000000001"/>
    <n v="201.71"/>
    <n v="67631100"/>
    <x v="1383"/>
    <n v="1.0151089476820863E-2"/>
    <n v="199.59585000000001"/>
    <n v="218.41004000000001"/>
    <n v="3.2268925599911062E-2"/>
    <x v="2"/>
    <n v="294.363"/>
    <n v="-0.31475762918573325"/>
    <x v="7"/>
  </r>
  <r>
    <n v="1388"/>
    <x v="1"/>
    <d v="2021-06-08T00:00:00"/>
    <n v="207.67"/>
    <n v="207.697"/>
    <n v="198.5"/>
    <n v="201.197"/>
    <n v="78160200"/>
    <x v="1384"/>
    <n v="-2.5432551683109983E-3"/>
    <n v="199.17170000000002"/>
    <n v="218.32664000000005"/>
    <n v="2.9051097882195627E-2"/>
    <x v="2"/>
    <n v="294.363"/>
    <n v="-0.31650037538685227"/>
    <x v="7"/>
  </r>
  <r>
    <n v="1389"/>
    <x v="1"/>
    <d v="2021-06-09T00:00:00"/>
    <n v="200.72300000000001"/>
    <n v="203.93"/>
    <n v="199.21"/>
    <n v="199.59299999999999"/>
    <n v="49753800"/>
    <x v="1385"/>
    <n v="-7.9722858690736143E-3"/>
    <n v="198.8647"/>
    <n v="218.15663999999998"/>
    <n v="2.8814065672913291E-2"/>
    <x v="2"/>
    <n v="294.363"/>
    <n v="-0.32194942978567287"/>
    <x v="7"/>
  </r>
  <r>
    <n v="1390"/>
    <x v="1"/>
    <d v="2021-06-10T00:00:00"/>
    <n v="201.29300000000001"/>
    <n v="205.53"/>
    <n v="200.167"/>
    <n v="203.37299999999999"/>
    <n v="71758800"/>
    <x v="1386"/>
    <n v="1.8938539928754938E-2"/>
    <n v="199.20185000000001"/>
    <n v="217.76971999999998"/>
    <n v="2.7258495700596127E-2"/>
    <x v="2"/>
    <n v="294.363"/>
    <n v="-0.30910814198795367"/>
    <x v="7"/>
  </r>
  <r>
    <n v="1391"/>
    <x v="1"/>
    <d v="2021-06-11T00:00:00"/>
    <n v="203.41"/>
    <n v="204.18700000000001"/>
    <n v="200.50700000000001"/>
    <n v="203.297"/>
    <n v="48615900"/>
    <x v="1387"/>
    <n v="-3.7369759014216353E-4"/>
    <n v="199.83855"/>
    <n v="217.47600000000003"/>
    <n v="2.6152170860553485E-2"/>
    <x v="2"/>
    <n v="294.363"/>
    <n v="-0.30936632661034169"/>
    <x v="7"/>
  </r>
  <r>
    <n v="1392"/>
    <x v="1"/>
    <d v="2021-06-14T00:00:00"/>
    <n v="204.077"/>
    <n v="208.49700000000001"/>
    <n v="203.06"/>
    <n v="205.89699999999999"/>
    <n v="61272000"/>
    <x v="1388"/>
    <n v="1.2789170523913151E-2"/>
    <n v="200.30439999999999"/>
    <n v="216.86473999999998"/>
    <n v="2.5420294220987613E-2"/>
    <x v="2"/>
    <n v="294.363"/>
    <n v="-0.3005336947918047"/>
    <x v="7"/>
  </r>
  <r>
    <n v="1393"/>
    <x v="1"/>
    <d v="2021-06-15T00:00:00"/>
    <n v="205.56299999999999"/>
    <n v="205.59700000000001"/>
    <n v="199.41"/>
    <n v="199.78700000000001"/>
    <n v="53292300"/>
    <x v="1389"/>
    <n v="-2.9675031690602482E-2"/>
    <n v="200.6799"/>
    <n v="216.28640000000004"/>
    <n v="2.5871078708085395E-2"/>
    <x v="2"/>
    <n v="294.363"/>
    <n v="-0.32129037956536655"/>
    <x v="7"/>
  </r>
  <r>
    <n v="1394"/>
    <x v="1"/>
    <d v="2021-06-16T00:00:00"/>
    <n v="199.18"/>
    <n v="202.833"/>
    <n v="197.833"/>
    <n v="201.62299999999999"/>
    <n v="66432300"/>
    <x v="1390"/>
    <n v="9.1897871232862194E-3"/>
    <n v="201.12989999999999"/>
    <n v="215.92392000000004"/>
    <n v="2.5917260584931653E-2"/>
    <x v="2"/>
    <n v="294.363"/>
    <n v="-0.31505318263504589"/>
    <x v="7"/>
  </r>
  <r>
    <n v="1395"/>
    <x v="1"/>
    <d v="2021-06-17T00:00:00"/>
    <n v="200.63"/>
    <n v="207.15700000000001"/>
    <n v="200.447"/>
    <n v="205.53299999999999"/>
    <n v="68104200"/>
    <x v="1391"/>
    <n v="1.9392628817148871E-2"/>
    <n v="202.01554999999999"/>
    <n v="215.52066000000002"/>
    <n v="2.5326842178196602E-2"/>
    <x v="2"/>
    <n v="294.363"/>
    <n v="-0.30177026324639988"/>
    <x v="7"/>
  </r>
  <r>
    <n v="1396"/>
    <x v="1"/>
    <d v="2021-06-18T00:00:00"/>
    <n v="204.45699999999999"/>
    <n v="209.45"/>
    <n v="203.93299999999999"/>
    <n v="207.77"/>
    <n v="73682700"/>
    <x v="1392"/>
    <n v="1.0883896989777986E-2"/>
    <n v="202.62439999999998"/>
    <n v="215.14606000000003"/>
    <n v="2.3886616433074194E-2"/>
    <x v="2"/>
    <n v="294.363"/>
    <n v="-0.29417080271637397"/>
    <x v="7"/>
  </r>
  <r>
    <n v="1397"/>
    <x v="1"/>
    <d v="2021-06-21T00:00:00"/>
    <n v="208.16"/>
    <n v="210.46299999999999"/>
    <n v="202.96"/>
    <n v="206.94300000000001"/>
    <n v="74438100"/>
    <x v="1393"/>
    <n v="-3.9803629012851172E-3"/>
    <n v="203.2902"/>
    <n v="214.62425999999999"/>
    <n v="2.3746226894983895E-2"/>
    <x v="2"/>
    <n v="294.363"/>
    <n v="-0.2969802590678855"/>
    <x v="7"/>
  </r>
  <r>
    <n v="1398"/>
    <x v="1"/>
    <d v="2021-06-22T00:00:00"/>
    <n v="206.083"/>
    <n v="209.523"/>
    <n v="205.167"/>
    <n v="207.90299999999999"/>
    <n v="57476700"/>
    <x v="1394"/>
    <n v="4.6389585538044731E-3"/>
    <n v="203.578"/>
    <n v="213.91926000000004"/>
    <n v="2.1770383318836947E-2"/>
    <x v="2"/>
    <n v="294.363"/>
    <n v="-0.29371897962719506"/>
    <x v="7"/>
  </r>
  <r>
    <n v="1399"/>
    <x v="1"/>
    <d v="2021-06-23T00:00:00"/>
    <n v="210.667"/>
    <n v="219.06700000000001"/>
    <n v="210.01300000000001"/>
    <n v="218.857"/>
    <n v="93297600"/>
    <x v="1395"/>
    <n v="5.2688032399724971E-2"/>
    <n v="204.4427"/>
    <n v="213.56986000000003"/>
    <n v="2.4534529596797475E-2"/>
    <x v="2"/>
    <n v="294.363"/>
    <n v="-0.25650642234248189"/>
    <x v="7"/>
  </r>
  <r>
    <n v="1400"/>
    <x v="1"/>
    <d v="2021-06-24T00:00:00"/>
    <n v="224.99700000000001"/>
    <n v="232.54"/>
    <n v="222.53700000000001"/>
    <n v="226.607"/>
    <n v="137947200"/>
    <x v="1396"/>
    <n v="3.5411250268440053E-2"/>
    <n v="205.45419999999999"/>
    <n v="213.12334000000001"/>
    <n v="2.5143932588741657E-2"/>
    <x v="2"/>
    <n v="294.363"/>
    <n v="-0.23017838519107359"/>
    <x v="7"/>
  </r>
  <r>
    <n v="1401"/>
    <x v="1"/>
    <d v="2021-06-25T00:00:00"/>
    <n v="229.86"/>
    <n v="231.27"/>
    <n v="222.9"/>
    <n v="223.95699999999999"/>
    <n v="97490100"/>
    <x v="1397"/>
    <n v="-1.1694254811193017E-2"/>
    <n v="206.1379"/>
    <n v="212.78294000000002"/>
    <n v="2.5182696193478401E-2"/>
    <x v="2"/>
    <n v="294.363"/>
    <n v="-0.23918087531381327"/>
    <x v="7"/>
  </r>
  <r>
    <n v="1402"/>
    <x v="1"/>
    <d v="2021-06-28T00:00:00"/>
    <n v="223.88"/>
    <n v="231.56700000000001"/>
    <n v="223.44"/>
    <n v="229.57300000000001"/>
    <n v="64884600"/>
    <x v="1398"/>
    <n v="2.5076242314372887E-2"/>
    <n v="207.1962"/>
    <n v="212.55714"/>
    <n v="2.5449279288600208E-2"/>
    <x v="2"/>
    <n v="294.363"/>
    <n v="-0.2201023905857733"/>
    <x v="7"/>
  </r>
  <r>
    <n v="1403"/>
    <x v="1"/>
    <d v="2021-06-29T00:00:00"/>
    <n v="228.21700000000001"/>
    <n v="229.17"/>
    <n v="225.297"/>
    <n v="226.92"/>
    <n v="52143900"/>
    <x v="1399"/>
    <n v="-1.15562370139346E-2"/>
    <n v="208.14384999999999"/>
    <n v="212.29521999999997"/>
    <n v="2.5677833003154495E-2"/>
    <x v="2"/>
    <n v="294.363"/>
    <n v="-0.22911507220676519"/>
    <x v="7"/>
  </r>
  <r>
    <n v="1404"/>
    <x v="1"/>
    <d v="2021-06-30T00:00:00"/>
    <n v="226.59"/>
    <n v="230.93700000000001"/>
    <n v="226.047"/>
    <n v="226.56700000000001"/>
    <n v="56774700"/>
    <x v="1400"/>
    <n v="-1.555614313414333E-3"/>
    <n v="209.38684999999995"/>
    <n v="211.85388000000003"/>
    <n v="2.4404378394531918E-2"/>
    <x v="2"/>
    <n v="294.363"/>
    <n v="-0.23031427183443565"/>
    <x v="7"/>
  </r>
  <r>
    <n v="1405"/>
    <x v="1"/>
    <d v="2021-07-01T00:00:00"/>
    <n v="227.97300000000001"/>
    <n v="229.33"/>
    <n v="224.267"/>
    <n v="225.97300000000001"/>
    <n v="55903500"/>
    <x v="1401"/>
    <n v="-2.6217410302471489E-3"/>
    <n v="211.13815"/>
    <n v="211.58194"/>
    <n v="2.0168454041310346E-2"/>
    <x v="2"/>
    <n v="294.363"/>
    <n v="-0.23233218848836301"/>
    <x v="8"/>
  </r>
  <r>
    <n v="1406"/>
    <x v="1"/>
    <d v="2021-07-02T00:00:00"/>
    <n v="226.327"/>
    <n v="233.333"/>
    <n v="224.42"/>
    <n v="226.3"/>
    <n v="81163500"/>
    <x v="1402"/>
    <n v="1.4470755355728837E-3"/>
    <n v="212.46899999999997"/>
    <n v="211.11648000000005"/>
    <n v="1.8217331810965916E-2"/>
    <x v="1"/>
    <n v="294.363"/>
    <n v="-0.23122131517887778"/>
    <x v="8"/>
  </r>
  <r>
    <n v="1407"/>
    <x v="1"/>
    <d v="2021-07-06T00:00:00"/>
    <n v="227.23699999999999"/>
    <n v="228"/>
    <n v="217.13300000000001"/>
    <n v="219.86"/>
    <n v="69853500"/>
    <x v="1403"/>
    <n v="-2.8457799381352178E-2"/>
    <n v="213.37649999999999"/>
    <n v="210.49280000000007"/>
    <n v="1.9780990504564264E-2"/>
    <x v="1"/>
    <n v="294.363"/>
    <n v="-0.25309906476017696"/>
    <x v="8"/>
  </r>
  <r>
    <n v="1408"/>
    <x v="1"/>
    <d v="2021-07-07T00:00:00"/>
    <n v="221.423"/>
    <n v="221.9"/>
    <n v="212.773"/>
    <n v="214.88300000000001"/>
    <n v="56376000"/>
    <x v="1404"/>
    <n v="-2.2637132720822351E-2"/>
    <n v="214.06080000000003"/>
    <n v="210.14660000000003"/>
    <n v="2.0648873166125847E-2"/>
    <x v="1"/>
    <n v="294.363"/>
    <n v="-0.27000676036050719"/>
    <x v="8"/>
  </r>
  <r>
    <n v="1409"/>
    <x v="1"/>
    <d v="2021-07-08T00:00:00"/>
    <n v="209.45699999999999"/>
    <n v="218.143"/>
    <n v="206.82"/>
    <n v="217.60300000000001"/>
    <n v="68319900"/>
    <x v="1405"/>
    <n v="1.2658051125496117E-2"/>
    <n v="214.96129999999999"/>
    <n v="209.89692000000002"/>
    <n v="2.0560899001152631E-2"/>
    <x v="1"/>
    <n v="294.363"/>
    <n v="-0.26076646861188391"/>
    <x v="8"/>
  </r>
  <r>
    <n v="1410"/>
    <x v="1"/>
    <d v="2021-07-09T00:00:00"/>
    <n v="217.727"/>
    <n v="219.637"/>
    <n v="214.89699999999999"/>
    <n v="218.983"/>
    <n v="54421500"/>
    <x v="1406"/>
    <n v="6.3418243314659062E-3"/>
    <n v="215.74180000000001"/>
    <n v="209.95491999999999"/>
    <n v="2.0287350793501659E-2"/>
    <x v="1"/>
    <n v="294.363"/>
    <n v="-0.25607837941589129"/>
    <x v="8"/>
  </r>
  <r>
    <n v="1411"/>
    <x v="1"/>
    <d v="2021-07-12T00:00:00"/>
    <n v="220.733"/>
    <n v="229.08"/>
    <n v="220.72"/>
    <n v="228.56700000000001"/>
    <n v="77781000"/>
    <x v="1407"/>
    <n v="4.3765954434819232E-2"/>
    <n v="217.00529999999998"/>
    <n v="209.68225999999999"/>
    <n v="2.2116585956931389E-2"/>
    <x v="1"/>
    <n v="294.363"/>
    <n v="-0.22351993966633033"/>
    <x v="8"/>
  </r>
  <r>
    <n v="1412"/>
    <x v="1"/>
    <d v="2021-07-13T00:00:00"/>
    <n v="228.773"/>
    <n v="231.09299999999999"/>
    <n v="222.1"/>
    <n v="222.84700000000001"/>
    <n v="62898300"/>
    <x v="1408"/>
    <n v="-2.5025484868769321E-2"/>
    <n v="217.85280000000003"/>
    <n v="209.47211999999999"/>
    <n v="2.3109206897603467E-2"/>
    <x v="1"/>
    <n v="294.363"/>
    <n v="-0.24295172966711165"/>
    <x v="8"/>
  </r>
  <r>
    <n v="1413"/>
    <x v="1"/>
    <d v="2021-07-14T00:00:00"/>
    <n v="223.583"/>
    <n v="226.203"/>
    <n v="217.613"/>
    <n v="217.79300000000001"/>
    <n v="64923600"/>
    <x v="1409"/>
    <n v="-2.2679237324262802E-2"/>
    <n v="218.75309999999999"/>
    <n v="209.31880000000001"/>
    <n v="2.2616946472676619E-2"/>
    <x v="1"/>
    <n v="294.363"/>
    <n v="-0.2601210070559139"/>
    <x v="8"/>
  </r>
  <r>
    <n v="1414"/>
    <x v="1"/>
    <d v="2021-07-15T00:00:00"/>
    <n v="219.46299999999999"/>
    <n v="222.047"/>
    <n v="212.62700000000001"/>
    <n v="216.86699999999999"/>
    <n v="60628800"/>
    <x v="1410"/>
    <n v="-4.2517436281239718E-3"/>
    <n v="219.51530000000002"/>
    <n v="209.14066"/>
    <n v="2.2671907757006848E-2"/>
    <x v="1"/>
    <n v="294.363"/>
    <n v="-0.26326678284974681"/>
    <x v="8"/>
  </r>
  <r>
    <n v="1415"/>
    <x v="1"/>
    <d v="2021-07-16T00:00:00"/>
    <n v="218.227"/>
    <n v="218.9"/>
    <n v="214.06700000000001"/>
    <n v="214.74"/>
    <n v="49113000"/>
    <x v="1411"/>
    <n v="-9.8078545836848274E-3"/>
    <n v="219.97565000000003"/>
    <n v="209.02519999999996"/>
    <n v="2.2561131354429897E-2"/>
    <x v="1"/>
    <n v="294.363"/>
    <n v="-0.27049255511052672"/>
    <x v="8"/>
  </r>
  <r>
    <n v="1416"/>
    <x v="1"/>
    <d v="2021-07-19T00:00:00"/>
    <n v="209.96299999999999"/>
    <n v="215.733"/>
    <n v="207.09700000000001"/>
    <n v="215.40700000000001"/>
    <n v="63891300"/>
    <x v="1412"/>
    <n v="3.1060817733072899E-3"/>
    <n v="220.35750000000002"/>
    <n v="208.94607999999997"/>
    <n v="2.2474648160270047E-2"/>
    <x v="1"/>
    <n v="294.363"/>
    <n v="-0.26822664533246365"/>
    <x v="8"/>
  </r>
  <r>
    <n v="1417"/>
    <x v="1"/>
    <d v="2021-07-20T00:00:00"/>
    <n v="217.33"/>
    <n v="220.797"/>
    <n v="213.5"/>
    <n v="220.167"/>
    <n v="46461300"/>
    <x v="1413"/>
    <n v="2.2097703417252035E-2"/>
    <n v="221.01870000000002"/>
    <n v="209.12107999999998"/>
    <n v="2.2859960021928319E-2"/>
    <x v="1"/>
    <n v="294.363"/>
    <n v="-0.25205613477237288"/>
    <x v="8"/>
  </r>
  <r>
    <n v="1418"/>
    <x v="1"/>
    <d v="2021-07-21T00:00:00"/>
    <n v="219.87"/>
    <n v="221.62"/>
    <n v="216.76300000000001"/>
    <n v="218.43"/>
    <n v="41859900"/>
    <x v="1414"/>
    <n v="-7.8894657237460475E-3"/>
    <n v="221.54505000000009"/>
    <n v="209.33481999999995"/>
    <n v="2.2993962263432258E-2"/>
    <x v="1"/>
    <n v="294.363"/>
    <n v="-0.25795701226037238"/>
    <x v="8"/>
  </r>
  <r>
    <n v="1419"/>
    <x v="1"/>
    <d v="2021-07-22T00:00:00"/>
    <n v="218.81299999999999"/>
    <n v="220.72300000000001"/>
    <n v="214.86699999999999"/>
    <n v="216.42"/>
    <n v="45317100"/>
    <x v="1415"/>
    <n v="-9.2020326878177183E-3"/>
    <n v="221.42320000000001"/>
    <n v="209.69141999999999"/>
    <n v="1.9867498138984422E-2"/>
    <x v="1"/>
    <n v="294.363"/>
    <n v="-0.26478531608931832"/>
    <x v="8"/>
  </r>
  <r>
    <n v="1420"/>
    <x v="1"/>
    <d v="2021-07-23T00:00:00"/>
    <n v="215.453"/>
    <n v="216.267"/>
    <n v="212.43299999999999"/>
    <n v="214.46"/>
    <n v="43814700"/>
    <x v="1416"/>
    <n v="-9.0564642824136898E-3"/>
    <n v="220.81585000000004"/>
    <n v="210.26429999999999"/>
    <n v="1.8057786142275208E-2"/>
    <x v="1"/>
    <n v="294.363"/>
    <n v="-0.27144376161406147"/>
    <x v="8"/>
  </r>
  <r>
    <n v="1421"/>
    <x v="1"/>
    <d v="2021-07-26T00:00:00"/>
    <n v="216.99"/>
    <n v="222.733"/>
    <n v="215.703"/>
    <n v="219.20699999999999"/>
    <n v="76009800"/>
    <x v="1417"/>
    <n v="2.2134663806770316E-2"/>
    <n v="220.57835000000006"/>
    <n v="210.63123999999999"/>
    <n v="1.8732566257594029E-2"/>
    <x v="1"/>
    <n v="294.363"/>
    <n v="-0.25531741421306353"/>
    <x v="8"/>
  </r>
  <r>
    <n v="1422"/>
    <x v="1"/>
    <d v="2021-07-27T00:00:00"/>
    <n v="221.13300000000001"/>
    <n v="222.167"/>
    <n v="209.08"/>
    <n v="214.92699999999999"/>
    <n v="98439900"/>
    <x v="1418"/>
    <n v="-1.9524923930348992E-2"/>
    <n v="219.84605000000002"/>
    <n v="211.09889999999999"/>
    <n v="1.8121557713000277E-2"/>
    <x v="1"/>
    <n v="294.363"/>
    <n v="-0.26985728505280893"/>
    <x v="8"/>
  </r>
  <r>
    <n v="1423"/>
    <x v="1"/>
    <d v="2021-07-28T00:00:00"/>
    <n v="215.667"/>
    <n v="218.32300000000001"/>
    <n v="213.13300000000001"/>
    <n v="215.66"/>
    <n v="48019800"/>
    <x v="1419"/>
    <n v="3.4104602958213714E-3"/>
    <n v="219.28305"/>
    <n v="211.7621"/>
    <n v="1.8064465640857213E-2"/>
    <x v="1"/>
    <n v="294.363"/>
    <n v="-0.26736716231319835"/>
    <x v="8"/>
  </r>
  <r>
    <n v="1424"/>
    <x v="1"/>
    <d v="2021-07-29T00:00:00"/>
    <n v="216.59700000000001"/>
    <n v="227.89699999999999"/>
    <n v="216.267"/>
    <n v="225.78299999999999"/>
    <n v="91183800"/>
    <x v="1420"/>
    <n v="4.6939627190948574E-2"/>
    <n v="219.24385000000001"/>
    <n v="212.58703999999997"/>
    <n v="2.1169797537139479E-2"/>
    <x v="1"/>
    <n v="294.363"/>
    <n v="-0.23297765004433302"/>
    <x v="8"/>
  </r>
  <r>
    <n v="1425"/>
    <x v="1"/>
    <d v="2021-07-30T00:00:00"/>
    <n v="223.92"/>
    <n v="232.51"/>
    <n v="223"/>
    <n v="229.06700000000001"/>
    <n v="88969200"/>
    <x v="1421"/>
    <n v="1.4544939167253634E-2"/>
    <n v="219.39854999999997"/>
    <n v="213.40631999999997"/>
    <n v="2.1403037039852347E-2"/>
    <x v="1"/>
    <n v="294.363"/>
    <n v="-0.22182135662430402"/>
    <x v="8"/>
  </r>
  <r>
    <n v="1426"/>
    <x v="1"/>
    <d v="2021-08-02T00:00:00"/>
    <n v="233.333"/>
    <n v="242.31299999999999"/>
    <n v="232.8"/>
    <n v="236.55699999999999"/>
    <n v="100847400"/>
    <x v="1422"/>
    <n v="3.2697856958880944E-2"/>
    <n v="219.91140000000001"/>
    <n v="214.26537999999996"/>
    <n v="2.2555139156753543E-2"/>
    <x v="1"/>
    <n v="294.363"/>
    <n v="-0.19637658265474944"/>
    <x v="9"/>
  </r>
  <r>
    <n v="1427"/>
    <x v="1"/>
    <d v="2021-08-03T00:00:00"/>
    <n v="239.667"/>
    <n v="240.88300000000001"/>
    <n v="233.67"/>
    <n v="236.58"/>
    <n v="64860900"/>
    <x v="1423"/>
    <n v="9.7228152200257156E-5"/>
    <n v="220.74739999999997"/>
    <n v="214.96190000000001"/>
    <n v="2.1367652031490426E-2"/>
    <x v="1"/>
    <n v="294.363"/>
    <n v="-0.1962984478348162"/>
    <x v="9"/>
  </r>
  <r>
    <n v="1428"/>
    <x v="1"/>
    <d v="2021-08-04T00:00:00"/>
    <n v="237"/>
    <n v="241.63300000000001"/>
    <n v="236.31"/>
    <n v="236.97300000000001"/>
    <n v="51007800"/>
    <x v="1424"/>
    <n v="1.6611716966776768E-3"/>
    <n v="221.85189999999997"/>
    <n v="215.69483999999997"/>
    <n v="2.0451363744933816E-2"/>
    <x v="1"/>
    <n v="294.363"/>
    <n v="-0.19496336156378347"/>
    <x v="9"/>
  </r>
  <r>
    <n v="1429"/>
    <x v="1"/>
    <d v="2021-08-05T00:00:00"/>
    <n v="238.667"/>
    <n v="240.31700000000001"/>
    <n v="237.137"/>
    <n v="238.21"/>
    <n v="38758800"/>
    <x v="1425"/>
    <n v="5.2200039666965292E-3"/>
    <n v="222.88224999999997"/>
    <n v="216.22795999999994"/>
    <n v="2.0374190317988514E-2"/>
    <x v="1"/>
    <n v="294.363"/>
    <n v="-0.19076106711781027"/>
    <x v="9"/>
  </r>
  <r>
    <n v="1430"/>
    <x v="1"/>
    <d v="2021-08-06T00:00:00"/>
    <n v="237.3"/>
    <n v="238.77699999999999"/>
    <n v="232.54300000000001"/>
    <n v="233.03299999999999"/>
    <n v="46869000"/>
    <x v="1426"/>
    <n v="-2.1732924730280101E-2"/>
    <n v="223.58474999999999"/>
    <n v="216.78069999999997"/>
    <n v="2.1207333063528611E-2"/>
    <x v="1"/>
    <n v="294.363"/>
    <n v="-0.20834819593495113"/>
    <x v="9"/>
  </r>
  <r>
    <n v="1431"/>
    <x v="1"/>
    <d v="2021-08-09T00:00:00"/>
    <n v="236.72300000000001"/>
    <n v="239.67699999999999"/>
    <n v="235.04300000000001"/>
    <n v="237.92"/>
    <n v="44145900"/>
    <x v="1427"/>
    <n v="2.0971278745928634E-2"/>
    <n v="224.05239999999998"/>
    <n v="217.34581999999997"/>
    <n v="1.9460109949199722E-2"/>
    <x v="1"/>
    <n v="294.363"/>
    <n v="-0.19174624528218565"/>
    <x v="9"/>
  </r>
  <r>
    <n v="1432"/>
    <x v="1"/>
    <d v="2021-08-10T00:00:00"/>
    <n v="237.99700000000001"/>
    <n v="238.863"/>
    <n v="233.96"/>
    <n v="236.66300000000001"/>
    <n v="40296900"/>
    <x v="1428"/>
    <n v="-5.283288500336103E-3"/>
    <n v="224.74319999999997"/>
    <n v="217.90527999999998"/>
    <n v="1.8483388487583682E-2"/>
    <x v="1"/>
    <n v="294.363"/>
    <n v="-0.19601648304983976"/>
    <x v="9"/>
  </r>
  <r>
    <n v="1433"/>
    <x v="1"/>
    <d v="2021-08-11T00:00:00"/>
    <n v="237.57"/>
    <n v="238.393"/>
    <n v="234.73699999999999"/>
    <n v="235.94"/>
    <n v="29401800"/>
    <x v="1429"/>
    <n v="-3.0549769080929767E-3"/>
    <n v="225.65054999999998"/>
    <n v="218.68614000000002"/>
    <n v="1.753535507113985E-2"/>
    <x v="1"/>
    <n v="294.363"/>
    <n v="-0.19847263412860994"/>
    <x v="9"/>
  </r>
  <r>
    <n v="1434"/>
    <x v="1"/>
    <d v="2021-08-12T00:00:00"/>
    <n v="235.447"/>
    <n v="240.93299999999999"/>
    <n v="233.13300000000001"/>
    <n v="240.75"/>
    <n v="52377300"/>
    <x v="1430"/>
    <n v="2.0386538950580624E-2"/>
    <n v="226.84469999999996"/>
    <n v="219.64834000000002"/>
    <n v="1.7777540490098994E-2"/>
    <x v="1"/>
    <n v="294.363"/>
    <n v="-0.18213226526431647"/>
    <x v="9"/>
  </r>
  <r>
    <n v="1435"/>
    <x v="1"/>
    <d v="2021-08-13T00:00:00"/>
    <n v="241.23699999999999"/>
    <n v="243.3"/>
    <n v="238.113"/>
    <n v="239.05699999999999"/>
    <n v="50194500"/>
    <x v="1431"/>
    <n v="-7.0321910695743117E-3"/>
    <n v="228.06054999999998"/>
    <n v="220.22914"/>
    <n v="1.7663152582004685E-2"/>
    <x v="1"/>
    <n v="294.363"/>
    <n v="-0.18788366744461771"/>
    <x v="9"/>
  </r>
  <r>
    <n v="1436"/>
    <x v="1"/>
    <d v="2021-08-16T00:00:00"/>
    <n v="235.023"/>
    <n v="236.5"/>
    <n v="225.46700000000001"/>
    <n v="228.72300000000001"/>
    <n v="68032200"/>
    <x v="1432"/>
    <n v="-4.322818407325435E-2"/>
    <n v="228.72634999999997"/>
    <n v="220.63300000000004"/>
    <n v="2.0763569350829833E-2"/>
    <x v="1"/>
    <n v="294.363"/>
    <n v="-0.22298998175721807"/>
    <x v="9"/>
  </r>
  <r>
    <n v="1437"/>
    <x v="1"/>
    <d v="2021-08-17T00:00:00"/>
    <n v="224.22"/>
    <n v="224.86"/>
    <n v="216.28"/>
    <n v="221.90299999999999"/>
    <n v="71163900"/>
    <x v="1433"/>
    <n v="-2.9817727119703874E-2"/>
    <n v="228.81315000000001"/>
    <n v="221.20232000000004"/>
    <n v="2.1509474195598847E-2"/>
    <x v="1"/>
    <n v="294.363"/>
    <n v="-0.24615865445045748"/>
    <x v="9"/>
  </r>
  <r>
    <n v="1438"/>
    <x v="1"/>
    <d v="2021-08-18T00:00:00"/>
    <n v="223.25"/>
    <n v="231.923"/>
    <n v="223.11699999999999"/>
    <n v="229.66300000000001"/>
    <n v="61048200"/>
    <x v="1434"/>
    <n v="3.4970234742207174E-2"/>
    <n v="229.37480000000005"/>
    <n v="221.70026000000001"/>
    <n v="2.2718935978499746E-2"/>
    <x v="1"/>
    <n v="294.363"/>
    <n v="-0.21979664563820855"/>
    <x v="9"/>
  </r>
  <r>
    <n v="1439"/>
    <x v="1"/>
    <d v="2021-08-19T00:00:00"/>
    <n v="226.07"/>
    <n v="228.85"/>
    <n v="222.53"/>
    <n v="224.49"/>
    <n v="42940500"/>
    <x v="1435"/>
    <n v="-2.2524307354689244E-2"/>
    <n v="229.77829999999994"/>
    <n v="222.16786000000005"/>
    <n v="2.3276429580719602E-2"/>
    <x v="1"/>
    <n v="294.363"/>
    <n v="-0.2373701857910131"/>
    <x v="9"/>
  </r>
  <r>
    <n v="1440"/>
    <x v="1"/>
    <d v="2021-08-20T00:00:00"/>
    <n v="227.61699999999999"/>
    <n v="230.71"/>
    <n v="224.56700000000001"/>
    <n v="226.75299999999999"/>
    <n v="44525700"/>
    <x v="1436"/>
    <n v="1.0080627199429815E-2"/>
    <n v="230.39294999999998"/>
    <n v="222.81058000000004"/>
    <n v="2.3187322429856591E-2"/>
    <x v="1"/>
    <n v="294.363"/>
    <n v="-0.22968239894280196"/>
    <x v="9"/>
  </r>
  <r>
    <n v="1441"/>
    <x v="1"/>
    <d v="2021-08-23T00:00:00"/>
    <n v="228.48"/>
    <n v="237.37700000000001"/>
    <n v="226.917"/>
    <n v="235.43299999999999"/>
    <n v="60794700"/>
    <x v="1437"/>
    <n v="3.8279537646690454E-2"/>
    <n v="231.20424999999994"/>
    <n v="223.41590000000011"/>
    <n v="2.4147992217248157E-2"/>
    <x v="1"/>
    <n v="294.363"/>
    <n v="-0.20019499733322466"/>
    <x v="9"/>
  </r>
  <r>
    <n v="1442"/>
    <x v="1"/>
    <d v="2021-08-24T00:00:00"/>
    <n v="236.893"/>
    <n v="238.40700000000001"/>
    <n v="234.21299999999999"/>
    <n v="236.16300000000001"/>
    <n v="39249300"/>
    <x v="1438"/>
    <n v="3.1006698296331958E-3"/>
    <n v="232.26605000000001"/>
    <n v="224.16150000000007"/>
    <n v="2.3516875926462309E-2"/>
    <x v="1"/>
    <n v="294.363"/>
    <n v="-0.19771506609186618"/>
    <x v="9"/>
  </r>
  <r>
    <n v="1443"/>
    <x v="1"/>
    <d v="2021-08-25T00:00:00"/>
    <n v="235.67699999999999"/>
    <n v="238.99"/>
    <n v="234.667"/>
    <n v="237.06700000000001"/>
    <n v="37936800"/>
    <x v="1439"/>
    <n v="3.8278646528033811E-3"/>
    <n v="233.3364"/>
    <n v="224.80344000000008"/>
    <n v="2.3515590852227451E-2"/>
    <x v="1"/>
    <n v="294.363"/>
    <n v="-0.19464402795188251"/>
    <x v="9"/>
  </r>
  <r>
    <n v="1444"/>
    <x v="1"/>
    <d v="2021-08-26T00:00:00"/>
    <n v="236.10300000000001"/>
    <n v="238.46700000000001"/>
    <n v="232.54"/>
    <n v="233.72"/>
    <n v="39642900"/>
    <x v="1440"/>
    <n v="-1.4118371599590063E-2"/>
    <n v="233.73325"/>
    <n v="225.43892000000011"/>
    <n v="2.1676433927183821E-2"/>
    <x v="1"/>
    <n v="294.363"/>
    <n v="-0.20601434283520692"/>
    <x v="9"/>
  </r>
  <r>
    <n v="1445"/>
    <x v="1"/>
    <d v="2021-08-27T00:00:00"/>
    <n v="235"/>
    <n v="238.333"/>
    <n v="234.03299999999999"/>
    <n v="237.30699999999999"/>
    <n v="41501400"/>
    <x v="1441"/>
    <n v="1.5347424268355336E-2"/>
    <n v="234.14524999999998"/>
    <n v="226.15626000000012"/>
    <n v="2.1701698409910482E-2"/>
    <x v="1"/>
    <n v="294.363"/>
    <n v="-0.19382870809170993"/>
    <x v="9"/>
  </r>
  <r>
    <n v="1446"/>
    <x v="1"/>
    <d v="2021-08-30T00:00:00"/>
    <n v="238.24"/>
    <n v="243.667"/>
    <n v="237.577"/>
    <n v="243.637"/>
    <n v="55812600"/>
    <x v="1442"/>
    <n v="2.6674307963945543E-2"/>
    <n v="234.49924999999999"/>
    <n v="226.92220000000006"/>
    <n v="2.1291050974715349E-2"/>
    <x v="1"/>
    <n v="294.363"/>
    <n v="-0.17232464677965642"/>
    <x v="9"/>
  </r>
  <r>
    <n v="1447"/>
    <x v="1"/>
    <d v="2021-08-31T00:00:00"/>
    <n v="244.333"/>
    <n v="246.797"/>
    <n v="242.14699999999999"/>
    <n v="245.24"/>
    <n v="62566200"/>
    <x v="1443"/>
    <n v="6.5794604267825907E-3"/>
    <n v="234.93224999999998"/>
    <n v="227.65808000000007"/>
    <n v="2.131483417650424E-2"/>
    <x v="1"/>
    <n v="294.363"/>
    <n v="-0.16687898954691993"/>
    <x v="9"/>
  </r>
  <r>
    <n v="1448"/>
    <x v="1"/>
    <d v="2021-09-01T00:00:00"/>
    <n v="244.69300000000001"/>
    <n v="247.33"/>
    <n v="243.75700000000001"/>
    <n v="244.697"/>
    <n v="39612900"/>
    <x v="1444"/>
    <n v="-2.2141575599412544E-3"/>
    <n v="235.31844999999998"/>
    <n v="228.16353999999998"/>
    <n v="2.1335827792448931E-2"/>
    <x v="1"/>
    <n v="294.363"/>
    <n v="-0.1687236507305605"/>
    <x v="10"/>
  </r>
  <r>
    <n v="1449"/>
    <x v="1"/>
    <d v="2021-09-02T00:00:00"/>
    <n v="244.833"/>
    <n v="246.99"/>
    <n v="243.51300000000001"/>
    <n v="244.13"/>
    <n v="38331900"/>
    <x v="1445"/>
    <n v="-2.3171514158326634E-3"/>
    <n v="235.61444999999998"/>
    <n v="228.52185999999998"/>
    <n v="2.1339206499240489E-2"/>
    <x v="1"/>
    <n v="294.363"/>
    <n v="-0.17064984390021842"/>
    <x v="10"/>
  </r>
  <r>
    <n v="1450"/>
    <x v="1"/>
    <d v="2021-09-03T00:00:00"/>
    <n v="244.083"/>
    <n v="244.667"/>
    <n v="241.4"/>
    <n v="244.523"/>
    <n v="45738300"/>
    <x v="1446"/>
    <n v="1.609798058411549E-3"/>
    <n v="236.18895000000003"/>
    <n v="229.06218000000001"/>
    <n v="2.0631417317464804E-2"/>
    <x v="1"/>
    <n v="294.363"/>
    <n v="-0.1693147576291858"/>
    <x v="10"/>
  </r>
  <r>
    <n v="1451"/>
    <x v="1"/>
    <d v="2021-09-07T00:00:00"/>
    <n v="246.667"/>
    <n v="253.4"/>
    <n v="246.42"/>
    <n v="250.97300000000001"/>
    <n v="60119400"/>
    <x v="1447"/>
    <n v="2.6377886742760426E-2"/>
    <n v="236.84160000000003"/>
    <n v="229.49652000000003"/>
    <n v="2.0918068655096524E-2"/>
    <x v="1"/>
    <n v="294.363"/>
    <n v="-0.14740303638704588"/>
    <x v="10"/>
  </r>
  <r>
    <n v="1452"/>
    <x v="1"/>
    <d v="2021-09-08T00:00:00"/>
    <n v="253.86"/>
    <n v="254.81700000000001"/>
    <n v="246.923"/>
    <n v="251.29"/>
    <n v="56379000"/>
    <x v="1448"/>
    <n v="1.2630840767731133E-3"/>
    <n v="237.57294999999999"/>
    <n v="229.99052"/>
    <n v="2.0834624415932538E-2"/>
    <x v="1"/>
    <n v="294.363"/>
    <n v="-0.14632613473840128"/>
    <x v="10"/>
  </r>
  <r>
    <n v="1453"/>
    <x v="1"/>
    <d v="2021-09-09T00:00:00"/>
    <n v="251.137"/>
    <n v="254.03299999999999"/>
    <n v="250.54300000000001"/>
    <n v="251.62"/>
    <n v="42233100"/>
    <x v="1449"/>
    <n v="1.3132237653707968E-3"/>
    <n v="238.35695000000001"/>
    <n v="230.36764000000002"/>
    <n v="2.0788341735040093E-2"/>
    <x v="1"/>
    <n v="294.363"/>
    <n v="-0.14520506993066384"/>
    <x v="10"/>
  </r>
  <r>
    <n v="1454"/>
    <x v="1"/>
    <d v="2021-09-10T00:00:00"/>
    <n v="253.2"/>
    <n v="254.203"/>
    <n v="244.84"/>
    <n v="245.423"/>
    <n v="45552600"/>
    <x v="1450"/>
    <n v="-2.4628407916699846E-2"/>
    <n v="238.59059999999999"/>
    <n v="230.80151999999998"/>
    <n v="2.1286509384794688E-2"/>
    <x v="1"/>
    <n v="294.363"/>
    <n v="-0.16625730815353834"/>
    <x v="10"/>
  </r>
  <r>
    <n v="1455"/>
    <x v="1"/>
    <d v="2021-09-13T00:00:00"/>
    <n v="246.73699999999999"/>
    <n v="248.26"/>
    <n v="236.28299999999999"/>
    <n v="247.667"/>
    <n v="68857500"/>
    <x v="1451"/>
    <n v="9.1433973180998773E-3"/>
    <n v="239.02110000000002"/>
    <n v="231.23878000000002"/>
    <n v="2.1265463081833167E-2"/>
    <x v="1"/>
    <n v="294.363"/>
    <n v="-0.15863406746092412"/>
    <x v="10"/>
  </r>
  <r>
    <n v="1456"/>
    <x v="1"/>
    <d v="2021-09-14T00:00:00"/>
    <n v="247.523"/>
    <n v="251.49"/>
    <n v="245.46700000000001"/>
    <n v="248.16300000000001"/>
    <n v="55574700"/>
    <x v="1452"/>
    <n v="2.0026890946311937E-3"/>
    <n v="239.99310000000006"/>
    <n v="231.88044000000002"/>
    <n v="1.8418480849358747E-2"/>
    <x v="1"/>
    <n v="294.363"/>
    <n v="-0.15694907308323391"/>
    <x v="10"/>
  </r>
  <r>
    <n v="1457"/>
    <x v="1"/>
    <d v="2021-09-15T00:00:00"/>
    <n v="248.333"/>
    <n v="252.28700000000001"/>
    <n v="246.12"/>
    <n v="251.94300000000001"/>
    <n v="46073100"/>
    <x v="1453"/>
    <n v="1.5231924178866318E-2"/>
    <n v="241.49510000000004"/>
    <n v="232.62938000000003"/>
    <n v="1.6708510670637194E-2"/>
    <x v="1"/>
    <n v="294.363"/>
    <n v="-0.14410778528551482"/>
    <x v="10"/>
  </r>
  <r>
    <n v="1458"/>
    <x v="1"/>
    <d v="2021-09-16T00:00:00"/>
    <n v="250.94300000000001"/>
    <n v="252.97"/>
    <n v="249.203"/>
    <n v="252.33"/>
    <n v="41770200"/>
    <x v="1454"/>
    <n v="1.5360617282480504E-3"/>
    <n v="242.62845000000002"/>
    <n v="233.34058000000005"/>
    <n v="1.532542706447739E-2"/>
    <x v="1"/>
    <n v="294.363"/>
    <n v="-0.14279308201098639"/>
    <x v="10"/>
  </r>
  <r>
    <n v="1459"/>
    <x v="1"/>
    <d v="2021-09-17T00:00:00"/>
    <n v="252.38300000000001"/>
    <n v="253.68"/>
    <n v="250"/>
    <n v="253.16300000000001"/>
    <n v="84612600"/>
    <x v="1455"/>
    <n v="3.3012325129790909E-3"/>
    <n v="244.06210000000002"/>
    <n v="233.82872"/>
    <n v="1.3923334434027015E-2"/>
    <x v="1"/>
    <n v="294.363"/>
    <n v="-0.13996324266297056"/>
    <x v="10"/>
  </r>
  <r>
    <n v="1460"/>
    <x v="1"/>
    <d v="2021-09-20T00:00:00"/>
    <n v="244.85300000000001"/>
    <n v="247.333"/>
    <n v="239.54"/>
    <n v="243.39"/>
    <n v="74273100"/>
    <x v="1456"/>
    <n v="-3.8603587412062712E-2"/>
    <n v="244.89394999999999"/>
    <n v="234.18657999999996"/>
    <n v="1.7089989890711598E-2"/>
    <x v="1"/>
    <n v="294.363"/>
    <n v="-0.17316374680241742"/>
    <x v="10"/>
  </r>
  <r>
    <n v="1461"/>
    <x v="1"/>
    <d v="2021-09-21T00:00:00"/>
    <n v="244.93"/>
    <n v="248.24700000000001"/>
    <n v="243.48"/>
    <n v="246.46"/>
    <n v="48992100"/>
    <x v="1457"/>
    <n v="1.2613500965528601E-2"/>
    <n v="245.44530000000003"/>
    <n v="234.74257999999998"/>
    <n v="1.5216514283644013E-2"/>
    <x v="1"/>
    <n v="294.363"/>
    <n v="-0.16273444692437566"/>
    <x v="10"/>
  </r>
  <r>
    <n v="1462"/>
    <x v="1"/>
    <d v="2021-09-22T00:00:00"/>
    <n v="247.84299999999999"/>
    <n v="251.22300000000001"/>
    <n v="246.37299999999999"/>
    <n v="250.64699999999999"/>
    <n v="45378900"/>
    <x v="1458"/>
    <n v="1.6988557981010954E-2"/>
    <n v="246.16950000000003"/>
    <n v="235.41098"/>
    <n v="1.5563010320113152E-2"/>
    <x v="1"/>
    <n v="294.363"/>
    <n v="-0.14851051253044711"/>
    <x v="10"/>
  </r>
  <r>
    <n v="1463"/>
    <x v="1"/>
    <d v="2021-09-23T00:00:00"/>
    <n v="251.667"/>
    <n v="252.733"/>
    <n v="249.30699999999999"/>
    <n v="251.21299999999999"/>
    <n v="35842500"/>
    <x v="1459"/>
    <n v="2.2581558925500733E-3"/>
    <n v="246.8768"/>
    <n v="236.23624000000001"/>
    <n v="1.556308561517265E-2"/>
    <x v="1"/>
    <n v="294.363"/>
    <n v="-0.1465877165268733"/>
    <x v="10"/>
  </r>
  <r>
    <n v="1464"/>
    <x v="1"/>
    <d v="2021-09-24T00:00:00"/>
    <n v="248.63"/>
    <n v="258.267"/>
    <n v="248.18700000000001"/>
    <n v="258.13"/>
    <n v="64119000"/>
    <x v="1460"/>
    <n v="2.7534403076273861E-2"/>
    <n v="248.09729999999999"/>
    <n v="237.21718000000001"/>
    <n v="1.5931825470983898E-2"/>
    <x v="1"/>
    <n v="294.363"/>
    <n v="-0.12308951872348084"/>
    <x v="10"/>
  </r>
  <r>
    <n v="1465"/>
    <x v="1"/>
    <d v="2021-09-27T00:00:00"/>
    <n v="257.70699999999999"/>
    <n v="266.33300000000003"/>
    <n v="256.43700000000001"/>
    <n v="263.78699999999998"/>
    <n v="84212100"/>
    <x v="1461"/>
    <n v="2.1915313989075313E-2"/>
    <n v="249.42130000000003"/>
    <n v="238.09277999999998"/>
    <n v="1.6219252145450055E-2"/>
    <x v="1"/>
    <n v="294.363"/>
    <n v="-0.10387175018599493"/>
    <x v="10"/>
  </r>
  <r>
    <n v="1466"/>
    <x v="1"/>
    <d v="2021-09-28T00:00:00"/>
    <n v="262.39999999999998"/>
    <n v="265.21300000000002"/>
    <n v="255.393"/>
    <n v="259.18700000000001"/>
    <n v="76144200"/>
    <x v="1462"/>
    <n v="-1.7438311971400999E-2"/>
    <n v="250.19880000000003"/>
    <n v="238.89817999999997"/>
    <n v="1.6177424157780607E-2"/>
    <x v="1"/>
    <n v="294.363"/>
    <n v="-0.11949871417263713"/>
    <x v="10"/>
  </r>
  <r>
    <n v="1467"/>
    <x v="1"/>
    <d v="2021-09-29T00:00:00"/>
    <n v="259.93299999999999"/>
    <n v="264.5"/>
    <n v="256.89299999999997"/>
    <n v="260.43700000000001"/>
    <n v="62828700"/>
    <x v="1463"/>
    <n v="4.8227727470899762E-3"/>
    <n v="250.95864999999998"/>
    <n v="239.69943999999998"/>
    <n v="1.6163005821446662E-2"/>
    <x v="1"/>
    <n v="294.363"/>
    <n v="-0.11525225656757132"/>
    <x v="10"/>
  </r>
  <r>
    <n v="1468"/>
    <x v="1"/>
    <d v="2021-09-30T00:00:00"/>
    <n v="260.33300000000003"/>
    <n v="263.04300000000001"/>
    <n v="258.33300000000003"/>
    <n v="258.49299999999999"/>
    <n v="53868000"/>
    <x v="1464"/>
    <n v="-7.4643771814297821E-3"/>
    <n v="251.64845"/>
    <n v="240.53917999999993"/>
    <n v="1.6296549374876481E-2"/>
    <x v="1"/>
    <n v="294.363"/>
    <n v="-0.12185634743496976"/>
    <x v="10"/>
  </r>
  <r>
    <n v="1469"/>
    <x v="1"/>
    <d v="2021-10-01T00:00:00"/>
    <n v="259.46699999999998"/>
    <n v="260.26"/>
    <n v="254.53"/>
    <n v="258.40699999999998"/>
    <n v="51094200"/>
    <x v="1465"/>
    <n v="-3.3269759722709402E-4"/>
    <n v="252.3623"/>
    <n v="241.46017999999995"/>
    <n v="1.6269303997273062E-2"/>
    <x v="1"/>
    <n v="294.363"/>
    <n v="-0.1221485037181983"/>
    <x v="11"/>
  </r>
  <r>
    <n v="1470"/>
    <x v="1"/>
    <d v="2021-10-04T00:00:00"/>
    <n v="265.5"/>
    <n v="268.99"/>
    <n v="258.70699999999999"/>
    <n v="260.51"/>
    <n v="91449900"/>
    <x v="1466"/>
    <n v="8.1383244261958865E-3"/>
    <n v="253.16165000000007"/>
    <n v="242.27997999999997"/>
    <n v="1.6305982133572369E-2"/>
    <x v="1"/>
    <n v="294.363"/>
    <n v="-0.11500426344343551"/>
    <x v="11"/>
  </r>
  <r>
    <n v="1471"/>
    <x v="1"/>
    <d v="2021-10-05T00:00:00"/>
    <n v="261.60000000000002"/>
    <n v="265.77"/>
    <n v="258.06700000000001"/>
    <n v="260.197"/>
    <n v="55297800"/>
    <x v="1467"/>
    <n v="-1.2014893862039022E-3"/>
    <n v="253.62285000000003"/>
    <n v="243.19977999999995"/>
    <n v="1.5392044089414164E-2"/>
    <x v="1"/>
    <n v="294.363"/>
    <n v="-0.11606757642774401"/>
    <x v="11"/>
  </r>
  <r>
    <n v="1472"/>
    <x v="1"/>
    <d v="2021-10-06T00:00:00"/>
    <n v="258.733"/>
    <n v="262.22000000000003"/>
    <n v="257.74"/>
    <n v="260.91699999999997"/>
    <n v="43898400"/>
    <x v="1468"/>
    <n v="2.7671341329837951E-3"/>
    <n v="254.10420000000005"/>
    <n v="244.17732000000001"/>
    <n v="1.5392341448572364E-2"/>
    <x v="1"/>
    <n v="294.363"/>
    <n v="-0.11362161684722616"/>
    <x v="11"/>
  </r>
  <r>
    <n v="1473"/>
    <x v="1"/>
    <d v="2021-10-07T00:00:00"/>
    <n v="261.82"/>
    <n v="268.33300000000003"/>
    <n v="261.12700000000001"/>
    <n v="264.53699999999998"/>
    <n v="57587400"/>
    <x v="1469"/>
    <n v="1.3874143884836876E-2"/>
    <n v="254.75005000000004"/>
    <n v="244.89825999999994"/>
    <n v="1.561767297319922E-2"/>
    <x v="1"/>
    <n v="294.363"/>
    <n v="-0.10132387562295542"/>
    <x v="11"/>
  </r>
  <r>
    <n v="1474"/>
    <x v="1"/>
    <d v="2021-10-08T00:00:00"/>
    <n v="265.40300000000002"/>
    <n v="265.45999999999998"/>
    <n v="260.303"/>
    <n v="261.83"/>
    <n v="50215800"/>
    <x v="1470"/>
    <n v="-1.0232973081270247E-2"/>
    <n v="255.57040000000001"/>
    <n v="245.59651999999994"/>
    <n v="1.4593797653788715E-2"/>
    <x v="1"/>
    <n v="294.363"/>
    <n v="-0.11052000421248598"/>
    <x v="11"/>
  </r>
  <r>
    <n v="1475"/>
    <x v="1"/>
    <d v="2021-10-11T00:00:00"/>
    <n v="262.55"/>
    <n v="267.08"/>
    <n v="261.83300000000003"/>
    <n v="263.98"/>
    <n v="42600900"/>
    <x v="1471"/>
    <n v="8.2114349005080189E-3"/>
    <n v="256.38604999999995"/>
    <n v="246.23683999999997"/>
    <n v="1.4575777939029101E-2"/>
    <x v="1"/>
    <n v="294.363"/>
    <n v="-0.1032160971317726"/>
    <x v="11"/>
  </r>
  <r>
    <n v="1476"/>
    <x v="1"/>
    <d v="2021-10-12T00:00:00"/>
    <n v="266.97699999999998"/>
    <n v="270.77300000000002"/>
    <n v="265.52300000000002"/>
    <n v="268.57299999999998"/>
    <n v="66060000"/>
    <x v="1472"/>
    <n v="1.7399045382225697E-2"/>
    <n v="257.40654999999998"/>
    <n v="246.91243999999998"/>
    <n v="1.4906692576097972E-2"/>
    <x v="1"/>
    <n v="294.363"/>
    <n v="-8.7612913307718809E-2"/>
    <x v="11"/>
  </r>
  <r>
    <n v="1477"/>
    <x v="1"/>
    <d v="2021-10-13T00:00:00"/>
    <n v="270.15699999999998"/>
    <n v="271.803"/>
    <n v="268.59300000000002"/>
    <n v="270.36"/>
    <n v="42360300"/>
    <x v="1473"/>
    <n v="6.6536844731228673E-3"/>
    <n v="258.32740000000001"/>
    <n v="247.62843999999998"/>
    <n v="1.4690343943786347E-2"/>
    <x v="1"/>
    <n v="294.363"/>
    <n v="-8.1542177515516512E-2"/>
    <x v="11"/>
  </r>
  <r>
    <n v="1478"/>
    <x v="1"/>
    <d v="2021-10-14T00:00:00"/>
    <n v="271.83"/>
    <n v="273.41699999999997"/>
    <n v="271.11700000000002"/>
    <n v="272.77300000000002"/>
    <n v="36741600"/>
    <x v="1474"/>
    <n v="8.9251368545644194E-3"/>
    <n v="259.34955000000002"/>
    <n v="248.48444000000001"/>
    <n v="1.4727593477828092E-2"/>
    <x v="1"/>
    <n v="294.363"/>
    <n v="-7.3344815754697312E-2"/>
    <x v="11"/>
  </r>
  <r>
    <n v="1479"/>
    <x v="1"/>
    <d v="2021-10-15T00:00:00"/>
    <n v="274.58"/>
    <n v="281.07"/>
    <n v="274.11700000000002"/>
    <n v="281.01"/>
    <n v="56773800"/>
    <x v="1475"/>
    <n v="3.0197270257686704E-2"/>
    <n v="260.74189999999999"/>
    <n v="249.62452000000002"/>
    <n v="1.5845352941342133E-2"/>
    <x v="1"/>
    <n v="294.363"/>
    <n v="-4.5362358720355545E-2"/>
    <x v="11"/>
  </r>
  <r>
    <n v="1480"/>
    <x v="1"/>
    <d v="2021-10-18T00:00:00"/>
    <n v="283.93"/>
    <n v="291.75299999999999"/>
    <n v="283.82299999999998"/>
    <n v="290.03699999999998"/>
    <n v="72621600"/>
    <x v="1476"/>
    <n v="3.2123411978221439E-2"/>
    <n v="263.07425000000001"/>
    <n v="250.62792000000002"/>
    <n v="1.3188973387508664E-2"/>
    <x v="1"/>
    <n v="294.363"/>
    <n v="-1.4696140479611985E-2"/>
    <x v="11"/>
  </r>
  <r>
    <n v="1481"/>
    <x v="1"/>
    <d v="2021-10-19T00:00:00"/>
    <n v="292.51"/>
    <n v="292.64999999999998"/>
    <n v="287.50299999999999"/>
    <n v="288.08999999999997"/>
    <n v="52143300"/>
    <x v="1477"/>
    <n v="-6.7129366253271261E-3"/>
    <n v="265.15575000000001"/>
    <n v="251.66666000000001"/>
    <n v="1.360311701993566E-2"/>
    <x v="1"/>
    <n v="294.363"/>
    <n v="-2.1310422845262522E-2"/>
    <x v="11"/>
  </r>
  <r>
    <n v="1482"/>
    <x v="1"/>
    <d v="2021-10-20T00:00:00"/>
    <n v="288.45"/>
    <n v="289.83"/>
    <n v="285.79300000000001"/>
    <n v="288.60000000000002"/>
    <n v="42096300"/>
    <x v="1478"/>
    <n v="1.7702801207957197E-3"/>
    <n v="267.05340000000001"/>
    <n v="252.90786"/>
    <n v="1.3494426034482535E-2"/>
    <x v="1"/>
    <n v="294.363"/>
    <n v="-1.9577868142395483E-2"/>
    <x v="11"/>
  </r>
  <r>
    <n v="1483"/>
    <x v="1"/>
    <d v="2021-10-21T00:00:00"/>
    <n v="285.33300000000003"/>
    <n v="300"/>
    <n v="285.16699999999997"/>
    <n v="298"/>
    <n v="94444500"/>
    <x v="787"/>
    <n v="3.2571032571032443E-2"/>
    <n v="269.39275000000004"/>
    <n v="254.15740000000002"/>
    <n v="1.4573979519193354E-2"/>
    <x v="1"/>
    <n v="298"/>
    <n v="0"/>
    <x v="11"/>
  </r>
  <r>
    <n v="1484"/>
    <x v="1"/>
    <d v="2021-10-22T00:00:00"/>
    <n v="298.5"/>
    <n v="303.33300000000003"/>
    <n v="296.98700000000002"/>
    <n v="303.22699999999998"/>
    <n v="68642400"/>
    <x v="1479"/>
    <n v="1.7540268456375685E-2"/>
    <n v="271.64760000000001"/>
    <n v="256.20866000000007"/>
    <n v="1.4055452316167351E-2"/>
    <x v="1"/>
    <n v="303.22699999999998"/>
    <n v="0"/>
    <x v="11"/>
  </r>
  <r>
    <n v="1485"/>
    <x v="1"/>
    <d v="2021-10-25T00:00:00"/>
    <n v="316.84300000000002"/>
    <n v="348.34"/>
    <n v="314.733"/>
    <n v="341.62"/>
    <n v="188556300"/>
    <x v="1480"/>
    <n v="0.12661471438889027"/>
    <n v="275.53924999999992"/>
    <n v="258.42374000000007"/>
    <n v="2.9951147441670503E-2"/>
    <x v="1"/>
    <n v="341.62"/>
    <n v="0"/>
    <x v="11"/>
  </r>
  <r>
    <n v="1486"/>
    <x v="1"/>
    <d v="2021-10-26T00:00:00"/>
    <n v="341.56299999999999"/>
    <n v="364.98"/>
    <n v="333.81299999999999"/>
    <n v="339.47699999999998"/>
    <n v="187245000"/>
    <x v="1481"/>
    <n v="-6.2730519290440379E-3"/>
    <n v="279.55374999999998"/>
    <n v="260.90474000000006"/>
    <n v="2.9445664121381721E-2"/>
    <x v="1"/>
    <n v="341.62"/>
    <n v="-6.2730519290440379E-3"/>
    <x v="11"/>
  </r>
  <r>
    <n v="1487"/>
    <x v="1"/>
    <d v="2021-10-27T00:00:00"/>
    <n v="346.553"/>
    <n v="356.96"/>
    <n v="343.59300000000002"/>
    <n v="345.95299999999997"/>
    <n v="115579500"/>
    <x v="1482"/>
    <n v="1.90764028196313E-2"/>
    <n v="283.82955000000004"/>
    <n v="263.49174000000011"/>
    <n v="2.9385060207867849E-2"/>
    <x v="1"/>
    <n v="345.95299999999997"/>
    <n v="0"/>
    <x v="11"/>
  </r>
  <r>
    <n v="1488"/>
    <x v="1"/>
    <d v="2021-10-28T00:00:00"/>
    <n v="356.10300000000001"/>
    <n v="360.33300000000003"/>
    <n v="351.4"/>
    <n v="359.01299999999998"/>
    <n v="81639600"/>
    <x v="1483"/>
    <n v="3.7750792737741845E-2"/>
    <n v="288.85554999999999"/>
    <n v="266.42860000000013"/>
    <n v="2.9330798062202634E-2"/>
    <x v="1"/>
    <n v="359.01299999999998"/>
    <n v="0"/>
    <x v="11"/>
  </r>
  <r>
    <n v="1489"/>
    <x v="1"/>
    <d v="2021-10-29T00:00:00"/>
    <n v="360.62"/>
    <n v="371.73700000000002"/>
    <n v="357.73700000000002"/>
    <n v="371.33300000000003"/>
    <n v="89755200"/>
    <x v="1484"/>
    <n v="3.4316306094765547E-2"/>
    <n v="294.50184999999993"/>
    <n v="269.95080000000007"/>
    <n v="2.9279931330374334E-2"/>
    <x v="1"/>
    <n v="371.33300000000003"/>
    <n v="0"/>
    <x v="11"/>
  </r>
  <r>
    <n v="1490"/>
    <x v="1"/>
    <d v="2021-11-01T00:00:00"/>
    <n v="381.66699999999997"/>
    <n v="403.25"/>
    <n v="372.887"/>
    <n v="402.863"/>
    <n v="168146100"/>
    <x v="1485"/>
    <n v="8.4910309614281365E-2"/>
    <n v="301.61950000000002"/>
    <n v="273.0554800000001"/>
    <n v="3.2662792642822319E-2"/>
    <x v="1"/>
    <n v="402.863"/>
    <n v="0"/>
    <x v="12"/>
  </r>
  <r>
    <n v="1491"/>
    <x v="1"/>
    <d v="2021-11-02T00:00:00"/>
    <n v="386.45299999999997"/>
    <n v="402.863"/>
    <n v="382"/>
    <n v="390.66699999999997"/>
    <n v="128213400"/>
    <x v="1486"/>
    <n v="-3.0273318721252718E-2"/>
    <n v="308.14300000000003"/>
    <n v="276.42462000000012"/>
    <n v="3.4375728223485696E-2"/>
    <x v="1"/>
    <n v="402.863"/>
    <n v="-3.0273318721252718E-2"/>
    <x v="12"/>
  </r>
  <r>
    <n v="1492"/>
    <x v="1"/>
    <d v="2021-11-03T00:00:00"/>
    <n v="392.44299999999998"/>
    <n v="405.13"/>
    <n v="384.20699999999999"/>
    <n v="404.62"/>
    <n v="103885500"/>
    <x v="1487"/>
    <n v="3.5715839832901164E-2"/>
    <n v="315.32814999999999"/>
    <n v="279.88268000000011"/>
    <n v="3.4242153939114596E-2"/>
    <x v="1"/>
    <n v="404.62"/>
    <n v="0"/>
    <x v="12"/>
  </r>
  <r>
    <n v="1493"/>
    <x v="1"/>
    <d v="2021-11-04T00:00:00"/>
    <n v="411.47"/>
    <n v="414.49700000000001"/>
    <n v="405.66699999999997"/>
    <n v="409.97"/>
    <n v="76192200"/>
    <x v="1488"/>
    <n v="1.3222282635559246E-2"/>
    <n v="322.59980000000002"/>
    <n v="283.35554000000008"/>
    <n v="3.425131380615834E-2"/>
    <x v="1"/>
    <n v="409.97"/>
    <n v="0"/>
    <x v="12"/>
  </r>
  <r>
    <n v="1494"/>
    <x v="1"/>
    <d v="2021-11-05T00:00:00"/>
    <n v="409.33300000000003"/>
    <n v="413.29"/>
    <n v="402.66699999999997"/>
    <n v="407.363"/>
    <n v="64886400"/>
    <x v="1489"/>
    <n v="-6.3590018781862767E-3"/>
    <n v="329.87645000000003"/>
    <n v="286.36234000000013"/>
    <n v="3.4065867578217883E-2"/>
    <x v="1"/>
    <n v="409.97"/>
    <n v="-6.3590018781862767E-3"/>
    <x v="12"/>
  </r>
  <r>
    <n v="1495"/>
    <x v="1"/>
    <d v="2021-11-08T00:00:00"/>
    <n v="383.26299999999998"/>
    <n v="399"/>
    <n v="377.66699999999997"/>
    <n v="387.64699999999999"/>
    <n v="100337100"/>
    <x v="1490"/>
    <n v="-4.8399093683029637E-2"/>
    <n v="336.0598"/>
    <n v="288.31294000000008"/>
    <n v="3.752419722122937E-2"/>
    <x v="1"/>
    <n v="409.97"/>
    <n v="-5.4450325633582985E-2"/>
    <x v="12"/>
  </r>
  <r>
    <n v="1496"/>
    <x v="1"/>
    <d v="2021-11-09T00:00:00"/>
    <n v="391.2"/>
    <n v="391.5"/>
    <n v="337.173"/>
    <n v="341.16699999999997"/>
    <n v="177317400"/>
    <x v="1491"/>
    <n v="-0.11990290135097137"/>
    <n v="339.68950000000007"/>
    <n v="290.52780000000007"/>
    <n v="4.8875390132390242E-2"/>
    <x v="1"/>
    <n v="409.97"/>
    <n v="-0.1678244749615827"/>
    <x v="12"/>
  </r>
  <r>
    <n v="1497"/>
    <x v="1"/>
    <d v="2021-11-10T00:00:00"/>
    <n v="336.803"/>
    <n v="359.36700000000002"/>
    <n v="329.10300000000001"/>
    <n v="355.983"/>
    <n v="128408100"/>
    <x v="1492"/>
    <n v="4.3427412381619623E-2"/>
    <n v="343.97065000000003"/>
    <n v="292.72392000000013"/>
    <n v="4.9307017101641731E-2"/>
    <x v="1"/>
    <n v="409.97"/>
    <n v="-0.13168524526184844"/>
    <x v="12"/>
  </r>
  <r>
    <n v="1498"/>
    <x v="1"/>
    <d v="2021-11-11T00:00:00"/>
    <n v="367.59"/>
    <n v="368.32299999999998"/>
    <n v="351.56"/>
    <n v="354.50299999999999"/>
    <n v="67189800"/>
    <x v="1493"/>
    <n v="-4.1575019031808713E-3"/>
    <n v="348.05714999999998"/>
    <n v="294.7307800000001"/>
    <n v="4.9478501666073163E-2"/>
    <x v="1"/>
    <n v="409.97"/>
    <n v="-0.13529526550723237"/>
    <x v="12"/>
  </r>
  <r>
    <n v="1499"/>
    <x v="1"/>
    <d v="2021-11-12T00:00:00"/>
    <n v="349.16699999999997"/>
    <n v="351.5"/>
    <n v="339.733"/>
    <n v="344.47300000000001"/>
    <n v="76719300"/>
    <x v="1494"/>
    <n v="-2.8293131510875758E-2"/>
    <n v="351.2303"/>
    <n v="296.59626000000009"/>
    <n v="5.0216107673537555E-2"/>
    <x v="1"/>
    <n v="409.97"/>
    <n v="-0.15976047027831308"/>
    <x v="12"/>
  </r>
  <r>
    <n v="1500"/>
    <x v="1"/>
    <d v="2021-11-15T00:00:00"/>
    <n v="339.21"/>
    <n v="343.99299999999999"/>
    <n v="326.2"/>
    <n v="337.79700000000003"/>
    <n v="104326800"/>
    <x v="1495"/>
    <n v="-1.9380328792096835E-2"/>
    <n v="353.61829999999998"/>
    <n v="298.60834000000011"/>
    <n v="5.0419435499705761E-2"/>
    <x v="1"/>
    <n v="409.97"/>
    <n v="-0.17604458862843619"/>
    <x v="12"/>
  </r>
  <r>
    <n v="1501"/>
    <x v="1"/>
    <d v="2021-11-16T00:00:00"/>
    <n v="334.43700000000001"/>
    <n v="352.4"/>
    <n v="334.06"/>
    <n v="351.577"/>
    <n v="79627200"/>
    <x v="1496"/>
    <n v="4.079373114622098E-2"/>
    <n v="356.79264999999998"/>
    <n v="300.84260000000012"/>
    <n v="5.0765115427502908E-2"/>
    <x v="1"/>
    <n v="409.97"/>
    <n v="-0.14243237310047085"/>
    <x v="12"/>
  </r>
  <r>
    <n v="1502"/>
    <x v="1"/>
    <d v="2021-11-17T00:00:00"/>
    <n v="354.50299999999999"/>
    <n v="373.21300000000002"/>
    <n v="351.83300000000003"/>
    <n v="363.00299999999999"/>
    <n v="94336200"/>
    <x v="1497"/>
    <n v="3.249928180739925E-2"/>
    <n v="360.51279999999997"/>
    <n v="303.11940000000004"/>
    <n v="5.0928384240710986E-2"/>
    <x v="1"/>
    <n v="409.97"/>
    <n v="-0.11456204112496049"/>
    <x v="12"/>
  </r>
  <r>
    <n v="1503"/>
    <x v="1"/>
    <d v="2021-11-18T00:00:00"/>
    <n v="368.85"/>
    <n v="370.66699999999997"/>
    <n v="358.34"/>
    <n v="365.46"/>
    <n v="62696700"/>
    <x v="1498"/>
    <n v="6.7685391029825848E-3"/>
    <n v="363.88579999999996"/>
    <n v="305.79134000000005"/>
    <n v="5.0726798912338875E-2"/>
    <x v="1"/>
    <n v="409.97"/>
    <n v="-0.10856891967704962"/>
    <x v="12"/>
  </r>
  <r>
    <n v="1504"/>
    <x v="1"/>
    <d v="2021-11-19T00:00:00"/>
    <n v="366.29"/>
    <n v="379.57299999999998"/>
    <n v="364.233"/>
    <n v="379.02"/>
    <n v="64926900"/>
    <x v="1499"/>
    <n v="3.7103923822032536E-2"/>
    <n v="367.67545000000001"/>
    <n v="308.55046000000004"/>
    <n v="5.103748932135739E-2"/>
    <x v="1"/>
    <n v="409.97"/>
    <n v="-7.54933287801548E-2"/>
    <x v="12"/>
  </r>
  <r>
    <n v="1505"/>
    <x v="1"/>
    <d v="2021-11-22T00:00:00"/>
    <n v="387.44299999999998"/>
    <n v="400.65"/>
    <n v="377.47699999999998"/>
    <n v="385.62299999999999"/>
    <n v="99217500"/>
    <x v="1500"/>
    <n v="1.7421244261516478E-2"/>
    <n v="369.87559999999996"/>
    <n v="310.98074000000003"/>
    <n v="4.3461060515427745E-2"/>
    <x v="1"/>
    <n v="409.97"/>
    <n v="-5.9387272239432187E-2"/>
    <x v="12"/>
  </r>
  <r>
    <n v="1506"/>
    <x v="1"/>
    <d v="2021-11-23T00:00:00"/>
    <n v="389.17"/>
    <n v="393.5"/>
    <n v="354.233"/>
    <n v="369.67700000000002"/>
    <n v="108515100"/>
    <x v="1501"/>
    <n v="-4.1351267948229187E-2"/>
    <n v="371.3855999999999"/>
    <n v="313.38188000000002"/>
    <n v="4.4714560097460894E-2"/>
    <x v="1"/>
    <n v="409.97"/>
    <n v="-9.8282801180574197E-2"/>
    <x v="12"/>
  </r>
  <r>
    <n v="1507"/>
    <x v="1"/>
    <d v="2021-11-24T00:00:00"/>
    <n v="360.13"/>
    <n v="377.59"/>
    <n v="354"/>
    <n v="372"/>
    <n v="67680600"/>
    <x v="1502"/>
    <n v="6.2838640218352282E-3"/>
    <n v="372.68794999999989"/>
    <n v="315.54808000000003"/>
    <n v="4.4597628852210469E-2"/>
    <x v="1"/>
    <n v="409.97"/>
    <n v="-9.2616532917042749E-2"/>
    <x v="12"/>
  </r>
  <r>
    <n v="1508"/>
    <x v="1"/>
    <d v="2021-11-26T00:00:00"/>
    <n v="366.49"/>
    <n v="369.59300000000002"/>
    <n v="360.33300000000003"/>
    <n v="360.64"/>
    <n v="35042700"/>
    <x v="1503"/>
    <n v="-3.0537634408602132E-2"/>
    <n v="372.76929999999999"/>
    <n v="318.06475999999998"/>
    <n v="4.4540458595891556E-2"/>
    <x v="1"/>
    <n v="409.97"/>
    <n v="-0.12032587750323198"/>
    <x v="12"/>
  </r>
  <r>
    <n v="1509"/>
    <x v="1"/>
    <d v="2021-11-29T00:00:00"/>
    <n v="366.99700000000001"/>
    <n v="380.89"/>
    <n v="366.73"/>
    <n v="378.99700000000001"/>
    <n v="58393500"/>
    <x v="1504"/>
    <n v="5.09011756876665E-2"/>
    <n v="373.15249999999997"/>
    <n v="320.82869999999991"/>
    <n v="4.5336913237937919E-2"/>
    <x v="1"/>
    <n v="409.97"/>
    <n v="-7.5549430446130272E-2"/>
    <x v="12"/>
  </r>
  <r>
    <n v="1510"/>
    <x v="1"/>
    <d v="2021-11-30T00:00:00"/>
    <n v="381.45699999999999"/>
    <n v="389.33300000000003"/>
    <n v="372.66699999999997"/>
    <n v="381.58699999999999"/>
    <n v="81276000"/>
    <x v="1505"/>
    <n v="6.833827180690033E-3"/>
    <n v="372.08869999999996"/>
    <n v="323.19949999999994"/>
    <n v="4.0975473821787033E-2"/>
    <x v="1"/>
    <n v="409.97"/>
    <n v="-6.9231895016708678E-2"/>
    <x v="12"/>
  </r>
  <r>
    <n v="1511"/>
    <x v="1"/>
    <d v="2021-12-01T00:00:00"/>
    <n v="386.9"/>
    <n v="390.947"/>
    <n v="363.58699999999999"/>
    <n v="365"/>
    <n v="68450400"/>
    <x v="1506"/>
    <n v="-4.3468461975905814E-2"/>
    <n v="370.80534999999998"/>
    <n v="325.41721999999993"/>
    <n v="4.1558711847521093E-2"/>
    <x v="1"/>
    <n v="409.97"/>
    <n v="-0.10969095299656073"/>
    <x v="13"/>
  </r>
  <r>
    <n v="1512"/>
    <x v="1"/>
    <d v="2021-12-02T00:00:00"/>
    <n v="366.35300000000001"/>
    <n v="371"/>
    <n v="352.21699999999998"/>
    <n v="361.53300000000002"/>
    <n v="73114800"/>
    <x v="1507"/>
    <n v="-9.4986301369862636E-3"/>
    <n v="368.65099999999995"/>
    <n v="327.15941999999995"/>
    <n v="4.0586325368316127E-2"/>
    <x v="1"/>
    <n v="409.97"/>
    <n v="-0.11814766934165921"/>
    <x v="13"/>
  </r>
  <r>
    <n v="1513"/>
    <x v="1"/>
    <d v="2021-12-03T00:00:00"/>
    <n v="361.59699999999998"/>
    <n v="363.52699999999999"/>
    <n v="333.40300000000002"/>
    <n v="338.32299999999998"/>
    <n v="92322000"/>
    <x v="1508"/>
    <n v="-6.419884215272198E-2"/>
    <n v="365.06865000000005"/>
    <n v="328.72356000000002"/>
    <n v="4.242687027616307E-2"/>
    <x v="1"/>
    <n v="409.97"/>
    <n v="-0.17476156791960396"/>
    <x v="13"/>
  </r>
  <r>
    <n v="1514"/>
    <x v="1"/>
    <d v="2021-12-06T00:00:00"/>
    <n v="333.83699999999999"/>
    <n v="340.54700000000003"/>
    <n v="316.83300000000003"/>
    <n v="336.33699999999999"/>
    <n v="81663000"/>
    <x v="1509"/>
    <n v="-5.8701300236755349E-3"/>
    <n v="361.51735000000008"/>
    <n v="330.45947999999987"/>
    <n v="4.2428416049016288E-2"/>
    <x v="1"/>
    <n v="409.97"/>
    <n v="-0.17960582481645004"/>
    <x v="13"/>
  </r>
  <r>
    <n v="1515"/>
    <x v="1"/>
    <d v="2021-12-07T00:00:00"/>
    <n v="348.06700000000001"/>
    <n v="352.55700000000002"/>
    <n v="342.27"/>
    <n v="350.58300000000003"/>
    <n v="56084700"/>
    <x v="1510"/>
    <n v="4.2356327136175986E-2"/>
    <n v="359.66415000000012"/>
    <n v="332.40213999999997"/>
    <n v="4.2805123354295302E-2"/>
    <x v="1"/>
    <n v="409.97"/>
    <n v="-0.14485694075176236"/>
    <x v="13"/>
  </r>
  <r>
    <n v="1516"/>
    <x v="1"/>
    <d v="2021-12-08T00:00:00"/>
    <n v="350.90300000000002"/>
    <n v="357.46"/>
    <n v="344.33300000000003"/>
    <n v="356.32"/>
    <n v="41906400"/>
    <x v="1511"/>
    <n v="1.6364170538788247E-2"/>
    <n v="360.42180000000002"/>
    <n v="333.88539999999995"/>
    <n v="3.3163867576510499E-2"/>
    <x v="1"/>
    <n v="409.97"/>
    <n v="-0.13086323389516319"/>
    <x v="13"/>
  </r>
  <r>
    <n v="1517"/>
    <x v="1"/>
    <d v="2021-12-09T00:00:00"/>
    <n v="353.54700000000003"/>
    <n v="354.16300000000001"/>
    <n v="334.12"/>
    <n v="334.6"/>
    <n v="59438400"/>
    <x v="1512"/>
    <n v="-6.0956443646160707E-2"/>
    <n v="359.35265000000004"/>
    <n v="335.49573999999996"/>
    <n v="3.459966229278659E-2"/>
    <x v="1"/>
    <n v="409.97"/>
    <n v="-0.18384272019903891"/>
    <x v="13"/>
  </r>
  <r>
    <n v="1518"/>
    <x v="1"/>
    <d v="2021-12-10T00:00:00"/>
    <n v="336.25"/>
    <n v="340.327"/>
    <n v="327.51"/>
    <n v="339.01"/>
    <n v="59664300"/>
    <x v="1513"/>
    <n v="1.3179916317991536E-2"/>
    <n v="358.57800000000003"/>
    <n v="336.77033999999992"/>
    <n v="3.4773211761260907E-2"/>
    <x v="1"/>
    <n v="409.97"/>
    <n v="-0.17308583554894263"/>
    <x v="13"/>
  </r>
  <r>
    <n v="1519"/>
    <x v="1"/>
    <d v="2021-12-13T00:00:00"/>
    <n v="333.697"/>
    <n v="335"/>
    <n v="317.14"/>
    <n v="322.137"/>
    <n v="78595500"/>
    <x v="1514"/>
    <n v="-4.9771393174242617E-2"/>
    <n v="357.46120000000002"/>
    <n v="337.9502"/>
    <n v="3.5950982815385855E-2"/>
    <x v="1"/>
    <n v="409.97"/>
    <n v="-0.21424250554918656"/>
    <x v="13"/>
  </r>
  <r>
    <n v="1520"/>
    <x v="1"/>
    <d v="2021-12-14T00:00:00"/>
    <n v="315"/>
    <n v="322.137"/>
    <n v="310"/>
    <n v="319.50299999999999"/>
    <n v="70806300"/>
    <x v="1515"/>
    <n v="-8.1766453403365746E-3"/>
    <n v="356.54649999999998"/>
    <n v="339.25286"/>
    <n v="3.5764628860478778E-2"/>
    <x v="1"/>
    <n v="409.97"/>
    <n v="-0.22066736590482239"/>
    <x v="13"/>
  </r>
  <r>
    <n v="1521"/>
    <x v="1"/>
    <d v="2021-12-15T00:00:00"/>
    <n v="317.73700000000002"/>
    <n v="326.25"/>
    <n v="309.41699999999997"/>
    <n v="325.33"/>
    <n v="75169200"/>
    <x v="1516"/>
    <n v="1.8237700428477943E-2"/>
    <n v="355.23414999999989"/>
    <n v="340.21398000000011"/>
    <n v="3.467775782007626E-2"/>
    <x v="1"/>
    <n v="409.97"/>
    <n v="-0.20645413079005792"/>
    <x v="13"/>
  </r>
  <r>
    <n v="1522"/>
    <x v="1"/>
    <d v="2021-12-16T00:00:00"/>
    <n v="331.5"/>
    <n v="331.66"/>
    <n v="307.28300000000002"/>
    <n v="308.97300000000001"/>
    <n v="82771500"/>
    <x v="1517"/>
    <n v="-5.0278179079703555E-2"/>
    <n v="352.53264999999999"/>
    <n v="341.14038000000005"/>
    <n v="3.5117954500486895E-2"/>
    <x v="1"/>
    <n v="409.97"/>
    <n v="-0.24635217211015437"/>
    <x v="13"/>
  </r>
  <r>
    <n v="1523"/>
    <x v="1"/>
    <d v="2021-12-17T00:00:00"/>
    <n v="304.923"/>
    <n v="320.22000000000003"/>
    <n v="303.01299999999998"/>
    <n v="310.85700000000003"/>
    <n v="100437300"/>
    <x v="1518"/>
    <n v="6.0976201804041619E-3"/>
    <n v="349.80249999999995"/>
    <n v="341.90338000000003"/>
    <n v="3.5103992504955966E-2"/>
    <x v="1"/>
    <n v="409.97"/>
    <n v="-0.24175671390589548"/>
    <x v="13"/>
  </r>
  <r>
    <n v="1524"/>
    <x v="1"/>
    <d v="2021-12-20T00:00:00"/>
    <n v="303.56700000000001"/>
    <n v="307.23"/>
    <n v="297.79700000000003"/>
    <n v="299.98"/>
    <n v="56480100"/>
    <x v="1519"/>
    <n v="-3.4990365344837016E-2"/>
    <n v="345.85050000000001"/>
    <n v="342.88063999999997"/>
    <n v="3.3969562307305357E-2"/>
    <x v="1"/>
    <n v="409.97"/>
    <n v="-0.26828792350659803"/>
    <x v="13"/>
  </r>
  <r>
    <n v="1525"/>
    <x v="1"/>
    <d v="2021-12-21T00:00:00"/>
    <n v="305.62299999999999"/>
    <n v="313.16699999999997"/>
    <n v="295.37299999999999"/>
    <n v="312.84300000000002"/>
    <n v="71517900"/>
    <x v="1520"/>
    <n v="4.2879525301686705E-2"/>
    <n v="342.21149999999994"/>
    <n v="344.23498000000001"/>
    <n v="3.5534373695243905E-2"/>
    <x v="2"/>
    <n v="409.97"/>
    <n v="-0.2369124570090495"/>
    <x v="13"/>
  </r>
  <r>
    <n v="1526"/>
    <x v="1"/>
    <d v="2021-12-22T00:00:00"/>
    <n v="321.887"/>
    <n v="338.553"/>
    <n v="319.017"/>
    <n v="336.29"/>
    <n v="93634200"/>
    <x v="1521"/>
    <n v="7.4948136924911202E-2"/>
    <n v="340.54214999999994"/>
    <n v="345.94112000000001"/>
    <n v="3.94042536827411E-2"/>
    <x v="2"/>
    <n v="409.97"/>
    <n v="-0.17972046735126956"/>
    <x v="13"/>
  </r>
  <r>
    <n v="1527"/>
    <x v="1"/>
    <d v="2021-12-23T00:00:00"/>
    <n v="335.6"/>
    <n v="357.66"/>
    <n v="332.52"/>
    <n v="355.66699999999997"/>
    <n v="92713200"/>
    <x v="1522"/>
    <n v="5.7619911386006084E-2"/>
    <n v="339.72549999999995"/>
    <n v="347.77859999999998"/>
    <n v="4.171265904528252E-2"/>
    <x v="2"/>
    <n v="409.97"/>
    <n v="-0.13245603336829537"/>
    <x v="13"/>
  </r>
  <r>
    <n v="1528"/>
    <x v="1"/>
    <d v="2021-12-27T00:00:00"/>
    <n v="357.89"/>
    <n v="372.33300000000003"/>
    <n v="356.90699999999998"/>
    <n v="364.64699999999999"/>
    <n v="71145900"/>
    <x v="1523"/>
    <n v="2.5248336224614754E-2"/>
    <n v="339.92584999999997"/>
    <n v="349.41486000000003"/>
    <n v="4.1527627466582465E-2"/>
    <x v="2"/>
    <n v="409.97"/>
    <n v="-0.1105519916091422"/>
    <x v="13"/>
  </r>
  <r>
    <n v="1529"/>
    <x v="1"/>
    <d v="2021-12-28T00:00:00"/>
    <n v="369.83"/>
    <n v="373"/>
    <n v="359.47300000000001"/>
    <n v="362.82299999999998"/>
    <n v="60324000"/>
    <x v="1524"/>
    <n v="-5.0020979193576842E-3"/>
    <n v="339.11715000000004"/>
    <n v="350.85538000000003"/>
    <n v="3.9866660813038572E-2"/>
    <x v="2"/>
    <n v="409.97"/>
    <n v="-0.11500109764129096"/>
    <x v="13"/>
  </r>
  <r>
    <n v="1530"/>
    <x v="1"/>
    <d v="2021-12-29T00:00:00"/>
    <n v="366.21300000000002"/>
    <n v="368"/>
    <n v="354.71300000000002"/>
    <n v="362.06299999999999"/>
    <n v="56154000"/>
    <x v="1525"/>
    <n v="-2.0946852873163779E-3"/>
    <n v="338.14095000000009"/>
    <n v="352.22917999999993"/>
    <n v="3.9819305715076088E-2"/>
    <x v="2"/>
    <n v="409.97"/>
    <n v="-0.11685489182135289"/>
    <x v="13"/>
  </r>
  <r>
    <n v="1531"/>
    <x v="1"/>
    <d v="2021-12-30T00:00:00"/>
    <n v="353.77699999999999"/>
    <n v="365.18299999999999"/>
    <n v="351.05"/>
    <n v="356.78"/>
    <n v="47040900"/>
    <x v="1526"/>
    <n v="-1.4591383267552938E-2"/>
    <n v="337.72995000000003"/>
    <n v="353.5023799999999"/>
    <n v="3.8740430327651454E-2"/>
    <x v="2"/>
    <n v="409.97"/>
    <n v="-0.12974120057565197"/>
    <x v="13"/>
  </r>
  <r>
    <n v="1532"/>
    <x v="1"/>
    <d v="2021-12-31T00:00:00"/>
    <n v="357.81299999999999"/>
    <n v="360.66699999999997"/>
    <n v="351.53"/>
    <n v="352.26"/>
    <n v="40733700"/>
    <x v="1527"/>
    <n v="-1.2668871573518592E-2"/>
    <n v="337.26630000000006"/>
    <n v="355.54091999999991"/>
    <n v="3.8785969998923968E-2"/>
    <x v="2"/>
    <n v="409.97"/>
    <n v="-0.14076639754128362"/>
    <x v="13"/>
  </r>
  <r>
    <n v="1533"/>
    <x v="1"/>
    <d v="2022-01-03T00:00:00"/>
    <n v="382.58300000000003"/>
    <n v="400.35700000000003"/>
    <n v="378.68"/>
    <n v="399.92700000000002"/>
    <n v="103931400"/>
    <x v="1528"/>
    <n v="0.13531766308976323"/>
    <n v="340.34649999999999"/>
    <n v="357.14031999999997"/>
    <n v="4.646135828418111E-2"/>
    <x v="2"/>
    <n v="409.97"/>
    <n v="-2.4496914408371318E-2"/>
    <x v="14"/>
  </r>
  <r>
    <n v="1534"/>
    <x v="1"/>
    <d v="2022-01-04T00:00:00"/>
    <n v="396.517"/>
    <n v="402.66699999999997"/>
    <n v="374.35"/>
    <n v="383.197"/>
    <n v="100248300"/>
    <x v="1529"/>
    <n v="-4.183263445578822E-2"/>
    <n v="342.68950000000001"/>
    <n v="357.56205999999997"/>
    <n v="4.7760860824252259E-2"/>
    <x v="2"/>
    <n v="409.97"/>
    <n v="-6.5304778398419416E-2"/>
    <x v="14"/>
  </r>
  <r>
    <n v="1535"/>
    <x v="1"/>
    <d v="2022-01-05T00:00:00"/>
    <n v="382.21699999999998"/>
    <n v="390.113"/>
    <n v="360.33699999999999"/>
    <n v="362.70699999999999"/>
    <n v="80119800"/>
    <x v="1530"/>
    <n v="-5.3471191058385159E-2"/>
    <n v="343.29570000000001"/>
    <n v="357.87052000000006"/>
    <n v="4.8883509512409565E-2"/>
    <x v="2"/>
    <n v="409.97"/>
    <n v="-0.11528404517403723"/>
    <x v="14"/>
  </r>
  <r>
    <n v="1536"/>
    <x v="1"/>
    <d v="2022-01-06T00:00:00"/>
    <n v="359"/>
    <n v="362.66699999999997"/>
    <n v="340.16699999999997"/>
    <n v="354.9"/>
    <n v="90336600"/>
    <x v="1531"/>
    <n v="-2.1524260629102843E-2"/>
    <n v="343.22469999999998"/>
    <n v="357.79786000000007"/>
    <n v="4.9064127048902249E-2"/>
    <x v="2"/>
    <n v="409.97"/>
    <n v="-0.13432690196843677"/>
    <x v="14"/>
  </r>
  <r>
    <n v="1537"/>
    <x v="1"/>
    <d v="2022-01-07T00:00:00"/>
    <n v="360.12299999999999"/>
    <n v="360.31"/>
    <n v="336.66699999999997"/>
    <n v="342.32"/>
    <n v="84164700"/>
    <x v="1532"/>
    <n v="-3.5446604677373816E-2"/>
    <n v="343.61069999999995"/>
    <n v="357.67174"/>
    <n v="4.7683366738362799E-2"/>
    <x v="2"/>
    <n v="409.97"/>
    <n v="-0.16501207405419915"/>
    <x v="14"/>
  </r>
  <r>
    <n v="1538"/>
    <x v="1"/>
    <d v="2022-01-10T00:00:00"/>
    <n v="333.33300000000003"/>
    <n v="353.03300000000002"/>
    <n v="326.66699999999997"/>
    <n v="352.70699999999999"/>
    <n v="91815000"/>
    <x v="1533"/>
    <n v="3.0342953961205898E-2"/>
    <n v="344.29554999999999"/>
    <n v="357.34107999999998"/>
    <n v="4.8044745027975296E-2"/>
    <x v="2"/>
    <n v="409.97"/>
    <n v="-0.13967607385906289"/>
    <x v="14"/>
  </r>
  <r>
    <n v="1539"/>
    <x v="1"/>
    <d v="2022-01-11T00:00:00"/>
    <n v="351.22300000000001"/>
    <n v="358.61700000000002"/>
    <n v="346.27300000000002"/>
    <n v="354.8"/>
    <n v="66063300"/>
    <x v="1534"/>
    <n v="5.934103944633895E-3"/>
    <n v="345.92870000000005"/>
    <n v="356.6586200000001"/>
    <n v="4.640870376721655E-2"/>
    <x v="2"/>
    <n v="409.97"/>
    <n v="-0.13457082225528705"/>
    <x v="14"/>
  </r>
  <r>
    <n v="1540"/>
    <x v="1"/>
    <d v="2022-01-12T00:00:00"/>
    <n v="359.61700000000002"/>
    <n v="371.613"/>
    <n v="357.53"/>
    <n v="368.74"/>
    <n v="83739000"/>
    <x v="1535"/>
    <n v="3.9289740698985387E-2"/>
    <n v="348.39054999999996"/>
    <n v="355.72234000000009"/>
    <n v="4.6866296434545207E-2"/>
    <x v="2"/>
    <n v="409.97"/>
    <n v="-0.10056833426836109"/>
    <x v="14"/>
  </r>
  <r>
    <n v="1541"/>
    <x v="1"/>
    <d v="2022-01-13T00:00:00"/>
    <n v="369.69"/>
    <n v="371.86700000000002"/>
    <n v="342.18"/>
    <n v="343.85300000000001"/>
    <n v="97209900"/>
    <x v="1536"/>
    <n v="-6.7491999783044987E-2"/>
    <n v="349.31669999999997"/>
    <n v="354.62734000000012"/>
    <n v="4.9732823853270887E-2"/>
    <x v="2"/>
    <n v="409.97"/>
    <n v="-0.16127277605678469"/>
    <x v="14"/>
  </r>
  <r>
    <n v="1542"/>
    <x v="1"/>
    <d v="2022-01-14T00:00:00"/>
    <n v="339.96"/>
    <n v="350.66699999999997"/>
    <n v="337.79300000000001"/>
    <n v="349.87"/>
    <n v="72924300"/>
    <x v="1537"/>
    <n v="1.7498756736163301E-2"/>
    <n v="351.36154999999997"/>
    <n v="353.29800000000012"/>
    <n v="4.8129075647826286E-2"/>
    <x v="2"/>
    <n v="409.97"/>
    <n v="-0.14659609239700466"/>
    <x v="14"/>
  </r>
  <r>
    <n v="1543"/>
    <x v="1"/>
    <d v="2022-01-18T00:00:00"/>
    <n v="342.20299999999997"/>
    <n v="356.93"/>
    <n v="338.68700000000001"/>
    <n v="343.50299999999999"/>
    <n v="66743400"/>
    <x v="1538"/>
    <n v="-1.819818789836225E-2"/>
    <n v="352.99384999999995"/>
    <n v="351.78840000000014"/>
    <n v="4.8466537729373795E-2"/>
    <x v="1"/>
    <n v="409.97"/>
    <n v="-0.16212649706076065"/>
    <x v="14"/>
  </r>
  <r>
    <n v="1544"/>
    <x v="1"/>
    <d v="2022-01-19T00:00:00"/>
    <n v="347.23700000000002"/>
    <n v="351.55700000000002"/>
    <n v="331.66699999999997"/>
    <n v="331.88299999999998"/>
    <n v="75442500"/>
    <x v="1539"/>
    <n v="-3.3827943278515793E-2"/>
    <n v="354.589"/>
    <n v="350.6772600000001"/>
    <n v="4.8415353361523597E-2"/>
    <x v="1"/>
    <n v="409.97"/>
    <n v="-0.19047003439276056"/>
    <x v="14"/>
  </r>
  <r>
    <n v="1545"/>
    <x v="1"/>
    <d v="2022-01-20T00:00:00"/>
    <n v="336.577"/>
    <n v="347.22"/>
    <n v="331.33300000000003"/>
    <n v="332.09"/>
    <n v="70488600"/>
    <x v="1540"/>
    <n v="6.2371377865089173E-4"/>
    <n v="355.55135000000007"/>
    <n v="350.14658000000009"/>
    <n v="4.7643847357512974E-2"/>
    <x v="1"/>
    <n v="409.97"/>
    <n v="-0.18996511939898053"/>
    <x v="14"/>
  </r>
  <r>
    <n v="1546"/>
    <x v="1"/>
    <d v="2022-01-21T00:00:00"/>
    <n v="332.113"/>
    <n v="334.85"/>
    <n v="313.5"/>
    <n v="314.63299999999998"/>
    <n v="103416000"/>
    <x v="1541"/>
    <n v="-5.2567075190460444E-2"/>
    <n v="354.46850000000001"/>
    <n v="349.22692000000012"/>
    <n v="4.6163647480912402E-2"/>
    <x v="1"/>
    <n v="409.97"/>
    <n v="-0.23254628387442988"/>
    <x v="14"/>
  </r>
  <r>
    <n v="1547"/>
    <x v="1"/>
    <d v="2022-01-24T00:00:00"/>
    <n v="301.58699999999999"/>
    <n v="311.17"/>
    <n v="283.82299999999998"/>
    <n v="310"/>
    <n v="151565700"/>
    <x v="1542"/>
    <n v="-1.472509240925135E-2"/>
    <n v="352.18514999999996"/>
    <n v="348.25952000000012"/>
    <n v="4.4001657929265039E-2"/>
    <x v="1"/>
    <n v="409.97"/>
    <n v="-0.24384711076420229"/>
    <x v="14"/>
  </r>
  <r>
    <n v="1548"/>
    <x v="1"/>
    <d v="2022-01-25T00:00:00"/>
    <n v="304.733"/>
    <n v="317.08699999999999"/>
    <n v="301.07"/>
    <n v="306.13299999999998"/>
    <n v="86595900"/>
    <x v="1543"/>
    <n v="-1.2474193548387191E-2"/>
    <n v="349.25944999999996"/>
    <n v="347.61946000000012"/>
    <n v="4.3397881990177918E-2"/>
    <x v="1"/>
    <n v="409.97"/>
    <n v="-0.25327950825670176"/>
    <x v="14"/>
  </r>
  <r>
    <n v="1549"/>
    <x v="1"/>
    <d v="2022-01-26T00:00:00"/>
    <n v="317.47699999999998"/>
    <n v="329.23"/>
    <n v="302"/>
    <n v="312.47000000000003"/>
    <n v="104867400"/>
    <x v="1544"/>
    <n v="2.0700153201386406E-2"/>
    <n v="346.74180000000001"/>
    <n v="346.39086000000009"/>
    <n v="4.3864554885689598E-2"/>
    <x v="1"/>
    <n v="409.97"/>
    <n v="-0.23782227967900094"/>
    <x v="14"/>
  </r>
  <r>
    <n v="1550"/>
    <x v="1"/>
    <d v="2022-01-27T00:00:00"/>
    <n v="311.12"/>
    <n v="311.79700000000003"/>
    <n v="276.33300000000003"/>
    <n v="276.36700000000002"/>
    <n v="147109500"/>
    <x v="1545"/>
    <n v="-0.11554069190642302"/>
    <n v="342.45699999999999"/>
    <n v="345.00165999999996"/>
    <n v="5.0142511034374788E-2"/>
    <x v="2"/>
    <n v="409.97"/>
    <n v="-0.32588482084054926"/>
    <x v="14"/>
  </r>
  <r>
    <n v="1551"/>
    <x v="1"/>
    <d v="2022-01-28T00:00:00"/>
    <n v="277.18700000000001"/>
    <n v="285.83300000000003"/>
    <n v="264.00299999999999"/>
    <n v="282.11700000000002"/>
    <n v="134789100"/>
    <x v="1546"/>
    <n v="2.0805667825753327E-2"/>
    <n v="338.72384999999997"/>
    <n v="343.9864"/>
    <n v="5.0676723745161481E-2"/>
    <x v="2"/>
    <n v="409.97"/>
    <n v="-0.31185940434665949"/>
    <x v="14"/>
  </r>
  <r>
    <n v="1552"/>
    <x v="1"/>
    <d v="2022-01-31T00:00:00"/>
    <n v="290.90300000000002"/>
    <n v="312.66300000000001"/>
    <n v="287.35000000000002"/>
    <n v="312.24"/>
    <n v="104436000"/>
    <x v="1547"/>
    <n v="0.10677484873297249"/>
    <n v="336.72285000000005"/>
    <n v="342.88554000000005"/>
    <n v="5.7041506398681274E-2"/>
    <x v="2"/>
    <n v="409.97"/>
    <n v="-0.23838329633875655"/>
    <x v="14"/>
  </r>
  <r>
    <n v="1553"/>
    <x v="1"/>
    <d v="2022-02-01T00:00:00"/>
    <n v="311.73700000000002"/>
    <n v="314.56700000000001"/>
    <n v="301.66699999999997"/>
    <n v="310.41699999999997"/>
    <n v="73138200"/>
    <x v="1548"/>
    <n v="-5.8384575967206365E-3"/>
    <n v="332.24734999999998"/>
    <n v="341.34287999999998"/>
    <n v="4.6611578362983325E-2"/>
    <x v="2"/>
    <n v="409.97"/>
    <n v="-0.24282996316803684"/>
    <x v="15"/>
  </r>
  <r>
    <n v="1554"/>
    <x v="1"/>
    <d v="2022-02-02T00:00:00"/>
    <n v="309.39299999999997"/>
    <n v="310.5"/>
    <n v="296.47000000000003"/>
    <n v="301.887"/>
    <n v="66792900"/>
    <x v="1549"/>
    <n v="-2.7479165123044047E-2"/>
    <n v="328.18185000000005"/>
    <n v="339.57135999999991"/>
    <n v="4.6229689363292609E-2"/>
    <x v="2"/>
    <n v="409.97"/>
    <n v="-0.26363636363636367"/>
    <x v="15"/>
  </r>
  <r>
    <n v="1555"/>
    <x v="1"/>
    <d v="2022-02-03T00:00:00"/>
    <n v="294"/>
    <n v="312.33300000000003"/>
    <n v="293.50700000000001"/>
    <n v="297.04700000000003"/>
    <n v="78855600"/>
    <x v="1550"/>
    <n v="-1.6032488977663739E-2"/>
    <n v="324.89885000000004"/>
    <n v="338.33328"/>
    <n v="4.5157774387057134E-2"/>
    <x v="2"/>
    <n v="409.97"/>
    <n v="-0.2754421055199161"/>
    <x v="15"/>
  </r>
  <r>
    <n v="1556"/>
    <x v="1"/>
    <d v="2022-02-04T00:00:00"/>
    <n v="299.07299999999998"/>
    <n v="312.16699999999997"/>
    <n v="293.72300000000001"/>
    <n v="307.77300000000002"/>
    <n v="73625400"/>
    <x v="1551"/>
    <n v="3.6108763932980237E-2"/>
    <n v="322.54249999999996"/>
    <n v="336.94222000000002"/>
    <n v="4.6141877706031904E-2"/>
    <x v="2"/>
    <n v="409.97"/>
    <n v="-0.24927921555235744"/>
    <x v="15"/>
  </r>
  <r>
    <n v="1557"/>
    <x v="1"/>
    <d v="2022-02-07T00:00:00"/>
    <n v="307.93"/>
    <n v="315.923"/>
    <n v="300.90300000000002"/>
    <n v="302.447"/>
    <n v="60994500"/>
    <x v="1552"/>
    <n v="-1.7304961773774941E-2"/>
    <n v="320.54885000000002"/>
    <n v="335.87607999999994"/>
    <n v="4.5710431824339884E-2"/>
    <x v="2"/>
    <n v="409.97"/>
    <n v="-0.26227041003000229"/>
    <x v="15"/>
  </r>
  <r>
    <n v="1558"/>
    <x v="1"/>
    <d v="2022-02-08T00:00:00"/>
    <n v="301.84300000000002"/>
    <n v="308.76299999999998"/>
    <n v="298.267"/>
    <n v="307.33300000000003"/>
    <n v="50729100"/>
    <x v="1553"/>
    <n v="1.6154896560389265E-2"/>
    <n v="318.28014999999994"/>
    <n v="334.50948000000005"/>
    <n v="4.5237933566297475E-2"/>
    <x v="2"/>
    <n v="409.97"/>
    <n v="-0.25035246481449858"/>
    <x v="15"/>
  </r>
  <r>
    <n v="1559"/>
    <x v="1"/>
    <d v="2022-02-09T00:00:00"/>
    <n v="311.66699999999997"/>
    <n v="315.423"/>
    <n v="306.66699999999997"/>
    <n v="310.66699999999997"/>
    <n v="52259400"/>
    <x v="1554"/>
    <n v="1.0848167948121157E-2"/>
    <n v="316.07350000000002"/>
    <n v="332.90807999999998"/>
    <n v="4.531874718304086E-2"/>
    <x v="2"/>
    <n v="409.97"/>
    <n v="-0.24222016245091116"/>
    <x v="15"/>
  </r>
  <r>
    <n v="1560"/>
    <x v="1"/>
    <d v="2022-02-10T00:00:00"/>
    <n v="302.79000000000002"/>
    <n v="314.60300000000001"/>
    <n v="298.89999999999998"/>
    <n v="301.517"/>
    <n v="66126900"/>
    <x v="1555"/>
    <n v="-2.9452758097898935E-2"/>
    <n v="312.71235000000001"/>
    <n v="331.34141999999997"/>
    <n v="4.4328280674827393E-2"/>
    <x v="2"/>
    <n v="409.97"/>
    <n v="-0.26453886869770959"/>
    <x v="15"/>
  </r>
  <r>
    <n v="1561"/>
    <x v="1"/>
    <d v="2022-02-11T00:00:00"/>
    <n v="303.20999999999998"/>
    <n v="305.32"/>
    <n v="283.56700000000001"/>
    <n v="286.66699999999997"/>
    <n v="79645800"/>
    <x v="1556"/>
    <n v="-4.9250954340883002E-2"/>
    <n v="309.85305000000005"/>
    <n v="329.94915999999995"/>
    <n v="4.3237233010489831E-2"/>
    <x v="2"/>
    <n v="409.97"/>
    <n v="-0.30076103129497289"/>
    <x v="15"/>
  </r>
  <r>
    <n v="1562"/>
    <x v="1"/>
    <d v="2022-02-14T00:00:00"/>
    <n v="287.19"/>
    <n v="299.62700000000001"/>
    <n v="284.38299999999998"/>
    <n v="291.92"/>
    <n v="67756500"/>
    <x v="1557"/>
    <n v="1.8324397297212691E-2"/>
    <n v="306.95555000000002"/>
    <n v="329.33223999999996"/>
    <n v="4.3263405935491314E-2"/>
    <x v="2"/>
    <n v="409.97"/>
    <n v="-0.28794789862672876"/>
    <x v="15"/>
  </r>
  <r>
    <n v="1563"/>
    <x v="1"/>
    <d v="2022-02-15T00:00:00"/>
    <n v="300"/>
    <n v="307.66699999999997"/>
    <n v="297.79300000000001"/>
    <n v="307.47699999999998"/>
    <n v="57286200"/>
    <x v="1558"/>
    <n v="5.3291997807618285E-2"/>
    <n v="305.15424999999999"/>
    <n v="328.76143999999994"/>
    <n v="4.5292439893343389E-2"/>
    <x v="2"/>
    <n v="409.97"/>
    <n v="-0.2500012196014344"/>
    <x v="15"/>
  </r>
  <r>
    <n v="1564"/>
    <x v="1"/>
    <d v="2022-02-16T00:00:00"/>
    <n v="304.68299999999999"/>
    <n v="308.81"/>
    <n v="300.40300000000002"/>
    <n v="307.79700000000003"/>
    <n v="51294300"/>
    <x v="1559"/>
    <n v="1.0407282495927817E-3"/>
    <n v="303.94995000000006"/>
    <n v="327.59212000000002"/>
    <n v="4.4773982178094772E-2"/>
    <x v="2"/>
    <n v="409.97"/>
    <n v="-0.24922067468351339"/>
    <x v="15"/>
  </r>
  <r>
    <n v="1565"/>
    <x v="1"/>
    <d v="2022-02-17T00:00:00"/>
    <n v="304.42"/>
    <n v="306.16699999999997"/>
    <n v="291.36700000000002"/>
    <n v="292.11700000000002"/>
    <n v="55178400"/>
    <x v="1560"/>
    <n v="-5.0942666757635702E-2"/>
    <n v="301.95130000000006"/>
    <n v="326.17892000000001"/>
    <n v="4.603348823587608E-2"/>
    <x v="2"/>
    <n v="409.97"/>
    <n v="-0.28746737566163383"/>
    <x v="15"/>
  </r>
  <r>
    <n v="1566"/>
    <x v="1"/>
    <d v="2022-02-18T00:00:00"/>
    <n v="295.33300000000003"/>
    <n v="295.62299999999999"/>
    <n v="279.20299999999997"/>
    <n v="285.66000000000003"/>
    <n v="68501700"/>
    <x v="1561"/>
    <n v="-2.2104156896038174E-2"/>
    <n v="300.50265000000007"/>
    <n v="324.96377999999999"/>
    <n v="4.4879435791651226E-2"/>
    <x v="2"/>
    <n v="409.97"/>
    <n v="-0.30321730858355489"/>
    <x v="15"/>
  </r>
  <r>
    <n v="1567"/>
    <x v="1"/>
    <d v="2022-02-22T00:00:00"/>
    <n v="278.04300000000001"/>
    <n v="285.577"/>
    <n v="267.03300000000002"/>
    <n v="273.84300000000002"/>
    <n v="83288100"/>
    <x v="1562"/>
    <n v="-4.1367359798361703E-2"/>
    <n v="298.69479999999999"/>
    <n v="323.27718000000004"/>
    <n v="4.5608545966546371E-2"/>
    <x v="2"/>
    <n v="409.97"/>
    <n v="-0.33204136888064983"/>
    <x v="15"/>
  </r>
  <r>
    <n v="1568"/>
    <x v="1"/>
    <d v="2022-02-23T00:00:00"/>
    <n v="276.81"/>
    <n v="278.43299999999999"/>
    <n v="253.52"/>
    <n v="254.68"/>
    <n v="95256900"/>
    <x v="1563"/>
    <n v="-6.9978053118027517E-2"/>
    <n v="296.12215000000003"/>
    <n v="322.17290000000003"/>
    <n v="4.7849601372679504E-2"/>
    <x v="2"/>
    <n v="409.97"/>
    <n v="-0.37878381344976464"/>
    <x v="15"/>
  </r>
  <r>
    <n v="1569"/>
    <x v="1"/>
    <d v="2022-02-24T00:00:00"/>
    <n v="233.46299999999999"/>
    <n v="267.49299999999999"/>
    <n v="233.333"/>
    <n v="266.923"/>
    <n v="135322200"/>
    <x v="1564"/>
    <n v="4.8072090466467765E-2"/>
    <n v="293.84480000000002"/>
    <n v="321.18198000000007"/>
    <n v="4.9090904890117172E-2"/>
    <x v="2"/>
    <n v="409.97"/>
    <n v="-0.34892065273068762"/>
    <x v="15"/>
  </r>
  <r>
    <n v="1570"/>
    <x v="1"/>
    <d v="2022-02-25T00:00:00"/>
    <n v="269.74299999999999"/>
    <n v="273.16699999999997"/>
    <n v="260.8"/>
    <n v="269.95699999999999"/>
    <n v="76067700"/>
    <x v="1565"/>
    <n v="1.1366573880857045E-2"/>
    <n v="293.52429999999998"/>
    <n v="320.47824000000003"/>
    <n v="4.1965904874706722E-2"/>
    <x v="2"/>
    <n v="409.97"/>
    <n v="-0.34152011122765091"/>
    <x v="15"/>
  </r>
  <r>
    <n v="1571"/>
    <x v="1"/>
    <d v="2022-02-28T00:00:00"/>
    <n v="271.67"/>
    <n v="292.28699999999998"/>
    <n v="271.57"/>
    <n v="290.14299999999997"/>
    <n v="99006900"/>
    <x v="1566"/>
    <n v="7.4774871553617617E-2"/>
    <n v="293.92559999999997"/>
    <n v="320.06124000000005"/>
    <n v="4.5021606674454234E-2"/>
    <x v="2"/>
    <n v="409.97"/>
    <n v="-0.292282362124058"/>
    <x v="15"/>
  </r>
  <r>
    <n v="1572"/>
    <x v="1"/>
    <d v="2022-03-01T00:00:00"/>
    <n v="289.89299999999997"/>
    <n v="296.62700000000001"/>
    <n v="284.59300000000002"/>
    <n v="288.12299999999999"/>
    <n v="74766900"/>
    <x v="1567"/>
    <n v="-6.9620842136463024E-3"/>
    <n v="292.71974999999998"/>
    <n v="319.71004000000005"/>
    <n v="3.7729919357717141E-2"/>
    <x v="2"/>
    <n v="409.97"/>
    <n v="-0.29720955191843312"/>
    <x v="16"/>
  </r>
  <r>
    <n v="1573"/>
    <x v="1"/>
    <d v="2022-03-02T00:00:00"/>
    <n v="290.70999999999998"/>
    <n v="295.49299999999999"/>
    <n v="281.423"/>
    <n v="293.29700000000003"/>
    <n v="74643300"/>
    <x v="1568"/>
    <n v="1.7957608382531243E-2"/>
    <n v="291.86374999999998"/>
    <n v="319.30570000000006"/>
    <n v="3.802094822540017E-2"/>
    <x v="2"/>
    <n v="409.97"/>
    <n v="-0.28458911627680072"/>
    <x v="16"/>
  </r>
  <r>
    <n v="1574"/>
    <x v="1"/>
    <d v="2022-03-03T00:00:00"/>
    <n v="292.923"/>
    <n v="295.48"/>
    <n v="277.53300000000002"/>
    <n v="279.76299999999998"/>
    <n v="61623600"/>
    <x v="1569"/>
    <n v="-4.6144351970869302E-2"/>
    <n v="290.75754999999992"/>
    <n v="318.63744000000008"/>
    <n v="3.8894524491333085E-2"/>
    <x v="2"/>
    <n v="409.97"/>
    <n v="-0.31760128789911468"/>
    <x v="16"/>
  </r>
  <r>
    <n v="1575"/>
    <x v="1"/>
    <d v="2022-03-04T00:00:00"/>
    <n v="283.03300000000002"/>
    <n v="285.21699999999998"/>
    <n v="275.053"/>
    <n v="279.43"/>
    <n v="66999600"/>
    <x v="1570"/>
    <n v="-1.1902932124689958E-3"/>
    <n v="289.87670000000003"/>
    <n v="317.27550000000008"/>
    <n v="3.877579668929694E-2"/>
    <x v="2"/>
    <n v="409.97"/>
    <n v="-0.31841354245432596"/>
    <x v="16"/>
  </r>
  <r>
    <n v="1576"/>
    <x v="1"/>
    <d v="2022-03-07T00:00:00"/>
    <n v="285.43299999999999"/>
    <n v="288.71300000000002"/>
    <n v="268.19"/>
    <n v="268.19299999999998"/>
    <n v="72494100"/>
    <x v="1571"/>
    <n v="-4.0214007085853432E-2"/>
    <n v="287.89769999999999"/>
    <n v="315.65816000000001"/>
    <n v="3.8547909015625208E-2"/>
    <x v="2"/>
    <n v="409.97"/>
    <n v="-0.34582286508768945"/>
    <x v="16"/>
  </r>
  <r>
    <n v="1577"/>
    <x v="1"/>
    <d v="2022-03-08T00:00:00"/>
    <n v="265.17700000000002"/>
    <n v="283.33"/>
    <n v="260.72300000000001"/>
    <n v="274.8"/>
    <n v="80399100"/>
    <x v="1572"/>
    <n v="2.463524402202899E-2"/>
    <n v="286.51535000000001"/>
    <n v="314.09168000000005"/>
    <n v="3.9046915355987498E-2"/>
    <x v="2"/>
    <n v="409.97"/>
    <n v="-0.32970705173549286"/>
    <x v="16"/>
  </r>
  <r>
    <n v="1578"/>
    <x v="1"/>
    <d v="2022-03-09T00:00:00"/>
    <n v="279.827"/>
    <n v="286.85300000000001"/>
    <n v="277.33699999999999"/>
    <n v="286.32299999999998"/>
    <n v="59184000"/>
    <x v="1573"/>
    <n v="4.1932314410480176E-2"/>
    <n v="285.46485000000007"/>
    <n v="312.42388000000005"/>
    <n v="4.0158792163878181E-2"/>
    <x v="2"/>
    <n v="409.97"/>
    <n v="-0.30160011708173784"/>
    <x v="16"/>
  </r>
  <r>
    <n v="1579"/>
    <x v="1"/>
    <d v="2022-03-10T00:00:00"/>
    <n v="283.81700000000001"/>
    <n v="284.81700000000001"/>
    <n v="270.12"/>
    <n v="279.43299999999999"/>
    <n v="58648500"/>
    <x v="1574"/>
    <n v="-2.4063732218508438E-2"/>
    <n v="283.90315000000004"/>
    <n v="310.48496"/>
    <n v="4.0294311939707242E-2"/>
    <x v="2"/>
    <n v="409.97"/>
    <n v="-0.31840622484572045"/>
    <x v="16"/>
  </r>
  <r>
    <n v="1580"/>
    <x v="1"/>
    <d v="2022-03-11T00:00:00"/>
    <n v="280.06700000000001"/>
    <n v="281.267"/>
    <n v="264.58999999999997"/>
    <n v="265.11700000000002"/>
    <n v="67037100"/>
    <x v="1575"/>
    <n v="-5.1232316870233552E-2"/>
    <n v="282.08315000000005"/>
    <n v="308.45850000000007"/>
    <n v="4.1285879907548804E-2"/>
    <x v="2"/>
    <n v="409.97"/>
    <n v="-0.35332585311120324"/>
    <x v="16"/>
  </r>
  <r>
    <n v="1581"/>
    <x v="1"/>
    <d v="2022-03-14T00:00:00"/>
    <n v="260.20299999999997"/>
    <n v="266.89999999999998"/>
    <n v="252.01300000000001"/>
    <n v="255.45699999999999"/>
    <n v="71152200"/>
    <x v="1576"/>
    <n v="-3.6436743022891904E-2"/>
    <n v="280.52265000000006"/>
    <n v="306.75924000000009"/>
    <n v="4.0667659341078126E-2"/>
    <x v="2"/>
    <n v="409.97"/>
    <n v="-0.37688855282093814"/>
    <x v="16"/>
  </r>
  <r>
    <n v="1582"/>
    <x v="1"/>
    <d v="2022-03-15T00:00:00"/>
    <n v="258.423"/>
    <n v="268.52300000000002"/>
    <n v="252.19"/>
    <n v="267.29700000000003"/>
    <n v="66841200"/>
    <x v="1577"/>
    <n v="4.6348309108773744E-2"/>
    <n v="279.2915000000001"/>
    <n v="304.36224000000004"/>
    <n v="4.197401212201908E-2"/>
    <x v="2"/>
    <n v="409.97"/>
    <n v="-0.34800839085786761"/>
    <x v="16"/>
  </r>
  <r>
    <n v="1583"/>
    <x v="1"/>
    <d v="2022-03-16T00:00:00"/>
    <n v="269.66699999999997"/>
    <n v="280.66699999999997"/>
    <n v="267.42"/>
    <n v="280.077"/>
    <n v="84028800"/>
    <x v="1578"/>
    <n v="4.7811984421822773E-2"/>
    <n v="277.92150000000004"/>
    <n v="302.50896000000006"/>
    <n v="4.1599567936255459E-2"/>
    <x v="2"/>
    <n v="409.97"/>
    <n v="-0.31683537819840479"/>
    <x v="16"/>
  </r>
  <r>
    <n v="1584"/>
    <x v="1"/>
    <d v="2022-03-17T00:00:00"/>
    <n v="276.99700000000001"/>
    <n v="291.66699999999997"/>
    <n v="275.24"/>
    <n v="290.53300000000002"/>
    <n v="66582900"/>
    <x v="1579"/>
    <n v="3.7332590680420052E-2"/>
    <n v="277.05830000000003"/>
    <n v="301.29076000000009"/>
    <n v="4.2602869597295694E-2"/>
    <x v="2"/>
    <n v="409.97"/>
    <n v="-0.29133107300534189"/>
    <x v="16"/>
  </r>
  <r>
    <n v="1585"/>
    <x v="1"/>
    <d v="2022-03-18T00:00:00"/>
    <n v="291.49700000000001"/>
    <n v="302.61700000000002"/>
    <n v="289.13"/>
    <n v="301.79700000000003"/>
    <n v="100414200"/>
    <x v="1580"/>
    <n v="3.8770122498993365E-2"/>
    <n v="277.54230000000007"/>
    <n v="300.33382000000006"/>
    <n v="4.1897814594236797E-2"/>
    <x v="2"/>
    <n v="409.97"/>
    <n v="-0.26385589189452885"/>
    <x v="16"/>
  </r>
  <r>
    <n v="1586"/>
    <x v="1"/>
    <d v="2022-03-21T00:00:00"/>
    <n v="304.99299999999999"/>
    <n v="314.28300000000002"/>
    <n v="302.363"/>
    <n v="307.053"/>
    <n v="81981600"/>
    <x v="1581"/>
    <n v="1.7415680076342532E-2"/>
    <n v="278.61195000000009"/>
    <n v="300.11396000000008"/>
    <n v="4.1608997600802111E-2"/>
    <x v="2"/>
    <n v="409.97"/>
    <n v="-0.25103544161767943"/>
    <x v="16"/>
  </r>
  <r>
    <n v="1587"/>
    <x v="1"/>
    <d v="2022-03-22T00:00:00"/>
    <n v="310"/>
    <n v="332.62"/>
    <n v="307.25"/>
    <n v="331.327"/>
    <n v="105868500"/>
    <x v="1582"/>
    <n v="7.9054756019319106E-2"/>
    <n v="281.48615000000007"/>
    <n v="299.72056000000003"/>
    <n v="4.3309471234738842E-2"/>
    <x v="2"/>
    <n v="409.97"/>
    <n v="-0.19182623118764797"/>
    <x v="16"/>
  </r>
  <r>
    <n v="1588"/>
    <x v="1"/>
    <d v="2022-03-23T00:00:00"/>
    <n v="326.64699999999999"/>
    <n v="346.9"/>
    <n v="325.46699999999998"/>
    <n v="333.03699999999998"/>
    <n v="120676200"/>
    <x v="1583"/>
    <n v="5.1610644469057831E-3"/>
    <n v="285.40400000000005"/>
    <n v="299.38402000000008"/>
    <n v="3.9009863611774734E-2"/>
    <x v="2"/>
    <n v="409.97"/>
    <n v="-0.18765519428250854"/>
    <x v="16"/>
  </r>
  <r>
    <n v="1589"/>
    <x v="1"/>
    <d v="2022-03-24T00:00:00"/>
    <n v="336.577"/>
    <n v="341.49700000000001"/>
    <n v="329.6"/>
    <n v="337.97300000000001"/>
    <n v="68920800"/>
    <x v="1584"/>
    <n v="1.4821176025486826E-2"/>
    <n v="288.95650000000001"/>
    <n v="298.74682000000001"/>
    <n v="3.8191140905014638E-2"/>
    <x v="2"/>
    <n v="409.97"/>
    <n v="-0.1756152889235798"/>
    <x v="16"/>
  </r>
  <r>
    <n v="1590"/>
    <x v="1"/>
    <d v="2022-03-25T00:00:00"/>
    <n v="336"/>
    <n v="340.6"/>
    <n v="332.44"/>
    <n v="336.88"/>
    <n v="62031600"/>
    <x v="1585"/>
    <n v="-3.2339861468224651E-3"/>
    <n v="292.30265000000003"/>
    <n v="299.14870000000002"/>
    <n v="3.8354289638666821E-2"/>
    <x v="2"/>
    <n v="409.97"/>
    <n v="-0.17828133765885312"/>
    <x v="16"/>
  </r>
  <r>
    <n v="1591"/>
    <x v="1"/>
    <d v="2022-03-28T00:00:00"/>
    <n v="355.03300000000002"/>
    <n v="365.96"/>
    <n v="351.2"/>
    <n v="363.947"/>
    <n v="102506100"/>
    <x v="1586"/>
    <n v="8.0346117311802523E-2"/>
    <n v="295.99285000000003"/>
    <n v="299.48175999999995"/>
    <n v="3.8852530300394324E-2"/>
    <x v="2"/>
    <n v="409.97"/>
    <n v="-0.11225943361709401"/>
    <x v="16"/>
  </r>
  <r>
    <n v="1592"/>
    <x v="1"/>
    <d v="2022-03-29T00:00:00"/>
    <n v="369.33"/>
    <n v="371.59"/>
    <n v="357.70299999999997"/>
    <n v="366.52300000000002"/>
    <n v="73614900"/>
    <x v="1587"/>
    <n v="7.0779536580876101E-3"/>
    <n v="299.91285000000005"/>
    <n v="299.90495999999996"/>
    <n v="3.8615998316680854E-2"/>
    <x v="1"/>
    <n v="409.97"/>
    <n v="-0.10597604702783125"/>
    <x v="16"/>
  </r>
  <r>
    <n v="1593"/>
    <x v="1"/>
    <d v="2022-03-30T00:00:00"/>
    <n v="363.72300000000001"/>
    <n v="371.31700000000001"/>
    <n v="361.33300000000003"/>
    <n v="364.66300000000001"/>
    <n v="59865000"/>
    <x v="1588"/>
    <n v="-5.0747156385820835E-3"/>
    <n v="303.48115000000007"/>
    <n v="300.4513"/>
    <n v="3.8797338244816168E-2"/>
    <x v="1"/>
    <n v="409.97"/>
    <n v="-0.11051296436324609"/>
    <x v="16"/>
  </r>
  <r>
    <n v="1594"/>
    <x v="1"/>
    <d v="2022-03-31T00:00:00"/>
    <n v="364.85700000000003"/>
    <n v="367.71300000000002"/>
    <n v="358.88"/>
    <n v="359.2"/>
    <n v="48992700"/>
    <x v="1589"/>
    <n v="-1.4980955018743414E-2"/>
    <n v="307.45300000000003"/>
    <n v="301.0401"/>
    <n v="3.6934888151212805E-2"/>
    <x v="1"/>
    <n v="409.97"/>
    <n v="-0.12383832963387575"/>
    <x v="16"/>
  </r>
  <r>
    <n v="1595"/>
    <x v="1"/>
    <d v="2022-04-01T00:00:00"/>
    <n v="360.38299999999998"/>
    <n v="364.91699999999997"/>
    <n v="355.54700000000003"/>
    <n v="361.53"/>
    <n v="54263100"/>
    <x v="1590"/>
    <n v="6.4866369710467886E-3"/>
    <n v="311.55799999999999"/>
    <n v="302.38378000000006"/>
    <n v="3.6817015407682174E-2"/>
    <x v="1"/>
    <n v="409.97"/>
    <n v="-0.11815498695026483"/>
    <x v="17"/>
  </r>
  <r>
    <n v="1596"/>
    <x v="1"/>
    <d v="2022-04-04T00:00:00"/>
    <n v="363.12700000000001"/>
    <n v="383.303"/>
    <n v="357.51"/>
    <n v="381.81700000000001"/>
    <n v="82035900"/>
    <x v="1591"/>
    <n v="5.6114292036622215E-2"/>
    <n v="317.23919999999993"/>
    <n v="303.45884000000001"/>
    <n v="3.5690430614594891E-2"/>
    <x v="1"/>
    <n v="409.97"/>
    <n v="-6.8670878356952958E-2"/>
    <x v="17"/>
  </r>
  <r>
    <n v="1597"/>
    <x v="1"/>
    <d v="2022-04-05T00:00:00"/>
    <n v="378.767"/>
    <n v="384.29"/>
    <n v="362.43299999999999"/>
    <n v="363.75299999999999"/>
    <n v="80075100"/>
    <x v="1592"/>
    <n v="-4.7310622628117693E-2"/>
    <n v="321.68684999999994"/>
    <n v="304.30792000000002"/>
    <n v="3.8542241586872854E-2"/>
    <x v="1"/>
    <n v="409.97"/>
    <n v="-0.11273263897358354"/>
    <x v="17"/>
  </r>
  <r>
    <n v="1598"/>
    <x v="1"/>
    <d v="2022-04-06T00:00:00"/>
    <n v="357.82299999999998"/>
    <n v="359.66699999999997"/>
    <n v="342.56700000000001"/>
    <n v="348.58699999999999"/>
    <n v="89348400"/>
    <x v="1593"/>
    <n v="-4.1693126929537305E-2"/>
    <n v="324.80004999999994"/>
    <n v="305.10692"/>
    <n v="3.9955946909010602E-2"/>
    <x v="1"/>
    <n v="409.97"/>
    <n v="-0.14972558967729355"/>
    <x v="17"/>
  </r>
  <r>
    <n v="1599"/>
    <x v="1"/>
    <d v="2022-04-07T00:00:00"/>
    <n v="350.79700000000003"/>
    <n v="358.863"/>
    <n v="340.51299999999998"/>
    <n v="352.42"/>
    <n v="79447200"/>
    <x v="1594"/>
    <n v="1.0995820268684842E-2"/>
    <n v="328.44939999999997"/>
    <n v="306.41618"/>
    <n v="3.9113663620264E-2"/>
    <x v="1"/>
    <n v="409.97"/>
    <n v="-0.14037612508232311"/>
    <x v="17"/>
  </r>
  <r>
    <n v="1600"/>
    <x v="1"/>
    <d v="2022-04-08T00:00:00"/>
    <n v="347.73700000000002"/>
    <n v="349.48"/>
    <n v="340.81299999999999"/>
    <n v="341.83"/>
    <n v="55013700"/>
    <x v="1595"/>
    <n v="-3.0049372907326566E-2"/>
    <n v="332.28504999999996"/>
    <n v="307.28003999999999"/>
    <n v="3.7556003980003555E-2"/>
    <x v="1"/>
    <n v="409.97"/>
    <n v="-0.16620728345976543"/>
    <x v="17"/>
  </r>
  <r>
    <n v="1601"/>
    <x v="1"/>
    <d v="2022-04-11T00:00:00"/>
    <n v="326.8"/>
    <n v="336.15699999999998"/>
    <n v="324.88"/>
    <n v="325.31"/>
    <n v="59357100"/>
    <x v="1596"/>
    <n v="-4.8328116315127345E-2"/>
    <n v="335.77770000000004"/>
    <n v="307.61490000000003"/>
    <n v="3.8470318289646067E-2"/>
    <x v="1"/>
    <n v="409.97"/>
    <n v="-0.20650291484742789"/>
    <x v="17"/>
  </r>
  <r>
    <n v="1602"/>
    <x v="1"/>
    <d v="2022-04-12T00:00:00"/>
    <n v="332.54700000000003"/>
    <n v="340.39699999999999"/>
    <n v="325.53300000000002"/>
    <n v="328.983"/>
    <n v="65976000"/>
    <x v="1597"/>
    <n v="1.1290768805139795E-2"/>
    <n v="338.86200000000002"/>
    <n v="308.22235999999998"/>
    <n v="3.7653835573335646E-2"/>
    <x v="1"/>
    <n v="409.97"/>
    <n v="-0.19754372271141796"/>
    <x v="17"/>
  </r>
  <r>
    <n v="1603"/>
    <x v="1"/>
    <d v="2022-04-13T00:00:00"/>
    <n v="327.02699999999999"/>
    <n v="342.08"/>
    <n v="324.36700000000002"/>
    <n v="340.79"/>
    <n v="55121100"/>
    <x v="1598"/>
    <n v="3.588939246100864E-2"/>
    <n v="341.89765"/>
    <n v="308.75128000000007"/>
    <n v="3.7132806973895031E-2"/>
    <x v="1"/>
    <n v="409.97"/>
    <n v="-0.168744054443008"/>
    <x v="17"/>
  </r>
  <r>
    <n v="1604"/>
    <x v="1"/>
    <d v="2022-04-14T00:00:00"/>
    <n v="333.09699999999998"/>
    <n v="337.57"/>
    <n v="327.39699999999999"/>
    <n v="328.33300000000003"/>
    <n v="58422300"/>
    <x v="1599"/>
    <n v="-3.6553302620382033E-2"/>
    <n v="343.78764999999999"/>
    <n v="309.50560000000007"/>
    <n v="3.7988753439277788E-2"/>
    <x v="1"/>
    <n v="409.97"/>
    <n v="-0.19912920457594452"/>
    <x v="17"/>
  </r>
  <r>
    <n v="1605"/>
    <x v="1"/>
    <d v="2022-04-18T00:00:00"/>
    <n v="329.67700000000002"/>
    <n v="338.30700000000002"/>
    <n v="324.47000000000003"/>
    <n v="334.76299999999998"/>
    <n v="51715200"/>
    <x v="1600"/>
    <n v="1.9583776227183769E-2"/>
    <n v="345.43594999999993"/>
    <n v="310.2044800000001"/>
    <n v="3.7376516482561621E-2"/>
    <x v="1"/>
    <n v="409.97"/>
    <n v="-0.18344513013147312"/>
    <x v="17"/>
  </r>
  <r>
    <n v="1606"/>
    <x v="1"/>
    <d v="2022-04-19T00:00:00"/>
    <n v="335.02"/>
    <n v="344.98"/>
    <n v="331.77699999999999"/>
    <n v="342.71699999999998"/>
    <n v="49847700"/>
    <x v="1601"/>
    <n v="2.3760092961289114E-2"/>
    <n v="347.21915000000001"/>
    <n v="310.67020000000008"/>
    <n v="3.7506533606990286E-2"/>
    <x v="1"/>
    <n v="409.97"/>
    <n v="-0.16404371051540367"/>
    <x v="17"/>
  </r>
  <r>
    <n v="1607"/>
    <x v="1"/>
    <d v="2022-04-20T00:00:00"/>
    <n v="343.33300000000003"/>
    <n v="344.66699999999997"/>
    <n v="325.08300000000003"/>
    <n v="325.733"/>
    <n v="70711200"/>
    <x v="1602"/>
    <n v="-4.9556923058966973E-2"/>
    <n v="346.93944999999997"/>
    <n v="311.24874000000011"/>
    <n v="3.5313461434635214E-2"/>
    <x v="1"/>
    <n v="409.97"/>
    <n v="-0.20547113203405132"/>
    <x v="17"/>
  </r>
  <r>
    <n v="1608"/>
    <x v="1"/>
    <d v="2022-04-21T00:00:00"/>
    <n v="358.24299999999999"/>
    <n v="364.07299999999998"/>
    <n v="332.14"/>
    <n v="336.26"/>
    <n v="105416400"/>
    <x v="1603"/>
    <n v="3.2317879981457187E-2"/>
    <n v="347.10060000000004"/>
    <n v="311.73574000000008"/>
    <n v="3.6047463618185276E-2"/>
    <x v="1"/>
    <n v="409.97"/>
    <n v="-0.17979364343732473"/>
    <x v="17"/>
  </r>
  <r>
    <n v="1609"/>
    <x v="1"/>
    <d v="2022-04-22T00:00:00"/>
    <n v="338.303"/>
    <n v="344.95"/>
    <n v="331.33300000000003"/>
    <n v="335.017"/>
    <n v="69696600"/>
    <x v="1604"/>
    <n v="-3.6965443406887788E-3"/>
    <n v="346.95279999999997"/>
    <n v="312.35886000000016"/>
    <n v="3.5913920392559744E-2"/>
    <x v="1"/>
    <n v="409.97"/>
    <n v="-0.18282557260287347"/>
    <x v="17"/>
  </r>
  <r>
    <n v="1610"/>
    <x v="1"/>
    <d v="2022-04-25T00:00:00"/>
    <n v="326.32299999999998"/>
    <n v="336.20699999999999"/>
    <n v="325.10000000000002"/>
    <n v="332.673"/>
    <n v="68341200"/>
    <x v="1605"/>
    <n v="-6.9966598709916283E-3"/>
    <n v="346.74244999999996"/>
    <n v="312.46832000000012"/>
    <n v="3.5942530347703686E-2"/>
    <x v="1"/>
    <n v="409.97"/>
    <n v="-0.18854306412664346"/>
    <x v="17"/>
  </r>
  <r>
    <n v="1611"/>
    <x v="1"/>
    <d v="2022-04-26T00:00:00"/>
    <n v="331.81"/>
    <n v="333.33300000000003"/>
    <n v="291.66699999999997"/>
    <n v="292.14"/>
    <n v="136133700"/>
    <x v="1606"/>
    <n v="-0.12184036576457968"/>
    <n v="343.15209999999996"/>
    <n v="312.50666000000018"/>
    <n v="4.0316783104053754E-2"/>
    <x v="1"/>
    <n v="409.97"/>
    <n v="-0.28741127399565825"/>
    <x v="17"/>
  </r>
  <r>
    <n v="1612"/>
    <x v="1"/>
    <d v="2022-04-27T00:00:00"/>
    <n v="299.52699999999999"/>
    <n v="306"/>
    <n v="292.45299999999997"/>
    <n v="293.83699999999999"/>
    <n v="76956300"/>
    <x v="1607"/>
    <n v="5.8088587663449598E-3"/>
    <n v="339.51779999999997"/>
    <n v="312.20718000000011"/>
    <n v="4.028926628246661E-2"/>
    <x v="1"/>
    <n v="409.97"/>
    <n v="-0.28327194672780942"/>
    <x v="17"/>
  </r>
  <r>
    <n v="1613"/>
    <x v="1"/>
    <d v="2022-04-28T00:00:00"/>
    <n v="299.99299999999999"/>
    <n v="300"/>
    <n v="273.89999999999998"/>
    <n v="292.50299999999999"/>
    <n v="124948500"/>
    <x v="1608"/>
    <n v="-4.5399320031174195E-3"/>
    <n v="335.90979999999996"/>
    <n v="311.85630000000015"/>
    <n v="4.0293018321299341E-2"/>
    <x v="1"/>
    <n v="409.97"/>
    <n v="-0.28652584335439191"/>
    <x v="17"/>
  </r>
  <r>
    <n v="1614"/>
    <x v="1"/>
    <d v="2022-04-29T00:00:00"/>
    <n v="300.75"/>
    <n v="311.46699999999998"/>
    <n v="290"/>
    <n v="290.25299999999999"/>
    <n v="88133100"/>
    <x v="1609"/>
    <n v="-7.6922287976534109E-3"/>
    <n v="332.46244999999999"/>
    <n v="312.03356000000008"/>
    <n v="4.0280126298295429E-2"/>
    <x v="1"/>
    <n v="409.97"/>
    <n v="-0.29201404980852264"/>
    <x v="17"/>
  </r>
  <r>
    <n v="1615"/>
    <x v="1"/>
    <d v="2022-05-02T00:00:00"/>
    <n v="286.923"/>
    <n v="302.12"/>
    <n v="282.67700000000002"/>
    <n v="300.98"/>
    <n v="75781500"/>
    <x v="1610"/>
    <n v="3.6957413015541674E-2"/>
    <n v="329.43494999999996"/>
    <n v="312.38202000000013"/>
    <n v="4.1486770321075207E-2"/>
    <x v="1"/>
    <n v="409.97"/>
    <n v="-0.2658487206380955"/>
    <x v="18"/>
  </r>
  <r>
    <n v="1616"/>
    <x v="1"/>
    <d v="2022-05-03T00:00:00"/>
    <n v="301.06"/>
    <n v="308.02699999999999"/>
    <n v="296.197"/>
    <n v="303.08300000000003"/>
    <n v="63709500"/>
    <x v="1611"/>
    <n v="6.987175227589848E-3"/>
    <n v="325.49824999999998"/>
    <n v="313.25596000000013"/>
    <n v="3.8843802186119256E-2"/>
    <x v="1"/>
    <n v="409.97"/>
    <n v="-0.26071907700563457"/>
    <x v="18"/>
  </r>
  <r>
    <n v="1617"/>
    <x v="1"/>
    <d v="2022-05-04T00:00:00"/>
    <n v="301.31299999999999"/>
    <n v="318.5"/>
    <n v="295.09300000000002"/>
    <n v="317.54000000000002"/>
    <n v="81643800"/>
    <x v="1612"/>
    <n v="4.769980500390969E-2"/>
    <n v="323.18759999999992"/>
    <n v="313.98422000000011"/>
    <n v="3.9929646501861003E-2"/>
    <x v="1"/>
    <n v="409.97"/>
    <n v="-0.22545552113569289"/>
    <x v="18"/>
  </r>
  <r>
    <n v="1618"/>
    <x v="1"/>
    <d v="2022-05-05T00:00:00"/>
    <n v="313.00700000000001"/>
    <n v="315.2"/>
    <n v="285.89999999999998"/>
    <n v="291.09300000000002"/>
    <n v="92519100"/>
    <x v="1613"/>
    <n v="-8.3287144926623369E-2"/>
    <n v="320.31289999999996"/>
    <n v="314.41676000000007"/>
    <n v="4.2862933078521355E-2"/>
    <x v="1"/>
    <n v="409.97"/>
    <n v="-0.2899651193989804"/>
    <x v="18"/>
  </r>
  <r>
    <n v="1619"/>
    <x v="1"/>
    <d v="2022-05-06T00:00:00"/>
    <n v="295.66699999999997"/>
    <n v="296"/>
    <n v="281.03699999999998"/>
    <n v="288.55"/>
    <n v="72903000"/>
    <x v="1614"/>
    <n v="-8.7360396849117672E-3"/>
    <n v="317.11939999999993"/>
    <n v="314.26502000000011"/>
    <n v="4.2627614692378295E-2"/>
    <x v="1"/>
    <n v="409.97"/>
    <n v="-0.29616801229358247"/>
    <x v="18"/>
  </r>
  <r>
    <n v="1620"/>
    <x v="1"/>
    <d v="2022-05-09T00:00:00"/>
    <n v="278.81700000000001"/>
    <n v="281.87700000000001"/>
    <n v="260.38299999999998"/>
    <n v="262.37"/>
    <n v="90810300"/>
    <x v="1615"/>
    <n v="-9.0729509617050841E-2"/>
    <n v="313.14639999999997"/>
    <n v="313.79576000000014"/>
    <n v="4.6209895434622172E-2"/>
    <x v="2"/>
    <n v="409.97"/>
    <n v="-0.36002634339097983"/>
    <x v="18"/>
  </r>
  <r>
    <n v="1621"/>
    <x v="1"/>
    <d v="2022-05-10T00:00:00"/>
    <n v="273.10300000000001"/>
    <n v="275.12"/>
    <n v="258.08300000000003"/>
    <n v="266.68"/>
    <n v="84401700"/>
    <x v="1616"/>
    <n v="1.6427182985859767E-2"/>
    <n v="310.2149"/>
    <n v="312.92664000000008"/>
    <n v="4.5803472813419358E-2"/>
    <x v="2"/>
    <n v="409.97"/>
    <n v="-0.34951337902773372"/>
    <x v="18"/>
  </r>
  <r>
    <n v="1622"/>
    <x v="1"/>
    <d v="2022-05-11T00:00:00"/>
    <n v="265"/>
    <n v="269.923"/>
    <n v="242.4"/>
    <n v="244.667"/>
    <n v="97224600"/>
    <x v="1617"/>
    <n v="-8.2544622768861542E-2"/>
    <n v="305.9991"/>
    <n v="311.91404000000011"/>
    <n v="4.8366515343709546E-2"/>
    <x v="2"/>
    <n v="409.97"/>
    <n v="-0.4032075517720809"/>
    <x v="18"/>
  </r>
  <r>
    <n v="1623"/>
    <x v="1"/>
    <d v="2022-05-12T00:00:00"/>
    <n v="233.667"/>
    <n v="253.22"/>
    <n v="226.667"/>
    <n v="242.667"/>
    <n v="140313000"/>
    <x v="1618"/>
    <n v="-8.1743757842291931E-3"/>
    <n v="301.09295000000009"/>
    <n v="311.44938000000008"/>
    <n v="4.6980274432719751E-2"/>
    <x v="2"/>
    <n v="409.97"/>
    <n v="-0.40808595750908605"/>
    <x v="18"/>
  </r>
  <r>
    <n v="1624"/>
    <x v="1"/>
    <d v="2022-05-13T00:00:00"/>
    <n v="257.827"/>
    <n v="262.45"/>
    <n v="250.523"/>
    <n v="256.52999999999997"/>
    <n v="92150700"/>
    <x v="1619"/>
    <n v="5.7127668780674545E-2"/>
    <n v="297.50280000000009"/>
    <n v="310.68992000000009"/>
    <n v="4.9403561609530015E-2"/>
    <x v="2"/>
    <n v="409.97"/>
    <n v="-0.37427128814303501"/>
    <x v="18"/>
  </r>
  <r>
    <n v="1625"/>
    <x v="1"/>
    <d v="2022-05-16T00:00:00"/>
    <n v="255.72"/>
    <n v="256.58699999999999"/>
    <n v="239.697"/>
    <n v="241.45699999999999"/>
    <n v="86098500"/>
    <x v="1620"/>
    <n v="-5.8757260359412089E-2"/>
    <n v="292.83750000000003"/>
    <n v="310.40346000000011"/>
    <n v="4.9949047376468811E-2"/>
    <x v="2"/>
    <n v="409.97"/>
    <n v="-0.41103739297997421"/>
    <x v="18"/>
  </r>
  <r>
    <n v="1626"/>
    <x v="1"/>
    <d v="2022-05-17T00:00:00"/>
    <n v="249.12"/>
    <n v="254.827"/>
    <n v="242.95"/>
    <n v="253.87"/>
    <n v="80236200"/>
    <x v="1621"/>
    <n v="5.1408739444290363E-2"/>
    <n v="288.39515000000006"/>
    <n v="309.63952000000006"/>
    <n v="5.1437911009604285E-2"/>
    <x v="2"/>
    <n v="409.97"/>
    <n v="-0.38075956777325171"/>
    <x v="18"/>
  </r>
  <r>
    <n v="1627"/>
    <x v="1"/>
    <d v="2022-05-18T00:00:00"/>
    <n v="248.173"/>
    <n v="253.5"/>
    <n v="233.60300000000001"/>
    <n v="236.60300000000001"/>
    <n v="87811800"/>
    <x v="1622"/>
    <n v="-6.8015125851813907E-2"/>
    <n v="283.93865000000005"/>
    <n v="308.6425200000001"/>
    <n v="5.2275949705354742E-2"/>
    <x v="2"/>
    <n v="409.97"/>
    <n v="-0.4228772837036856"/>
    <x v="18"/>
  </r>
  <r>
    <n v="1628"/>
    <x v="1"/>
    <d v="2022-05-19T00:00:00"/>
    <n v="235.667"/>
    <n v="244.667"/>
    <n v="231.37"/>
    <n v="236.47300000000001"/>
    <n v="90296700"/>
    <x v="1623"/>
    <n v="-5.4944358271025173E-4"/>
    <n v="278.94929999999999"/>
    <n v="307.47986000000009"/>
    <n v="5.1232447771693876E-2"/>
    <x v="2"/>
    <n v="409.97"/>
    <n v="-0.42319438007659094"/>
    <x v="18"/>
  </r>
  <r>
    <n v="1629"/>
    <x v="1"/>
    <d v="2022-05-20T00:00:00"/>
    <n v="237.99700000000001"/>
    <n v="240.52699999999999"/>
    <n v="211"/>
    <n v="221.3"/>
    <n v="144973200"/>
    <x v="1624"/>
    <n v="-6.4163773454051887E-2"/>
    <n v="273.26345000000003"/>
    <n v="306.67686000000003"/>
    <n v="5.2232813274056829E-2"/>
    <x v="2"/>
    <n v="409.97"/>
    <n v="-0.46020440520038053"/>
    <x v="18"/>
  </r>
  <r>
    <n v="1630"/>
    <x v="1"/>
    <d v="2022-05-23T00:00:00"/>
    <n v="218.34"/>
    <n v="226.65299999999999"/>
    <n v="212.68700000000001"/>
    <n v="224.96700000000001"/>
    <n v="88903500"/>
    <x v="1625"/>
    <n v="1.6570266606416695E-2"/>
    <n v="267.87815000000001"/>
    <n v="305.75546000000008"/>
    <n v="5.2785050400163749E-2"/>
    <x v="2"/>
    <n v="409.97"/>
    <n v="-0.45125984828158161"/>
    <x v="18"/>
  </r>
  <r>
    <n v="1631"/>
    <x v="1"/>
    <d v="2022-05-24T00:00:00"/>
    <n v="217.84299999999999"/>
    <n v="217.97300000000001"/>
    <n v="206.857"/>
    <n v="209.387"/>
    <n v="89092500"/>
    <x v="1626"/>
    <n v="-6.9254601786039816E-2"/>
    <n v="263.7405"/>
    <n v="304.80152000000004"/>
    <n v="4.8474162130598207E-2"/>
    <x v="2"/>
    <n v="409.97"/>
    <n v="-0.48926262897285167"/>
    <x v="18"/>
  </r>
  <r>
    <n v="1632"/>
    <x v="1"/>
    <d v="2022-05-25T00:00:00"/>
    <n v="207.95"/>
    <n v="223.107"/>
    <n v="207.67"/>
    <n v="219.6"/>
    <n v="92139300"/>
    <x v="1627"/>
    <n v="4.8775711959195167E-2"/>
    <n v="260.02864999999997"/>
    <n v="303.91818000000001"/>
    <n v="5.0377108921487793E-2"/>
    <x v="2"/>
    <n v="409.97"/>
    <n v="-0.46435105007683497"/>
    <x v="18"/>
  </r>
  <r>
    <n v="1633"/>
    <x v="1"/>
    <d v="2022-05-26T00:00:00"/>
    <n v="220.47300000000001"/>
    <n v="239.55699999999999"/>
    <n v="217.887"/>
    <n v="235.91"/>
    <n v="106003200"/>
    <x v="1628"/>
    <n v="7.4271402550091015E-2"/>
    <n v="257.19899999999996"/>
    <n v="303.17172000000005"/>
    <n v="5.4041290079122922E-2"/>
    <x v="2"/>
    <n v="409.97"/>
    <n v="-0.42456765129155793"/>
    <x v="18"/>
  </r>
  <r>
    <n v="1634"/>
    <x v="1"/>
    <d v="2022-05-27T00:00:00"/>
    <n v="241.083"/>
    <n v="253.267"/>
    <n v="240.17699999999999"/>
    <n v="253.21"/>
    <n v="89295000"/>
    <x v="1629"/>
    <n v="7.3333050739688987E-2"/>
    <n v="255.34684999999999"/>
    <n v="302.19084000000004"/>
    <n v="5.7116472938314504E-2"/>
    <x v="2"/>
    <n v="409.97"/>
    <n v="-0.38236944166646347"/>
    <x v="18"/>
  </r>
  <r>
    <n v="1635"/>
    <x v="1"/>
    <d v="2022-05-31T00:00:00"/>
    <n v="257.947"/>
    <n v="259.60000000000002"/>
    <n v="244.74299999999999"/>
    <n v="252.75299999999999"/>
    <n v="101914500"/>
    <x v="1630"/>
    <n v="-1.8048260337270028E-3"/>
    <n v="252.93549999999999"/>
    <n v="300.98558000000008"/>
    <n v="5.6260746001388598E-2"/>
    <x v="2"/>
    <n v="409.97"/>
    <n v="-0.38348415737736918"/>
    <x v="18"/>
  </r>
  <r>
    <n v="1636"/>
    <x v="1"/>
    <d v="2022-06-01T00:00:00"/>
    <n v="251.72"/>
    <n v="257.327"/>
    <n v="243.64"/>
    <n v="246.79"/>
    <n v="77247900"/>
    <x v="1631"/>
    <n v="-2.3592202664261097E-2"/>
    <n v="250.12084999999996"/>
    <n v="299.52570000000009"/>
    <n v="5.627125068146166E-2"/>
    <x v="2"/>
    <n v="409.97"/>
    <n v="-0.39802912408225"/>
    <x v="19"/>
  </r>
  <r>
    <n v="1637"/>
    <x v="1"/>
    <d v="2022-06-02T00:00:00"/>
    <n v="244.15700000000001"/>
    <n v="264.20999999999998"/>
    <n v="242.06700000000001"/>
    <n v="258.33300000000003"/>
    <n v="93473100"/>
    <x v="1632"/>
    <n v="4.6772559666113045E-2"/>
    <n v="247.16049999999996"/>
    <n v="297.5553000000001"/>
    <n v="5.6222698051958488E-2"/>
    <x v="2"/>
    <n v="409.97"/>
    <n v="-0.36987340537112467"/>
    <x v="19"/>
  </r>
  <r>
    <n v="1638"/>
    <x v="1"/>
    <d v="2022-06-03T00:00:00"/>
    <n v="243.227"/>
    <n v="247.797"/>
    <n v="233.417"/>
    <n v="234.517"/>
    <n v="112393800"/>
    <x v="1633"/>
    <n v="-9.219108669817655E-2"/>
    <n v="244.33169999999996"/>
    <n v="295.56144000000006"/>
    <n v="5.6875477029737491E-2"/>
    <x v="2"/>
    <n v="409.97"/>
    <n v="-0.42796546088738208"/>
    <x v="19"/>
  </r>
  <r>
    <n v="1639"/>
    <x v="1"/>
    <d v="2022-06-06T00:00:00"/>
    <n v="244.35300000000001"/>
    <n v="244.86699999999999"/>
    <n v="234.35"/>
    <n v="238.28"/>
    <n v="84204600"/>
    <x v="1634"/>
    <n v="1.6045745084578122E-2"/>
    <n v="241.81819999999999"/>
    <n v="293.60158000000007"/>
    <n v="5.7155177924168271E-2"/>
    <x v="2"/>
    <n v="409.97"/>
    <n v="-0.41878674049320685"/>
    <x v="19"/>
  </r>
  <r>
    <n v="1640"/>
    <x v="1"/>
    <d v="2022-06-07T00:00:00"/>
    <n v="234"/>
    <n v="239.99700000000001"/>
    <n v="230.09299999999999"/>
    <n v="238.887"/>
    <n v="72808500"/>
    <x v="1635"/>
    <n v="2.5474231995972207E-3"/>
    <n v="240.64404999999996"/>
    <n v="291.15998000000008"/>
    <n v="5.3749275328573813E-2"/>
    <x v="2"/>
    <n v="409.97"/>
    <n v="-0.41730614435202584"/>
    <x v="19"/>
  </r>
  <r>
    <n v="1641"/>
    <x v="1"/>
    <d v="2022-06-08T00:00:00"/>
    <n v="240.08699999999999"/>
    <n v="249.96299999999999"/>
    <n v="239.17699999999999"/>
    <n v="241.86699999999999"/>
    <n v="76210500"/>
    <x v="1636"/>
    <n v="1.2474517240368854E-2"/>
    <n v="239.4034"/>
    <n v="288.62366000000003"/>
    <n v="5.3680189283378608E-2"/>
    <x v="2"/>
    <n v="409.97"/>
    <n v="-0.41003731980388813"/>
    <x v="19"/>
  </r>
  <r>
    <n v="1642"/>
    <x v="1"/>
    <d v="2022-06-09T00:00:00"/>
    <n v="249.34"/>
    <n v="255.547"/>
    <n v="239.327"/>
    <n v="239.70699999999999"/>
    <n v="96491400"/>
    <x v="1637"/>
    <n v="-8.9305279347740019E-3"/>
    <n v="239.15540000000001"/>
    <n v="285.97500000000002"/>
    <n v="5.0397430349776423E-2"/>
    <x v="2"/>
    <n v="409.97"/>
    <n v="-0.41530599799985368"/>
    <x v="19"/>
  </r>
  <r>
    <n v="1643"/>
    <x v="1"/>
    <d v="2022-06-10T00:00:00"/>
    <n v="235.15700000000001"/>
    <n v="239.5"/>
    <n v="227.91300000000001"/>
    <n v="232.23"/>
    <n v="97536600"/>
    <x v="1638"/>
    <n v="-3.1192247201792256E-2"/>
    <n v="238.63355000000001"/>
    <n v="283.10574000000003"/>
    <n v="5.0859313858307567E-2"/>
    <x v="2"/>
    <n v="409.97"/>
    <n v="-0.43354391784764745"/>
    <x v="19"/>
  </r>
  <r>
    <n v="1644"/>
    <x v="1"/>
    <d v="2022-06-13T00:00:00"/>
    <n v="223.167"/>
    <n v="226.63300000000001"/>
    <n v="214.68299999999999"/>
    <n v="215.73699999999999"/>
    <n v="102767400"/>
    <x v="1639"/>
    <n v="-7.1020109374327123E-2"/>
    <n v="236.59390000000002"/>
    <n v="280.29293999999999"/>
    <n v="5.1227484973072668E-2"/>
    <x v="2"/>
    <n v="409.97"/>
    <n v="-0.47377369075786036"/>
    <x v="19"/>
  </r>
  <r>
    <n v="1645"/>
    <x v="1"/>
    <d v="2022-06-14T00:00:00"/>
    <n v="218.28700000000001"/>
    <n v="226.33"/>
    <n v="211.73699999999999"/>
    <n v="220.89"/>
    <n v="97988700"/>
    <x v="1640"/>
    <n v="2.3885564367725376E-2"/>
    <n v="235.56555000000003"/>
    <n v="277.31660000000005"/>
    <n v="5.0186262270485435E-2"/>
    <x v="2"/>
    <n v="409.97"/>
    <n v="-0.46120447837646661"/>
    <x v="19"/>
  </r>
  <r>
    <n v="1646"/>
    <x v="1"/>
    <d v="2022-06-15T00:00:00"/>
    <n v="220.917"/>
    <n v="235.66300000000001"/>
    <n v="218.15"/>
    <n v="233"/>
    <n v="119131800"/>
    <x v="1641"/>
    <n v="5.4823667888994621E-2"/>
    <n v="234.52205000000004"/>
    <n v="274.30354000000005"/>
    <n v="5.0387352634289145E-2"/>
    <x v="2"/>
    <n v="409.97"/>
    <n v="-0.43166573163890043"/>
    <x v="19"/>
  </r>
  <r>
    <n v="1647"/>
    <x v="1"/>
    <d v="2022-06-16T00:00:00"/>
    <n v="222.73699999999999"/>
    <n v="225.167"/>
    <n v="208.69300000000001"/>
    <n v="213.1"/>
    <n v="107390700"/>
    <x v="1642"/>
    <n v="-8.540772532188845E-2"/>
    <n v="233.34690000000006"/>
    <n v="271.66700000000003"/>
    <n v="5.170037705186814E-2"/>
    <x v="2"/>
    <n v="409.97"/>
    <n v="-0.48020586872210169"/>
    <x v="19"/>
  </r>
  <r>
    <n v="1648"/>
    <x v="1"/>
    <d v="2022-06-17T00:00:00"/>
    <n v="213.43299999999999"/>
    <n v="220.97"/>
    <n v="213.197"/>
    <n v="216.76"/>
    <n v="92641800"/>
    <x v="1643"/>
    <n v="1.717503519474417E-2"/>
    <n v="232.36125000000001"/>
    <n v="269.35934000000003"/>
    <n v="5.191285664205493E-2"/>
    <x v="2"/>
    <n v="409.97"/>
    <n v="-0.47127838622338225"/>
    <x v="19"/>
  </r>
  <r>
    <n v="1649"/>
    <x v="1"/>
    <d v="2022-06-21T00:00:00"/>
    <n v="224.60300000000001"/>
    <n v="243.577"/>
    <n v="224.333"/>
    <n v="237.03700000000001"/>
    <n v="122793000"/>
    <x v="1644"/>
    <n v="9.3545857169219593E-2"/>
    <n v="233.14810000000006"/>
    <n v="267.24448000000007"/>
    <n v="5.4073215683683451E-2"/>
    <x v="2"/>
    <n v="409.97"/>
    <n v="-0.42181866965875559"/>
    <x v="19"/>
  </r>
  <r>
    <n v="1650"/>
    <x v="1"/>
    <d v="2022-06-22T00:00:00"/>
    <n v="234.50299999999999"/>
    <n v="246.833"/>
    <n v="233.827"/>
    <n v="236.08699999999999"/>
    <n v="101107500"/>
    <x v="1645"/>
    <n v="-4.0078131262208938E-3"/>
    <n v="233.70410000000001"/>
    <n v="265.43968000000007"/>
    <n v="5.4034057848950587E-2"/>
    <x v="2"/>
    <n v="409.97"/>
    <n v="-0.42413591238383308"/>
    <x v="19"/>
  </r>
  <r>
    <n v="1651"/>
    <x v="1"/>
    <d v="2022-06-23T00:00:00"/>
    <n v="237.90700000000001"/>
    <n v="239.31700000000001"/>
    <n v="228.637"/>
    <n v="235.07"/>
    <n v="104202600"/>
    <x v="1646"/>
    <n v="-4.3077340133086395E-3"/>
    <n v="234.98824999999997"/>
    <n v="263.77416000000005"/>
    <n v="5.1293861708275865E-2"/>
    <x v="2"/>
    <n v="409.97"/>
    <n v="-0.42661658170110017"/>
    <x v="19"/>
  </r>
  <r>
    <n v="1652"/>
    <x v="1"/>
    <d v="2022-06-24T00:00:00"/>
    <n v="237.47"/>
    <n v="246.06700000000001"/>
    <n v="236.08699999999999"/>
    <n v="245.70699999999999"/>
    <n v="95770800"/>
    <x v="1647"/>
    <n v="4.5250350959288754E-2"/>
    <n v="236.29359999999997"/>
    <n v="261.85676000000007"/>
    <n v="5.1148815022592831E-2"/>
    <x v="2"/>
    <n v="409.97"/>
    <n v="-0.40067078078883822"/>
    <x v="19"/>
  </r>
  <r>
    <n v="1653"/>
    <x v="1"/>
    <d v="2022-06-27T00:00:00"/>
    <n v="249.36699999999999"/>
    <n v="252.07"/>
    <n v="242.56700000000001"/>
    <n v="244.92"/>
    <n v="89178300"/>
    <x v="1648"/>
    <n v="-3.203001949476425E-3"/>
    <n v="236.74409999999997"/>
    <n v="259.94336000000004"/>
    <n v="4.8649295562458589E-2"/>
    <x v="2"/>
    <n v="409.97"/>
    <n v="-0.40259043344634982"/>
    <x v="19"/>
  </r>
  <r>
    <n v="1654"/>
    <x v="1"/>
    <d v="2022-06-28T00:00:00"/>
    <n v="244.483"/>
    <n v="249.97"/>
    <n v="232.34299999999999"/>
    <n v="232.66300000000001"/>
    <n v="90391200"/>
    <x v="1649"/>
    <n v="-5.0044912624530369E-2"/>
    <n v="235.71674999999996"/>
    <n v="257.81790000000007"/>
    <n v="4.7059127530599293E-2"/>
    <x v="2"/>
    <n v="409.97"/>
    <n v="-0.43248774300558579"/>
    <x v="19"/>
  </r>
  <r>
    <n v="1655"/>
    <x v="1"/>
    <d v="2022-06-29T00:00:00"/>
    <n v="230.5"/>
    <n v="231.173"/>
    <n v="222.273"/>
    <n v="228.49"/>
    <n v="82897200"/>
    <x v="1650"/>
    <n v="-1.7935812742034596E-2"/>
    <n v="234.50360000000001"/>
    <n v="255.45302000000004"/>
    <n v="4.7172793118199274E-2"/>
    <x v="2"/>
    <n v="409.97"/>
    <n v="-0.44266653657584698"/>
    <x v="19"/>
  </r>
  <r>
    <n v="1656"/>
    <x v="1"/>
    <d v="2022-06-30T00:00:00"/>
    <n v="224.51"/>
    <n v="229.45699999999999"/>
    <n v="218.863"/>
    <n v="224.47300000000001"/>
    <n v="94600500"/>
    <x v="1651"/>
    <n v="-1.7580638102323909E-2"/>
    <n v="233.38774999999995"/>
    <n v="253.48362000000006"/>
    <n v="4.7060171369993971E-2"/>
    <x v="2"/>
    <n v="409.97"/>
    <n v="-0.45246481449862186"/>
    <x v="19"/>
  </r>
  <r>
    <n v="1657"/>
    <x v="1"/>
    <d v="2022-07-01T00:00:00"/>
    <n v="227"/>
    <n v="230.23"/>
    <n v="222.12"/>
    <n v="227.26300000000001"/>
    <n v="74460300"/>
    <x v="1652"/>
    <n v="1.2429111741723897E-2"/>
    <n v="231.83424999999997"/>
    <n v="251.41975999999994"/>
    <n v="4.5730694053807162E-2"/>
    <x v="2"/>
    <n v="409.97"/>
    <n v="-0.44565943849549972"/>
    <x v="20"/>
  </r>
  <r>
    <n v="1658"/>
    <x v="1"/>
    <d v="2022-07-05T00:00:00"/>
    <n v="223"/>
    <n v="233.14699999999999"/>
    <n v="216.167"/>
    <n v="233.06700000000001"/>
    <n v="84581100"/>
    <x v="1653"/>
    <n v="2.5538693056062822E-2"/>
    <n v="231.76174999999998"/>
    <n v="249.35407999999995"/>
    <n v="4.1334284812560025E-2"/>
    <x v="2"/>
    <n v="409.97"/>
    <n v="-0.43150230504671072"/>
    <x v="20"/>
  </r>
  <r>
    <n v="1659"/>
    <x v="1"/>
    <d v="2022-07-06T00:00:00"/>
    <n v="230.78"/>
    <n v="234.56299999999999"/>
    <n v="227.18700000000001"/>
    <n v="231.733"/>
    <n v="71853600"/>
    <x v="1654"/>
    <n v="-5.7236760244908647E-3"/>
    <n v="231.43440000000001"/>
    <n v="247.59147999999996"/>
    <n v="4.1189864295007331E-2"/>
    <x v="2"/>
    <n v="409.97"/>
    <n v="-0.43475620167329321"/>
    <x v="20"/>
  </r>
  <r>
    <n v="1660"/>
    <x v="1"/>
    <d v="2022-07-07T00:00:00"/>
    <n v="233.92"/>
    <n v="245.363"/>
    <n v="232.21"/>
    <n v="244.54300000000001"/>
    <n v="81930600"/>
    <x v="1655"/>
    <n v="5.5279135902094323E-2"/>
    <n v="231.71719999999999"/>
    <n v="246.76393999999999"/>
    <n v="4.3046710817600149E-2"/>
    <x v="2"/>
    <n v="409.97"/>
    <n v="-0.40351001292777522"/>
    <x v="20"/>
  </r>
  <r>
    <n v="1661"/>
    <x v="1"/>
    <d v="2022-07-08T00:00:00"/>
    <n v="242.333"/>
    <n v="254.98"/>
    <n v="241.16"/>
    <n v="250.76300000000001"/>
    <n v="101854200"/>
    <x v="1656"/>
    <n v="2.5435199535460029E-2"/>
    <n v="232.16199999999998"/>
    <n v="245.57406000000003"/>
    <n v="4.3308625066252528E-2"/>
    <x v="2"/>
    <n v="409.97"/>
    <n v="-0.38833817108568924"/>
    <x v="20"/>
  </r>
  <r>
    <n v="1662"/>
    <x v="1"/>
    <d v="2022-07-11T00:00:00"/>
    <n v="252.10300000000001"/>
    <n v="253.06299999999999"/>
    <n v="233.62700000000001"/>
    <n v="234.34299999999999"/>
    <n v="99241200"/>
    <x v="1657"/>
    <n v="-6.5480154568257731E-2"/>
    <n v="231.89379999999997"/>
    <n v="244.3854"/>
    <n v="4.5877710435248506E-2"/>
    <x v="2"/>
    <n v="409.97"/>
    <n v="-0.42838988218650154"/>
    <x v="20"/>
  </r>
  <r>
    <n v="1663"/>
    <x v="1"/>
    <d v="2022-07-12T00:00:00"/>
    <n v="236.84700000000001"/>
    <n v="239.773"/>
    <n v="228.37"/>
    <n v="233.07"/>
    <n v="87930900"/>
    <x v="1658"/>
    <n v="-5.4322083441792346E-3"/>
    <n v="231.93580000000003"/>
    <n v="243.32114000000001"/>
    <n v="4.531784925889628E-2"/>
    <x v="2"/>
    <n v="409.97"/>
    <n v="-0.43149498743810533"/>
    <x v="20"/>
  </r>
  <r>
    <n v="1664"/>
    <x v="1"/>
    <d v="2022-07-13T00:00:00"/>
    <n v="225.5"/>
    <n v="242.06"/>
    <n v="225.03299999999999"/>
    <n v="237.04"/>
    <n v="97954500"/>
    <x v="1659"/>
    <n v="1.7033509246149325E-2"/>
    <n v="233.00095000000002"/>
    <n v="242.06780000000003"/>
    <n v="4.2099258703826893E-2"/>
    <x v="2"/>
    <n v="409.97"/>
    <n v="-0.42181135205015008"/>
    <x v="20"/>
  </r>
  <r>
    <n v="1665"/>
    <x v="1"/>
    <d v="2022-07-14T00:00:00"/>
    <n v="234.89699999999999"/>
    <n v="238.65299999999999"/>
    <n v="229.333"/>
    <n v="238.31299999999999"/>
    <n v="78557400"/>
    <x v="1660"/>
    <n v="5.3704016199798144E-3"/>
    <n v="233.87209999999999"/>
    <n v="240.80748000000006"/>
    <n v="4.1878148616582386E-2"/>
    <x v="2"/>
    <n v="409.97"/>
    <n v="-0.41870624679854629"/>
    <x v="20"/>
  </r>
  <r>
    <n v="1666"/>
    <x v="1"/>
    <d v="2022-07-15T00:00:00"/>
    <n v="240"/>
    <n v="243.62299999999999"/>
    <n v="236.89"/>
    <n v="240.06700000000001"/>
    <n v="69683100"/>
    <x v="1661"/>
    <n v="7.3600684813670547E-3"/>
    <n v="234.22545"/>
    <n v="239.26762000000005"/>
    <n v="4.019555038702851E-2"/>
    <x v="2"/>
    <n v="409.97"/>
    <n v="-0.41442788496719274"/>
    <x v="20"/>
  </r>
  <r>
    <n v="1667"/>
    <x v="1"/>
    <d v="2022-07-18T00:00:00"/>
    <n v="244.93700000000001"/>
    <n v="250.517"/>
    <n v="239.60300000000001"/>
    <n v="240.547"/>
    <n v="82537500"/>
    <x v="1662"/>
    <n v="1.9994418224911215E-3"/>
    <n v="235.59780000000001"/>
    <n v="238.35636000000014"/>
    <n v="3.4511311225740846E-2"/>
    <x v="2"/>
    <n v="409.97"/>
    <n v="-0.41325706759031156"/>
    <x v="20"/>
  </r>
  <r>
    <n v="1668"/>
    <x v="1"/>
    <d v="2022-07-19T00:00:00"/>
    <n v="245"/>
    <n v="247.14"/>
    <n v="236.977"/>
    <n v="245.53"/>
    <n v="80890200"/>
    <x v="1663"/>
    <n v="2.071528640972442E-2"/>
    <n v="237.03629999999998"/>
    <n v="237.53536000000014"/>
    <n v="3.4577233611570238E-2"/>
    <x v="2"/>
    <n v="409.97"/>
    <n v="-0.40110251969656319"/>
    <x v="20"/>
  </r>
  <r>
    <n v="1669"/>
    <x v="1"/>
    <d v="2022-07-20T00:00:00"/>
    <n v="246.78299999999999"/>
    <n v="250.66300000000001"/>
    <n v="243.483"/>
    <n v="247.5"/>
    <n v="88864200"/>
    <x v="1664"/>
    <n v="8.0234594550563365E-3"/>
    <n v="237.55944999999997"/>
    <n v="237.7221000000001"/>
    <n v="2.7937079373859374E-2"/>
    <x v="2"/>
    <n v="409.97"/>
    <n v="-0.39629729004561309"/>
    <x v="20"/>
  </r>
  <r>
    <n v="1670"/>
    <x v="1"/>
    <d v="2022-07-21T00:00:00"/>
    <n v="255.107"/>
    <n v="273.267"/>
    <n v="254.86699999999999"/>
    <n v="271.70699999999999"/>
    <n v="142032300"/>
    <x v="1665"/>
    <n v="9.7806060606060674E-2"/>
    <n v="239.34045"/>
    <n v="237.83336000000017"/>
    <n v="3.5052142028963722E-2"/>
    <x v="1"/>
    <n v="409.97"/>
    <n v="-0.33725150620777133"/>
    <x v="20"/>
  </r>
  <r>
    <n v="1671"/>
    <x v="1"/>
    <d v="2022-07-22T00:00:00"/>
    <n v="276.22000000000003"/>
    <n v="280.78699999999998"/>
    <n v="270.71300000000002"/>
    <n v="272.24299999999999"/>
    <n v="103472700"/>
    <x v="1666"/>
    <n v="1.9727132536151437E-3"/>
    <n v="241.19910000000004"/>
    <n v="238.30868000000018"/>
    <n v="3.496762871202691E-2"/>
    <x v="1"/>
    <n v="409.97"/>
    <n v="-0.335944093470254"/>
    <x v="20"/>
  </r>
  <r>
    <n v="1672"/>
    <x v="1"/>
    <d v="2022-07-25T00:00:00"/>
    <n v="272.21699999999998"/>
    <n v="274.14699999999999"/>
    <n v="267.39999999999998"/>
    <n v="268.43299999999999"/>
    <n v="64073400"/>
    <x v="1667"/>
    <n v="-1.3994850188985608E-2"/>
    <n v="242.33540000000002"/>
    <n v="238.63254000000015"/>
    <n v="3.4140282543865981E-2"/>
    <x v="1"/>
    <n v="409.97"/>
    <n v="-0.34523745639924874"/>
    <x v="20"/>
  </r>
  <r>
    <n v="1673"/>
    <x v="1"/>
    <d v="2022-07-26T00:00:00"/>
    <n v="266.51299999999998"/>
    <n v="267.31"/>
    <n v="256.26299999999998"/>
    <n v="258.86"/>
    <n v="66820800"/>
    <x v="1668"/>
    <n v="-3.5662530314827134E-2"/>
    <n v="243.0324"/>
    <n v="238.99834000000018"/>
    <n v="3.5301473965306043E-2"/>
    <x v="1"/>
    <n v="409.97"/>
    <n v="-0.36858794545942386"/>
    <x v="20"/>
  </r>
  <r>
    <n v="1674"/>
    <x v="1"/>
    <d v="2022-07-27T00:00:00"/>
    <n v="263.81"/>
    <n v="275.92700000000002"/>
    <n v="261.79000000000002"/>
    <n v="274.82"/>
    <n v="88110000"/>
    <x v="1669"/>
    <n v="6.1654948620876171E-2"/>
    <n v="245.14024999999998"/>
    <n v="239.78720000000013"/>
    <n v="3.5244323856633168E-2"/>
    <x v="1"/>
    <n v="409.97"/>
    <n v="-0.3296582676781229"/>
    <x v="20"/>
  </r>
  <r>
    <n v="1675"/>
    <x v="1"/>
    <d v="2022-07-28T00:00:00"/>
    <n v="280.06700000000001"/>
    <n v="283.3"/>
    <n v="272.8"/>
    <n v="280.89999999999998"/>
    <n v="84723000"/>
    <x v="1670"/>
    <n v="2.2123571792445951E-2"/>
    <n v="247.76074999999997"/>
    <n v="240.65280000000013"/>
    <n v="3.4771670086886558E-2"/>
    <x v="1"/>
    <n v="409.97"/>
    <n v="-0.31482791423762724"/>
    <x v="20"/>
  </r>
  <r>
    <n v="1676"/>
    <x v="1"/>
    <d v="2022-07-29T00:00:00"/>
    <n v="280.7"/>
    <n v="298.32"/>
    <n v="279.10000000000002"/>
    <n v="297.14999999999998"/>
    <n v="95313000"/>
    <x v="1671"/>
    <n v="5.7849768600925611E-2"/>
    <n v="251.39459999999994"/>
    <n v="241.86628000000007"/>
    <n v="3.5595989251091614E-2"/>
    <x v="1"/>
    <n v="409.97"/>
    <n v="-0.27519086762446043"/>
    <x v="20"/>
  </r>
  <r>
    <n v="1677"/>
    <x v="1"/>
    <d v="2022-08-01T00:00:00"/>
    <n v="301.27699999999999"/>
    <n v="311.87700000000001"/>
    <n v="295"/>
    <n v="297.27699999999999"/>
    <n v="117042900"/>
    <x v="1672"/>
    <n v="4.2739357226984076E-4"/>
    <n v="254.89529999999996"/>
    <n v="243.14856000000003"/>
    <n v="3.573743463782101E-2"/>
    <x v="1"/>
    <n v="409.97"/>
    <n v="-0.27488108886016061"/>
    <x v="21"/>
  </r>
  <r>
    <n v="1678"/>
    <x v="1"/>
    <d v="2022-08-02T00:00:00"/>
    <n v="294.00299999999999"/>
    <n v="307.83300000000003"/>
    <n v="292.66699999999997"/>
    <n v="300.58699999999999"/>
    <n v="95577600"/>
    <x v="1673"/>
    <n v="1.1134396539254743E-2"/>
    <n v="258.2713"/>
    <n v="244.87050000000008"/>
    <n v="3.5640104609268135E-2"/>
    <x v="1"/>
    <n v="409.97"/>
    <n v="-0.26680732736541701"/>
    <x v="21"/>
  </r>
  <r>
    <n v="1679"/>
    <x v="1"/>
    <d v="2022-08-03T00:00:00"/>
    <n v="305"/>
    <n v="309.55"/>
    <n v="301.14999999999998"/>
    <n v="307.39699999999999"/>
    <n v="80091000"/>
    <x v="1674"/>
    <n v="2.265567040490768E-2"/>
    <n v="262.05450000000008"/>
    <n v="246.54382000000004"/>
    <n v="3.5403028295925162E-2"/>
    <x v="1"/>
    <n v="409.97"/>
    <n v="-0.25019635583091449"/>
    <x v="21"/>
  </r>
  <r>
    <n v="1680"/>
    <x v="1"/>
    <d v="2022-08-04T00:00:00"/>
    <n v="311"/>
    <n v="313.60700000000003"/>
    <n v="305"/>
    <n v="308.63299999999998"/>
    <n v="72256200"/>
    <x v="1675"/>
    <n v="4.0208590194439342E-3"/>
    <n v="265.25899999999996"/>
    <n v="248.11948000000001"/>
    <n v="3.4152724538341062E-2"/>
    <x v="1"/>
    <n v="409.97"/>
    <n v="-0.24718150108544534"/>
    <x v="21"/>
  </r>
  <r>
    <n v="1681"/>
    <x v="1"/>
    <d v="2022-08-05T00:00:00"/>
    <n v="302.67"/>
    <n v="304.60700000000003"/>
    <n v="285.54300000000001"/>
    <n v="288.17"/>
    <n v="113172900"/>
    <x v="1676"/>
    <n v="-6.630204806355755E-2"/>
    <n v="267.12935000000004"/>
    <n v="249.53594000000004"/>
    <n v="3.8208342449649525E-2"/>
    <x v="1"/>
    <n v="409.97"/>
    <n v="-0.29709490938361349"/>
    <x v="21"/>
  </r>
  <r>
    <n v="1682"/>
    <x v="1"/>
    <d v="2022-08-08T00:00:00"/>
    <n v="295"/>
    <n v="305.2"/>
    <n v="289.08699999999999"/>
    <n v="290.423"/>
    <n v="98994000"/>
    <x v="1677"/>
    <n v="7.8183016969148866E-3"/>
    <n v="269.93334999999996"/>
    <n v="250.48439999999999"/>
    <n v="3.4119777867384203E-2"/>
    <x v="1"/>
    <n v="409.97"/>
    <n v="-0.29159938532087715"/>
    <x v="21"/>
  </r>
  <r>
    <n v="1683"/>
    <x v="1"/>
    <d v="2022-08-09T00:00:00"/>
    <n v="290.29300000000001"/>
    <n v="292.39699999999999"/>
    <n v="279.35300000000001"/>
    <n v="283.33300000000003"/>
    <n v="86244600"/>
    <x v="1678"/>
    <n v="-2.4412667040833447E-2"/>
    <n v="272.44650000000001"/>
    <n v="251.30734000000001"/>
    <n v="3.4866308860907885E-2"/>
    <x v="1"/>
    <n v="409.97"/>
    <n v="-0.30889333365856031"/>
    <x v="21"/>
  </r>
  <r>
    <n v="1684"/>
    <x v="1"/>
    <d v="2022-08-10T00:00:00"/>
    <n v="297.06700000000001"/>
    <n v="297.51"/>
    <n v="283.37"/>
    <n v="294.35700000000003"/>
    <n v="94918800"/>
    <x v="1679"/>
    <n v="3.890828106856592E-2"/>
    <n v="275.31234999999998"/>
    <n v="251.98487999999998"/>
    <n v="3.5424651237783308E-2"/>
    <x v="1"/>
    <n v="409.97"/>
    <n v="-0.28200356123618797"/>
    <x v="21"/>
  </r>
  <r>
    <n v="1685"/>
    <x v="1"/>
    <d v="2022-08-11T00:00:00"/>
    <n v="296.51299999999998"/>
    <n v="298.23700000000002"/>
    <n v="285.83300000000003"/>
    <n v="286.63"/>
    <n v="70155000"/>
    <x v="1680"/>
    <n v="-2.6250437394048864E-2"/>
    <n v="277.72820000000002"/>
    <n v="253.04967999999997"/>
    <n v="3.6403485593743977E-2"/>
    <x v="1"/>
    <n v="409.97"/>
    <n v="-0.30085128180110743"/>
    <x v="21"/>
  </r>
  <r>
    <n v="1686"/>
    <x v="1"/>
    <d v="2022-08-12T00:00:00"/>
    <n v="289.41699999999997"/>
    <n v="300.16000000000003"/>
    <n v="285.03300000000002"/>
    <n v="300.02999999999997"/>
    <n v="79657200"/>
    <x v="1681"/>
    <n v="4.6750165718870917E-2"/>
    <n v="280.72634999999997"/>
    <n v="254.06941999999998"/>
    <n v="3.7313441866506258E-2"/>
    <x v="1"/>
    <n v="409.97"/>
    <n v="-0.268165963363173"/>
    <x v="21"/>
  </r>
  <r>
    <n v="1687"/>
    <x v="1"/>
    <d v="2022-08-15T00:00:00"/>
    <n v="301.78699999999998"/>
    <n v="313.13299999999998"/>
    <n v="301.23"/>
    <n v="309.32"/>
    <n v="89359200"/>
    <x v="1682"/>
    <n v="3.0963570309635813E-2"/>
    <n v="284.16499999999996"/>
    <n v="255.51033999999999"/>
    <n v="3.7472253767563503E-2"/>
    <x v="1"/>
    <n v="409.97"/>
    <n v="-0.24550576871478402"/>
    <x v="21"/>
  </r>
  <r>
    <n v="1688"/>
    <x v="1"/>
    <d v="2022-08-16T00:00:00"/>
    <n v="311.66699999999997"/>
    <n v="314.66699999999997"/>
    <n v="302.88299999999998"/>
    <n v="306.56299999999999"/>
    <n v="88136400"/>
    <x v="1683"/>
    <n v="-8.9130997025733683E-3"/>
    <n v="287.21664999999996"/>
    <n v="256.82467999999994"/>
    <n v="3.7748731416441382E-2"/>
    <x v="1"/>
    <n v="409.97"/>
    <n v="-0.25223065102324571"/>
    <x v="21"/>
  </r>
  <r>
    <n v="1689"/>
    <x v="1"/>
    <d v="2022-08-17T00:00:00"/>
    <n v="303.39699999999999"/>
    <n v="309.65699999999998"/>
    <n v="300.03300000000002"/>
    <n v="303.99700000000001"/>
    <n v="68766000"/>
    <x v="1684"/>
    <n v="-8.3702208029017289E-3"/>
    <n v="290.04149999999998"/>
    <n v="258.10434000000004"/>
    <n v="3.8012772010125519E-2"/>
    <x v="1"/>
    <n v="409.97"/>
    <n v="-0.25848964558382326"/>
    <x v="21"/>
  </r>
  <r>
    <n v="1690"/>
    <x v="1"/>
    <d v="2022-08-18T00:00:00"/>
    <n v="306"/>
    <n v="306.5"/>
    <n v="301.85300000000001"/>
    <n v="302.87"/>
    <n v="47500500"/>
    <x v="1685"/>
    <n v="-3.7072734270404695E-3"/>
    <n v="291.59965"/>
    <n v="259.20033999999998"/>
    <n v="3.2136252246280847E-2"/>
    <x v="1"/>
    <n v="409.97"/>
    <n v="-0.26123862721662561"/>
    <x v="21"/>
  </r>
  <r>
    <n v="1691"/>
    <x v="1"/>
    <d v="2022-08-19T00:00:00"/>
    <n v="299"/>
    <n v="300.36"/>
    <n v="292.5"/>
    <n v="296.66699999999997"/>
    <n v="61395300"/>
    <x v="1686"/>
    <n v="-2.0480734308449322E-2"/>
    <n v="292.82085000000001"/>
    <n v="260.20445999999998"/>
    <n v="3.2669673454900544E-2"/>
    <x v="1"/>
    <n v="409.97"/>
    <n v="-0.27636900260994723"/>
    <x v="21"/>
  </r>
  <r>
    <n v="1692"/>
    <x v="1"/>
    <d v="2022-08-22T00:00:00"/>
    <n v="291.91300000000001"/>
    <n v="292.39999999999998"/>
    <n v="286.29700000000003"/>
    <n v="289.91300000000001"/>
    <n v="55843200"/>
    <x v="1687"/>
    <n v="-2.2766266554756553E-2"/>
    <n v="293.89485000000002"/>
    <n v="261.48892000000001"/>
    <n v="3.2992691670304379E-2"/>
    <x v="1"/>
    <n v="409.97"/>
    <n v="-0.2928433787838135"/>
    <x v="21"/>
  </r>
  <r>
    <n v="1693"/>
    <x v="1"/>
    <d v="2022-08-23T00:00:00"/>
    <n v="291.45299999999997"/>
    <n v="298.827"/>
    <n v="287.923"/>
    <n v="296.45299999999997"/>
    <n v="63984900"/>
    <x v="1688"/>
    <n v="2.2558491685436444E-2"/>
    <n v="295.77449999999999"/>
    <n v="263.11612000000002"/>
    <n v="3.1822143280736757E-2"/>
    <x v="1"/>
    <n v="409.97"/>
    <n v="-0.27689099202380674"/>
    <x v="21"/>
  </r>
  <r>
    <n v="1694"/>
    <x v="1"/>
    <d v="2022-08-24T00:00:00"/>
    <n v="297.56299999999999"/>
    <n v="303.64699999999999"/>
    <n v="296.5"/>
    <n v="297.09699999999998"/>
    <n v="57259800"/>
    <x v="1689"/>
    <n v="2.1723510978131078E-3"/>
    <n v="296.88835"/>
    <n v="264.61971999999997"/>
    <n v="2.9139631281990493E-2"/>
    <x v="1"/>
    <n v="409.97"/>
    <n v="-0.27532014537649108"/>
    <x v="21"/>
  </r>
  <r>
    <n v="1695"/>
    <x v="1"/>
    <d v="2022-08-25T00:00:00"/>
    <n v="302.36"/>
    <n v="302.95999999999998"/>
    <n v="291.60000000000002"/>
    <n v="296.07"/>
    <n v="53230000"/>
    <x v="1690"/>
    <n v="-3.4567834747573079E-3"/>
    <n v="297.64684999999997"/>
    <n v="265.72152"/>
    <n v="2.8876757180202689E-2"/>
    <x v="1"/>
    <n v="409.97"/>
    <n v="-0.27782520672244315"/>
    <x v="21"/>
  </r>
  <r>
    <n v="1696"/>
    <x v="1"/>
    <d v="2022-08-26T00:00:00"/>
    <n v="297.43"/>
    <n v="302"/>
    <n v="287.47000000000003"/>
    <n v="288.08999999999997"/>
    <n v="57163900"/>
    <x v="1691"/>
    <n v="-2.6953085418988776E-2"/>
    <n v="297.19385"/>
    <n v="267.15591999999998"/>
    <n v="2.6534659355865881E-2"/>
    <x v="1"/>
    <n v="409.97"/>
    <n v="-0.2972900456130938"/>
    <x v="21"/>
  </r>
  <r>
    <n v="1697"/>
    <x v="1"/>
    <d v="2022-08-29T00:00:00"/>
    <n v="282.83"/>
    <n v="287.74"/>
    <n v="280.7"/>
    <n v="284.82"/>
    <n v="41864700"/>
    <x v="1692"/>
    <n v="-1.1350619598042178E-2"/>
    <n v="296.57100000000003"/>
    <n v="268.37471999999997"/>
    <n v="2.6626941373669118E-2"/>
    <x v="1"/>
    <n v="409.97"/>
    <n v="-0.30526623899309713"/>
    <x v="21"/>
  </r>
  <r>
    <n v="1698"/>
    <x v="1"/>
    <d v="2022-08-30T00:00:00"/>
    <n v="287.87"/>
    <n v="288.48"/>
    <n v="272.64999999999998"/>
    <n v="277.7"/>
    <n v="50541800"/>
    <x v="1693"/>
    <n v="-2.4998244505301637E-2"/>
    <n v="295.42664999999994"/>
    <n v="269.14617999999996"/>
    <n v="2.6927324993336995E-2"/>
    <x v="1"/>
    <n v="409.97"/>
    <n v="-0.32263336341683546"/>
    <x v="21"/>
  </r>
  <r>
    <n v="1699"/>
    <x v="1"/>
    <d v="2022-08-31T00:00:00"/>
    <n v="280.62"/>
    <n v="281.25"/>
    <n v="271.81"/>
    <n v="275.61"/>
    <n v="52107300"/>
    <x v="1694"/>
    <n v="-7.5261073100467701E-3"/>
    <n v="293.83729999999997"/>
    <n v="269.96764000000002"/>
    <n v="2.6214398879072721E-2"/>
    <x v="1"/>
    <n v="409.97"/>
    <n v="-0.3277312974120058"/>
    <x v="21"/>
  </r>
  <r>
    <n v="1700"/>
    <x v="1"/>
    <d v="2022-09-01T00:00:00"/>
    <n v="272.58"/>
    <n v="277.58"/>
    <n v="266.14999999999998"/>
    <n v="277.16000000000003"/>
    <n v="54287000"/>
    <x v="1695"/>
    <n v="5.623888828417023E-3"/>
    <n v="292.26364999999993"/>
    <n v="270.67043999999999"/>
    <n v="2.6246232893228898E-2"/>
    <x v="1"/>
    <n v="409.97"/>
    <n v="-0.32395053296582677"/>
    <x v="22"/>
  </r>
  <r>
    <n v="1701"/>
    <x v="1"/>
    <d v="2022-09-02T00:00:00"/>
    <n v="281.07"/>
    <n v="282.35000000000002"/>
    <n v="269.08"/>
    <n v="270.20999999999998"/>
    <n v="50890100"/>
    <x v="1696"/>
    <n v="-2.5075768509164598E-2"/>
    <n v="291.3656499999999"/>
    <n v="271.24469999999997"/>
    <n v="2.253815505453333E-2"/>
    <x v="1"/>
    <n v="409.97"/>
    <n v="-0.34090299290191972"/>
    <x v="22"/>
  </r>
  <r>
    <n v="1702"/>
    <x v="1"/>
    <d v="2022-09-06T00:00:00"/>
    <n v="272.68"/>
    <n v="275.99"/>
    <n v="265.74"/>
    <n v="274.42"/>
    <n v="55860000"/>
    <x v="1697"/>
    <n v="1.5580474445801462E-2"/>
    <n v="290.56549999999993"/>
    <n v="272.02029999999996"/>
    <n v="2.2799090176536214E-2"/>
    <x v="1"/>
    <n v="409.97"/>
    <n v="-0.33063394882552377"/>
    <x v="22"/>
  </r>
  <r>
    <n v="1703"/>
    <x v="1"/>
    <d v="2022-09-07T00:00:00"/>
    <n v="273.10000000000002"/>
    <n v="283.83999999999997"/>
    <n v="272.27"/>
    <n v="283.7"/>
    <n v="50028900"/>
    <x v="1698"/>
    <n v="3.3816777202827719E-2"/>
    <n v="290.58384999999998"/>
    <n v="273.15224000000001"/>
    <n v="2.3569945690280335E-2"/>
    <x v="1"/>
    <n v="409.97"/>
    <n v="-0.30799814620582"/>
    <x v="22"/>
  </r>
  <r>
    <n v="1704"/>
    <x v="1"/>
    <d v="2022-09-08T00:00:00"/>
    <n v="281.3"/>
    <n v="289.5"/>
    <n v="279.76"/>
    <n v="289.26"/>
    <n v="53713100"/>
    <x v="1699"/>
    <n v="1.9598167077899298E-2"/>
    <n v="290.32900000000001"/>
    <n v="274.57603999999998"/>
    <n v="2.2265733399209731E-2"/>
    <x v="1"/>
    <n v="409.97"/>
    <n v="-0.29443617825694568"/>
    <x v="22"/>
  </r>
  <r>
    <n v="1705"/>
    <x v="1"/>
    <d v="2022-09-09T00:00:00"/>
    <n v="291.67"/>
    <n v="299.85000000000002"/>
    <n v="291.25"/>
    <n v="299.68"/>
    <n v="54338100"/>
    <x v="1700"/>
    <n v="3.6022955126875589E-2"/>
    <n v="290.98149999999998"/>
    <n v="276.17498000000001"/>
    <n v="2.284245684382007E-2"/>
    <x v="1"/>
    <n v="409.97"/>
    <n v="-0.26901968436714885"/>
    <x v="22"/>
  </r>
  <r>
    <n v="1706"/>
    <x v="1"/>
    <d v="2022-09-12T00:00:00"/>
    <n v="300.72000000000003"/>
    <n v="305.49"/>
    <n v="300.39999999999998"/>
    <n v="304.42"/>
    <n v="48674600"/>
    <x v="1701"/>
    <n v="1.5816871329418003E-2"/>
    <n v="291.20100000000008"/>
    <n v="277.47231999999991"/>
    <n v="2.0626522920293443E-2"/>
    <x v="1"/>
    <n v="409.97"/>
    <n v="-0.25745786277044658"/>
    <x v="22"/>
  </r>
  <r>
    <n v="1707"/>
    <x v="1"/>
    <d v="2022-09-13T00:00:00"/>
    <n v="292.89999999999998"/>
    <n v="297.39999999999998"/>
    <n v="290.39999999999998"/>
    <n v="292.13"/>
    <n v="68229600"/>
    <x v="1702"/>
    <n v="-4.0371854674463026E-2"/>
    <n v="290.34150000000005"/>
    <n v="278.86318"/>
    <n v="2.1315533821572013E-2"/>
    <x v="1"/>
    <n v="409.97"/>
    <n v="-0.28743566602434334"/>
    <x v="22"/>
  </r>
  <r>
    <n v="1708"/>
    <x v="1"/>
    <d v="2022-09-14T00:00:00"/>
    <n v="292.24"/>
    <n v="306"/>
    <n v="291.64"/>
    <n v="302.61"/>
    <n v="72628700"/>
    <x v="1703"/>
    <n v="3.5874439461883512E-2"/>
    <n v="290.14385000000004"/>
    <n v="280.30352000000005"/>
    <n v="2.2914385890161683E-2"/>
    <x v="1"/>
    <n v="409.97"/>
    <n v="-0.26187281996243628"/>
    <x v="22"/>
  </r>
  <r>
    <n v="1709"/>
    <x v="1"/>
    <d v="2022-09-15T00:00:00"/>
    <n v="301.83"/>
    <n v="309.12"/>
    <n v="300.72000000000003"/>
    <n v="303.75"/>
    <n v="64795500"/>
    <x v="1704"/>
    <n v="3.7672251412708135E-3"/>
    <n v="290.13150000000002"/>
    <n v="281.47966000000002"/>
    <n v="2.2852823098736319E-2"/>
    <x v="1"/>
    <n v="409.97"/>
    <n v="-0.25909212869234344"/>
    <x v="22"/>
  </r>
  <r>
    <n v="1710"/>
    <x v="1"/>
    <d v="2022-09-16T00:00:00"/>
    <n v="299.61"/>
    <n v="303.70999999999998"/>
    <n v="295.60000000000002"/>
    <n v="303.35000000000002"/>
    <n v="87087800"/>
    <x v="1705"/>
    <n v="-1.3168724279835065E-3"/>
    <n v="290.15549999999996"/>
    <n v="282.64580000000001"/>
    <n v="2.2837518444976154E-2"/>
    <x v="1"/>
    <n v="409.97"/>
    <n v="-0.26006780983974431"/>
    <x v="22"/>
  </r>
  <r>
    <n v="1711"/>
    <x v="1"/>
    <d v="2022-09-19T00:00:00"/>
    <n v="300.08999999999997"/>
    <n v="309.83999999999997"/>
    <n v="297.8"/>
    <n v="309.07"/>
    <n v="60231200"/>
    <x v="1706"/>
    <n v="1.8856106807318085E-2"/>
    <n v="290.77564999999993"/>
    <n v="284.13353999999998"/>
    <n v="2.2644283389788741E-2"/>
    <x v="1"/>
    <n v="409.97"/>
    <n v="-0.24611556943190971"/>
    <x v="22"/>
  </r>
  <r>
    <n v="1712"/>
    <x v="1"/>
    <d v="2022-09-20T00:00:00"/>
    <n v="306.91000000000003"/>
    <n v="313.33"/>
    <n v="305.58"/>
    <n v="308.73"/>
    <n v="61642800"/>
    <x v="1707"/>
    <n v="-1.1000744167987131E-3"/>
    <n v="291.71649999999988"/>
    <n v="285.48813999999999"/>
    <n v="2.1887940009075284E-2"/>
    <x v="1"/>
    <n v="409.97"/>
    <n v="-0.24694489840720057"/>
    <x v="22"/>
  </r>
  <r>
    <n v="1713"/>
    <x v="1"/>
    <d v="2022-09-21T00:00:00"/>
    <n v="308.29000000000002"/>
    <n v="313.8"/>
    <n v="300.63"/>
    <n v="300.8"/>
    <n v="62555700"/>
    <x v="1708"/>
    <n v="-2.5685874388624352E-2"/>
    <n v="291.93385000000001"/>
    <n v="286.51913999999999"/>
    <n v="2.2316967254923398E-2"/>
    <x v="1"/>
    <n v="409.97"/>
    <n v="-0.26628777715442598"/>
    <x v="22"/>
  </r>
  <r>
    <n v="1714"/>
    <x v="1"/>
    <d v="2022-09-22T00:00:00"/>
    <n v="299.86"/>
    <n v="301.29000000000002"/>
    <n v="285.82"/>
    <n v="288.58999999999997"/>
    <n v="70545400"/>
    <x v="1709"/>
    <n v="-4.0591755319149048E-2"/>
    <n v="291.50850000000003"/>
    <n v="287.25948"/>
    <n v="2.4167110663604052E-2"/>
    <x v="1"/>
    <n v="409.97"/>
    <n v="-0.29607044417884243"/>
    <x v="22"/>
  </r>
  <r>
    <n v="1715"/>
    <x v="1"/>
    <d v="2022-09-23T00:00:00"/>
    <n v="283.08999999999997"/>
    <n v="284.5"/>
    <n v="272.82"/>
    <n v="275.33"/>
    <n v="63748400"/>
    <x v="1710"/>
    <n v="-4.5947538029730728E-2"/>
    <n v="290.47150000000005"/>
    <n v="287.97834"/>
    <n v="2.6163617601167748E-2"/>
    <x v="1"/>
    <n v="409.97"/>
    <n v="-0.32841427421518654"/>
    <x v="22"/>
  </r>
  <r>
    <n v="1716"/>
    <x v="1"/>
    <d v="2022-09-26T00:00:00"/>
    <n v="271.83"/>
    <n v="284.08999999999997"/>
    <n v="270.31"/>
    <n v="276.01"/>
    <n v="58076900"/>
    <x v="1711"/>
    <n v="2.4697635564594478E-3"/>
    <n v="289.86750000000006"/>
    <n v="288.82619999999997"/>
    <n v="2.5584312913647683E-2"/>
    <x v="1"/>
    <n v="409.97"/>
    <n v="-0.32675561626460481"/>
    <x v="22"/>
  </r>
  <r>
    <n v="1717"/>
    <x v="1"/>
    <d v="2022-09-27T00:00:00"/>
    <n v="283.83999999999997"/>
    <n v="288.67"/>
    <n v="277.51"/>
    <n v="282.94"/>
    <n v="61925200"/>
    <x v="1712"/>
    <n v="2.5107785949784356E-2"/>
    <n v="289.77350000000007"/>
    <n v="289.67179999999996"/>
    <n v="2.6162347120331022E-2"/>
    <x v="1"/>
    <n v="409.97"/>
    <n v="-0.30985194038588193"/>
    <x v="22"/>
  </r>
  <r>
    <n v="1718"/>
    <x v="1"/>
    <d v="2022-09-28T00:00:00"/>
    <n v="283.08"/>
    <n v="289"/>
    <n v="277.57"/>
    <n v="287.81"/>
    <n v="54664800"/>
    <x v="1713"/>
    <n v="1.7212129780165508E-2"/>
    <n v="290.27900000000005"/>
    <n v="290.08600000000001"/>
    <n v="2.5739070515727068E-2"/>
    <x v="1"/>
    <n v="409.97"/>
    <n v="-0.29797302241627444"/>
    <x v="22"/>
  </r>
  <r>
    <n v="1719"/>
    <x v="1"/>
    <d v="2022-09-29T00:00:00"/>
    <n v="282.76"/>
    <n v="283.64999999999998"/>
    <n v="265.77999999999997"/>
    <n v="268.20999999999998"/>
    <n v="77620600"/>
    <x v="1714"/>
    <n v="-6.8100482957506814E-2"/>
    <n v="289.90899999999999"/>
    <n v="289.95685999999995"/>
    <n v="3.0122792850078069E-2"/>
    <x v="2"/>
    <n v="409.97"/>
    <n v="-0.34578139863892488"/>
    <x v="22"/>
  </r>
  <r>
    <n v="1720"/>
    <x v="1"/>
    <d v="2022-09-30T00:00:00"/>
    <n v="266.14999999999998"/>
    <n v="275.57"/>
    <n v="262.47000000000003"/>
    <n v="265.25"/>
    <n v="67726600"/>
    <x v="1715"/>
    <n v="-1.1036128406845314E-2"/>
    <n v="289.31350000000003"/>
    <n v="289.3599999999999"/>
    <n v="3.0162571263457612E-2"/>
    <x v="2"/>
    <n v="409.97"/>
    <n v="-0.35300143912969251"/>
    <x v="22"/>
  </r>
  <r>
    <n v="1721"/>
    <x v="1"/>
    <d v="2022-10-03T00:00:00"/>
    <n v="254.5"/>
    <n v="255.16"/>
    <n v="241.01"/>
    <n v="242.4"/>
    <n v="98363500"/>
    <x v="1716"/>
    <n v="-8.6145146088595692E-2"/>
    <n v="287.92300000000006"/>
    <n v="288.98013999999995"/>
    <n v="3.5301092989017346E-2"/>
    <x v="2"/>
    <n v="409.97"/>
    <n v="-0.4087372246749762"/>
    <x v="23"/>
  </r>
  <r>
    <n v="1722"/>
    <x v="1"/>
    <d v="2022-10-04T00:00:00"/>
    <n v="250.52"/>
    <n v="257.5"/>
    <n v="242.01"/>
    <n v="249.44"/>
    <n v="109578500"/>
    <x v="1717"/>
    <n v="2.9042904290428995E-2"/>
    <n v="286.67399999999998"/>
    <n v="288.61913999999996"/>
    <n v="3.5834653678583114E-2"/>
    <x v="2"/>
    <n v="409.97"/>
    <n v="-0.39156523648071817"/>
    <x v="23"/>
  </r>
  <r>
    <n v="1723"/>
    <x v="1"/>
    <d v="2022-10-05T00:00:00"/>
    <n v="245.01"/>
    <n v="246.67"/>
    <n v="233.27"/>
    <n v="240.81"/>
    <n v="86982700"/>
    <x v="1718"/>
    <n v="-3.4597498396407911E-2"/>
    <n v="284.52949999999998"/>
    <n v="287.88533999999993"/>
    <n v="3.5282211050442998E-2"/>
    <x v="2"/>
    <n v="409.97"/>
    <n v="-0.41261555723589538"/>
    <x v="23"/>
  </r>
  <r>
    <n v="1724"/>
    <x v="1"/>
    <d v="2022-10-06T00:00:00"/>
    <n v="239.44"/>
    <n v="244.58"/>
    <n v="235.35"/>
    <n v="238.13"/>
    <n v="69298400"/>
    <x v="1719"/>
    <n v="-1.1129105934138961E-2"/>
    <n v="281.97300000000001"/>
    <n v="286.7287399999999"/>
    <n v="3.4701773776992476E-2"/>
    <x v="2"/>
    <n v="409.97"/>
    <n v="-0.41915262092348227"/>
    <x v="23"/>
  </r>
  <r>
    <n v="1725"/>
    <x v="1"/>
    <d v="2022-10-07T00:00:00"/>
    <n v="233.94"/>
    <n v="234.57"/>
    <n v="222.02"/>
    <n v="223.07"/>
    <n v="83916800"/>
    <x v="1720"/>
    <n v="-6.3242766556082852E-2"/>
    <n v="278.14249999999998"/>
    <n v="285.24493999999993"/>
    <n v="3.500690948770218E-2"/>
    <x v="2"/>
    <n v="409.97"/>
    <n v="-0.45588701612313098"/>
    <x v="23"/>
  </r>
  <r>
    <n v="1726"/>
    <x v="1"/>
    <d v="2022-10-10T00:00:00"/>
    <n v="223.93"/>
    <n v="226.99"/>
    <n v="218.36"/>
    <n v="222.96"/>
    <n v="67925000"/>
    <x v="1721"/>
    <n v="-4.9311875196123012E-4"/>
    <n v="274.06949999999995"/>
    <n v="283.62939999999992"/>
    <n v="3.4460088672584883E-2"/>
    <x v="2"/>
    <n v="409.97"/>
    <n v="-0.45615532843866624"/>
    <x v="23"/>
  </r>
  <r>
    <n v="1727"/>
    <x v="1"/>
    <d v="2022-10-11T00:00:00"/>
    <n v="220.95"/>
    <n v="225.75"/>
    <n v="215"/>
    <n v="216.5"/>
    <n v="77013200"/>
    <x v="1722"/>
    <n v="-2.8973806960889914E-2"/>
    <n v="270.28800000000001"/>
    <n v="281.96245999999991"/>
    <n v="3.4108623138751876E-2"/>
    <x v="2"/>
    <n v="409.97"/>
    <n v="-0.47191257896919292"/>
    <x v="23"/>
  </r>
  <r>
    <n v="1728"/>
    <x v="1"/>
    <d v="2022-10-12T00:00:00"/>
    <n v="215.33"/>
    <n v="219.3"/>
    <n v="211.51"/>
    <n v="217.24"/>
    <n v="66860700"/>
    <x v="1723"/>
    <n v="3.4180138568129514E-3"/>
    <n v="266.01949999999999"/>
    <n v="280.24891999999988"/>
    <n v="3.2320965310238224E-2"/>
    <x v="2"/>
    <n v="409.97"/>
    <n v="-0.47010756884650096"/>
    <x v="23"/>
  </r>
  <r>
    <n v="1729"/>
    <x v="1"/>
    <d v="2022-10-13T00:00:00"/>
    <n v="208.3"/>
    <n v="222.99"/>
    <n v="206.22"/>
    <n v="221.72"/>
    <n v="91483000"/>
    <x v="1724"/>
    <n v="2.0622353157797813E-2"/>
    <n v="261.91800000000001"/>
    <n v="278.17605999999984"/>
    <n v="3.3072447193535214E-2"/>
    <x v="2"/>
    <n v="409.97"/>
    <n v="-0.45917993999560947"/>
    <x v="23"/>
  </r>
  <r>
    <n v="1730"/>
    <x v="1"/>
    <d v="2022-10-14T00:00:00"/>
    <n v="224.01"/>
    <n v="226.26"/>
    <n v="204.16"/>
    <n v="204.99"/>
    <n v="94124500"/>
    <x v="1725"/>
    <n v="-7.5455529496662455E-2"/>
    <n v="257"/>
    <n v="276.79965999999985"/>
    <n v="3.5513282694707819E-2"/>
    <x v="2"/>
    <n v="409.97"/>
    <n v="-0.49998780398565745"/>
    <x v="23"/>
  </r>
  <r>
    <n v="1731"/>
    <x v="1"/>
    <d v="2022-10-17T00:00:00"/>
    <n v="210.04"/>
    <n v="221.86"/>
    <n v="209.45"/>
    <n v="219.35"/>
    <n v="79428800"/>
    <x v="1726"/>
    <n v="7.0052197668178939E-2"/>
    <n v="252.51399999999998"/>
    <n v="275.39499999999987"/>
    <n v="3.9938882041426239E-2"/>
    <x v="2"/>
    <n v="409.97"/>
    <n v="-0.46496085079396055"/>
    <x v="23"/>
  </r>
  <r>
    <n v="1732"/>
    <x v="1"/>
    <d v="2022-10-18T00:00:00"/>
    <n v="229.5"/>
    <n v="229.82"/>
    <n v="217.25"/>
    <n v="220.19"/>
    <n v="75891900"/>
    <x v="1727"/>
    <n v="3.8294962388876197E-3"/>
    <n v="248.08700000000005"/>
    <n v="274.16913999999991"/>
    <n v="4.0052210930255842E-2"/>
    <x v="2"/>
    <n v="409.97"/>
    <n v="-0.46291192038441842"/>
    <x v="23"/>
  </r>
  <r>
    <n v="1733"/>
    <x v="1"/>
    <d v="2022-10-19T00:00:00"/>
    <n v="219.8"/>
    <n v="222.93"/>
    <n v="217.78"/>
    <n v="222.04"/>
    <n v="66571500"/>
    <x v="1728"/>
    <n v="8.401834779054429E-3"/>
    <n v="244.14900000000003"/>
    <n v="272.42759999999993"/>
    <n v="4.0341785853601618E-2"/>
    <x v="2"/>
    <n v="409.97"/>
    <n v="-0.45839939507768868"/>
    <x v="23"/>
  </r>
  <r>
    <n v="1734"/>
    <x v="1"/>
    <d v="2022-10-20T00:00:00"/>
    <n v="208.28"/>
    <n v="215.55"/>
    <n v="202"/>
    <n v="207.28"/>
    <n v="117798100"/>
    <x v="1729"/>
    <n v="-6.6474509097459888E-2"/>
    <n v="240.08350000000002"/>
    <n v="270.98379999999997"/>
    <n v="4.1625086913806744E-2"/>
    <x v="2"/>
    <n v="409.97"/>
    <n v="-0.49440202941678657"/>
    <x v="23"/>
  </r>
  <r>
    <n v="1735"/>
    <x v="1"/>
    <d v="2022-10-21T00:00:00"/>
    <n v="206.42"/>
    <n v="214.66"/>
    <n v="203.8"/>
    <n v="214.44"/>
    <n v="75713800"/>
    <x v="1730"/>
    <n v="3.4542647626399026E-2"/>
    <n v="237.03899999999999"/>
    <n v="269.20819999999998"/>
    <n v="4.2417209527206887E-2"/>
    <x v="2"/>
    <n v="409.97"/>
    <n v="-0.47693733687830819"/>
    <x v="23"/>
  </r>
  <r>
    <n v="1736"/>
    <x v="1"/>
    <d v="2022-10-24T00:00:00"/>
    <n v="205.82"/>
    <n v="213.5"/>
    <n v="198.59"/>
    <n v="211.25"/>
    <n v="100446800"/>
    <x v="1731"/>
    <n v="-1.4875955978362221E-2"/>
    <n v="233.80099999999999"/>
    <n v="267.47019999999998"/>
    <n v="4.2292668677666109E-2"/>
    <x v="2"/>
    <n v="409.97"/>
    <n v="-0.48471839402883143"/>
    <x v="23"/>
  </r>
  <r>
    <n v="1737"/>
    <x v="1"/>
    <d v="2022-10-25T00:00:00"/>
    <n v="210.1"/>
    <n v="224.35"/>
    <n v="210"/>
    <n v="222.42"/>
    <n v="96507900"/>
    <x v="1732"/>
    <n v="5.2875739644970388E-2"/>
    <n v="230.77500000000001"/>
    <n v="265.83173999999997"/>
    <n v="4.4010214215825384E-2"/>
    <x v="2"/>
    <n v="409.97"/>
    <n v="-0.45747249798765766"/>
    <x v="23"/>
  </r>
  <r>
    <n v="1738"/>
    <x v="1"/>
    <d v="2022-10-26T00:00:00"/>
    <n v="219.4"/>
    <n v="230.6"/>
    <n v="218.2"/>
    <n v="224.64"/>
    <n v="85012500"/>
    <x v="1733"/>
    <n v="9.9811168060426336E-3"/>
    <n v="227.6165"/>
    <n v="264.25359999999995"/>
    <n v="4.379519793978124E-2"/>
    <x v="2"/>
    <n v="409.97"/>
    <n v="-0.45205746761958199"/>
    <x v="23"/>
  </r>
  <r>
    <n v="1739"/>
    <x v="1"/>
    <d v="2022-10-27T00:00:00"/>
    <n v="229.77"/>
    <n v="233.81"/>
    <n v="222.85"/>
    <n v="225.09"/>
    <n v="61638800"/>
    <x v="1734"/>
    <n v="2.0032051282052876E-3"/>
    <n v="225.4605"/>
    <n v="262.76659999999998"/>
    <n v="4.1776122854943365E-2"/>
    <x v="2"/>
    <n v="409.97"/>
    <n v="-0.45095982632875575"/>
    <x v="23"/>
  </r>
  <r>
    <n v="1740"/>
    <x v="1"/>
    <d v="2022-10-28T00:00:00"/>
    <n v="225.4"/>
    <n v="228.86"/>
    <n v="216.35"/>
    <n v="228.52"/>
    <n v="69152400"/>
    <x v="1735"/>
    <n v="1.5238349104802484E-2"/>
    <n v="223.62400000000002"/>
    <n v="261.38405999999998"/>
    <n v="4.2083729770149771E-2"/>
    <x v="2"/>
    <n v="409.97"/>
    <n v="-0.44259336048979192"/>
    <x v="23"/>
  </r>
  <r>
    <n v="1741"/>
    <x v="1"/>
    <d v="2022-10-31T00:00:00"/>
    <n v="226.19"/>
    <n v="229.85"/>
    <n v="221.94"/>
    <n v="227.54"/>
    <n v="61554300"/>
    <x v="1736"/>
    <n v="-4.2884649046036616E-3"/>
    <n v="222.88100000000003"/>
    <n v="260.1422"/>
    <n v="3.7688176612242233E-2"/>
    <x v="2"/>
    <n v="409.97"/>
    <n v="-0.44498377930092448"/>
    <x v="23"/>
  </r>
  <r>
    <n v="1742"/>
    <x v="1"/>
    <d v="2022-11-01T00:00:00"/>
    <n v="234.05"/>
    <n v="237.4"/>
    <n v="227.28"/>
    <n v="227.82"/>
    <n v="62688800"/>
    <x v="1737"/>
    <n v="1.2305528698250967E-3"/>
    <n v="221.8"/>
    <n v="258.51274000000001"/>
    <n v="3.6970249257657004E-2"/>
    <x v="2"/>
    <n v="409.97"/>
    <n v="-0.44430080249774384"/>
    <x v="24"/>
  </r>
  <r>
    <n v="1743"/>
    <x v="1"/>
    <d v="2022-11-02T00:00:00"/>
    <n v="226.04"/>
    <n v="227.87"/>
    <n v="214.82"/>
    <n v="214.98"/>
    <n v="63070300"/>
    <x v="1738"/>
    <n v="-5.6360284435080343E-2"/>
    <n v="220.5085"/>
    <n v="256.87700000000001"/>
    <n v="3.8221444827030389E-2"/>
    <x v="2"/>
    <n v="409.97"/>
    <n v="-0.47562016732931689"/>
    <x v="24"/>
  </r>
  <r>
    <n v="1744"/>
    <x v="1"/>
    <d v="2022-11-03T00:00:00"/>
    <n v="211.36"/>
    <n v="221.2"/>
    <n v="210.14"/>
    <n v="215.31"/>
    <n v="56538800"/>
    <x v="1739"/>
    <n v="1.5350265140943176E-3"/>
    <n v="219.36750000000001"/>
    <n v="255.10500000000005"/>
    <n v="3.8218676481516646E-2"/>
    <x v="2"/>
    <n v="409.97"/>
    <n v="-0.47481523038271101"/>
    <x v="24"/>
  </r>
  <r>
    <n v="1745"/>
    <x v="1"/>
    <d v="2022-11-04T00:00:00"/>
    <n v="222.6"/>
    <n v="223.8"/>
    <n v="203.08"/>
    <n v="207.47"/>
    <n v="98622200"/>
    <x v="1740"/>
    <n v="-3.6412614369978225E-2"/>
    <n v="218.58750000000003"/>
    <n v="253.28480000000002"/>
    <n v="3.6472642230949329E-2"/>
    <x v="2"/>
    <n v="409.97"/>
    <n v="-0.49393858087177112"/>
    <x v="24"/>
  </r>
  <r>
    <n v="1746"/>
    <x v="1"/>
    <d v="2022-11-07T00:00:00"/>
    <n v="208.65"/>
    <n v="208.9"/>
    <n v="196.66"/>
    <n v="197.08"/>
    <n v="93916500"/>
    <x v="1741"/>
    <n v="-5.0079529570540293E-2"/>
    <n v="217.29349999999999"/>
    <n v="251.41440000000003"/>
    <n v="3.7950134107995324E-2"/>
    <x v="2"/>
    <n v="409.97"/>
    <n v="-0.51928189867551278"/>
    <x v="24"/>
  </r>
  <r>
    <n v="1747"/>
    <x v="1"/>
    <d v="2022-11-08T00:00:00"/>
    <n v="194.02"/>
    <n v="195.2"/>
    <n v="186.75"/>
    <n v="191.3"/>
    <n v="128803400"/>
    <x v="1742"/>
    <n v="-2.9328191597320918E-2"/>
    <n v="216.0335"/>
    <n v="249.41220000000001"/>
    <n v="3.7961771920165657E-2"/>
    <x v="2"/>
    <n v="409.97"/>
    <n v="-0.53338049125545772"/>
    <x v="24"/>
  </r>
  <r>
    <n v="1748"/>
    <x v="1"/>
    <d v="2022-11-09T00:00:00"/>
    <n v="190.78"/>
    <n v="195.89"/>
    <n v="177.12"/>
    <n v="177.59"/>
    <n v="127062700"/>
    <x v="1743"/>
    <n v="-7.1667537898588596E-2"/>
    <n v="214.05100000000002"/>
    <n v="247.71440000000001"/>
    <n v="4.0653197140033091E-2"/>
    <x v="2"/>
    <n v="409.97"/>
    <n v="-0.56682196258262807"/>
    <x v="24"/>
  </r>
  <r>
    <n v="1749"/>
    <x v="1"/>
    <d v="2022-11-10T00:00:00"/>
    <n v="189.9"/>
    <n v="191"/>
    <n v="180.03"/>
    <n v="190.72"/>
    <n v="132703000"/>
    <x v="1744"/>
    <n v="7.3934343149952175E-2"/>
    <n v="212.50100000000003"/>
    <n v="246.09059999999997"/>
    <n v="4.4298130733104304E-2"/>
    <x v="2"/>
    <n v="409.97"/>
    <n v="-0.53479522891918929"/>
    <x v="24"/>
  </r>
  <r>
    <n v="1750"/>
    <x v="1"/>
    <d v="2022-11-11T00:00:00"/>
    <n v="186"/>
    <n v="196.52"/>
    <n v="182.59"/>
    <n v="195.97"/>
    <n v="114403600"/>
    <x v="1745"/>
    <n v="2.752726510067105E-2"/>
    <n v="212.05"/>
    <n v="244.50540000000001"/>
    <n v="4.1782931864124247E-2"/>
    <x v="2"/>
    <n v="409.97"/>
    <n v="-0.52198941385955067"/>
    <x v="24"/>
  </r>
  <r>
    <n v="1751"/>
    <x v="1"/>
    <d v="2022-11-14T00:00:00"/>
    <n v="192.77"/>
    <n v="195.73"/>
    <n v="186.34"/>
    <n v="190.95"/>
    <n v="92226600"/>
    <x v="1746"/>
    <n v="-2.5616165739654084E-2"/>
    <n v="210.63000000000002"/>
    <n v="242.90539999999999"/>
    <n v="3.8519052678022643E-2"/>
    <x v="2"/>
    <n v="409.97"/>
    <n v="-0.53423421225943368"/>
    <x v="24"/>
  </r>
  <r>
    <n v="1752"/>
    <x v="1"/>
    <d v="2022-11-15T00:00:00"/>
    <n v="195.88"/>
    <n v="200.82"/>
    <n v="192.06"/>
    <n v="194.42"/>
    <n v="91293800"/>
    <x v="1747"/>
    <n v="1.8172296412673372E-2"/>
    <n v="209.34149999999994"/>
    <n v="240.96979999999996"/>
    <n v="3.8847724637106465E-2"/>
    <x v="2"/>
    <n v="409.97"/>
    <n v="-0.52577017830572981"/>
    <x v="24"/>
  </r>
  <r>
    <n v="1753"/>
    <x v="1"/>
    <d v="2022-11-16T00:00:00"/>
    <n v="191.51"/>
    <n v="192.57"/>
    <n v="185.66"/>
    <n v="186.92"/>
    <n v="66567600"/>
    <x v="1748"/>
    <n v="-3.8576278160683097E-2"/>
    <n v="207.58549999999997"/>
    <n v="238.84799999999993"/>
    <n v="3.938059476076388E-2"/>
    <x v="2"/>
    <n v="409.97"/>
    <n v="-0.54406419981949905"/>
    <x v="24"/>
  </r>
  <r>
    <n v="1754"/>
    <x v="1"/>
    <d v="2022-11-17T00:00:00"/>
    <n v="183.96"/>
    <n v="186.16"/>
    <n v="180.9"/>
    <n v="183.17"/>
    <n v="64336000"/>
    <x v="1749"/>
    <n v="-2.0062058634710001E-2"/>
    <n v="206.37999999999997"/>
    <n v="236.45819999999995"/>
    <n v="3.7041025351782407E-2"/>
    <x v="2"/>
    <n v="409.97"/>
    <n v="-0.55321121057638367"/>
    <x v="24"/>
  </r>
  <r>
    <n v="1755"/>
    <x v="1"/>
    <d v="2022-11-18T00:00:00"/>
    <n v="185.05"/>
    <n v="185.19"/>
    <n v="176.55"/>
    <n v="180.19"/>
    <n v="76048900"/>
    <x v="1750"/>
    <n v="-1.6269039689905451E-2"/>
    <n v="204.66749999999999"/>
    <n v="233.72719999999998"/>
    <n v="3.5873336931262281E-2"/>
    <x v="2"/>
    <n v="409.97"/>
    <n v="-0.56048003512452138"/>
    <x v="24"/>
  </r>
  <r>
    <n v="1756"/>
    <x v="1"/>
    <d v="2022-11-21T00:00:00"/>
    <n v="175.85"/>
    <n v="176.77"/>
    <n v="167.54"/>
    <n v="167.87"/>
    <n v="92882700"/>
    <x v="1751"/>
    <n v="-6.8372273711082676E-2"/>
    <n v="202.49849999999998"/>
    <n v="231.28279999999998"/>
    <n v="3.8319924378324599E-2"/>
    <x v="2"/>
    <n v="409.97"/>
    <n v="-0.59053101446447309"/>
    <x v="24"/>
  </r>
  <r>
    <n v="1757"/>
    <x v="1"/>
    <d v="2022-11-22T00:00:00"/>
    <n v="168.63"/>
    <n v="170.92"/>
    <n v="166.19"/>
    <n v="169.91"/>
    <n v="78452300"/>
    <x v="1752"/>
    <n v="1.2152260677905424E-2"/>
    <n v="199.87299999999999"/>
    <n v="228.8946"/>
    <n v="3.5758819076756786E-2"/>
    <x v="2"/>
    <n v="409.97"/>
    <n v="-0.58555504061272778"/>
    <x v="24"/>
  </r>
  <r>
    <n v="1758"/>
    <x v="1"/>
    <d v="2022-11-23T00:00:00"/>
    <n v="173.57"/>
    <n v="183.62"/>
    <n v="172.5"/>
    <n v="183.2"/>
    <n v="109536700"/>
    <x v="1753"/>
    <n v="7.8217880054146205E-2"/>
    <n v="197.80099999999996"/>
    <n v="226.4768"/>
    <n v="4.0925200765329711E-2"/>
    <x v="2"/>
    <n v="409.97"/>
    <n v="-0.55313803449032861"/>
    <x v="24"/>
  </r>
  <r>
    <n v="1759"/>
    <x v="1"/>
    <d v="2022-11-25T00:00:00"/>
    <n v="185.06"/>
    <n v="185.2"/>
    <n v="180.63"/>
    <n v="182.86"/>
    <n v="50672700"/>
    <x v="1754"/>
    <n v="-1.8558951965064185E-3"/>
    <n v="195.68949999999998"/>
    <n v="224.06819999999999"/>
    <n v="4.0877920046346015E-2"/>
    <x v="2"/>
    <n v="409.97"/>
    <n v="-0.55396736346561948"/>
    <x v="24"/>
  </r>
  <r>
    <n v="1760"/>
    <x v="1"/>
    <d v="2022-11-28T00:00:00"/>
    <n v="179.96"/>
    <n v="188.5"/>
    <n v="179"/>
    <n v="182.92"/>
    <n v="92905200"/>
    <x v="1755"/>
    <n v="3.2811987312686419E-4"/>
    <n v="193.40950000000001"/>
    <n v="221.50340000000003"/>
    <n v="4.0536702173552618E-2"/>
    <x v="2"/>
    <n v="409.97"/>
    <n v="-0.55382101129350936"/>
    <x v="24"/>
  </r>
  <r>
    <n v="1761"/>
    <x v="1"/>
    <d v="2022-11-29T00:00:00"/>
    <n v="184.99"/>
    <n v="186.38"/>
    <n v="178.75"/>
    <n v="180.83"/>
    <n v="83357100"/>
    <x v="1756"/>
    <n v="-1.1425759895035914E-2"/>
    <n v="191.07399999999998"/>
    <n v="219.22280000000006"/>
    <n v="4.0512500626878056E-2"/>
    <x v="2"/>
    <n v="409.97"/>
    <n v="-0.55891894528867958"/>
    <x v="24"/>
  </r>
  <r>
    <n v="1762"/>
    <x v="1"/>
    <d v="2022-11-30T00:00:00"/>
    <n v="182.43"/>
    <n v="194.76"/>
    <n v="180.63"/>
    <n v="194.7"/>
    <n v="109186400"/>
    <x v="1757"/>
    <n v="7.6701874688934302E-2"/>
    <n v="189.41799999999998"/>
    <n v="217.10080000000008"/>
    <n v="4.4949008314693242E-2"/>
    <x v="2"/>
    <n v="409.97"/>
    <n v="-0.52508720150254895"/>
    <x v="24"/>
  </r>
  <r>
    <n v="1763"/>
    <x v="1"/>
    <d v="2022-12-01T00:00:00"/>
    <n v="197.08"/>
    <n v="198.92"/>
    <n v="191.8"/>
    <n v="194.7"/>
    <n v="80046200"/>
    <x v="396"/>
    <n v="0"/>
    <n v="188.40399999999997"/>
    <n v="215.22620000000015"/>
    <n v="4.3424015288606961E-2"/>
    <x v="2"/>
    <n v="409.97"/>
    <n v="-0.52508720150254895"/>
    <x v="25"/>
  </r>
  <r>
    <n v="1764"/>
    <x v="1"/>
    <d v="2022-12-02T00:00:00"/>
    <n v="191.78"/>
    <n v="196.25"/>
    <n v="191.11"/>
    <n v="194.86"/>
    <n v="73645900"/>
    <x v="1758"/>
    <n v="8.2177709296371582E-4"/>
    <n v="187.38149999999999"/>
    <n v="213.36860000000013"/>
    <n v="4.3419475595962667E-2"/>
    <x v="2"/>
    <n v="409.97"/>
    <n v="-0.52469692904358856"/>
    <x v="25"/>
  </r>
  <r>
    <n v="1765"/>
    <x v="1"/>
    <d v="2022-12-05T00:00:00"/>
    <n v="189.44"/>
    <n v="191.27"/>
    <n v="180.55"/>
    <n v="182.45"/>
    <n v="93122700"/>
    <x v="1759"/>
    <n v="-6.3686749461151715E-2"/>
    <n v="186.13049999999998"/>
    <n v="211.4448000000001"/>
    <n v="4.4891429025289385E-2"/>
    <x v="2"/>
    <n v="409.97"/>
    <n v="-0.55496743664170556"/>
    <x v="25"/>
  </r>
  <r>
    <n v="1766"/>
    <x v="1"/>
    <d v="2022-12-06T00:00:00"/>
    <n v="181.22"/>
    <n v="183.65"/>
    <n v="175.33"/>
    <n v="179.82"/>
    <n v="92150800"/>
    <x v="1760"/>
    <n v="-1.4414908194025688E-2"/>
    <n v="185.26750000000001"/>
    <n v="209.26680000000016"/>
    <n v="4.3718502879347081E-2"/>
    <x v="2"/>
    <n v="409.97"/>
    <n v="-0.56138254018586731"/>
    <x v="25"/>
  </r>
  <r>
    <n v="1767"/>
    <x v="1"/>
    <d v="2022-12-07T00:00:00"/>
    <n v="175.03"/>
    <n v="179.38"/>
    <n v="172.22"/>
    <n v="174.04"/>
    <n v="84213300"/>
    <x v="1761"/>
    <n v="-3.2143254365476603E-2"/>
    <n v="184.40450000000001"/>
    <n v="206.97940000000014"/>
    <n v="4.3809890865454622E-2"/>
    <x v="2"/>
    <n v="409.97"/>
    <n v="-0.57548113276581225"/>
    <x v="25"/>
  </r>
  <r>
    <n v="1768"/>
    <x v="1"/>
    <d v="2022-12-08T00:00:00"/>
    <n v="172.2"/>
    <n v="175.2"/>
    <n v="169.06"/>
    <n v="173.44"/>
    <n v="97624500"/>
    <x v="1762"/>
    <n v="-3.4474833371638258E-3"/>
    <n v="184.197"/>
    <n v="205.19620000000009"/>
    <n v="4.0801086188224617E-2"/>
    <x v="2"/>
    <n v="409.97"/>
    <n v="-0.57694465448691368"/>
    <x v="25"/>
  </r>
  <r>
    <n v="1769"/>
    <x v="1"/>
    <d v="2022-12-09T00:00:00"/>
    <n v="173.84"/>
    <n v="182.5"/>
    <n v="173.36"/>
    <n v="179.05"/>
    <n v="104872300"/>
    <x v="1763"/>
    <n v="3.2345479704797064E-2"/>
    <n v="183.61349999999999"/>
    <n v="203.24760000000006"/>
    <n v="3.7759610704450643E-2"/>
    <x v="2"/>
    <n v="409.97"/>
    <n v="-0.56326072639461422"/>
    <x v="25"/>
  </r>
  <r>
    <n v="1770"/>
    <x v="1"/>
    <d v="2022-12-12T00:00:00"/>
    <n v="176.1"/>
    <n v="177.37"/>
    <n v="167.52"/>
    <n v="167.82"/>
    <n v="109794500"/>
    <x v="1764"/>
    <n v="-6.2719910639486232E-2"/>
    <n v="182.20600000000002"/>
    <n v="201.61860000000007"/>
    <n v="3.9344051086496939E-2"/>
    <x v="2"/>
    <n v="409.97"/>
    <n v="-0.59065297460789812"/>
    <x v="25"/>
  </r>
  <r>
    <n v="1771"/>
    <x v="1"/>
    <d v="2022-12-13T00:00:00"/>
    <n v="174.87"/>
    <n v="175.05"/>
    <n v="156.91"/>
    <n v="160.94999999999999"/>
    <n v="175862700"/>
    <x v="1765"/>
    <n v="-4.093671791204867E-2"/>
    <n v="180.70600000000002"/>
    <n v="199.76580000000004"/>
    <n v="3.9871349471279849E-2"/>
    <x v="2"/>
    <n v="409.97"/>
    <n v="-0.60741029831451088"/>
    <x v="25"/>
  </r>
  <r>
    <n v="1772"/>
    <x v="1"/>
    <d v="2022-12-14T00:00:00"/>
    <n v="159.25"/>
    <n v="161.62"/>
    <n v="155.31"/>
    <n v="156.80000000000001"/>
    <n v="140682300"/>
    <x v="1766"/>
    <n v="-2.5784405094749774E-2"/>
    <n v="178.82500000000002"/>
    <n v="198.10300000000004"/>
    <n v="3.9577160026700739E-2"/>
    <x v="2"/>
    <n v="409.97"/>
    <n v="-0.61753299021879648"/>
    <x v="25"/>
  </r>
  <r>
    <n v="1773"/>
    <x v="1"/>
    <d v="2022-12-15T00:00:00"/>
    <n v="153.44"/>
    <n v="160.93"/>
    <n v="153.28"/>
    <n v="157.66999999999999"/>
    <n v="122334500"/>
    <x v="1767"/>
    <n v="5.5484693877549951E-3"/>
    <n v="177.36250000000001"/>
    <n v="196.345"/>
    <n v="3.9125056784062112E-2"/>
    <x v="2"/>
    <n v="409.97"/>
    <n v="-0.6154108837231993"/>
    <x v="25"/>
  </r>
  <r>
    <n v="1774"/>
    <x v="1"/>
    <d v="2022-12-16T00:00:00"/>
    <n v="159.63999999999999"/>
    <n v="160.99"/>
    <n v="150.04"/>
    <n v="150.22999999999999"/>
    <n v="139032200"/>
    <x v="1768"/>
    <n v="-4.7187163062091697E-2"/>
    <n v="175.71550000000002"/>
    <n v="194.88100000000003"/>
    <n v="4.0033892706054237E-2"/>
    <x v="2"/>
    <n v="409.97"/>
    <n v="-0.63355855306485842"/>
    <x v="25"/>
  </r>
  <r>
    <n v="1775"/>
    <x v="1"/>
    <d v="2022-12-19T00:00:00"/>
    <n v="154"/>
    <n v="155.25"/>
    <n v="145.82"/>
    <n v="149.87"/>
    <n v="139390600"/>
    <x v="1769"/>
    <n v="-2.3963256340276962E-3"/>
    <n v="174.1995"/>
    <n v="193.17779999999996"/>
    <n v="4.0023438792158889E-2"/>
    <x v="2"/>
    <n v="409.97"/>
    <n v="-0.63443666609751936"/>
    <x v="25"/>
  </r>
  <r>
    <n v="1776"/>
    <x v="1"/>
    <d v="2022-12-20T00:00:00"/>
    <n v="146.05000000000001"/>
    <n v="148.47"/>
    <n v="137.66"/>
    <n v="137.80000000000001"/>
    <n v="159563300"/>
    <x v="1770"/>
    <n v="-8.0536464936278085E-2"/>
    <n v="172.69600000000003"/>
    <n v="191.59919999999994"/>
    <n v="4.1061523041716952E-2"/>
    <x v="2"/>
    <n v="409.97"/>
    <n v="-0.66387784472034539"/>
    <x v="25"/>
  </r>
  <r>
    <n v="1777"/>
    <x v="1"/>
    <d v="2022-12-21T00:00:00"/>
    <n v="139.34"/>
    <n v="141.26"/>
    <n v="135.88999999999999"/>
    <n v="137.57"/>
    <n v="145417400"/>
    <x v="1771"/>
    <n v="-1.6690856313499314E-3"/>
    <n v="171.07900000000004"/>
    <n v="189.76139999999995"/>
    <n v="4.0801907947261094E-2"/>
    <x v="2"/>
    <n v="409.97"/>
    <n v="-0.664438861380101"/>
    <x v="25"/>
  </r>
  <r>
    <n v="1778"/>
    <x v="1"/>
    <d v="2022-12-22T00:00:00"/>
    <n v="136"/>
    <n v="136.63"/>
    <n v="122.26"/>
    <n v="125.35"/>
    <n v="210090300"/>
    <x v="1772"/>
    <n v="-8.8827505996946998E-2"/>
    <n v="168.1865"/>
    <n v="187.78999999999994"/>
    <n v="3.8908462652935273E-2"/>
    <x v="2"/>
    <n v="409.97"/>
    <n v="-0.69424592043320255"/>
    <x v="25"/>
  </r>
  <r>
    <n v="1779"/>
    <x v="1"/>
    <d v="2022-12-23T00:00:00"/>
    <n v="126.37"/>
    <n v="128.62"/>
    <n v="121.02"/>
    <n v="123.15"/>
    <n v="166989700"/>
    <x v="1773"/>
    <n v="-1.7550857598723435E-2"/>
    <n v="165.20100000000002"/>
    <n v="185.87219999999994"/>
    <n v="3.8722178903939801E-2"/>
    <x v="2"/>
    <n v="409.97"/>
    <n v="-0.69961216674390814"/>
    <x v="25"/>
  </r>
  <r>
    <n v="1780"/>
    <x v="1"/>
    <d v="2022-12-27T00:00:00"/>
    <n v="117.5"/>
    <n v="119.67"/>
    <n v="108.76"/>
    <n v="109.1"/>
    <n v="208643400"/>
    <x v="1774"/>
    <n v="-0.11408850994721897"/>
    <n v="161.51000000000002"/>
    <n v="183.73939999999996"/>
    <n v="4.3852005742927663E-2"/>
    <x v="2"/>
    <n v="409.97"/>
    <n v="-0.73388296704636935"/>
    <x v="25"/>
  </r>
  <r>
    <n v="1781"/>
    <x v="1"/>
    <d v="2022-12-28T00:00:00"/>
    <n v="110.35"/>
    <n v="116.27"/>
    <n v="108.24"/>
    <n v="112.71"/>
    <n v="221070500"/>
    <x v="1775"/>
    <n v="3.3088909257561916E-2"/>
    <n v="158.10399999999998"/>
    <n v="181.77199999999991"/>
    <n v="4.564719372319636E-2"/>
    <x v="2"/>
    <n v="409.97"/>
    <n v="-0.72507744469107505"/>
    <x v="25"/>
  </r>
  <r>
    <n v="1782"/>
    <x v="1"/>
    <d v="2022-12-29T00:00:00"/>
    <n v="120.39"/>
    <n v="123.57"/>
    <n v="117.5"/>
    <n v="121.82"/>
    <n v="221923300"/>
    <x v="1776"/>
    <n v="8.0826900896105114E-2"/>
    <n v="154.46"/>
    <n v="179.79479999999992"/>
    <n v="4.6125092769034988E-2"/>
    <x v="2"/>
    <n v="409.97"/>
    <n v="-0.70285630655901654"/>
    <x v="25"/>
  </r>
  <r>
    <n v="1783"/>
    <x v="1"/>
    <d v="2022-12-30T00:00:00"/>
    <n v="119.95"/>
    <n v="124.48"/>
    <n v="119.75"/>
    <n v="123.18"/>
    <n v="157777300"/>
    <x v="1777"/>
    <n v="1.1164012477425933E-2"/>
    <n v="150.88400000000001"/>
    <n v="177.81119999999993"/>
    <n v="4.6473341684087038E-2"/>
    <x v="2"/>
    <n v="409.97"/>
    <n v="-0.69953899065785308"/>
    <x v="25"/>
  </r>
  <r>
    <n v="1784"/>
    <x v="1"/>
    <d v="2023-01-03T00:00:00"/>
    <n v="118.47"/>
    <n v="118.8"/>
    <n v="104.64"/>
    <n v="108.1"/>
    <n v="231402800"/>
    <x v="1778"/>
    <n v="-0.12242247118038652"/>
    <n v="146.54599999999999"/>
    <n v="175.79519999999994"/>
    <n v="5.1269998355676555E-2"/>
    <x v="2"/>
    <n v="409.97"/>
    <n v="-0.73632216991487187"/>
    <x v="26"/>
  </r>
  <r>
    <n v="1785"/>
    <x v="1"/>
    <d v="2023-01-04T00:00:00"/>
    <n v="109.11"/>
    <n v="114.59"/>
    <n v="107.52"/>
    <n v="113.64"/>
    <n v="180389000"/>
    <x v="1779"/>
    <n v="5.1248843663274757E-2"/>
    <n v="143.10549999999998"/>
    <n v="173.77699999999996"/>
    <n v="5.3425126270860233E-2"/>
    <x v="2"/>
    <n v="409.97"/>
    <n v="-0.72280898602336752"/>
    <x v="26"/>
  </r>
  <r>
    <n v="1786"/>
    <x v="1"/>
    <d v="2023-01-05T00:00:00"/>
    <n v="110.51"/>
    <n v="111.75"/>
    <n v="107.16"/>
    <n v="110.34"/>
    <n v="157986300"/>
    <x v="1780"/>
    <n v="-2.9039070749735996E-2"/>
    <n v="139.63149999999999"/>
    <n v="171.58979999999991"/>
    <n v="5.3415995277534975E-2"/>
    <x v="2"/>
    <n v="409.97"/>
    <n v="-0.73085835548942613"/>
    <x v="26"/>
  </r>
  <r>
    <n v="1787"/>
    <x v="1"/>
    <d v="2023-01-06T00:00:00"/>
    <n v="103"/>
    <n v="114.39"/>
    <n v="101.81"/>
    <n v="113.06"/>
    <n v="220911100"/>
    <x v="1781"/>
    <n v="2.465107848468362E-2"/>
    <n v="136.58249999999998"/>
    <n v="169.49239999999995"/>
    <n v="5.438980317412969E-2"/>
    <x v="2"/>
    <n v="409.97"/>
    <n v="-0.72422372368709909"/>
    <x v="26"/>
  </r>
  <r>
    <n v="1788"/>
    <x v="1"/>
    <d v="2023-01-09T00:00:00"/>
    <n v="118.96"/>
    <n v="123.52"/>
    <n v="117.11"/>
    <n v="119.77"/>
    <n v="190284000"/>
    <x v="1782"/>
    <n v="5.934901822041394E-2"/>
    <n v="133.89899999999997"/>
    <n v="167.36759999999998"/>
    <n v="5.7132179820412091E-2"/>
    <x v="2"/>
    <n v="409.97"/>
    <n v="-0.70785667243944683"/>
    <x v="26"/>
  </r>
  <r>
    <n v="1789"/>
    <x v="1"/>
    <d v="2023-01-10T00:00:00"/>
    <n v="121.07"/>
    <n v="122.76"/>
    <n v="114.92"/>
    <n v="118.85"/>
    <n v="167642500"/>
    <x v="1783"/>
    <n v="-7.681389329548316E-3"/>
    <n v="130.88899999999998"/>
    <n v="165.26159999999999"/>
    <n v="5.6012055364433259E-2"/>
    <x v="2"/>
    <n v="409.97"/>
    <n v="-0.71010073907846927"/>
    <x v="26"/>
  </r>
  <r>
    <n v="1790"/>
    <x v="1"/>
    <d v="2023-01-11T00:00:00"/>
    <n v="122.09"/>
    <n v="125.95"/>
    <n v="120.51"/>
    <n v="123.22"/>
    <n v="183810800"/>
    <x v="1784"/>
    <n v="3.6769036600757365E-2"/>
    <n v="128.65899999999996"/>
    <n v="163.18200000000002"/>
    <n v="5.6318358599444236E-2"/>
    <x v="2"/>
    <n v="409.97"/>
    <n v="-0.69944142254311292"/>
    <x v="26"/>
  </r>
  <r>
    <n v="1791"/>
    <x v="1"/>
    <d v="2023-01-12T00:00:00"/>
    <n v="122.56"/>
    <n v="124.13"/>
    <n v="117"/>
    <n v="123.56"/>
    <n v="169400900"/>
    <x v="1785"/>
    <n v="2.7592923226749111E-3"/>
    <n v="126.78949999999998"/>
    <n v="161.0736"/>
    <n v="5.605609723147098E-2"/>
    <x v="2"/>
    <n v="409.97"/>
    <n v="-0.69861209356782206"/>
    <x v="26"/>
  </r>
  <r>
    <n v="1792"/>
    <x v="1"/>
    <d v="2023-01-13T00:00:00"/>
    <n v="116.55"/>
    <n v="122.63"/>
    <n v="115.6"/>
    <n v="122.4"/>
    <n v="180714100"/>
    <x v="1786"/>
    <n v="-9.3881515053415576E-3"/>
    <n v="125.06949999999998"/>
    <n v="159.40380000000002"/>
    <n v="5.5957372526021662E-2"/>
    <x v="2"/>
    <n v="409.97"/>
    <n v="-0.70144156889528508"/>
    <x v="26"/>
  </r>
  <r>
    <n v="1793"/>
    <x v="1"/>
    <d v="2023-01-17T00:00:00"/>
    <n v="125.7"/>
    <n v="131.69999999999999"/>
    <n v="125.02"/>
    <n v="131.49"/>
    <n v="186477000"/>
    <x v="1787"/>
    <n v="7.4264705882352899E-2"/>
    <n v="123.76050000000001"/>
    <n v="157.67320000000001"/>
    <n v="5.9036878923250477E-2"/>
    <x v="2"/>
    <n v="409.97"/>
    <n v="-0.67926921482059655"/>
    <x v="26"/>
  </r>
  <r>
    <n v="1794"/>
    <x v="1"/>
    <d v="2023-01-18T00:00:00"/>
    <n v="136.56"/>
    <n v="136.68"/>
    <n v="127.01"/>
    <n v="128.78"/>
    <n v="195680300"/>
    <x v="1788"/>
    <n v="-2.0609932314244461E-2"/>
    <n v="122.68800000000003"/>
    <n v="156.06720000000004"/>
    <n v="5.8388141982760926E-2"/>
    <x v="2"/>
    <n v="409.97"/>
    <n v="-0.6858794545942386"/>
    <x v="26"/>
  </r>
  <r>
    <n v="1795"/>
    <x v="1"/>
    <d v="2023-01-19T00:00:00"/>
    <n v="127.26"/>
    <n v="129.99"/>
    <n v="124.31"/>
    <n v="127.17"/>
    <n v="170291900"/>
    <x v="1789"/>
    <n v="-1.2501941295232188E-2"/>
    <n v="121.553"/>
    <n v="154.79400000000004"/>
    <n v="5.8399000109487259E-2"/>
    <x v="2"/>
    <n v="409.97"/>
    <n v="-0.68980657121252775"/>
    <x v="26"/>
  </r>
  <r>
    <n v="1796"/>
    <x v="1"/>
    <d v="2023-01-20T00:00:00"/>
    <n v="128.68"/>
    <n v="133.51"/>
    <n v="127.35"/>
    <n v="133.41999999999999"/>
    <n v="138858100"/>
    <x v="1790"/>
    <n v="4.9146811354879194E-2"/>
    <n v="121.33400000000002"/>
    <n v="153.84300000000005"/>
    <n v="5.6928030914299203E-2"/>
    <x v="2"/>
    <n v="409.97"/>
    <n v="-0.67456155328438672"/>
    <x v="26"/>
  </r>
  <r>
    <n v="1797"/>
    <x v="1"/>
    <d v="2023-01-23T00:00:00"/>
    <n v="135.87"/>
    <n v="145.38"/>
    <n v="134.27000000000001"/>
    <n v="143.75"/>
    <n v="203119200"/>
    <x v="1791"/>
    <n v="7.7424673961924873E-2"/>
    <n v="121.64299999999999"/>
    <n v="153.16900000000004"/>
    <n v="5.9497126302928645E-2"/>
    <x v="2"/>
    <n v="409.97"/>
    <n v="-0.64936458765275518"/>
    <x v="26"/>
  </r>
  <r>
    <n v="1798"/>
    <x v="1"/>
    <d v="2023-01-24T00:00:00"/>
    <n v="143"/>
    <n v="146.5"/>
    <n v="141.1"/>
    <n v="143.88999999999999"/>
    <n v="158699100"/>
    <x v="1792"/>
    <n v="9.7391304347826946E-4"/>
    <n v="122.57000000000001"/>
    <n v="152.24320000000006"/>
    <n v="5.5374310074653446E-2"/>
    <x v="2"/>
    <n v="409.97"/>
    <n v="-0.64902309925116475"/>
    <x v="26"/>
  </r>
  <r>
    <n v="1799"/>
    <x v="1"/>
    <d v="2023-01-25T00:00:00"/>
    <n v="141.91"/>
    <n v="146.41"/>
    <n v="138.07"/>
    <n v="144.43"/>
    <n v="192734300"/>
    <x v="1793"/>
    <n v="3.7528667732296128E-3"/>
    <n v="123.63399999999999"/>
    <n v="151.52920000000006"/>
    <n v="5.5052418365983839E-2"/>
    <x v="2"/>
    <n v="409.97"/>
    <n v="-0.64770592970217333"/>
    <x v="26"/>
  </r>
  <r>
    <n v="1800"/>
    <x v="1"/>
    <d v="2023-01-26T00:00:00"/>
    <n v="159.97"/>
    <n v="161.41999999999999"/>
    <n v="154.76"/>
    <n v="160.27000000000001"/>
    <n v="234815100"/>
    <x v="1794"/>
    <n v="0.10967250571210974"/>
    <n v="126.1925"/>
    <n v="151.26820000000006"/>
    <n v="5.1221159324243828E-2"/>
    <x v="2"/>
    <n v="409.97"/>
    <n v="-0.60906895626509261"/>
    <x v="26"/>
  </r>
  <r>
    <n v="1801"/>
    <x v="1"/>
    <d v="2023-01-27T00:00:00"/>
    <n v="162.43"/>
    <n v="180.68"/>
    <n v="161.16999999999999"/>
    <n v="177.9"/>
    <n v="306590600"/>
    <x v="1795"/>
    <n v="0.11000187184126786"/>
    <n v="129.452"/>
    <n v="150.71300000000008"/>
    <n v="5.4953726148270543E-2"/>
    <x v="2"/>
    <n v="409.97"/>
    <n v="-0.56606580969339215"/>
    <x v="26"/>
  </r>
  <r>
    <n v="1802"/>
    <x v="1"/>
    <d v="2023-01-30T00:00:00"/>
    <n v="178.05"/>
    <n v="179.77"/>
    <n v="166.5"/>
    <n v="166.66"/>
    <n v="230878800"/>
    <x v="1796"/>
    <n v="-6.3181562675660552E-2"/>
    <n v="131.69400000000002"/>
    <n v="150.43900000000008"/>
    <n v="5.6597361156881631E-2"/>
    <x v="2"/>
    <n v="409.97"/>
    <n v="-0.59348244993536114"/>
    <x v="26"/>
  </r>
  <r>
    <n v="1803"/>
    <x v="1"/>
    <d v="2023-01-31T00:00:00"/>
    <n v="164.57"/>
    <n v="174.3"/>
    <n v="162.78"/>
    <n v="173.22"/>
    <n v="196813500"/>
    <x v="1797"/>
    <n v="3.9361574462978499E-2"/>
    <n v="134.19600000000003"/>
    <n v="150.40380000000007"/>
    <n v="5.6786893225016497E-2"/>
    <x v="2"/>
    <n v="409.97"/>
    <n v="-0.57748127911798419"/>
    <x v="26"/>
  </r>
  <r>
    <n v="1804"/>
    <x v="1"/>
    <d v="2023-02-01T00:00:00"/>
    <n v="173.89"/>
    <n v="183.81"/>
    <n v="169.93"/>
    <n v="181.41"/>
    <n v="213806300"/>
    <x v="1798"/>
    <n v="4.7280914444059574E-2"/>
    <n v="137.86150000000001"/>
    <n v="150.56540000000007"/>
    <n v="4.6295541653248236E-2"/>
    <x v="2"/>
    <n v="409.97"/>
    <n v="-0.55750420762494812"/>
    <x v="27"/>
  </r>
  <r>
    <n v="1805"/>
    <x v="1"/>
    <d v="2023-02-02T00:00:00"/>
    <n v="187.33"/>
    <n v="196.75"/>
    <n v="182.61"/>
    <n v="188.27"/>
    <n v="217448300"/>
    <x v="1799"/>
    <n v="3.7814894438013447E-2"/>
    <n v="141.59299999999999"/>
    <n v="151.00760000000008"/>
    <n v="4.602511588939602E-2"/>
    <x v="2"/>
    <n v="409.97"/>
    <n v="-0.54077127594702046"/>
    <x v="27"/>
  </r>
  <r>
    <n v="1806"/>
    <x v="1"/>
    <d v="2023-02-03T00:00:00"/>
    <n v="183.95"/>
    <n v="199"/>
    <n v="183.69"/>
    <n v="189.98"/>
    <n v="232662000"/>
    <x v="1800"/>
    <n v="9.0827003771178916E-3"/>
    <n v="145.57499999999999"/>
    <n v="151.5046000000001"/>
    <n v="4.4361490423462623E-2"/>
    <x v="2"/>
    <n v="409.97"/>
    <n v="-0.53660023904188114"/>
    <x v="27"/>
  </r>
  <r>
    <n v="1807"/>
    <x v="1"/>
    <d v="2023-02-06T00:00:00"/>
    <n v="193.01"/>
    <n v="198.17"/>
    <n v="189.92"/>
    <n v="194.76"/>
    <n v="186188100"/>
    <x v="1801"/>
    <n v="2.5160543215075215E-2"/>
    <n v="149.66"/>
    <n v="151.77680000000007"/>
    <n v="4.4359342143569472E-2"/>
    <x v="2"/>
    <n v="409.97"/>
    <n v="-0.52494084933043883"/>
    <x v="27"/>
  </r>
  <r>
    <n v="1808"/>
    <x v="1"/>
    <d v="2023-02-07T00:00:00"/>
    <n v="196.43"/>
    <n v="197.5"/>
    <n v="189.55"/>
    <n v="196.81"/>
    <n v="186010300"/>
    <x v="1802"/>
    <n v="1.0525775313205976E-2"/>
    <n v="153.51199999999997"/>
    <n v="152.14540000000005"/>
    <n v="4.3911888464349368E-2"/>
    <x v="1"/>
    <n v="409.97"/>
    <n v="-0.51994048345000854"/>
    <x v="27"/>
  </r>
  <r>
    <n v="1809"/>
    <x v="1"/>
    <d v="2023-02-08T00:00:00"/>
    <n v="196.1"/>
    <n v="203"/>
    <n v="194.31"/>
    <n v="201.29"/>
    <n v="180673600"/>
    <x v="1803"/>
    <n v="2.2763070982165567E-2"/>
    <n v="157.63399999999999"/>
    <n v="152.63340000000005"/>
    <n v="4.3203684185454866E-2"/>
    <x v="1"/>
    <n v="409.97"/>
    <n v="-0.50901285459911705"/>
    <x v="27"/>
  </r>
  <r>
    <n v="1810"/>
    <x v="1"/>
    <d v="2023-02-09T00:00:00"/>
    <n v="207.78"/>
    <n v="214"/>
    <n v="204.77"/>
    <n v="207.32"/>
    <n v="215431400"/>
    <x v="1804"/>
    <n v="2.995677877688907E-2"/>
    <n v="161.83900000000003"/>
    <n v="152.9546"/>
    <n v="4.3154032521888257E-2"/>
    <x v="1"/>
    <n v="409.97"/>
    <n v="-0.49430446130204653"/>
    <x v="27"/>
  </r>
  <r>
    <n v="1811"/>
    <x v="1"/>
    <d v="2023-02-10T00:00:00"/>
    <n v="202.23"/>
    <n v="206.2"/>
    <n v="192.89"/>
    <n v="196.89"/>
    <n v="204754100"/>
    <x v="1805"/>
    <n v="-5.030870152421385E-2"/>
    <n v="165.50550000000001"/>
    <n v="152.95340000000002"/>
    <n v="4.6256701733831361E-2"/>
    <x v="1"/>
    <n v="409.97"/>
    <n v="-0.51974534722052845"/>
    <x v="27"/>
  </r>
  <r>
    <n v="1812"/>
    <x v="1"/>
    <d v="2023-02-13T00:00:00"/>
    <n v="194.42"/>
    <n v="196.3"/>
    <n v="187.61"/>
    <n v="194.64"/>
    <n v="172475500"/>
    <x v="1806"/>
    <n v="-1.1427700746609815E-2"/>
    <n v="169.11750000000001"/>
    <n v="153.24440000000001"/>
    <n v="4.6337659410202146E-2"/>
    <x v="1"/>
    <n v="409.97"/>
    <n v="-0.52523355367465918"/>
    <x v="27"/>
  </r>
  <r>
    <n v="1813"/>
    <x v="1"/>
    <d v="2023-02-14T00:00:00"/>
    <n v="191.94"/>
    <n v="209.82"/>
    <n v="189.44"/>
    <n v="209.25"/>
    <n v="216455700"/>
    <x v="1807"/>
    <n v="7.5061652281134483E-2"/>
    <n v="173.00549999999998"/>
    <n v="153.63200000000001"/>
    <n v="4.6383064812718471E-2"/>
    <x v="1"/>
    <n v="409.97"/>
    <n v="-0.48959679976583659"/>
    <x v="27"/>
  </r>
  <r>
    <n v="1814"/>
    <x v="1"/>
    <d v="2023-02-15T00:00:00"/>
    <n v="211.76"/>
    <n v="214.66"/>
    <n v="206.11"/>
    <n v="214.24"/>
    <n v="181006400"/>
    <x v="1808"/>
    <n v="2.3847072879330966E-2"/>
    <n v="177.27849999999998"/>
    <n v="154.02380000000002"/>
    <n v="4.5156630053207109E-2"/>
    <x v="1"/>
    <n v="409.97"/>
    <n v="-0.47742517745200874"/>
    <x v="27"/>
  </r>
  <r>
    <n v="1815"/>
    <x v="1"/>
    <d v="2023-02-16T00:00:00"/>
    <n v="210.78"/>
    <n v="217.65"/>
    <n v="201.84"/>
    <n v="202.04"/>
    <n v="229586500"/>
    <x v="1809"/>
    <n v="-5.6945481702763368E-2"/>
    <n v="181.02199999999999"/>
    <n v="154.59360000000004"/>
    <n v="4.8180651573508974E-2"/>
    <x v="1"/>
    <n v="409.97"/>
    <n v="-0.5071834524477401"/>
    <x v="27"/>
  </r>
  <r>
    <n v="1816"/>
    <x v="1"/>
    <d v="2023-02-17T00:00:00"/>
    <n v="199.99"/>
    <n v="208.44"/>
    <n v="197.5"/>
    <n v="208.31"/>
    <n v="213738500"/>
    <x v="1810"/>
    <n v="3.1033458721045459E-2"/>
    <n v="184.76649999999998"/>
    <n v="155.06020000000001"/>
    <n v="4.786212640507484E-2"/>
    <x v="1"/>
    <n v="409.97"/>
    <n v="-0.49188965046222899"/>
    <x v="27"/>
  </r>
  <r>
    <n v="1817"/>
    <x v="1"/>
    <d v="2023-02-21T00:00:00"/>
    <n v="204.99"/>
    <n v="209.71"/>
    <n v="197.22"/>
    <n v="197.37"/>
    <n v="180018600"/>
    <x v="1811"/>
    <n v="-5.2517882002784289E-2"/>
    <n v="187.44749999999996"/>
    <n v="155.6086"/>
    <n v="4.8976645509363918E-2"/>
    <x v="1"/>
    <n v="409.97"/>
    <n v="-0.51857452984364705"/>
    <x v="27"/>
  </r>
  <r>
    <n v="1818"/>
    <x v="1"/>
    <d v="2023-02-22T00:00:00"/>
    <n v="197.93"/>
    <n v="201.99"/>
    <n v="191.78"/>
    <n v="200.86"/>
    <n v="191828500"/>
    <x v="1812"/>
    <n v="1.7682525206464961E-2"/>
    <n v="190.29599999999999"/>
    <n v="156.06899999999999"/>
    <n v="4.882946012604595E-2"/>
    <x v="1"/>
    <n v="409.97"/>
    <n v="-0.51006171183257309"/>
    <x v="27"/>
  </r>
  <r>
    <n v="1819"/>
    <x v="1"/>
    <d v="2023-02-23T00:00:00"/>
    <n v="203.91"/>
    <n v="205.14"/>
    <n v="196.33"/>
    <n v="202.07"/>
    <n v="146360000"/>
    <x v="1813"/>
    <n v="6.0240963855420215E-3"/>
    <n v="193.178"/>
    <n v="156.65019999999998"/>
    <n v="4.8797381845679645E-2"/>
    <x v="1"/>
    <n v="409.97"/>
    <n v="-0.50711027636168504"/>
    <x v="27"/>
  </r>
  <r>
    <n v="1820"/>
    <x v="1"/>
    <d v="2023-02-24T00:00:00"/>
    <n v="196.33"/>
    <n v="197.67"/>
    <n v="192.8"/>
    <n v="196.88"/>
    <n v="142228100"/>
    <x v="1814"/>
    <n v="-2.5684168852377898E-2"/>
    <n v="195.00849999999997"/>
    <n v="157.5838"/>
    <n v="4.4628827699547131E-2"/>
    <x v="1"/>
    <n v="409.97"/>
    <n v="-0.51976973924921333"/>
    <x v="27"/>
  </r>
  <r>
    <n v="1821"/>
    <x v="1"/>
    <d v="2023-02-27T00:00:00"/>
    <n v="202.03"/>
    <n v="209.42"/>
    <n v="201.26"/>
    <n v="207.63"/>
    <n v="161028300"/>
    <x v="1815"/>
    <n v="5.460178789110115E-2"/>
    <n v="196.495"/>
    <n v="158.56199999999998"/>
    <n v="3.9616479803061697E-2"/>
    <x v="1"/>
    <n v="409.97"/>
    <n v="-0.49354830841281072"/>
    <x v="27"/>
  </r>
  <r>
    <n v="1822"/>
    <x v="1"/>
    <d v="2023-02-28T00:00:00"/>
    <n v="210.59"/>
    <n v="211.23"/>
    <n v="203.75"/>
    <n v="205.71"/>
    <n v="153144900"/>
    <x v="1816"/>
    <n v="-9.247218610027419E-3"/>
    <n v="198.44750000000002"/>
    <n v="159.46400000000003"/>
    <n v="3.6165123661004869E-2"/>
    <x v="1"/>
    <n v="409.97"/>
    <n v="-0.49823157792033568"/>
    <x v="27"/>
  </r>
  <r>
    <n v="1823"/>
    <x v="1"/>
    <d v="2023-03-01T00:00:00"/>
    <n v="206.21"/>
    <n v="207.2"/>
    <n v="198.52"/>
    <n v="202.77"/>
    <n v="156852800"/>
    <x v="1817"/>
    <n v="-1.4291964415925285E-2"/>
    <n v="199.92500000000001"/>
    <n v="160.27740000000003"/>
    <n v="3.5955813922103605E-2"/>
    <x v="1"/>
    <n v="409.97"/>
    <n v="-0.50540283435373323"/>
    <x v="28"/>
  </r>
  <r>
    <n v="1824"/>
    <x v="1"/>
    <d v="2023-03-02T00:00:00"/>
    <n v="186.74"/>
    <n v="193.75"/>
    <n v="186.01"/>
    <n v="190.9"/>
    <n v="181500700"/>
    <x v="1818"/>
    <n v="-5.8539231641761669E-2"/>
    <n v="200.39950000000002"/>
    <n v="161.23580000000001"/>
    <n v="3.7695704096300582E-2"/>
    <x v="1"/>
    <n v="409.97"/>
    <n v="-0.53435617240285871"/>
    <x v="28"/>
  </r>
  <r>
    <n v="1825"/>
    <x v="1"/>
    <d v="2023-03-03T00:00:00"/>
    <n v="194.8"/>
    <n v="200.48"/>
    <n v="192.88"/>
    <n v="197.79"/>
    <n v="154193300"/>
    <x v="1819"/>
    <n v="3.6092194866422123E-2"/>
    <n v="200.87550000000002"/>
    <n v="162.35599999999999"/>
    <n v="3.7614397583275581E-2"/>
    <x v="1"/>
    <n v="409.97"/>
    <n v="-0.51755006463887598"/>
    <x v="28"/>
  </r>
  <r>
    <n v="1826"/>
    <x v="1"/>
    <d v="2023-03-06T00:00:00"/>
    <n v="198.54"/>
    <n v="198.6"/>
    <n v="192.3"/>
    <n v="193.81"/>
    <n v="128100100"/>
    <x v="1820"/>
    <n v="-2.0122351989483755E-2"/>
    <n v="201.06700000000004"/>
    <n v="163.3588"/>
    <n v="3.7937200321367173E-2"/>
    <x v="1"/>
    <n v="409.97"/>
    <n v="-0.52725809205551633"/>
    <x v="28"/>
  </r>
  <r>
    <n v="1827"/>
    <x v="1"/>
    <d v="2023-03-07T00:00:00"/>
    <n v="191.38"/>
    <n v="194.2"/>
    <n v="186.1"/>
    <n v="187.71"/>
    <n v="148125800"/>
    <x v="1821"/>
    <n v="-3.1474124142201076E-2"/>
    <n v="200.71450000000002"/>
    <n v="164.49180000000001"/>
    <n v="3.8205291630675334E-2"/>
    <x v="1"/>
    <n v="409.97"/>
    <n v="-0.54213722955338195"/>
    <x v="28"/>
  </r>
  <r>
    <n v="1828"/>
    <x v="1"/>
    <d v="2023-03-08T00:00:00"/>
    <n v="185.04"/>
    <n v="186.5"/>
    <n v="180"/>
    <n v="182"/>
    <n v="151897800"/>
    <x v="1822"/>
    <n v="-3.0419263757924475E-2"/>
    <n v="199.97400000000002"/>
    <n v="165.4872"/>
    <n v="3.8641336109694509E-2"/>
    <x v="1"/>
    <n v="409.97"/>
    <n v="-0.55606507793253168"/>
    <x v="28"/>
  </r>
  <r>
    <n v="1829"/>
    <x v="1"/>
    <d v="2023-03-09T00:00:00"/>
    <n v="180.25"/>
    <n v="185.18"/>
    <n v="172.51"/>
    <n v="172.92"/>
    <n v="170023800"/>
    <x v="1823"/>
    <n v="-4.9890109890110002E-2"/>
    <n v="198.55549999999999"/>
    <n v="166.774"/>
    <n v="3.9478494888916485E-2"/>
    <x v="1"/>
    <n v="409.97"/>
    <n v="-0.57821303997853501"/>
    <x v="28"/>
  </r>
  <r>
    <n v="1830"/>
    <x v="1"/>
    <d v="2023-03-10T00:00:00"/>
    <n v="175.13"/>
    <n v="178.29"/>
    <n v="168.44"/>
    <n v="173.44"/>
    <n v="191488900"/>
    <x v="1824"/>
    <n v="3.0071709461023666E-3"/>
    <n v="196.86150000000001"/>
    <n v="168.0094"/>
    <n v="3.860716658405345E-2"/>
    <x v="1"/>
    <n v="409.97"/>
    <n v="-0.57694465448691368"/>
    <x v="28"/>
  </r>
  <r>
    <n v="1831"/>
    <x v="1"/>
    <d v="2023-03-13T00:00:00"/>
    <n v="167.46"/>
    <n v="177.35"/>
    <n v="163.91"/>
    <n v="174.48"/>
    <n v="167790300"/>
    <x v="1825"/>
    <n v="5.996309963099522E-3"/>
    <n v="195.74100000000001"/>
    <n v="169.23820000000001"/>
    <n v="3.740737341349485E-2"/>
    <x v="1"/>
    <n v="409.97"/>
    <n v="-0.574407883503671"/>
    <x v="28"/>
  </r>
  <r>
    <n v="1832"/>
    <x v="1"/>
    <d v="2023-03-14T00:00:00"/>
    <n v="177.31"/>
    <n v="183.8"/>
    <n v="177.14"/>
    <n v="183.26"/>
    <n v="143717900"/>
    <x v="1826"/>
    <n v="5.0320953690967452E-2"/>
    <n v="195.17200000000003"/>
    <n v="170.3836"/>
    <n v="3.9376661942187002E-2"/>
    <x v="1"/>
    <n v="409.97"/>
    <n v="-0.55299168231821838"/>
    <x v="28"/>
  </r>
  <r>
    <n v="1833"/>
    <x v="1"/>
    <d v="2023-03-15T00:00:00"/>
    <n v="180.8"/>
    <n v="182.34"/>
    <n v="176.03"/>
    <n v="180.45"/>
    <n v="145995600"/>
    <x v="1827"/>
    <n v="-1.5333406089708679E-2"/>
    <n v="193.73200000000003"/>
    <n v="171.90419999999997"/>
    <n v="3.4974599576424237E-2"/>
    <x v="1"/>
    <n v="409.97"/>
    <n v="-0.55984584237871071"/>
    <x v="28"/>
  </r>
  <r>
    <n v="1834"/>
    <x v="1"/>
    <d v="2023-03-16T00:00:00"/>
    <n v="180.37"/>
    <n v="185.81"/>
    <n v="178.84"/>
    <n v="184.13"/>
    <n v="121136800"/>
    <x v="1828"/>
    <n v="2.0393460792463403E-2"/>
    <n v="192.22650000000004"/>
    <n v="173.23399999999995"/>
    <n v="3.4823557539586464E-2"/>
    <x v="1"/>
    <n v="409.97"/>
    <n v="-0.55086957582262119"/>
    <x v="28"/>
  </r>
  <r>
    <n v="1835"/>
    <x v="1"/>
    <d v="2023-03-17T00:00:00"/>
    <n v="184.52"/>
    <n v="186.22"/>
    <n v="177.33"/>
    <n v="180.13"/>
    <n v="133197100"/>
    <x v="1829"/>
    <n v="-2.1723782110465439E-2"/>
    <n v="191.131"/>
    <n v="174.69219999999999"/>
    <n v="3.3006151242031094E-2"/>
    <x v="1"/>
    <n v="409.97"/>
    <n v="-0.5606263872966315"/>
    <x v="28"/>
  </r>
  <r>
    <n v="1836"/>
    <x v="1"/>
    <d v="2023-03-20T00:00:00"/>
    <n v="178.08"/>
    <n v="186.44"/>
    <n v="176.35"/>
    <n v="183.25"/>
    <n v="129684400"/>
    <x v="1830"/>
    <n v="1.7320823849442002E-2"/>
    <n v="189.87800000000001"/>
    <n v="176.38259999999994"/>
    <n v="3.2349661189364137E-2"/>
    <x v="1"/>
    <n v="409.97"/>
    <n v="-0.55301607434690347"/>
    <x v="28"/>
  </r>
  <r>
    <n v="1837"/>
    <x v="1"/>
    <d v="2023-03-21T00:00:00"/>
    <n v="188.28"/>
    <n v="198"/>
    <n v="188.04"/>
    <n v="197.58"/>
    <n v="153391400"/>
    <x v="1831"/>
    <n v="7.8199181446112043E-2"/>
    <n v="189.88850000000002"/>
    <n v="177.81019999999998"/>
    <n v="3.5486134551854516E-2"/>
    <x v="1"/>
    <n v="409.97"/>
    <n v="-0.51806229724126163"/>
    <x v="28"/>
  </r>
  <r>
    <n v="1838"/>
    <x v="1"/>
    <d v="2023-03-22T00:00:00"/>
    <n v="199.3"/>
    <n v="200.66"/>
    <n v="190.95"/>
    <n v="191.15"/>
    <n v="150376400"/>
    <x v="1832"/>
    <n v="-3.2543779734791056E-2"/>
    <n v="189.40299999999999"/>
    <n v="179.27759999999995"/>
    <n v="3.5990640319967807E-2"/>
    <x v="1"/>
    <n v="409.97"/>
    <n v="-0.53374637168573313"/>
    <x v="28"/>
  </r>
  <r>
    <n v="1839"/>
    <x v="1"/>
    <d v="2023-03-23T00:00:00"/>
    <n v="195.26"/>
    <n v="199.31"/>
    <n v="188.65"/>
    <n v="192.22"/>
    <n v="144193900"/>
    <x v="1833"/>
    <n v="5.5976981428196293E-3"/>
    <n v="188.91050000000001"/>
    <n v="180.62139999999997"/>
    <n v="3.598584661905703E-2"/>
    <x v="1"/>
    <n v="409.97"/>
    <n v="-0.5311364246164354"/>
    <x v="28"/>
  </r>
  <r>
    <n v="1840"/>
    <x v="1"/>
    <d v="2023-03-24T00:00:00"/>
    <n v="191.65"/>
    <n v="192.36"/>
    <n v="187.15"/>
    <n v="190.41"/>
    <n v="116312400"/>
    <x v="1834"/>
    <n v="-9.4162938299864329E-3"/>
    <n v="188.58699999999999"/>
    <n v="181.98639999999995"/>
    <n v="3.560144476652962E-2"/>
    <x v="1"/>
    <n v="409.97"/>
    <n v="-0.53555138180842499"/>
    <x v="28"/>
  </r>
  <r>
    <n v="1841"/>
    <x v="1"/>
    <d v="2023-03-27T00:00:00"/>
    <n v="194.42"/>
    <n v="197.39"/>
    <n v="189.94"/>
    <n v="191.81"/>
    <n v="120851600"/>
    <x v="1835"/>
    <n v="7.3525550128670236E-3"/>
    <n v="187.79599999999999"/>
    <n v="183.32219999999998"/>
    <n v="3.3199097603910994E-2"/>
    <x v="1"/>
    <n v="409.97"/>
    <n v="-0.53213649779252137"/>
    <x v="28"/>
  </r>
  <r>
    <n v="1842"/>
    <x v="1"/>
    <d v="2023-03-28T00:00:00"/>
    <n v="192"/>
    <n v="192.35"/>
    <n v="185.43"/>
    <n v="189.19"/>
    <n v="98654600"/>
    <x v="1836"/>
    <n v="-1.3659350398832149E-2"/>
    <n v="186.97"/>
    <n v="184.56999999999996"/>
    <n v="3.3254358099301023E-2"/>
    <x v="1"/>
    <n v="409.97"/>
    <n v="-0.53852720930799824"/>
    <x v="28"/>
  </r>
  <r>
    <n v="1843"/>
    <x v="1"/>
    <d v="2023-03-29T00:00:00"/>
    <n v="193.13"/>
    <n v="195.29"/>
    <n v="189.44"/>
    <n v="193.88"/>
    <n v="123660000"/>
    <x v="1837"/>
    <n v="2.4789893757598103E-2"/>
    <n v="186.52550000000002"/>
    <n v="185.89999999999998"/>
    <n v="3.3741214751486975E-2"/>
    <x v="1"/>
    <n v="409.97"/>
    <n v="-0.52708734785472111"/>
    <x v="28"/>
  </r>
  <r>
    <n v="1844"/>
    <x v="1"/>
    <d v="2023-03-30T00:00:00"/>
    <n v="195.58"/>
    <n v="197.33"/>
    <n v="194.42"/>
    <n v="195.28"/>
    <n v="110252200"/>
    <x v="1838"/>
    <n v="7.2209614194347349E-3"/>
    <n v="186.74450000000002"/>
    <n v="187.50579999999994"/>
    <n v="3.1004180854067972E-2"/>
    <x v="2"/>
    <n v="409.97"/>
    <n v="-0.52367246383881749"/>
    <x v="28"/>
  </r>
  <r>
    <n v="1845"/>
    <x v="1"/>
    <d v="2023-03-31T00:00:00"/>
    <n v="197.53"/>
    <n v="207.79"/>
    <n v="197.2"/>
    <n v="207.46"/>
    <n v="170222100"/>
    <x v="1839"/>
    <n v="6.2371978697255193E-2"/>
    <n v="187.22800000000001"/>
    <n v="188.7328"/>
    <n v="3.3034018617372631E-2"/>
    <x v="2"/>
    <n v="409.97"/>
    <n v="-0.4939629729004561"/>
    <x v="28"/>
  </r>
  <r>
    <n v="1846"/>
    <x v="1"/>
    <d v="2023-04-03T00:00:00"/>
    <n v="199.91"/>
    <n v="202.69"/>
    <n v="192.2"/>
    <n v="194.77"/>
    <n v="169545900"/>
    <x v="1840"/>
    <n v="-6.1168418008290759E-2"/>
    <n v="187.27600000000001"/>
    <n v="189.70939999999999"/>
    <n v="3.5706500038685862E-2"/>
    <x v="2"/>
    <n v="409.97"/>
    <n v="-0.52491645730175374"/>
    <x v="29"/>
  </r>
  <r>
    <n v="1847"/>
    <x v="1"/>
    <d v="2023-04-04T00:00:00"/>
    <n v="197.32"/>
    <n v="198.74"/>
    <n v="190.32"/>
    <n v="192.58"/>
    <n v="126463800"/>
    <x v="1841"/>
    <n v="-1.1244031421676848E-2"/>
    <n v="187.51949999999999"/>
    <n v="190.542"/>
    <n v="3.502269859570193E-2"/>
    <x v="2"/>
    <n v="409.97"/>
    <n v="-0.53025831158377446"/>
    <x v="29"/>
  </r>
  <r>
    <n v="1848"/>
    <x v="1"/>
    <d v="2023-04-05T00:00:00"/>
    <n v="190.52"/>
    <n v="190.68"/>
    <n v="183.76"/>
    <n v="185.52"/>
    <n v="133882500"/>
    <x v="1842"/>
    <n v="-3.666008931353204E-2"/>
    <n v="187.69550000000001"/>
    <n v="191.3546"/>
    <n v="3.5351677402955174E-2"/>
    <x v="2"/>
    <n v="409.97"/>
    <n v="-0.54747908383540267"/>
    <x v="29"/>
  </r>
  <r>
    <n v="1849"/>
    <x v="1"/>
    <d v="2023-04-06T00:00:00"/>
    <n v="183.08"/>
    <n v="186.39"/>
    <n v="179.74"/>
    <n v="185.06"/>
    <n v="123857900"/>
    <x v="1843"/>
    <n v="-2.4795170332040373E-3"/>
    <n v="188.30250000000001"/>
    <n v="191.83939999999998"/>
    <n v="3.3248006178311695E-2"/>
    <x v="2"/>
    <n v="409.97"/>
    <n v="-0.54860111715491378"/>
    <x v="29"/>
  </r>
  <r>
    <n v="1850"/>
    <x v="1"/>
    <d v="2023-04-10T00:00:00"/>
    <n v="179.94"/>
    <n v="185.1"/>
    <n v="176.11"/>
    <n v="184.51"/>
    <n v="142154600"/>
    <x v="1844"/>
    <n v="-2.9720090781368835E-3"/>
    <n v="188.85600000000005"/>
    <n v="192.0172"/>
    <n v="3.3283481675440311E-2"/>
    <x v="2"/>
    <n v="409.97"/>
    <n v="-0.54994267873259028"/>
    <x v="29"/>
  </r>
  <r>
    <n v="1851"/>
    <x v="1"/>
    <d v="2023-04-11T00:00:00"/>
    <n v="186.69"/>
    <n v="189.19"/>
    <n v="185.65"/>
    <n v="186.79"/>
    <n v="115770900"/>
    <x v="1845"/>
    <n v="1.2357053818221164E-2"/>
    <n v="189.47150000000002"/>
    <n v="192.29480000000004"/>
    <n v="3.3337747413459573E-2"/>
    <x v="2"/>
    <n v="409.97"/>
    <n v="-0.54438129619240438"/>
    <x v="29"/>
  </r>
  <r>
    <n v="1852"/>
    <x v="1"/>
    <d v="2023-04-12T00:00:00"/>
    <n v="190.74"/>
    <n v="191.58"/>
    <n v="180.31"/>
    <n v="180.54"/>
    <n v="150256300"/>
    <x v="1846"/>
    <n v="-3.3460035333797267E-2"/>
    <n v="189.3355"/>
    <n v="192.54840000000002"/>
    <n v="3.2454560956253729E-2"/>
    <x v="2"/>
    <n v="409.97"/>
    <n v="-0.55962631412054553"/>
    <x v="29"/>
  </r>
  <r>
    <n v="1853"/>
    <x v="1"/>
    <d v="2023-04-13T00:00:00"/>
    <n v="182.96"/>
    <n v="186.5"/>
    <n v="180.94"/>
    <n v="185.9"/>
    <n v="112933000"/>
    <x v="1847"/>
    <n v="2.9688711642849253E-2"/>
    <n v="189.608"/>
    <n v="192.62020000000004"/>
    <n v="3.2911681554689237E-2"/>
    <x v="2"/>
    <n v="409.97"/>
    <n v="-0.54655218674537165"/>
    <x v="29"/>
  </r>
  <r>
    <n v="1854"/>
    <x v="1"/>
    <d v="2023-04-14T00:00:00"/>
    <n v="183.95"/>
    <n v="186.28"/>
    <n v="182.01"/>
    <n v="185"/>
    <n v="96438700"/>
    <x v="1848"/>
    <n v="-4.8413125336203011E-3"/>
    <n v="189.65149999999997"/>
    <n v="192.59560000000005"/>
    <n v="3.2652035521121801E-2"/>
    <x v="2"/>
    <n v="409.97"/>
    <n v="-0.54874746932702401"/>
    <x v="29"/>
  </r>
  <r>
    <n v="1855"/>
    <x v="1"/>
    <d v="2023-04-17T00:00:00"/>
    <n v="186.32"/>
    <n v="189.69"/>
    <n v="182.69"/>
    <n v="187.04"/>
    <n v="116662200"/>
    <x v="1849"/>
    <n v="1.1027027027026959E-2"/>
    <n v="189.99700000000001"/>
    <n v="192.48220000000003"/>
    <n v="3.228552891256814E-2"/>
    <x v="2"/>
    <n v="409.97"/>
    <n v="-0.54377149547527881"/>
    <x v="29"/>
  </r>
  <r>
    <n v="1856"/>
    <x v="1"/>
    <d v="2023-04-18T00:00:00"/>
    <n v="187.15"/>
    <n v="187.69"/>
    <n v="183.58"/>
    <n v="184.31"/>
    <n v="92067000"/>
    <x v="1850"/>
    <n v="-1.4595808383233488E-2"/>
    <n v="190.05"/>
    <n v="192.19880000000003"/>
    <n v="3.2296642154055873E-2"/>
    <x v="2"/>
    <n v="409.97"/>
    <n v="-0.55043051930629072"/>
    <x v="29"/>
  </r>
  <r>
    <n v="1857"/>
    <x v="1"/>
    <d v="2023-04-19T00:00:00"/>
    <n v="179.1"/>
    <n v="183.5"/>
    <n v="177.65"/>
    <n v="180.59"/>
    <n v="125732700"/>
    <x v="1851"/>
    <n v="-2.0183386685475591E-2"/>
    <n v="189.20050000000001"/>
    <n v="191.52240000000006"/>
    <n v="2.693053065758504E-2"/>
    <x v="2"/>
    <n v="409.97"/>
    <n v="-0.55950435397712028"/>
    <x v="29"/>
  </r>
  <r>
    <n v="1858"/>
    <x v="1"/>
    <d v="2023-04-20T00:00:00"/>
    <n v="166.17"/>
    <n v="169.7"/>
    <n v="160.56"/>
    <n v="162.99"/>
    <n v="210970800"/>
    <x v="1852"/>
    <n v="-9.7458331026081146E-2"/>
    <n v="187.79250000000002"/>
    <n v="190.79820000000004"/>
    <n v="3.3615895024650337E-2"/>
    <x v="2"/>
    <n v="409.97"/>
    <n v="-0.60243432446276557"/>
    <x v="29"/>
  </r>
  <r>
    <n v="1859"/>
    <x v="1"/>
    <d v="2023-04-21T00:00:00"/>
    <n v="164.8"/>
    <n v="166"/>
    <n v="161.32"/>
    <n v="165.08"/>
    <n v="123539000"/>
    <x v="1853"/>
    <n v="1.282287256886927E-2"/>
    <n v="186.43549999999999"/>
    <n v="189.90280000000001"/>
    <n v="3.3801090532193226E-2"/>
    <x v="2"/>
    <n v="409.97"/>
    <n v="-0.59733639046759524"/>
    <x v="29"/>
  </r>
  <r>
    <n v="1860"/>
    <x v="1"/>
    <d v="2023-04-24T00:00:00"/>
    <n v="164.65"/>
    <n v="165.65"/>
    <n v="158.61000000000001"/>
    <n v="162.55000000000001"/>
    <n v="140006600"/>
    <x v="1854"/>
    <n v="-1.5325902592682294E-2"/>
    <n v="185.04250000000002"/>
    <n v="189.17840000000001"/>
    <n v="3.3848887703583116E-2"/>
    <x v="2"/>
    <n v="409.97"/>
    <n v="-0.60350757372490671"/>
    <x v="29"/>
  </r>
  <r>
    <n v="1861"/>
    <x v="1"/>
    <d v="2023-04-25T00:00:00"/>
    <n v="159.82"/>
    <n v="163.47"/>
    <n v="158.75"/>
    <n v="160.66999999999999"/>
    <n v="121999300"/>
    <x v="1855"/>
    <n v="-1.156567210089221E-2"/>
    <n v="183.4855"/>
    <n v="188.36060000000001"/>
    <n v="3.368117641553306E-2"/>
    <x v="2"/>
    <n v="409.97"/>
    <n v="-0.60809327511769151"/>
    <x v="29"/>
  </r>
  <r>
    <n v="1862"/>
    <x v="1"/>
    <d v="2023-04-26T00:00:00"/>
    <n v="160.29"/>
    <n v="160.66999999999999"/>
    <n v="153.13999999999999"/>
    <n v="153.75"/>
    <n v="153364100"/>
    <x v="1856"/>
    <n v="-4.3069645857969685E-2"/>
    <n v="181.71350000000001"/>
    <n v="187.37940000000003"/>
    <n v="3.455957733326822E-2"/>
    <x v="2"/>
    <n v="409.97"/>
    <n v="-0.6249725589677293"/>
    <x v="29"/>
  </r>
  <r>
    <n v="1863"/>
    <x v="1"/>
    <d v="2023-04-27T00:00:00"/>
    <n v="152.63999999999999"/>
    <n v="160.47999999999999"/>
    <n v="152.37"/>
    <n v="160.19"/>
    <n v="127015200"/>
    <x v="1857"/>
    <n v="4.1886178861788581E-2"/>
    <n v="180.02900000000002"/>
    <n v="186.38080000000002"/>
    <n v="3.5652685036483653E-2"/>
    <x v="2"/>
    <n v="409.97"/>
    <n v="-0.60926409249457281"/>
    <x v="29"/>
  </r>
  <r>
    <n v="1864"/>
    <x v="1"/>
    <d v="2023-04-28T00:00:00"/>
    <n v="160.9"/>
    <n v="165"/>
    <n v="157.32"/>
    <n v="164.31"/>
    <n v="122515800"/>
    <x v="1858"/>
    <n v="2.5719458143454776E-2"/>
    <n v="178.48050000000003"/>
    <n v="185.57659999999998"/>
    <n v="3.6326029683660416E-2"/>
    <x v="2"/>
    <n v="409.97"/>
    <n v="-0.59921457667634215"/>
    <x v="29"/>
  </r>
  <r>
    <n v="1865"/>
    <x v="1"/>
    <d v="2023-05-01T00:00:00"/>
    <n v="163.16999999999999"/>
    <n v="163.28"/>
    <n v="158.83000000000001"/>
    <n v="161.83000000000001"/>
    <n v="109015000"/>
    <x v="1859"/>
    <n v="-1.5093420972551841E-2"/>
    <n v="176.19900000000001"/>
    <n v="184.61660000000001"/>
    <n v="3.2344089836600295E-2"/>
    <x v="2"/>
    <n v="409.97"/>
    <n v="-0.6052637997902286"/>
    <x v="30"/>
  </r>
  <r>
    <n v="1866"/>
    <x v="1"/>
    <d v="2023-05-02T00:00:00"/>
    <n v="161.88"/>
    <n v="165.49"/>
    <n v="158.93"/>
    <n v="160.31"/>
    <n v="128259700"/>
    <x v="1860"/>
    <n v="-9.3925724525737442E-3"/>
    <n v="174.476"/>
    <n v="183.88140000000004"/>
    <n v="3.0187459695347696E-2"/>
    <x v="2"/>
    <n v="409.97"/>
    <n v="-0.60897138815035246"/>
    <x v="30"/>
  </r>
  <r>
    <n v="1867"/>
    <x v="1"/>
    <d v="2023-05-03T00:00:00"/>
    <n v="160.01"/>
    <n v="165"/>
    <n v="159.91"/>
    <n v="160.61000000000001"/>
    <n v="119728000"/>
    <x v="1861"/>
    <n v="1.871374212463417E-3"/>
    <n v="172.8775"/>
    <n v="183.08820000000003"/>
    <n v="3.0283980970635203E-2"/>
    <x v="2"/>
    <n v="409.97"/>
    <n v="-0.60823962728980163"/>
    <x v="30"/>
  </r>
  <r>
    <n v="1868"/>
    <x v="1"/>
    <d v="2023-05-04T00:00:00"/>
    <n v="162.71"/>
    <n v="162.94999999999999"/>
    <n v="159.65"/>
    <n v="161.19999999999999"/>
    <n v="95108500"/>
    <x v="1862"/>
    <n v="3.6734948010708202E-3"/>
    <n v="171.66149999999999"/>
    <n v="182.44800000000004"/>
    <n v="2.9652453224893061E-2"/>
    <x v="2"/>
    <n v="409.97"/>
    <n v="-0.6068004975973853"/>
    <x v="30"/>
  </r>
  <r>
    <n v="1869"/>
    <x v="1"/>
    <d v="2023-05-05T00:00:00"/>
    <n v="163.97"/>
    <n v="170.79"/>
    <n v="163.51"/>
    <n v="170.06"/>
    <n v="107607300"/>
    <x v="1863"/>
    <n v="5.4962779156327635E-2"/>
    <n v="170.91149999999999"/>
    <n v="181.94620000000006"/>
    <n v="3.2695253558259647E-2"/>
    <x v="2"/>
    <n v="409.97"/>
    <n v="-0.58518916018245237"/>
    <x v="30"/>
  </r>
  <r>
    <n v="1870"/>
    <x v="1"/>
    <d v="2023-05-08T00:00:00"/>
    <n v="173.72"/>
    <n v="173.8"/>
    <n v="169.19"/>
    <n v="171.79"/>
    <n v="112249400"/>
    <x v="1864"/>
    <n v="1.0172880159943443E-2"/>
    <n v="170.27549999999999"/>
    <n v="181.17660000000004"/>
    <n v="3.2842393240129483E-2"/>
    <x v="2"/>
    <n v="409.97"/>
    <n v="-0.58096933921994298"/>
    <x v="30"/>
  </r>
  <r>
    <n v="1871"/>
    <x v="1"/>
    <d v="2023-05-09T00:00:00"/>
    <n v="168.95"/>
    <n v="169.82"/>
    <n v="166.56"/>
    <n v="169.15"/>
    <n v="88965000"/>
    <x v="1865"/>
    <n v="-1.5367599976715662E-2"/>
    <n v="169.39349999999996"/>
    <n v="180.43320000000006"/>
    <n v="3.2743250739373148E-2"/>
    <x v="2"/>
    <n v="409.97"/>
    <n v="-0.58740883479278971"/>
    <x v="30"/>
  </r>
  <r>
    <n v="1872"/>
    <x v="1"/>
    <d v="2023-05-10T00:00:00"/>
    <n v="172.55"/>
    <n v="174.43"/>
    <n v="166.68"/>
    <n v="168.54"/>
    <n v="119840700"/>
    <x v="1866"/>
    <n v="-3.6062666272540511E-3"/>
    <n v="168.79349999999999"/>
    <n v="179.81940000000006"/>
    <n v="3.2022565969460424E-2"/>
    <x v="2"/>
    <n v="409.97"/>
    <n v="-0.58889674854257634"/>
    <x v="30"/>
  </r>
  <r>
    <n v="1873"/>
    <x v="1"/>
    <d v="2023-05-11T00:00:00"/>
    <n v="168.7"/>
    <n v="173.57"/>
    <n v="166.79"/>
    <n v="172.08"/>
    <n v="103889900"/>
    <x v="1867"/>
    <n v="2.1003915984336263E-2"/>
    <n v="168.10249999999999"/>
    <n v="179.36100000000005"/>
    <n v="3.1613176246606929E-2"/>
    <x v="2"/>
    <n v="409.97"/>
    <n v="-0.58026197038807714"/>
    <x v="30"/>
  </r>
  <r>
    <n v="1874"/>
    <x v="1"/>
    <d v="2023-05-12T00:00:00"/>
    <n v="176.07"/>
    <n v="177.38"/>
    <n v="167.23"/>
    <n v="167.98"/>
    <n v="157849600"/>
    <x v="1868"/>
    <n v="-2.3826127382612916E-2"/>
    <n v="167.25149999999999"/>
    <n v="178.73220000000003"/>
    <n v="3.1943048514149384E-2"/>
    <x v="2"/>
    <n v="409.97"/>
    <n v="-0.59026270214893772"/>
    <x v="30"/>
  </r>
  <r>
    <n v="1875"/>
    <x v="1"/>
    <d v="2023-05-15T00:00:00"/>
    <n v="167.66"/>
    <n v="169.76"/>
    <n v="164.55"/>
    <n v="166.35"/>
    <n v="105592500"/>
    <x v="1869"/>
    <n v="-9.7035361352542093E-3"/>
    <n v="166.21699999999998"/>
    <n v="178.18640000000002"/>
    <n v="3.1754723278439513E-2"/>
    <x v="2"/>
    <n v="409.97"/>
    <n v="-0.59423860282459695"/>
    <x v="30"/>
  </r>
  <r>
    <n v="1876"/>
    <x v="1"/>
    <d v="2023-05-16T00:00:00"/>
    <n v="165.65"/>
    <n v="169.52"/>
    <n v="164.35"/>
    <n v="166.52"/>
    <n v="98288800"/>
    <x v="1870"/>
    <n v="1.02194168920966E-3"/>
    <n v="165.32749999999999"/>
    <n v="177.90940000000003"/>
    <n v="3.1707483052363872E-2"/>
    <x v="2"/>
    <n v="409.97"/>
    <n v="-0.59382393833695146"/>
    <x v="30"/>
  </r>
  <r>
    <n v="1877"/>
    <x v="1"/>
    <d v="2023-05-17T00:00:00"/>
    <n v="168.41"/>
    <n v="174.5"/>
    <n v="167.19"/>
    <n v="173.86"/>
    <n v="125473600"/>
    <x v="1871"/>
    <n v="4.4078789334614399E-2"/>
    <n v="164.99100000000001"/>
    <n v="177.80720000000002"/>
    <n v="3.3260329284798898E-2"/>
    <x v="2"/>
    <n v="409.97"/>
    <n v="-0.57592018928214261"/>
    <x v="30"/>
  </r>
  <r>
    <n v="1878"/>
    <x v="1"/>
    <d v="2023-05-18T00:00:00"/>
    <n v="174.22"/>
    <n v="177.06"/>
    <n v="172.45"/>
    <n v="176.89"/>
    <n v="109520300"/>
    <x v="1872"/>
    <n v="1.7427815483722409E-2"/>
    <n v="165.68599999999998"/>
    <n v="177.95159999999998"/>
    <n v="2.4577309893175206E-2"/>
    <x v="2"/>
    <n v="409.97"/>
    <n v="-0.56852940459057988"/>
    <x v="30"/>
  </r>
  <r>
    <n v="1879"/>
    <x v="1"/>
    <d v="2023-05-19T00:00:00"/>
    <n v="177.17"/>
    <n v="181.95"/>
    <n v="176.31"/>
    <n v="180.14"/>
    <n v="136196700"/>
    <x v="1873"/>
    <n v="1.8373000169596976E-2"/>
    <n v="166.43900000000002"/>
    <n v="178.2602"/>
    <n v="2.4708586255248549E-2"/>
    <x v="2"/>
    <n v="409.97"/>
    <n v="-0.56060199526794652"/>
    <x v="30"/>
  </r>
  <r>
    <n v="1880"/>
    <x v="1"/>
    <d v="2023-05-22T00:00:00"/>
    <n v="180.7"/>
    <n v="189.32"/>
    <n v="180.11"/>
    <n v="188.87"/>
    <n v="132001400"/>
    <x v="1874"/>
    <n v="4.8462307094482071E-2"/>
    <n v="167.755"/>
    <n v="178.48600000000002"/>
    <n v="2.6072034512160579E-2"/>
    <x v="2"/>
    <n v="409.97"/>
    <n v="-0.53930775422591903"/>
    <x v="30"/>
  </r>
  <r>
    <n v="1881"/>
    <x v="1"/>
    <d v="2023-05-23T00:00:00"/>
    <n v="186.2"/>
    <n v="192.96"/>
    <n v="185.26"/>
    <n v="185.77"/>
    <n v="156952100"/>
    <x v="1875"/>
    <n v="-1.6413406046487E-2"/>
    <n v="169.00999999999996"/>
    <n v="178.47880000000004"/>
    <n v="2.6283727521320688E-2"/>
    <x v="2"/>
    <n v="409.97"/>
    <n v="-0.54686928311827687"/>
    <x v="30"/>
  </r>
  <r>
    <n v="1882"/>
    <x v="1"/>
    <d v="2023-05-24T00:00:00"/>
    <n v="182.23"/>
    <n v="184.22"/>
    <n v="178.22"/>
    <n v="182.9"/>
    <n v="137605100"/>
    <x v="1876"/>
    <n v="-1.5449211390429096E-2"/>
    <n v="170.4675"/>
    <n v="178.55920000000003"/>
    <n v="2.4117104769744012E-2"/>
    <x v="2"/>
    <n v="409.97"/>
    <n v="-0.55386979535087932"/>
    <x v="30"/>
  </r>
  <r>
    <n v="1883"/>
    <x v="1"/>
    <d v="2023-05-25T00:00:00"/>
    <n v="186.54"/>
    <n v="186.78"/>
    <n v="180.58"/>
    <n v="184.47"/>
    <n v="96870700"/>
    <x v="1877"/>
    <n v="8.5839256424276034E-3"/>
    <n v="171.68149999999997"/>
    <n v="178.73999999999995"/>
    <n v="2.2842274279577086E-2"/>
    <x v="2"/>
    <n v="409.97"/>
    <n v="-0.55004024684733033"/>
    <x v="30"/>
  </r>
  <r>
    <n v="1884"/>
    <x v="1"/>
    <d v="2023-05-26T00:00:00"/>
    <n v="184.62"/>
    <n v="198.6"/>
    <n v="184.53"/>
    <n v="193.17"/>
    <n v="162061500"/>
    <x v="1878"/>
    <n v="4.7162140185395884E-2"/>
    <n v="173.12449999999995"/>
    <n v="179.16059999999999"/>
    <n v="2.4213169092531454E-2"/>
    <x v="2"/>
    <n v="409.97"/>
    <n v="-0.5288191818913579"/>
    <x v="30"/>
  </r>
  <r>
    <n v="1885"/>
    <x v="1"/>
    <d v="2023-05-30T00:00:00"/>
    <n v="200.1"/>
    <n v="204.48"/>
    <n v="197.53"/>
    <n v="201.16"/>
    <n v="128818700"/>
    <x v="1879"/>
    <n v="4.1362530413625365E-2"/>
    <n v="175.09099999999995"/>
    <n v="179.57420000000002"/>
    <n v="2.4617947708770859E-2"/>
    <x v="2"/>
    <n v="409.97"/>
    <n v="-0.50932995097202238"/>
    <x v="30"/>
  </r>
  <r>
    <n v="1886"/>
    <x v="1"/>
    <d v="2023-05-31T00:00:00"/>
    <n v="199.78"/>
    <n v="203.95"/>
    <n v="195.12"/>
    <n v="203.93"/>
    <n v="150711700"/>
    <x v="1880"/>
    <n v="1.3770133227281711E-2"/>
    <n v="177.27199999999996"/>
    <n v="179.77300000000002"/>
    <n v="2.4137356237807672E-2"/>
    <x v="2"/>
    <n v="409.97"/>
    <n v="-0.50257335902627021"/>
    <x v="30"/>
  </r>
  <r>
    <n v="1887"/>
    <x v="1"/>
    <d v="2023-06-01T00:00:00"/>
    <n v="202.59"/>
    <n v="209.8"/>
    <n v="199.37"/>
    <n v="207.52"/>
    <n v="148029900"/>
    <x v="1881"/>
    <n v="1.7604079831314623E-2"/>
    <n v="179.61749999999995"/>
    <n v="180.22940000000003"/>
    <n v="2.4033061434148864E-2"/>
    <x v="2"/>
    <n v="409.97"/>
    <n v="-0.49381662072834598"/>
    <x v="31"/>
  </r>
  <r>
    <n v="1888"/>
    <x v="1"/>
    <d v="2023-06-02T00:00:00"/>
    <n v="210.15"/>
    <n v="217.25"/>
    <n v="209.75"/>
    <n v="213.97"/>
    <n v="164398400"/>
    <x v="1882"/>
    <n v="3.1081341557440245E-2"/>
    <n v="182.25599999999994"/>
    <n v="180.73720000000006"/>
    <n v="2.4243867913973462E-2"/>
    <x v="1"/>
    <n v="409.97"/>
    <n v="-0.47808376222650439"/>
    <x v="31"/>
  </r>
  <r>
    <n v="1889"/>
    <x v="1"/>
    <d v="2023-06-05T00:00:00"/>
    <n v="217.8"/>
    <n v="221.29"/>
    <n v="214.52"/>
    <n v="217.61"/>
    <n v="151143100"/>
    <x v="1883"/>
    <n v="1.7011730616441678E-2"/>
    <n v="184.63349999999997"/>
    <n v="181.3552"/>
    <n v="2.2322112822020738E-2"/>
    <x v="1"/>
    <n v="409.97"/>
    <n v="-0.46920506378515503"/>
    <x v="31"/>
  </r>
  <r>
    <n v="1890"/>
    <x v="1"/>
    <d v="2023-06-06T00:00:00"/>
    <n v="216.14"/>
    <n v="221.91"/>
    <n v="212.53"/>
    <n v="221.31"/>
    <n v="146911600"/>
    <x v="1884"/>
    <n v="1.7002895087541825E-2"/>
    <n v="187.10949999999997"/>
    <n v="182.0104"/>
    <n v="2.2334664233337995E-2"/>
    <x v="1"/>
    <n v="409.97"/>
    <n v="-0.46018001317169555"/>
    <x v="31"/>
  </r>
  <r>
    <n v="1891"/>
    <x v="1"/>
    <d v="2023-06-07T00:00:00"/>
    <n v="228"/>
    <n v="230.83"/>
    <n v="223.2"/>
    <n v="224.57"/>
    <n v="185710800"/>
    <x v="1885"/>
    <n v="1.4730468573494138E-2"/>
    <n v="189.88049999999998"/>
    <n v="182.92380000000006"/>
    <n v="2.1314869194899385E-2"/>
    <x v="1"/>
    <n v="409.97"/>
    <n v="-0.4522282118203772"/>
    <x v="31"/>
  </r>
  <r>
    <n v="1892"/>
    <x v="1"/>
    <d v="2023-06-08T00:00:00"/>
    <n v="224.22"/>
    <n v="235.23"/>
    <n v="223.01"/>
    <n v="234.86"/>
    <n v="164489700"/>
    <x v="1886"/>
    <n v="4.5820902168588917E-2"/>
    <n v="193.19649999999999"/>
    <n v="183.93420000000003"/>
    <n v="2.1962585820933977E-2"/>
    <x v="1"/>
    <n v="409.97"/>
    <n v="-0.42712881430348559"/>
    <x v="31"/>
  </r>
  <r>
    <n v="1893"/>
    <x v="1"/>
    <d v="2023-06-09T00:00:00"/>
    <n v="249.07"/>
    <n v="252.42"/>
    <n v="242.02"/>
    <n v="244.4"/>
    <n v="200242400"/>
    <x v="1887"/>
    <n v="4.0619943796304181E-2"/>
    <n v="196.81250000000003"/>
    <n v="185.02520000000004"/>
    <n v="2.2582170078900309E-2"/>
    <x v="1"/>
    <n v="409.97"/>
    <n v="-0.40385881893797104"/>
    <x v="31"/>
  </r>
  <r>
    <n v="1894"/>
    <x v="1"/>
    <d v="2023-06-12T00:00:00"/>
    <n v="247.94"/>
    <n v="250.97"/>
    <n v="244.59"/>
    <n v="249.83"/>
    <n v="150337900"/>
    <x v="1888"/>
    <n v="2.2217675941080151E-2"/>
    <n v="200.90500000000003"/>
    <n v="186.05020000000005"/>
    <n v="2.0335840692555847E-2"/>
    <x v="1"/>
    <n v="409.97"/>
    <n v="-0.39061394736200206"/>
    <x v="31"/>
  </r>
  <r>
    <n v="1895"/>
    <x v="1"/>
    <d v="2023-06-13T00:00:00"/>
    <n v="253.51"/>
    <n v="259.68"/>
    <n v="251.34"/>
    <n v="258.70999999999998"/>
    <n v="162384300"/>
    <x v="1889"/>
    <n v="3.5544170035624045E-2"/>
    <n v="205.523"/>
    <n v="187.29060000000001"/>
    <n v="1.9321072063686148E-2"/>
    <x v="1"/>
    <n v="409.97"/>
    <n v="-0.36895382588969938"/>
    <x v="31"/>
  </r>
  <r>
    <n v="1896"/>
    <x v="1"/>
    <d v="2023-06-14T00:00:00"/>
    <n v="260.17"/>
    <n v="261.57"/>
    <n v="250.5"/>
    <n v="256.79000000000002"/>
    <n v="170575500"/>
    <x v="1890"/>
    <n v="-7.4214371303774618E-3"/>
    <n v="210.03650000000002"/>
    <n v="188.55700000000002"/>
    <n v="1.9898696981638014E-2"/>
    <x v="1"/>
    <n v="409.97"/>
    <n v="-0.37363709539722423"/>
    <x v="31"/>
  </r>
  <r>
    <n v="1897"/>
    <x v="1"/>
    <d v="2023-06-15T00:00:00"/>
    <n v="248.4"/>
    <n v="258.95"/>
    <n v="247.29"/>
    <n v="255.9"/>
    <n v="160171200"/>
    <x v="1891"/>
    <n v="-3.4658670508976863E-3"/>
    <n v="214.13850000000002"/>
    <n v="190.05740000000003"/>
    <n v="1.9971928922537067E-2"/>
    <x v="1"/>
    <n v="409.97"/>
    <n v="-0.37580798595019149"/>
    <x v="31"/>
  </r>
  <r>
    <n v="1898"/>
    <x v="1"/>
    <d v="2023-06-16T00:00:00"/>
    <n v="258.92"/>
    <n v="263.60000000000002"/>
    <n v="257.20999999999998"/>
    <n v="260.54000000000002"/>
    <n v="167915600"/>
    <x v="1892"/>
    <n v="1.813208284486123E-2"/>
    <n v="218.321"/>
    <n v="191.84520000000003"/>
    <n v="1.9968330089303567E-2"/>
    <x v="1"/>
    <n v="409.97"/>
    <n v="-0.3644900846403395"/>
    <x v="31"/>
  </r>
  <r>
    <n v="1899"/>
    <x v="1"/>
    <d v="2023-06-20T00:00:00"/>
    <n v="261.5"/>
    <n v="274.75"/>
    <n v="261.12"/>
    <n v="274.45"/>
    <n v="165611200"/>
    <x v="1893"/>
    <n v="5.338911491517595E-2"/>
    <n v="223.03650000000002"/>
    <n v="193.34420000000003"/>
    <n v="2.1331080548878983E-2"/>
    <x v="1"/>
    <n v="409.97"/>
    <n v="-0.33056077273946882"/>
    <x v="31"/>
  </r>
  <r>
    <n v="1900"/>
    <x v="1"/>
    <d v="2023-06-21T00:00:00"/>
    <n v="275.13"/>
    <n v="276.99"/>
    <n v="257.77999999999997"/>
    <n v="259.45999999999998"/>
    <n v="211797100"/>
    <x v="1894"/>
    <n v="-5.461832756421936E-2"/>
    <n v="226.56600000000003"/>
    <n v="194.90060000000003"/>
    <n v="2.6336301425520497E-2"/>
    <x v="1"/>
    <n v="409.97"/>
    <n v="-0.36712442373832244"/>
    <x v="31"/>
  </r>
  <r>
    <n v="1901"/>
    <x v="1"/>
    <d v="2023-06-22T00:00:00"/>
    <n v="250.77"/>
    <n v="265"/>
    <n v="248.25"/>
    <n v="264.61"/>
    <n v="166875900"/>
    <x v="1895"/>
    <n v="1.9848916981423104E-2"/>
    <n v="230.50799999999998"/>
    <n v="196.42180000000005"/>
    <n v="2.518634104128914E-2"/>
    <x v="1"/>
    <n v="409.97"/>
    <n v="-0.35456252896553409"/>
    <x v="31"/>
  </r>
  <r>
    <n v="1902"/>
    <x v="1"/>
    <d v="2023-06-23T00:00:00"/>
    <n v="259.29000000000002"/>
    <n v="262.45"/>
    <n v="252.8"/>
    <n v="256.60000000000002"/>
    <n v="177460800"/>
    <x v="1896"/>
    <n v="-3.0270964816144441E-2"/>
    <n v="234.19299999999998"/>
    <n v="197.52480000000003"/>
    <n v="2.6414982237314096E-2"/>
    <x v="1"/>
    <n v="409.97"/>
    <n v="-0.37410054394223968"/>
    <x v="31"/>
  </r>
  <r>
    <n v="1903"/>
    <x v="1"/>
    <d v="2023-06-26T00:00:00"/>
    <n v="250.07"/>
    <n v="258.37"/>
    <n v="240.7"/>
    <n v="241.05"/>
    <n v="179990600"/>
    <x v="1897"/>
    <n v="-6.0600155884645401E-2"/>
    <n v="237.02200000000002"/>
    <n v="198.82899999999998"/>
    <n v="3.1643560350928114E-2"/>
    <x v="1"/>
    <n v="409.97"/>
    <n v="-0.41203014854745468"/>
    <x v="31"/>
  </r>
  <r>
    <n v="1904"/>
    <x v="1"/>
    <d v="2023-06-27T00:00:00"/>
    <n v="243.24"/>
    <n v="250.39"/>
    <n v="240.85"/>
    <n v="250.21"/>
    <n v="164968200"/>
    <x v="1898"/>
    <n v="3.8000414851690589E-2"/>
    <n v="239.87400000000002"/>
    <n v="200.21299999999999"/>
    <n v="3.1200616243099121E-2"/>
    <x v="1"/>
    <n v="409.97"/>
    <n v="-0.38968705027197115"/>
    <x v="31"/>
  </r>
  <r>
    <n v="1905"/>
    <x v="1"/>
    <d v="2023-06-28T00:00:00"/>
    <n v="249.7"/>
    <n v="259.88"/>
    <n v="248.89"/>
    <n v="256.24"/>
    <n v="159770800"/>
    <x v="1899"/>
    <n v="2.4099756204787992E-2"/>
    <n v="242.62800000000001"/>
    <n v="201.67679999999996"/>
    <n v="3.0622325682044985E-2"/>
    <x v="1"/>
    <n v="409.97"/>
    <n v="-0.37497865697490063"/>
    <x v="31"/>
  </r>
  <r>
    <n v="1906"/>
    <x v="1"/>
    <d v="2023-06-29T00:00:00"/>
    <n v="258.02999999999997"/>
    <n v="260.74"/>
    <n v="253.61"/>
    <n v="257.5"/>
    <n v="131283400"/>
    <x v="1900"/>
    <n v="4.917265064002363E-3"/>
    <n v="245.3065"/>
    <n v="203.30039999999997"/>
    <n v="3.0668847720984438E-2"/>
    <x v="1"/>
    <n v="409.97"/>
    <n v="-0.37190526136058744"/>
    <x v="31"/>
  </r>
  <r>
    <n v="1907"/>
    <x v="1"/>
    <d v="2023-06-30T00:00:00"/>
    <n v="260.60000000000002"/>
    <n v="264.45"/>
    <n v="259.89"/>
    <n v="261.77"/>
    <n v="112620800"/>
    <x v="1901"/>
    <n v="1.6582524271844479E-2"/>
    <n v="248.01899999999995"/>
    <n v="205.63699999999994"/>
    <n v="3.066019199028806E-2"/>
    <x v="1"/>
    <n v="409.97"/>
    <n v="-0.36148986511208148"/>
    <x v="31"/>
  </r>
  <r>
    <n v="1908"/>
    <x v="1"/>
    <d v="2023-07-03T00:00:00"/>
    <n v="276.49"/>
    <n v="284.25"/>
    <n v="275.11"/>
    <n v="279.82"/>
    <n v="119685900"/>
    <x v="1902"/>
    <n v="6.8953661611338202E-2"/>
    <n v="251.31149999999997"/>
    <n v="207.98499999999996"/>
    <n v="3.2974371707361144E-2"/>
    <x v="1"/>
    <n v="409.97"/>
    <n v="-0.31746225333560996"/>
    <x v="32"/>
  </r>
  <r>
    <n v="1909"/>
    <x v="1"/>
    <d v="2023-07-05T00:00:00"/>
    <n v="278.82"/>
    <n v="283.85000000000002"/>
    <n v="277.60000000000002"/>
    <n v="282.48"/>
    <n v="131530900"/>
    <x v="1903"/>
    <n v="9.5061110714032004E-3"/>
    <n v="254.55500000000001"/>
    <n v="210.26479999999995"/>
    <n v="3.298129753639089E-2"/>
    <x v="1"/>
    <n v="409.97"/>
    <n v="-0.31097397370539304"/>
    <x v="32"/>
  </r>
  <r>
    <n v="1910"/>
    <x v="1"/>
    <d v="2023-07-06T00:00:00"/>
    <n v="278.08999999999997"/>
    <n v="279.97000000000003"/>
    <n v="272.88"/>
    <n v="276.54000000000002"/>
    <n v="120332100"/>
    <x v="1904"/>
    <n v="-2.10280373831776E-2"/>
    <n v="257.31649999999996"/>
    <n v="212.53999999999996"/>
    <n v="3.3862352388739705E-2"/>
    <x v="1"/>
    <n v="409.97"/>
    <n v="-0.32546283874429838"/>
    <x v="32"/>
  </r>
  <r>
    <n v="1911"/>
    <x v="1"/>
    <d v="2023-07-07T00:00:00"/>
    <n v="278.43"/>
    <n v="280.77999999999997"/>
    <n v="273.77"/>
    <n v="274.43"/>
    <n v="113879200"/>
    <x v="1905"/>
    <n v="-7.6299992767773217E-3"/>
    <n v="259.80950000000007"/>
    <n v="214.85719999999998"/>
    <n v="3.4126797237598261E-2"/>
    <x v="1"/>
    <n v="409.97"/>
    <n v="-0.33060955679683879"/>
    <x v="32"/>
  </r>
  <r>
    <n v="1912"/>
    <x v="1"/>
    <d v="2023-07-10T00:00:00"/>
    <n v="276.47000000000003"/>
    <n v="277.52"/>
    <n v="265.10000000000002"/>
    <n v="269.61"/>
    <n v="119425400"/>
    <x v="1906"/>
    <n v="-1.7563677440513015E-2"/>
    <n v="261.54700000000003"/>
    <n v="217.04920000000001"/>
    <n v="3.3626209117292361E-2"/>
    <x v="1"/>
    <n v="409.97"/>
    <n v="-0.34236651462302126"/>
    <x v="32"/>
  </r>
  <r>
    <n v="1913"/>
    <x v="1"/>
    <d v="2023-07-11T00:00:00"/>
    <n v="268.64999999999998"/>
    <n v="270.89999999999998"/>
    <n v="266.37"/>
    <n v="269.79000000000002"/>
    <n v="91972400"/>
    <x v="1907"/>
    <n v="6.6763102258815543E-4"/>
    <n v="262.81650000000002"/>
    <n v="219.2028"/>
    <n v="3.2727354173464694E-2"/>
    <x v="1"/>
    <n v="409.97"/>
    <n v="-0.34192745810669067"/>
    <x v="32"/>
  </r>
  <r>
    <n v="1914"/>
    <x v="1"/>
    <d v="2023-07-12T00:00:00"/>
    <n v="276.33"/>
    <n v="276.52"/>
    <n v="271.45999999999998"/>
    <n v="271.99"/>
    <n v="95672100"/>
    <x v="1908"/>
    <n v="8.154490529671099E-3"/>
    <n v="263.92450000000002"/>
    <n v="221.52419999999998"/>
    <n v="3.2498706059988523E-2"/>
    <x v="1"/>
    <n v="409.97"/>
    <n v="-0.33656121179598508"/>
    <x v="32"/>
  </r>
  <r>
    <n v="1915"/>
    <x v="1"/>
    <d v="2023-07-13T00:00:00"/>
    <n v="274.58999999999997"/>
    <n v="279.45"/>
    <n v="270.60000000000002"/>
    <n v="277.89999999999998"/>
    <n v="112681500"/>
    <x v="1909"/>
    <n v="2.1728740027206817E-2"/>
    <n v="264.88399999999996"/>
    <n v="223.94559999999998"/>
    <n v="3.1952166971125337E-2"/>
    <x v="1"/>
    <n v="409.97"/>
    <n v="-0.32214552284313491"/>
    <x v="32"/>
  </r>
  <r>
    <n v="1916"/>
    <x v="1"/>
    <d v="2023-07-14T00:00:00"/>
    <n v="277.01"/>
    <n v="285.3"/>
    <n v="276.31"/>
    <n v="281.38"/>
    <n v="120062400"/>
    <x v="1910"/>
    <n v="1.2522490104354134E-2"/>
    <n v="266.11349999999993"/>
    <n v="226.54099999999994"/>
    <n v="3.1885830357006893E-2"/>
    <x v="1"/>
    <n v="409.97"/>
    <n v="-0.31365709686074594"/>
    <x v="32"/>
  </r>
  <r>
    <n v="1917"/>
    <x v="1"/>
    <d v="2023-07-17T00:00:00"/>
    <n v="286.63"/>
    <n v="292.23"/>
    <n v="283.57"/>
    <n v="290.38"/>
    <n v="131569600"/>
    <x v="1911"/>
    <n v="3.1985215722510452E-2"/>
    <n v="267.83749999999998"/>
    <n v="229.18379999999993"/>
    <n v="3.236828203511919E-2"/>
    <x v="1"/>
    <n v="409.97"/>
    <n v="-0.29170427104422281"/>
    <x v="32"/>
  </r>
  <r>
    <n v="1918"/>
    <x v="1"/>
    <d v="2023-07-18T00:00:00"/>
    <n v="290.14999999999998"/>
    <n v="295.26"/>
    <n v="286.01"/>
    <n v="293.33999999999997"/>
    <n v="112120300"/>
    <x v="1912"/>
    <n v="1.0193539499965487E-2"/>
    <n v="269.47750000000002"/>
    <n v="231.60779999999994"/>
    <n v="3.2271034728863106E-2"/>
    <x v="1"/>
    <n v="409.97"/>
    <n v="-0.28448423055345529"/>
    <x v="32"/>
  </r>
  <r>
    <n v="1919"/>
    <x v="1"/>
    <d v="2023-07-19T00:00:00"/>
    <n v="296.04000000000002"/>
    <n v="299.29000000000002"/>
    <n v="289.52"/>
    <n v="291.26"/>
    <n v="142355400"/>
    <x v="1913"/>
    <n v="-7.0907479375468263E-3"/>
    <n v="270.31800000000004"/>
    <n v="233.42999999999995"/>
    <n v="3.0420888892732659E-2"/>
    <x v="1"/>
    <n v="409.97"/>
    <n v="-0.28955777251994053"/>
    <x v="32"/>
  </r>
  <r>
    <n v="1920"/>
    <x v="1"/>
    <d v="2023-07-20T00:00:00"/>
    <n v="279.56"/>
    <n v="280.93"/>
    <n v="261.2"/>
    <n v="262.89999999999998"/>
    <n v="175158300"/>
    <x v="1914"/>
    <n v="-9.7370047380347491E-2"/>
    <n v="270.49"/>
    <n v="235.24739999999997"/>
    <n v="3.5748981515832855E-2"/>
    <x v="1"/>
    <n v="409.97"/>
    <n v="-0.35873356587067351"/>
    <x v="32"/>
  </r>
  <r>
    <n v="1921"/>
    <x v="1"/>
    <d v="2023-07-21T00:00:00"/>
    <n v="268"/>
    <n v="268"/>
    <n v="255.8"/>
    <n v="260.02"/>
    <n v="161796100"/>
    <x v="1915"/>
    <n v="-1.0954735640928082E-2"/>
    <n v="270.26049999999998"/>
    <n v="237.25779999999997"/>
    <n v="3.55699952575688E-2"/>
    <x v="1"/>
    <n v="409.97"/>
    <n v="-0.36575847013196094"/>
    <x v="32"/>
  </r>
  <r>
    <n v="1922"/>
    <x v="1"/>
    <d v="2023-07-24T00:00:00"/>
    <n v="255.85"/>
    <n v="269.85000000000002"/>
    <n v="254.12"/>
    <n v="269.06"/>
    <n v="136508500"/>
    <x v="1916"/>
    <n v="3.476655641873716E-2"/>
    <n v="270.88350000000003"/>
    <n v="239.12180000000001"/>
    <n v="3.5654741901590813E-2"/>
    <x v="1"/>
    <n v="409.97"/>
    <n v="-0.34370807620069765"/>
    <x v="32"/>
  </r>
  <r>
    <n v="1923"/>
    <x v="1"/>
    <d v="2023-07-25T00:00:00"/>
    <n v="272.38"/>
    <n v="272.89999999999998"/>
    <n v="265"/>
    <n v="265.27999999999997"/>
    <n v="112757300"/>
    <x v="1917"/>
    <n v="-1.4048911023563648E-2"/>
    <n v="272.09499999999997"/>
    <n v="241.04920000000001"/>
    <n v="3.268029068501932E-2"/>
    <x v="1"/>
    <n v="409.97"/>
    <n v="-0.35292826304363745"/>
    <x v="32"/>
  </r>
  <r>
    <n v="1924"/>
    <x v="1"/>
    <d v="2023-07-26T00:00:00"/>
    <n v="263.25"/>
    <n v="268.04000000000002"/>
    <n v="261.75"/>
    <n v="264.35000000000002"/>
    <n v="95856200"/>
    <x v="1918"/>
    <n v="-3.5057297949334654E-3"/>
    <n v="272.80200000000002"/>
    <n v="242.83639999999997"/>
    <n v="3.1801804291582032E-2"/>
    <x v="1"/>
    <n v="409.97"/>
    <n v="-0.35519672171134475"/>
    <x v="32"/>
  </r>
  <r>
    <n v="1925"/>
    <x v="1"/>
    <d v="2023-07-27T00:00:00"/>
    <n v="268.31"/>
    <n v="269.13"/>
    <n v="255.3"/>
    <n v="255.71"/>
    <n v="103697300"/>
    <x v="1919"/>
    <n v="-3.2683941743900213E-2"/>
    <n v="272.77550000000008"/>
    <n v="244.83479999999997"/>
    <n v="3.2371535575431168E-2"/>
    <x v="1"/>
    <n v="409.97"/>
    <n v="-0.37627143449520695"/>
    <x v="32"/>
  </r>
  <r>
    <n v="1926"/>
    <x v="1"/>
    <d v="2023-07-28T00:00:00"/>
    <n v="259.86"/>
    <n v="267.25"/>
    <n v="258.23"/>
    <n v="266.44"/>
    <n v="111446000"/>
    <x v="1920"/>
    <n v="4.1961597121739524E-2"/>
    <n v="273.22250000000003"/>
    <n v="246.7062"/>
    <n v="3.3676774140712365E-2"/>
    <x v="1"/>
    <n v="409.97"/>
    <n v="-0.35009878771617442"/>
    <x v="32"/>
  </r>
  <r>
    <n v="1927"/>
    <x v="1"/>
    <d v="2023-07-31T00:00:00"/>
    <n v="267.48"/>
    <n v="269.08"/>
    <n v="263.77999999999997"/>
    <n v="267.43"/>
    <n v="84582200"/>
    <x v="1921"/>
    <n v="3.715658309563219E-3"/>
    <n v="273.50550000000004"/>
    <n v="248.38979999999995"/>
    <n v="3.3511204017619714E-2"/>
    <x v="1"/>
    <n v="409.97"/>
    <n v="-0.34768397687635688"/>
    <x v="32"/>
  </r>
  <r>
    <n v="1928"/>
    <x v="1"/>
    <d v="2023-08-01T00:00:00"/>
    <n v="266.26"/>
    <n v="266.47000000000003"/>
    <n v="260.25"/>
    <n v="261.07"/>
    <n v="83166000"/>
    <x v="1922"/>
    <n v="-2.3781924241857766E-2"/>
    <n v="272.56800000000004"/>
    <n v="249.86919999999998"/>
    <n v="2.9927405443132021E-2"/>
    <x v="1"/>
    <n v="409.97"/>
    <n v="-0.36319730712003329"/>
    <x v="33"/>
  </r>
  <r>
    <n v="1929"/>
    <x v="1"/>
    <d v="2023-08-02T00:00:00"/>
    <n v="255.57"/>
    <n v="259.52"/>
    <n v="250.49"/>
    <n v="254.11"/>
    <n v="101752900"/>
    <x v="1923"/>
    <n v="-2.6659516604741973E-2"/>
    <n v="271.14950000000005"/>
    <n v="251.2782"/>
    <n v="3.0221695298704301E-2"/>
    <x v="1"/>
    <n v="409.97"/>
    <n v="-0.38017415908481111"/>
    <x v="33"/>
  </r>
  <r>
    <n v="1930"/>
    <x v="1"/>
    <d v="2023-08-03T00:00:00"/>
    <n v="252.04"/>
    <n v="260.49"/>
    <n v="252"/>
    <n v="259.32"/>
    <n v="97569100"/>
    <x v="1924"/>
    <n v="2.0502931801188451E-2"/>
    <n v="270.28849999999994"/>
    <n v="252.64"/>
    <n v="3.0475956946036647E-2"/>
    <x v="1"/>
    <n v="409.97"/>
    <n v="-0.36746591213991275"/>
    <x v="33"/>
  </r>
  <r>
    <n v="1931"/>
    <x v="1"/>
    <d v="2023-08-04T00:00:00"/>
    <n v="260.97000000000003"/>
    <n v="264.77"/>
    <n v="253.11"/>
    <n v="253.86"/>
    <n v="99539900"/>
    <x v="1925"/>
    <n v="-2.1055067098565416E-2"/>
    <n v="269.25999999999993"/>
    <n v="254.011"/>
    <n v="3.0735735427851046E-2"/>
    <x v="1"/>
    <n v="409.97"/>
    <n v="-0.38078395980193669"/>
    <x v="33"/>
  </r>
  <r>
    <n v="1932"/>
    <x v="1"/>
    <d v="2023-08-07T00:00:00"/>
    <n v="251.45"/>
    <n v="253.65"/>
    <n v="242.76"/>
    <n v="251.45"/>
    <n v="111097900"/>
    <x v="1926"/>
    <n v="-9.4934215709446823E-3"/>
    <n v="268.35199999999998"/>
    <n v="255.31560000000002"/>
    <n v="3.0593001237680204E-2"/>
    <x v="1"/>
    <n v="409.97"/>
    <n v="-0.38666243871502803"/>
    <x v="33"/>
  </r>
  <r>
    <n v="1933"/>
    <x v="1"/>
    <d v="2023-08-08T00:00:00"/>
    <n v="247.45"/>
    <n v="250.92"/>
    <n v="245.01"/>
    <n v="249.7"/>
    <n v="96642200"/>
    <x v="1927"/>
    <n v="-6.9596341220918845E-3"/>
    <n v="267.34749999999997"/>
    <n v="256.29600000000005"/>
    <n v="3.0592122856193737E-2"/>
    <x v="1"/>
    <n v="409.97"/>
    <n v="-0.3909310437349075"/>
    <x v="33"/>
  </r>
  <r>
    <n v="1934"/>
    <x v="1"/>
    <d v="2023-08-09T00:00:00"/>
    <n v="250.87"/>
    <n v="251.1"/>
    <n v="241.9"/>
    <n v="242.19"/>
    <n v="101596300"/>
    <x v="1928"/>
    <n v="-3.0076091309571451E-2"/>
    <n v="265.85749999999996"/>
    <n v="257.17960000000005"/>
    <n v="3.102327933493465E-2"/>
    <x v="1"/>
    <n v="409.97"/>
    <n v="-0.40924945727736184"/>
    <x v="33"/>
  </r>
  <r>
    <n v="1935"/>
    <x v="1"/>
    <d v="2023-08-10T00:00:00"/>
    <n v="245.4"/>
    <n v="251.8"/>
    <n v="243"/>
    <n v="245.34"/>
    <n v="109498600"/>
    <x v="1929"/>
    <n v="1.3006317354143482E-2"/>
    <n v="264.22949999999997"/>
    <n v="257.95400000000001"/>
    <n v="3.0682528428109548E-2"/>
    <x v="1"/>
    <n v="409.97"/>
    <n v="-0.40156596824157864"/>
    <x v="33"/>
  </r>
  <r>
    <n v="1936"/>
    <x v="1"/>
    <d v="2023-08-11T00:00:00"/>
    <n v="241.77"/>
    <n v="243.79"/>
    <n v="238.02"/>
    <n v="242.65"/>
    <n v="99038600"/>
    <x v="1930"/>
    <n v="-1.0964375968044338E-2"/>
    <n v="262.29300000000001"/>
    <n v="258.59879999999998"/>
    <n v="3.0394422826132573E-2"/>
    <x v="1"/>
    <n v="409.97"/>
    <n v="-0.40812742395785062"/>
    <x v="33"/>
  </r>
  <r>
    <n v="1937"/>
    <x v="1"/>
    <d v="2023-08-14T00:00:00"/>
    <n v="235.7"/>
    <n v="240.66"/>
    <n v="233.75"/>
    <n v="239.76"/>
    <n v="98595300"/>
    <x v="1931"/>
    <n v="-1.1910158664743542E-2"/>
    <n v="259.762"/>
    <n v="258.97860000000003"/>
    <n v="2.8989154459552052E-2"/>
    <x v="1"/>
    <n v="409.97"/>
    <n v="-0.41517672024782304"/>
    <x v="33"/>
  </r>
  <r>
    <n v="1938"/>
    <x v="1"/>
    <d v="2023-08-15T00:00:00"/>
    <n v="238.73"/>
    <n v="240.5"/>
    <n v="232.61"/>
    <n v="232.96"/>
    <n v="88197600"/>
    <x v="1932"/>
    <n v="-2.8361695028361611E-2"/>
    <n v="256.74299999999999"/>
    <n v="259.13840000000005"/>
    <n v="2.8919057153085754E-2"/>
    <x v="2"/>
    <n v="409.97"/>
    <n v="-0.43176329975364058"/>
    <x v="33"/>
  </r>
  <r>
    <n v="1939"/>
    <x v="1"/>
    <d v="2023-08-16T00:00:00"/>
    <n v="228.02"/>
    <n v="233.97"/>
    <n v="225.38"/>
    <n v="225.6"/>
    <n v="112484500"/>
    <x v="1933"/>
    <n v="-3.1593406593406703E-2"/>
    <n v="253.46000000000004"/>
    <n v="259.09660000000002"/>
    <n v="2.9259594146959667E-2"/>
    <x v="2"/>
    <n v="409.97"/>
    <n v="-0.44971583286581951"/>
    <x v="33"/>
  </r>
  <r>
    <n v="1940"/>
    <x v="1"/>
    <d v="2023-08-17T00:00:00"/>
    <n v="226.06"/>
    <n v="226.74"/>
    <n v="218.83"/>
    <n v="219.22"/>
    <n v="120718400"/>
    <x v="1934"/>
    <n v="-2.8280141843971651E-2"/>
    <n v="251.27600000000007"/>
    <n v="258.91500000000002"/>
    <n v="2.181554512058256E-2"/>
    <x v="2"/>
    <n v="409.97"/>
    <n v="-0.46527794716686588"/>
    <x v="33"/>
  </r>
  <r>
    <n v="1941"/>
    <x v="1"/>
    <d v="2023-08-18T00:00:00"/>
    <n v="214.12"/>
    <n v="217.58"/>
    <n v="212.36"/>
    <n v="215.49"/>
    <n v="136276600"/>
    <x v="1935"/>
    <n v="-1.7014870905939228E-2"/>
    <n v="249.04950000000002"/>
    <n v="258.84340000000003"/>
    <n v="2.1888737132950788E-2"/>
    <x v="2"/>
    <n v="409.97"/>
    <n v="-0.47437617386638053"/>
    <x v="33"/>
  </r>
  <r>
    <n v="1942"/>
    <x v="1"/>
    <d v="2023-08-21T00:00:00"/>
    <n v="221.55"/>
    <n v="232.13"/>
    <n v="220.58"/>
    <n v="231.28"/>
    <n v="135702700"/>
    <x v="1936"/>
    <n v="7.3274861942549396E-2"/>
    <n v="247.16050000000001"/>
    <n v="258.61920000000003"/>
    <n v="2.7040025275135725E-2"/>
    <x v="2"/>
    <n v="409.97"/>
    <n v="-0.43586116057272484"/>
    <x v="33"/>
  </r>
  <r>
    <n v="1943"/>
    <x v="1"/>
    <d v="2023-08-22T00:00:00"/>
    <n v="240.25"/>
    <n v="240.82"/>
    <n v="229.55"/>
    <n v="233.19"/>
    <n v="130442800"/>
    <x v="1937"/>
    <n v="8.2583881010029891E-3"/>
    <n v="245.55599999999995"/>
    <n v="258.35980000000006"/>
    <n v="2.7202078179263001E-2"/>
    <x v="2"/>
    <n v="409.97"/>
    <n v="-0.43120228309388497"/>
    <x v="33"/>
  </r>
  <r>
    <n v="1944"/>
    <x v="1"/>
    <d v="2023-08-23T00:00:00"/>
    <n v="229.34"/>
    <n v="238.98"/>
    <n v="229.29"/>
    <n v="236.86"/>
    <n v="101077600"/>
    <x v="1938"/>
    <n v="1.5738239204082571E-2"/>
    <n v="244.18149999999991"/>
    <n v="257.78640000000007"/>
    <n v="2.763487420942309E-2"/>
    <x v="2"/>
    <n v="409.97"/>
    <n v="-0.42225040856648044"/>
    <x v="33"/>
  </r>
  <r>
    <n v="1945"/>
    <x v="1"/>
    <d v="2023-08-24T00:00:00"/>
    <n v="238.66"/>
    <n v="238.92"/>
    <n v="228.18"/>
    <n v="230.04"/>
    <n v="99777400"/>
    <x v="1939"/>
    <n v="-2.8793380055729179E-2"/>
    <n v="242.89799999999997"/>
    <n v="257.42240000000004"/>
    <n v="2.7443656303484467E-2"/>
    <x v="2"/>
    <n v="409.97"/>
    <n v="-0.43888577212966806"/>
    <x v="33"/>
  </r>
  <r>
    <n v="1946"/>
    <x v="1"/>
    <d v="2023-08-25T00:00:00"/>
    <n v="231.31"/>
    <n v="239"/>
    <n v="230.35"/>
    <n v="238.59"/>
    <n v="106612200"/>
    <x v="1940"/>
    <n v="3.7167449139280162E-2"/>
    <n v="241.50549999999998"/>
    <n v="257.08080000000007"/>
    <n v="2.7030402091423933E-2"/>
    <x v="2"/>
    <n v="409.97"/>
    <n v="-0.41803058760397105"/>
    <x v="33"/>
  </r>
  <r>
    <n v="1947"/>
    <x v="1"/>
    <d v="2023-08-28T00:00:00"/>
    <n v="242.58"/>
    <n v="244.38"/>
    <n v="235.35"/>
    <n v="238.82"/>
    <n v="107673700"/>
    <x v="1941"/>
    <n v="9.639968146191169E-4"/>
    <n v="240.07499999999999"/>
    <n v="257.01360000000005"/>
    <n v="2.6989798836058555E-2"/>
    <x v="2"/>
    <n v="409.97"/>
    <n v="-0.41746957094421544"/>
    <x v="33"/>
  </r>
  <r>
    <n v="1948"/>
    <x v="1"/>
    <d v="2023-08-29T00:00:00"/>
    <n v="238.58"/>
    <n v="257.48"/>
    <n v="237.77"/>
    <n v="257.18"/>
    <n v="134047600"/>
    <x v="1942"/>
    <n v="7.6877983418474294E-2"/>
    <n v="239.88049999999998"/>
    <n v="256.66260000000011"/>
    <n v="3.2237499611428598E-2"/>
    <x v="2"/>
    <n v="409.97"/>
    <n v="-0.37268580627850822"/>
    <x v="33"/>
  </r>
  <r>
    <n v="1949"/>
    <x v="1"/>
    <d v="2023-08-30T00:00:00"/>
    <n v="254.2"/>
    <n v="260.51"/>
    <n v="250.59"/>
    <n v="256.89999999999998"/>
    <n v="121988400"/>
    <x v="1943"/>
    <n v="-1.0887316276538828E-3"/>
    <n v="240.02000000000004"/>
    <n v="256.63500000000005"/>
    <n v="3.1637227475055485E-2"/>
    <x v="2"/>
    <n v="409.97"/>
    <n v="-0.37336878308168897"/>
    <x v="33"/>
  </r>
  <r>
    <n v="1950"/>
    <x v="1"/>
    <d v="2023-08-31T00:00:00"/>
    <n v="255.98"/>
    <n v="261.18"/>
    <n v="255.05"/>
    <n v="258.08"/>
    <n v="108861700"/>
    <x v="1944"/>
    <n v="4.5932269365511758E-3"/>
    <n v="239.95800000000003"/>
    <n v="256.24300000000005"/>
    <n v="3.1319723892674373E-2"/>
    <x v="2"/>
    <n v="409.97"/>
    <n v="-0.37049052369685598"/>
    <x v="33"/>
  </r>
  <r>
    <n v="1951"/>
    <x v="1"/>
    <d v="2023-09-01T00:00:00"/>
    <n v="257.26"/>
    <n v="259.08"/>
    <n v="242.01"/>
    <n v="245.01"/>
    <n v="132541600"/>
    <x v="1945"/>
    <n v="-5.0643211407315536E-2"/>
    <n v="239.51550000000003"/>
    <n v="256.24080000000004"/>
    <n v="3.3029424589733132E-2"/>
    <x v="2"/>
    <n v="409.97"/>
    <n v="-0.40237090518818452"/>
    <x v="34"/>
  </r>
  <r>
    <n v="1952"/>
    <x v="1"/>
    <d v="2023-09-05T00:00:00"/>
    <n v="245"/>
    <n v="258"/>
    <n v="244.86"/>
    <n v="256.49"/>
    <n v="129469600"/>
    <x v="1946"/>
    <n v="4.6855230398759273E-2"/>
    <n v="239.76750000000001"/>
    <n v="256.45819999999998"/>
    <n v="3.4653926971810647E-2"/>
    <x v="2"/>
    <n v="409.97"/>
    <n v="-0.37436885625777494"/>
    <x v="34"/>
  </r>
  <r>
    <n v="1953"/>
    <x v="1"/>
    <d v="2023-09-06T00:00:00"/>
    <n v="255.14"/>
    <n v="255.39"/>
    <n v="245.06"/>
    <n v="251.92"/>
    <n v="116959800"/>
    <x v="1947"/>
    <n v="-1.7817458770322481E-2"/>
    <n v="239.87849999999997"/>
    <n v="256.48379999999997"/>
    <n v="3.487861861238193E-2"/>
    <x v="2"/>
    <n v="409.97"/>
    <n v="-0.38551601336683183"/>
    <x v="34"/>
  </r>
  <r>
    <n v="1954"/>
    <x v="1"/>
    <d v="2023-09-07T00:00:00"/>
    <n v="245.07"/>
    <n v="252.81"/>
    <n v="243.27"/>
    <n v="251.49"/>
    <n v="115312900"/>
    <x v="1948"/>
    <n v="-1.7068910765321021E-3"/>
    <n v="240.34350000000001"/>
    <n v="256.32900000000001"/>
    <n v="3.4116411198192621E-2"/>
    <x v="2"/>
    <n v="409.97"/>
    <n v="-0.38656487060028788"/>
    <x v="34"/>
  </r>
  <r>
    <n v="1955"/>
    <x v="1"/>
    <d v="2023-09-08T00:00:00"/>
    <n v="251.22"/>
    <n v="256.52"/>
    <n v="246.67"/>
    <n v="248.5"/>
    <n v="118367700"/>
    <x v="1949"/>
    <n v="-1.1889140721301095E-2"/>
    <n v="240.50149999999999"/>
    <n v="256.6506"/>
    <n v="3.41642739612368E-2"/>
    <x v="2"/>
    <n v="409.97"/>
    <n v="-0.39385808717711057"/>
    <x v="34"/>
  </r>
  <r>
    <n v="1956"/>
    <x v="1"/>
    <d v="2023-09-11T00:00:00"/>
    <n v="264.27"/>
    <n v="274.85000000000002"/>
    <n v="260.61"/>
    <n v="273.58"/>
    <n v="174667900"/>
    <x v="1950"/>
    <n v="0.10092555331991937"/>
    <n v="242.048"/>
    <n v="256.76479999999998"/>
    <n v="4.062131856223225E-2"/>
    <x v="2"/>
    <n v="409.97"/>
    <n v="-0.33268287923506601"/>
    <x v="34"/>
  </r>
  <r>
    <n v="1957"/>
    <x v="1"/>
    <d v="2023-09-12T00:00:00"/>
    <n v="270.76"/>
    <n v="278.39"/>
    <n v="266.60000000000002"/>
    <n v="267.48"/>
    <n v="135999900"/>
    <x v="1951"/>
    <n v="-2.229695153154454E-2"/>
    <n v="243.43400000000003"/>
    <n v="256.59440000000001"/>
    <n v="4.0937979955374855E-2"/>
    <x v="2"/>
    <n v="409.97"/>
    <n v="-0.34756201673293163"/>
    <x v="34"/>
  </r>
  <r>
    <n v="1958"/>
    <x v="1"/>
    <d v="2023-09-13T00:00:00"/>
    <n v="270.07"/>
    <n v="274.98"/>
    <n v="268.10000000000002"/>
    <n v="271.3"/>
    <n v="111673700"/>
    <x v="1952"/>
    <n v="1.4281441603110512E-2"/>
    <n v="245.35099999999997"/>
    <n v="256.46560000000005"/>
    <n v="4.0142730704000748E-2"/>
    <x v="2"/>
    <n v="409.97"/>
    <n v="-0.33824426177525191"/>
    <x v="34"/>
  </r>
  <r>
    <n v="1959"/>
    <x v="1"/>
    <d v="2023-09-14T00:00:00"/>
    <n v="271.32"/>
    <n v="276.70999999999998"/>
    <n v="270.42"/>
    <n v="276.04000000000002"/>
    <n v="107709800"/>
    <x v="1953"/>
    <n v="1.7471433837080719E-2"/>
    <n v="247.87299999999996"/>
    <n v="256.42259999999999"/>
    <n v="3.9055095803640492E-2"/>
    <x v="2"/>
    <n v="409.97"/>
    <n v="-0.32668244017854964"/>
    <x v="34"/>
  </r>
  <r>
    <n v="1960"/>
    <x v="1"/>
    <d v="2023-09-15T00:00:00"/>
    <n v="277.55"/>
    <n v="278.98"/>
    <n v="271"/>
    <n v="274.39"/>
    <n v="133692300"/>
    <x v="1954"/>
    <n v="-5.9773945804957318E-3"/>
    <n v="250.63150000000002"/>
    <n v="256.2396"/>
    <n v="3.8187974478980542E-2"/>
    <x v="2"/>
    <n v="409.97"/>
    <n v="-0.33070712491157894"/>
    <x v="34"/>
  </r>
  <r>
    <n v="1961"/>
    <x v="1"/>
    <d v="2023-09-18T00:00:00"/>
    <n v="271.16000000000003"/>
    <n v="271.44"/>
    <n v="263.76"/>
    <n v="265.27999999999997"/>
    <n v="101543300"/>
    <x v="1955"/>
    <n v="-3.3200918400816404E-2"/>
    <n v="253.12099999999995"/>
    <n v="256.17739999999992"/>
    <n v="3.8997260203098315E-2"/>
    <x v="2"/>
    <n v="409.97"/>
    <n v="-0.35292826304363745"/>
    <x v="34"/>
  </r>
  <r>
    <n v="1962"/>
    <x v="1"/>
    <d v="2023-09-19T00:00:00"/>
    <n v="264.35000000000002"/>
    <n v="267.85000000000002"/>
    <n v="261.2"/>
    <n v="266.5"/>
    <n v="103704000"/>
    <x v="1956"/>
    <n v="4.5989143546443234E-3"/>
    <n v="254.88200000000001"/>
    <n v="256.03339999999992"/>
    <n v="3.6159366292593212E-2"/>
    <x v="2"/>
    <n v="409.97"/>
    <n v="-0.34995243554406419"/>
    <x v="34"/>
  </r>
  <r>
    <n v="1963"/>
    <x v="1"/>
    <d v="2023-09-20T00:00:00"/>
    <n v="267.04000000000002"/>
    <n v="273.93"/>
    <n v="262.45999999999998"/>
    <n v="262.58999999999997"/>
    <n v="122514600"/>
    <x v="1957"/>
    <n v="-1.4671669793621112E-2"/>
    <n v="256.35199999999998"/>
    <n v="255.70759999999999"/>
    <n v="3.6503146761451291E-2"/>
    <x v="1"/>
    <n v="409.97"/>
    <n v="-0.35948971875990932"/>
    <x v="34"/>
  </r>
  <r>
    <n v="1964"/>
    <x v="1"/>
    <d v="2023-09-21T00:00:00"/>
    <n v="257.85000000000002"/>
    <n v="260.86"/>
    <n v="254.21"/>
    <n v="255.7"/>
    <n v="119951500"/>
    <x v="1958"/>
    <n v="-2.6238622948322465E-2"/>
    <n v="257.29399999999998"/>
    <n v="255.04719999999995"/>
    <n v="3.7149278865987088E-2"/>
    <x v="1"/>
    <n v="409.97"/>
    <n v="-0.37629582652389204"/>
    <x v="34"/>
  </r>
  <r>
    <n v="1965"/>
    <x v="1"/>
    <d v="2023-09-22T00:00:00"/>
    <n v="257.39999999999998"/>
    <n v="257.79000000000002"/>
    <n v="244.48"/>
    <n v="244.88"/>
    <n v="127524100"/>
    <x v="1959"/>
    <n v="-4.2315213140398877E-2"/>
    <n v="258.036"/>
    <n v="254.35939999999999"/>
    <n v="3.7901941267872594E-2"/>
    <x v="1"/>
    <n v="409.97"/>
    <n v="-0.40268800156108986"/>
    <x v="34"/>
  </r>
  <r>
    <n v="1966"/>
    <x v="1"/>
    <d v="2023-09-25T00:00:00"/>
    <n v="243.38"/>
    <n v="247.1"/>
    <n v="238.31"/>
    <n v="246.99"/>
    <n v="104636600"/>
    <x v="1960"/>
    <n v="8.6164652074485204E-3"/>
    <n v="258.45600000000002"/>
    <n v="253.43419999999998"/>
    <n v="3.7108179538279898E-2"/>
    <x v="1"/>
    <n v="409.97"/>
    <n v="-0.39754128350854945"/>
    <x v="34"/>
  </r>
  <r>
    <n v="1967"/>
    <x v="1"/>
    <d v="2023-09-26T00:00:00"/>
    <n v="242.98"/>
    <n v="249.55"/>
    <n v="241.66"/>
    <n v="244.12"/>
    <n v="101993600"/>
    <x v="1961"/>
    <n v="-1.1619903639823459E-2"/>
    <n v="258.721"/>
    <n v="252.37739999999997"/>
    <n v="3.7239670166549811E-2"/>
    <x v="1"/>
    <n v="409.97"/>
    <n v="-0.40454179574115179"/>
    <x v="34"/>
  </r>
  <r>
    <n v="1968"/>
    <x v="1"/>
    <d v="2023-09-27T00:00:00"/>
    <n v="244.26"/>
    <n v="245.33"/>
    <n v="234.58"/>
    <n v="240.5"/>
    <n v="136597200"/>
    <x v="1962"/>
    <n v="-1.4828772734720608E-2"/>
    <n v="257.887"/>
    <n v="251.47979999999995"/>
    <n v="3.2892927023817957E-2"/>
    <x v="1"/>
    <n v="409.97"/>
    <n v="-0.41337171012513119"/>
    <x v="34"/>
  </r>
  <r>
    <n v="1969"/>
    <x v="1"/>
    <d v="2023-09-28T00:00:00"/>
    <n v="240.02"/>
    <n v="247.55"/>
    <n v="238.65"/>
    <n v="246.38"/>
    <n v="117058900"/>
    <x v="1963"/>
    <n v="2.4449064449064473E-2"/>
    <n v="257.36099999999999"/>
    <n v="251.22619999999998"/>
    <n v="3.3455669967261681E-2"/>
    <x v="1"/>
    <n v="409.97"/>
    <n v="-0.39902919725833608"/>
    <x v="34"/>
  </r>
  <r>
    <n v="1970"/>
    <x v="1"/>
    <d v="2023-09-29T00:00:00"/>
    <n v="250"/>
    <n v="254.77"/>
    <n v="246.35"/>
    <n v="250.22"/>
    <n v="128522700"/>
    <x v="1964"/>
    <n v="1.5585680655897383E-2"/>
    <n v="256.96799999999996"/>
    <n v="251.05779999999999"/>
    <n v="3.3651981881173229E-2"/>
    <x v="1"/>
    <n v="409.97"/>
    <n v="-0.38966265824328616"/>
    <x v="34"/>
  </r>
  <r>
    <n v="1971"/>
    <x v="1"/>
    <d v="2023-10-02T00:00:00"/>
    <n v="244.81"/>
    <n v="254.28"/>
    <n v="242.62"/>
    <n v="251.6"/>
    <n v="123810400"/>
    <x v="1965"/>
    <n v="5.5151466709295605E-3"/>
    <n v="257.29750000000001"/>
    <n v="250.60719999999998"/>
    <n v="3.1572259956398105E-2"/>
    <x v="1"/>
    <n v="409.97"/>
    <n v="-0.38629655828475262"/>
    <x v="35"/>
  </r>
  <r>
    <n v="1972"/>
    <x v="1"/>
    <d v="2023-10-03T00:00:00"/>
    <n v="248.61"/>
    <n v="250.02"/>
    <n v="244.45"/>
    <n v="246.53"/>
    <n v="101985300"/>
    <x v="1966"/>
    <n v="-2.015103338632751E-2"/>
    <n v="256.79949999999997"/>
    <n v="250.52479999999997"/>
    <n v="3.0056926232392794E-2"/>
    <x v="1"/>
    <n v="409.97"/>
    <n v="-0.39866331682806067"/>
    <x v="35"/>
  </r>
  <r>
    <n v="1973"/>
    <x v="1"/>
    <d v="2023-10-04T00:00:00"/>
    <n v="248.14"/>
    <n v="261.86"/>
    <n v="247.6"/>
    <n v="261.16000000000003"/>
    <n v="129721600"/>
    <x v="1967"/>
    <n v="5.9343690423072415E-2"/>
    <n v="257.26149999999996"/>
    <n v="250.43879999999993"/>
    <n v="3.2696983674432231E-2"/>
    <x v="1"/>
    <n v="409.97"/>
    <n v="-0.36297777886186788"/>
    <x v="35"/>
  </r>
  <r>
    <n v="1974"/>
    <x v="1"/>
    <d v="2023-10-05T00:00:00"/>
    <n v="260"/>
    <n v="263.60000000000002"/>
    <n v="256.25"/>
    <n v="260.05"/>
    <n v="119159200"/>
    <x v="1968"/>
    <n v="-4.250268034921123E-3"/>
    <n v="257.68950000000001"/>
    <n v="250.53519999999997"/>
    <n v="3.271830465458489E-2"/>
    <x v="1"/>
    <n v="409.97"/>
    <n v="-0.36568529404590577"/>
    <x v="35"/>
  </r>
  <r>
    <n v="1975"/>
    <x v="1"/>
    <d v="2023-10-06T00:00:00"/>
    <n v="253.98"/>
    <n v="261.64999999999998"/>
    <n v="250.65"/>
    <n v="260.52999999999997"/>
    <n v="118121800"/>
    <x v="1969"/>
    <n v="1.8457988848297191E-3"/>
    <n v="258.29099999999994"/>
    <n v="250.3998"/>
    <n v="3.2551454876047742E-2"/>
    <x v="1"/>
    <n v="409.97"/>
    <n v="-0.3645144766690247"/>
    <x v="35"/>
  </r>
  <r>
    <n v="1976"/>
    <x v="1"/>
    <d v="2023-10-09T00:00:00"/>
    <n v="255.31"/>
    <n v="261.36"/>
    <n v="252.05"/>
    <n v="259.67"/>
    <n v="101377900"/>
    <x v="1970"/>
    <n v="-3.3009634207191718E-3"/>
    <n v="257.59549999999996"/>
    <n v="250.3236"/>
    <n v="2.2951972951392965E-2"/>
    <x v="1"/>
    <n v="409.97"/>
    <n v="-0.36661219113593679"/>
    <x v="35"/>
  </r>
  <r>
    <n v="1977"/>
    <x v="1"/>
    <d v="2023-10-10T00:00:00"/>
    <n v="257.75"/>
    <n v="268.94"/>
    <n v="257.64999999999998"/>
    <n v="263.62"/>
    <n v="122656000"/>
    <x v="1971"/>
    <n v="1.521161474178756E-2"/>
    <n v="257.40250000000003"/>
    <n v="250.36199999999999"/>
    <n v="2.2768622685907607E-2"/>
    <x v="1"/>
    <n v="409.97"/>
    <n v="-0.35697733980535162"/>
    <x v="35"/>
  </r>
  <r>
    <n v="1978"/>
    <x v="1"/>
    <d v="2023-10-11T00:00:00"/>
    <n v="266.2"/>
    <n v="268.60000000000002"/>
    <n v="260.89999999999998"/>
    <n v="262.99"/>
    <n v="103706300"/>
    <x v="1972"/>
    <n v="-2.3898035050451405E-3"/>
    <n v="256.98699999999997"/>
    <n v="250.45720000000006"/>
    <n v="2.2503315397209532E-2"/>
    <x v="1"/>
    <n v="409.97"/>
    <n v="-0.35851403761250822"/>
    <x v="35"/>
  </r>
  <r>
    <n v="1979"/>
    <x v="1"/>
    <d v="2023-10-12T00:00:00"/>
    <n v="262.92"/>
    <n v="265.41000000000003"/>
    <n v="256.63"/>
    <n v="258.87"/>
    <n v="111508100"/>
    <x v="1973"/>
    <n v="-1.5665994904749292E-2"/>
    <n v="256.12849999999997"/>
    <n v="250.29320000000007"/>
    <n v="2.2265951101349157E-2"/>
    <x v="1"/>
    <n v="409.97"/>
    <n v="-0.36856355343073888"/>
    <x v="35"/>
  </r>
  <r>
    <n v="1980"/>
    <x v="1"/>
    <d v="2023-10-13T00:00:00"/>
    <n v="258.89999999999998"/>
    <n v="259.60000000000002"/>
    <n v="250.22"/>
    <n v="251.12"/>
    <n v="102073800"/>
    <x v="1974"/>
    <n v="-2.9937806621083918E-2"/>
    <n v="254.96499999999997"/>
    <n v="250.29440000000005"/>
    <n v="2.306636447354711E-2"/>
    <x v="1"/>
    <n v="409.97"/>
    <n v="-0.38746737566163381"/>
    <x v="35"/>
  </r>
  <r>
    <n v="1981"/>
    <x v="1"/>
    <d v="2023-10-16T00:00:00"/>
    <n v="250.05"/>
    <n v="255.4"/>
    <n v="248.48"/>
    <n v="253.92"/>
    <n v="88917200"/>
    <x v="1975"/>
    <n v="1.1150047785918993E-2"/>
    <n v="254.39699999999999"/>
    <n v="250.36240000000006"/>
    <n v="2.224583443122681E-2"/>
    <x v="1"/>
    <n v="409.97"/>
    <n v="-0.38063760762982668"/>
    <x v="35"/>
  </r>
  <r>
    <n v="1982"/>
    <x v="1"/>
    <d v="2023-10-17T00:00:00"/>
    <n v="250.1"/>
    <n v="257.18"/>
    <n v="247.08"/>
    <n v="254.85"/>
    <n v="93562900"/>
    <x v="1976"/>
    <n v="3.6625708884687747E-3"/>
    <n v="253.81450000000001"/>
    <n v="250.22200000000004"/>
    <n v="2.2232301838324045E-2"/>
    <x v="1"/>
    <n v="409.97"/>
    <n v="-0.37836914896211926"/>
    <x v="35"/>
  </r>
  <r>
    <n v="1983"/>
    <x v="1"/>
    <d v="2023-10-18T00:00:00"/>
    <n v="252.7"/>
    <n v="254.63"/>
    <n v="242.08"/>
    <n v="242.68"/>
    <n v="125147800"/>
    <x v="1977"/>
    <n v="-4.7753580537571061E-2"/>
    <n v="252.81900000000002"/>
    <n v="249.78040000000007"/>
    <n v="2.435414274112364E-2"/>
    <x v="1"/>
    <n v="409.97"/>
    <n v="-0.40805424787179556"/>
    <x v="35"/>
  </r>
  <r>
    <n v="1984"/>
    <x v="1"/>
    <d v="2023-10-19T00:00:00"/>
    <n v="225.95"/>
    <n v="230.61"/>
    <n v="216.78"/>
    <n v="220.11"/>
    <n v="170772700"/>
    <x v="1978"/>
    <n v="-9.300313169606067E-2"/>
    <n v="251.0395"/>
    <n v="249.11340000000007"/>
    <n v="3.1220558725733854E-2"/>
    <x v="1"/>
    <n v="409.97"/>
    <n v="-0.46310705661389862"/>
    <x v="35"/>
  </r>
  <r>
    <n v="1985"/>
    <x v="1"/>
    <d v="2023-10-20T00:00:00"/>
    <n v="217.01"/>
    <n v="218.86"/>
    <n v="210.42"/>
    <n v="211.99"/>
    <n v="138010100"/>
    <x v="1979"/>
    <n v="-3.6890645586297732E-2"/>
    <n v="249.39499999999998"/>
    <n v="248.50200000000007"/>
    <n v="3.0919648686672605E-2"/>
    <x v="1"/>
    <n v="409.97"/>
    <n v="-0.48291338390613947"/>
    <x v="35"/>
  </r>
  <r>
    <n v="1986"/>
    <x v="1"/>
    <d v="2023-10-23T00:00:00"/>
    <n v="210"/>
    <n v="216.98"/>
    <n v="202.51"/>
    <n v="212.08"/>
    <n v="150683400"/>
    <x v="1980"/>
    <n v="4.2454832775140616E-4"/>
    <n v="247.64949999999993"/>
    <n v="248.0372000000001"/>
    <n v="3.075962935874553E-2"/>
    <x v="2"/>
    <n v="409.97"/>
    <n v="-0.48269385564797429"/>
    <x v="35"/>
  </r>
  <r>
    <n v="1987"/>
    <x v="1"/>
    <d v="2023-10-24T00:00:00"/>
    <n v="216.5"/>
    <n v="222.05"/>
    <n v="214.11"/>
    <n v="216.52"/>
    <n v="118231100"/>
    <x v="1981"/>
    <n v="2.0935496039230506E-2"/>
    <n v="246.26949999999997"/>
    <n v="247.62640000000007"/>
    <n v="3.1364976677846851E-2"/>
    <x v="2"/>
    <n v="409.97"/>
    <n v="-0.47186379491182284"/>
    <x v="35"/>
  </r>
  <r>
    <n v="1988"/>
    <x v="1"/>
    <d v="2023-10-25T00:00:00"/>
    <n v="215.88"/>
    <n v="220.1"/>
    <n v="212.2"/>
    <n v="212.42"/>
    <n v="107065100"/>
    <x v="1982"/>
    <n v="-1.8935895067430319E-2"/>
    <n v="244.86550000000003"/>
    <n v="247.22960000000006"/>
    <n v="3.1442602239636186E-2"/>
    <x v="2"/>
    <n v="409.97"/>
    <n v="-0.48186452667268342"/>
    <x v="35"/>
  </r>
  <r>
    <n v="1989"/>
    <x v="1"/>
    <d v="2023-10-26T00:00:00"/>
    <n v="211.32"/>
    <n v="214.8"/>
    <n v="204.88"/>
    <n v="205.76"/>
    <n v="115112600"/>
    <x v="1983"/>
    <n v="-3.1352979945391213E-2"/>
    <n v="242.83450000000002"/>
    <n v="246.99120000000005"/>
    <n v="3.109971724451506E-2"/>
    <x v="2"/>
    <n v="409.97"/>
    <n v="-0.49810961777691054"/>
    <x v="35"/>
  </r>
  <r>
    <n v="1990"/>
    <x v="1"/>
    <d v="2023-10-27T00:00:00"/>
    <n v="210.6"/>
    <n v="212.41"/>
    <n v="205.77"/>
    <n v="207.3"/>
    <n v="94881200"/>
    <x v="1984"/>
    <n v="7.4844479004667619E-3"/>
    <n v="240.68850000000003"/>
    <n v="246.62860000000009"/>
    <n v="3.0821038037122328E-2"/>
    <x v="2"/>
    <n v="409.97"/>
    <n v="-0.49435324535941649"/>
    <x v="35"/>
  </r>
  <r>
    <n v="1991"/>
    <x v="1"/>
    <d v="2023-10-30T00:00:00"/>
    <n v="209.28"/>
    <n v="210.88"/>
    <n v="194.67"/>
    <n v="197.36"/>
    <n v="136448200"/>
    <x v="1985"/>
    <n v="-4.7949831162566348E-2"/>
    <n v="237.97649999999999"/>
    <n v="246.01980000000012"/>
    <n v="3.1807517265011305E-2"/>
    <x v="2"/>
    <n v="409.97"/>
    <n v="-0.51859892187233214"/>
    <x v="35"/>
  </r>
  <r>
    <n v="1992"/>
    <x v="1"/>
    <d v="2023-10-31T00:00:00"/>
    <n v="196.12"/>
    <n v="202.8"/>
    <n v="194.07"/>
    <n v="200.84"/>
    <n v="118068300"/>
    <x v="1986"/>
    <n v="1.7632752330765999E-2"/>
    <n v="235.69200000000001"/>
    <n v="245.46920000000006"/>
    <n v="3.238818683281338E-2"/>
    <x v="2"/>
    <n v="409.97"/>
    <n v="-0.51011049588994317"/>
    <x v="35"/>
  </r>
  <r>
    <n v="1993"/>
    <x v="1"/>
    <d v="2023-11-01T00:00:00"/>
    <n v="204.04"/>
    <n v="205.99"/>
    <n v="197.85"/>
    <n v="205.66"/>
    <n v="121661700"/>
    <x v="1987"/>
    <n v="2.3999203345947073E-2"/>
    <n v="232.91699999999997"/>
    <n v="245.1022000000001"/>
    <n v="2.9234047339858463E-2"/>
    <x v="2"/>
    <n v="409.97"/>
    <n v="-0.49835353806376081"/>
    <x v="36"/>
  </r>
  <r>
    <n v="1994"/>
    <x v="1"/>
    <d v="2023-11-02T00:00:00"/>
    <n v="212.97"/>
    <n v="219.2"/>
    <n v="211.45"/>
    <n v="218.51"/>
    <n v="125987600"/>
    <x v="1988"/>
    <n v="6.2481766021589058E-2"/>
    <n v="230.83999999999997"/>
    <n v="244.90060000000005"/>
    <n v="3.3584093959993316E-2"/>
    <x v="2"/>
    <n v="409.97"/>
    <n v="-0.46700978120350278"/>
    <x v="36"/>
  </r>
  <r>
    <n v="1995"/>
    <x v="1"/>
    <d v="2023-11-03T00:00:00"/>
    <n v="221.15"/>
    <n v="226.37"/>
    <n v="218.4"/>
    <n v="219.96"/>
    <n v="119534800"/>
    <x v="1989"/>
    <n v="6.6358519060913945E-3"/>
    <n v="228.81150000000002"/>
    <n v="244.51420000000005"/>
    <n v="3.3675841688814372E-2"/>
    <x v="2"/>
    <n v="409.97"/>
    <n v="-0.46347293704417403"/>
    <x v="36"/>
  </r>
  <r>
    <n v="1996"/>
    <x v="1"/>
    <d v="2023-11-06T00:00:00"/>
    <n v="223.98"/>
    <n v="226.32"/>
    <n v="215"/>
    <n v="219.27"/>
    <n v="117335800"/>
    <x v="1990"/>
    <n v="-3.1369339879978586E-3"/>
    <n v="226.79149999999998"/>
    <n v="244.18140000000005"/>
    <n v="3.3677035039218053E-2"/>
    <x v="2"/>
    <n v="409.97"/>
    <n v="-0.46515598702344074"/>
    <x v="36"/>
  </r>
  <r>
    <n v="1997"/>
    <x v="1"/>
    <d v="2023-11-07T00:00:00"/>
    <n v="219.98"/>
    <n v="223.12"/>
    <n v="215.72"/>
    <n v="222.18"/>
    <n v="116900100"/>
    <x v="1991"/>
    <n v="1.3271309344643489E-2"/>
    <n v="224.71950000000007"/>
    <n v="243.48000000000005"/>
    <n v="3.3609770824957023E-2"/>
    <x v="2"/>
    <n v="409.97"/>
    <n v="-0.45805790667609825"/>
    <x v="36"/>
  </r>
  <r>
    <n v="1998"/>
    <x v="1"/>
    <d v="2023-11-08T00:00:00"/>
    <n v="223.15"/>
    <n v="224.15"/>
    <n v="217.64"/>
    <n v="222.11"/>
    <n v="106584800"/>
    <x v="1992"/>
    <n v="-3.1505986137358999E-4"/>
    <n v="222.6755"/>
    <n v="242.54159999999999"/>
    <n v="3.3631085834488317E-2"/>
    <x v="2"/>
    <n v="409.97"/>
    <n v="-0.45822865087689346"/>
    <x v="36"/>
  </r>
  <r>
    <n v="1999"/>
    <x v="1"/>
    <d v="2023-11-09T00:00:00"/>
    <n v="219.75"/>
    <n v="220.8"/>
    <n v="206.68"/>
    <n v="209.98"/>
    <n v="142110500"/>
    <x v="1993"/>
    <n v="-5.4612579352573132E-2"/>
    <n v="220.23099999999994"/>
    <n v="241.673"/>
    <n v="3.5197733417722518E-2"/>
    <x v="2"/>
    <n v="409.97"/>
    <n v="-0.48781618167182972"/>
    <x v="36"/>
  </r>
  <r>
    <n v="2000"/>
    <x v="1"/>
    <d v="2023-11-10T00:00:00"/>
    <n v="210.03"/>
    <n v="215.38"/>
    <n v="205.69"/>
    <n v="214.65"/>
    <n v="130994000"/>
    <x v="1994"/>
    <n v="2.2240213353652782E-2"/>
    <n v="218.40749999999997"/>
    <n v="241.24700000000001"/>
    <n v="3.555924865334896E-2"/>
    <x v="2"/>
    <n v="409.97"/>
    <n v="-0.47642510427592266"/>
    <x v="36"/>
  </r>
  <r>
    <n v="2001"/>
    <x v="1"/>
    <d v="2023-11-13T00:00:00"/>
    <n v="215.6"/>
    <n v="225.4"/>
    <n v="211.61"/>
    <n v="223.71"/>
    <n v="140447600"/>
    <x v="1995"/>
    <n v="4.2208245981830927E-2"/>
    <n v="216.89699999999999"/>
    <n v="240.86539999999997"/>
    <n v="3.7049798483797476E-2"/>
    <x v="2"/>
    <n v="409.97"/>
    <n v="-0.45432592628728929"/>
    <x v="36"/>
  </r>
  <r>
    <n v="2002"/>
    <x v="1"/>
    <d v="2023-11-14T00:00:00"/>
    <n v="235.03"/>
    <n v="238.14"/>
    <n v="230.72"/>
    <n v="237.41"/>
    <n v="149771600"/>
    <x v="1996"/>
    <n v="6.1239998211970903E-2"/>
    <n v="216.02500000000003"/>
    <n v="240.68379999999996"/>
    <n v="3.9935939029097596E-2"/>
    <x v="2"/>
    <n v="409.97"/>
    <n v="-0.42090884698880415"/>
    <x v="36"/>
  </r>
  <r>
    <n v="2003"/>
    <x v="1"/>
    <d v="2023-11-15T00:00:00"/>
    <n v="239.29"/>
    <n v="246.7"/>
    <n v="236.45"/>
    <n v="242.84"/>
    <n v="150354000"/>
    <x v="1997"/>
    <n v="2.2871825112674271E-2"/>
    <n v="216.03299999999999"/>
    <n v="240.32579999999999"/>
    <n v="3.8856866905637881E-2"/>
    <x v="2"/>
    <n v="409.97"/>
    <n v="-0.40766397541283517"/>
    <x v="36"/>
  </r>
  <r>
    <n v="2004"/>
    <x v="1"/>
    <d v="2023-11-16T00:00:00"/>
    <n v="239.49"/>
    <n v="240.88"/>
    <n v="230.96"/>
    <n v="233.59"/>
    <n v="136816800"/>
    <x v="1998"/>
    <n v="-3.8090924065228182E-2"/>
    <n v="216.70699999999997"/>
    <n v="240.04179999999994"/>
    <n v="3.344611602111134E-2"/>
    <x v="2"/>
    <n v="409.97"/>
    <n v="-0.43022660194648388"/>
    <x v="36"/>
  </r>
  <r>
    <n v="2005"/>
    <x v="1"/>
    <d v="2023-11-17T00:00:00"/>
    <n v="232"/>
    <n v="237.39"/>
    <n v="226.54"/>
    <n v="234.3"/>
    <n v="142532800"/>
    <x v="1999"/>
    <n v="3.0395136778116338E-3"/>
    <n v="217.82249999999999"/>
    <n v="239.28219999999993"/>
    <n v="3.2071249237083668E-2"/>
    <x v="2"/>
    <n v="409.97"/>
    <n v="-0.42849476790984709"/>
    <x v="36"/>
  </r>
  <r>
    <n v="2006"/>
    <x v="1"/>
    <d v="2023-11-20T00:00:00"/>
    <n v="234.04"/>
    <n v="237.1"/>
    <n v="231.02"/>
    <n v="235.6"/>
    <n v="116320100"/>
    <x v="2000"/>
    <n v="5.5484421681604168E-3"/>
    <n v="218.99850000000006"/>
    <n v="238.75659999999999"/>
    <n v="3.2048999150289977E-2"/>
    <x v="2"/>
    <n v="409.97"/>
    <n v="-0.42532380418079374"/>
    <x v="36"/>
  </r>
  <r>
    <n v="2007"/>
    <x v="1"/>
    <d v="2023-11-21T00:00:00"/>
    <n v="235.04"/>
    <n v="243.62"/>
    <n v="233.34"/>
    <n v="241.2"/>
    <n v="122288000"/>
    <x v="2001"/>
    <n v="2.3769100169779289E-2"/>
    <n v="220.23250000000002"/>
    <n v="238.01479999999995"/>
    <n v="3.212578942987427E-2"/>
    <x v="2"/>
    <n v="409.97"/>
    <n v="-0.41166426811717938"/>
    <x v="36"/>
  </r>
  <r>
    <n v="2008"/>
    <x v="1"/>
    <d v="2023-11-22T00:00:00"/>
    <n v="242.04"/>
    <n v="244.01"/>
    <n v="231.4"/>
    <n v="234.21"/>
    <n v="117950600"/>
    <x v="2002"/>
    <n v="-2.8980099502487477E-2"/>
    <n v="221.32200000000003"/>
    <n v="237.203"/>
    <n v="3.2609366212341742E-2"/>
    <x v="2"/>
    <n v="409.97"/>
    <n v="-0.42871429616801227"/>
    <x v="36"/>
  </r>
  <r>
    <n v="2009"/>
    <x v="1"/>
    <d v="2023-11-24T00:00:00"/>
    <n v="233.75"/>
    <n v="238.75"/>
    <n v="232.33"/>
    <n v="235.45"/>
    <n v="65125200"/>
    <x v="2003"/>
    <n v="5.2943939199863177E-3"/>
    <n v="222.8065"/>
    <n v="236.43680000000001"/>
    <n v="3.1444337055874919E-2"/>
    <x v="2"/>
    <n v="409.97"/>
    <n v="-0.42568968461106915"/>
    <x v="36"/>
  </r>
  <r>
    <n v="2010"/>
    <x v="1"/>
    <d v="2023-11-27T00:00:00"/>
    <n v="236.89"/>
    <n v="238.33"/>
    <n v="232.1"/>
    <n v="236.08"/>
    <n v="112031800"/>
    <x v="2004"/>
    <n v="2.6757273306434737E-3"/>
    <n v="224.24549999999999"/>
    <n v="236.06559999999999"/>
    <n v="3.1460682232001935E-2"/>
    <x v="2"/>
    <n v="409.97"/>
    <n v="-0.42415298680391245"/>
    <x v="36"/>
  </r>
  <r>
    <n v="2011"/>
    <x v="1"/>
    <d v="2023-11-28T00:00:00"/>
    <n v="236.68"/>
    <n v="247"/>
    <n v="234.01"/>
    <n v="246.72"/>
    <n v="148549900"/>
    <x v="2005"/>
    <n v="4.5069467976956989E-2"/>
    <n v="226.71350000000001"/>
    <n v="235.61839999999995"/>
    <n v="2.9739690104725176E-2"/>
    <x v="2"/>
    <n v="409.97"/>
    <n v="-0.3981998682830451"/>
    <x v="36"/>
  </r>
  <r>
    <n v="2012"/>
    <x v="1"/>
    <d v="2023-11-29T00:00:00"/>
    <n v="249.21"/>
    <n v="252.75"/>
    <n v="242.76"/>
    <n v="244.14"/>
    <n v="135401300"/>
    <x v="2006"/>
    <n v="-1.045719844357984E-2"/>
    <n v="228.87850000000003"/>
    <n v="235.16819999999996"/>
    <n v="3.0102958058845292E-2"/>
    <x v="2"/>
    <n v="409.97"/>
    <n v="-0.40449301168378182"/>
    <x v="36"/>
  </r>
  <r>
    <n v="2013"/>
    <x v="1"/>
    <d v="2023-11-30T00:00:00"/>
    <n v="245.14"/>
    <n v="245.22"/>
    <n v="236.91"/>
    <n v="240.08"/>
    <n v="132353200"/>
    <x v="2007"/>
    <n v="-1.6629802572294516E-2"/>
    <n v="230.59950000000003"/>
    <n v="234.83079999999998"/>
    <n v="3.0493756437732212E-2"/>
    <x v="2"/>
    <n v="409.97"/>
    <n v="-0.41439617532990225"/>
    <x v="36"/>
  </r>
  <r>
    <n v="2014"/>
    <x v="1"/>
    <d v="2023-12-01T00:00:00"/>
    <n v="233.14"/>
    <n v="240.19"/>
    <n v="231.9"/>
    <n v="238.83"/>
    <n v="121331700"/>
    <x v="2008"/>
    <n v="-5.2065978007330704E-3"/>
    <n v="231.61549999999997"/>
    <n v="234.64479999999995"/>
    <n v="2.7789140034628294E-2"/>
    <x v="2"/>
    <n v="409.97"/>
    <n v="-0.41744517891553046"/>
    <x v="37"/>
  </r>
  <r>
    <n v="2015"/>
    <x v="1"/>
    <d v="2023-12-04T00:00:00"/>
    <n v="235.75"/>
    <n v="239.37"/>
    <n v="233.29"/>
    <n v="235.58"/>
    <n v="104099800"/>
    <x v="2009"/>
    <n v="-1.3608005694426994E-2"/>
    <n v="232.39649999999997"/>
    <n v="234.47939999999994"/>
    <n v="2.808667393197721E-2"/>
    <x v="2"/>
    <n v="409.97"/>
    <n v="-0.42537258823816382"/>
    <x v="37"/>
  </r>
  <r>
    <n v="2016"/>
    <x v="1"/>
    <d v="2023-12-05T00:00:00"/>
    <n v="233.87"/>
    <n v="246.66"/>
    <n v="233.7"/>
    <n v="238.72"/>
    <n v="137971100"/>
    <x v="2010"/>
    <n v="1.3328805501315877E-2"/>
    <n v="233.36899999999997"/>
    <n v="234.38439999999994"/>
    <n v="2.8113651203732316E-2"/>
    <x v="2"/>
    <n v="409.97"/>
    <n v="-0.41771349123106571"/>
    <x v="37"/>
  </r>
  <r>
    <n v="2017"/>
    <x v="1"/>
    <d v="2023-12-06T00:00:00"/>
    <n v="242.92"/>
    <n v="246.57"/>
    <n v="239.17"/>
    <n v="239.37"/>
    <n v="126436200"/>
    <x v="2011"/>
    <n v="2.7228552278819596E-3"/>
    <n v="234.2285"/>
    <n v="234.42719999999997"/>
    <n v="2.8041915680118483E-2"/>
    <x v="2"/>
    <n v="409.97"/>
    <n v="-0.41612800936653904"/>
    <x v="37"/>
  </r>
  <r>
    <n v="2018"/>
    <x v="1"/>
    <d v="2023-12-07T00:00:00"/>
    <n v="241.55"/>
    <n v="244.08"/>
    <n v="236.98"/>
    <n v="242.64"/>
    <n v="107142300"/>
    <x v="2012"/>
    <n v="1.366085975686171E-2"/>
    <n v="235.25499999999997"/>
    <n v="234.37639999999999"/>
    <n v="2.8100038626518387E-2"/>
    <x v="1"/>
    <n v="409.97"/>
    <n v="-0.40815181598653572"/>
    <x v="37"/>
  </r>
  <r>
    <n v="2019"/>
    <x v="1"/>
    <d v="2023-12-08T00:00:00"/>
    <n v="240.27"/>
    <n v="245.27"/>
    <n v="239.27"/>
    <n v="243.84"/>
    <n v="103126800"/>
    <x v="2013"/>
    <n v="4.9455984174084922E-3"/>
    <n v="236.94799999999995"/>
    <n v="234.16679999999997"/>
    <n v="2.4381763362072137E-2"/>
    <x v="1"/>
    <n v="409.97"/>
    <n v="-0.40522477254433253"/>
    <x v="37"/>
  </r>
  <r>
    <n v="2020"/>
    <x v="1"/>
    <d v="2023-12-11T00:00:00"/>
    <n v="242.74"/>
    <n v="243.44"/>
    <n v="237.45"/>
    <n v="239.74"/>
    <n v="97913900"/>
    <x v="2014"/>
    <n v="-1.6814304461942209E-2"/>
    <n v="238.20249999999996"/>
    <n v="233.87499999999997"/>
    <n v="2.4724399036045196E-2"/>
    <x v="1"/>
    <n v="409.97"/>
    <n v="-0.41522550430519312"/>
    <x v="37"/>
  </r>
  <r>
    <n v="2021"/>
    <x v="1"/>
    <d v="2023-12-12T00:00:00"/>
    <n v="238.55"/>
    <n v="238.99"/>
    <n v="233.87"/>
    <n v="237.01"/>
    <n v="95328300"/>
    <x v="2015"/>
    <n v="-1.1387336280971105E-2"/>
    <n v="238.86749999999998"/>
    <n v="233.7302"/>
    <n v="2.3445337283503793E-2"/>
    <x v="1"/>
    <n v="409.97"/>
    <n v="-0.42188452813620514"/>
    <x v="37"/>
  </r>
  <r>
    <n v="2022"/>
    <x v="1"/>
    <d v="2023-12-13T00:00:00"/>
    <n v="234.19"/>
    <n v="240.3"/>
    <n v="228.2"/>
    <n v="239.29"/>
    <n v="146286300"/>
    <x v="2016"/>
    <n v="9.6198472638284738E-3"/>
    <n v="238.96149999999997"/>
    <n v="233.52799999999996"/>
    <n v="1.916429293094335E-2"/>
    <x v="1"/>
    <n v="409.97"/>
    <n v="-0.41632314559601924"/>
    <x v="37"/>
  </r>
  <r>
    <n v="2023"/>
    <x v="1"/>
    <d v="2023-12-14T00:00:00"/>
    <n v="241.22"/>
    <n v="253.88"/>
    <n v="240.79"/>
    <n v="251.05"/>
    <n v="160829200"/>
    <x v="2017"/>
    <n v="4.9145388440804183E-2"/>
    <n v="239.37199999999999"/>
    <n v="233.39699999999996"/>
    <n v="2.1528301354512364E-2"/>
    <x v="1"/>
    <n v="409.97"/>
    <n v="-0.38763811986242902"/>
    <x v="37"/>
  </r>
  <r>
    <n v="2024"/>
    <x v="1"/>
    <d v="2023-12-15T00:00:00"/>
    <n v="251.21"/>
    <n v="254.13"/>
    <n v="248.3"/>
    <n v="253.5"/>
    <n v="135932800"/>
    <x v="2018"/>
    <n v="9.7590121489743442E-3"/>
    <n v="240.36749999999998"/>
    <n v="233.22799999999998"/>
    <n v="1.9406444730319258E-2"/>
    <x v="1"/>
    <n v="409.97"/>
    <n v="-0.38166207283459774"/>
    <x v="37"/>
  </r>
  <r>
    <n v="2025"/>
    <x v="1"/>
    <d v="2023-12-18T00:00:00"/>
    <n v="253.78"/>
    <n v="258.74"/>
    <n v="251.36"/>
    <n v="252.08"/>
    <n v="116416500"/>
    <x v="2019"/>
    <n v="-5.6015779092701834E-3"/>
    <n v="241.25650000000002"/>
    <n v="233.17899999999997"/>
    <n v="1.953118295111473E-2"/>
    <x v="1"/>
    <n v="409.97"/>
    <n v="-0.38512574090787133"/>
    <x v="37"/>
  </r>
  <r>
    <n v="2026"/>
    <x v="1"/>
    <d v="2023-12-19T00:00:00"/>
    <n v="253.48"/>
    <n v="258.33999999999997"/>
    <n v="253.01"/>
    <n v="257.22000000000003"/>
    <n v="106737400"/>
    <x v="2020"/>
    <n v="2.0390352269120893E-2"/>
    <n v="242.33750000000001"/>
    <n v="232.84939999999997"/>
    <n v="1.9878281340576124E-2"/>
    <x v="1"/>
    <n v="409.97"/>
    <n v="-0.37258823816376807"/>
    <x v="37"/>
  </r>
  <r>
    <n v="2027"/>
    <x v="1"/>
    <d v="2023-12-20T00:00:00"/>
    <n v="256.41000000000003"/>
    <n v="259.83999999999997"/>
    <n v="247"/>
    <n v="247.14"/>
    <n v="125097000"/>
    <x v="2021"/>
    <n v="-3.9188243526942057E-2"/>
    <n v="242.63450000000003"/>
    <n v="232.67959999999999"/>
    <n v="2.1591468808169884E-2"/>
    <x v="1"/>
    <n v="409.97"/>
    <n v="-0.39717540307827415"/>
    <x v="37"/>
  </r>
  <r>
    <n v="2028"/>
    <x v="1"/>
    <d v="2023-12-21T00:00:00"/>
    <n v="251.9"/>
    <n v="254.8"/>
    <n v="248.55"/>
    <n v="254.5"/>
    <n v="109594200"/>
    <x v="2022"/>
    <n v="2.9780691106255697E-2"/>
    <n v="243.64900000000003"/>
    <n v="232.553"/>
    <n v="2.1229531789021327E-2"/>
    <x v="1"/>
    <n v="409.97"/>
    <n v="-0.37922286996609511"/>
    <x v="37"/>
  </r>
  <r>
    <n v="2029"/>
    <x v="1"/>
    <d v="2023-12-22T00:00:00"/>
    <n v="256.76"/>
    <n v="258.22000000000003"/>
    <n v="251.37"/>
    <n v="252.54"/>
    <n v="93370100"/>
    <x v="2023"/>
    <n v="-7.701375245579567E-3"/>
    <n v="244.50350000000003"/>
    <n v="232.66280000000003"/>
    <n v="2.1398126264774369E-2"/>
    <x v="1"/>
    <n v="409.97"/>
    <n v="-0.38400370758836022"/>
    <x v="37"/>
  </r>
  <r>
    <n v="2030"/>
    <x v="1"/>
    <d v="2023-12-26T00:00:00"/>
    <n v="254.49"/>
    <n v="257.97000000000003"/>
    <n v="252.91"/>
    <n v="256.61"/>
    <n v="86892400"/>
    <x v="2024"/>
    <n v="1.6116258810485506E-2"/>
    <n v="245.53000000000003"/>
    <n v="232.81320000000002"/>
    <n v="2.1573766570464545E-2"/>
    <x v="1"/>
    <n v="409.97"/>
    <n v="-0.3740761519135547"/>
    <x v="37"/>
  </r>
  <r>
    <n v="2031"/>
    <x v="1"/>
    <d v="2023-12-27T00:00:00"/>
    <n v="258.35000000000002"/>
    <n v="263.33999999999997"/>
    <n v="257.52"/>
    <n v="261.44"/>
    <n v="106494400"/>
    <x v="2025"/>
    <n v="1.8822337399166056E-2"/>
    <n v="246.26599999999993"/>
    <n v="232.77980000000008"/>
    <n v="1.9685057269347061E-2"/>
    <x v="1"/>
    <n v="409.97"/>
    <n v="-0.36229480205868725"/>
    <x v="37"/>
  </r>
  <r>
    <n v="2032"/>
    <x v="1"/>
    <d v="2023-12-28T00:00:00"/>
    <n v="263.66000000000003"/>
    <n v="265.13"/>
    <n v="252.71"/>
    <n v="253.18"/>
    <n v="113619900"/>
    <x v="2026"/>
    <n v="-3.1594247246022E-2"/>
    <n v="246.71799999999999"/>
    <n v="232.89580000000007"/>
    <n v="2.0975478509550182E-2"/>
    <x v="1"/>
    <n v="409.97"/>
    <n v="-0.38244261775251853"/>
    <x v="37"/>
  </r>
  <r>
    <n v="2033"/>
    <x v="1"/>
    <d v="2023-12-29T00:00:00"/>
    <n v="255.1"/>
    <n v="255.19"/>
    <n v="247.43"/>
    <n v="248.48"/>
    <n v="100891600"/>
    <x v="2027"/>
    <n v="-1.8563867604076245E-2"/>
    <n v="247.13799999999998"/>
    <n v="233.46200000000002"/>
    <n v="2.1070268101269728E-2"/>
    <x v="1"/>
    <n v="409.97"/>
    <n v="-0.39390687123448065"/>
    <x v="37"/>
  </r>
  <r>
    <n v="2034"/>
    <x v="1"/>
    <d v="2024-01-02T00:00:00"/>
    <n v="250.08"/>
    <n v="251.25"/>
    <n v="244.41"/>
    <n v="248.42"/>
    <n v="104654200"/>
    <x v="2028"/>
    <n v="-2.4146812620740032E-4"/>
    <n v="247.61749999999998"/>
    <n v="233.99120000000002"/>
    <n v="2.1010907250503193E-2"/>
    <x v="1"/>
    <n v="409.97"/>
    <n v="-0.39405322340659077"/>
    <x v="38"/>
  </r>
  <r>
    <n v="2035"/>
    <x v="1"/>
    <d v="2024-01-03T00:00:00"/>
    <n v="244.98"/>
    <n v="245.68"/>
    <n v="236.32"/>
    <n v="238.45"/>
    <n v="121082600"/>
    <x v="2029"/>
    <n v="-4.0133644634087418E-2"/>
    <n v="247.76099999999997"/>
    <n v="234.50820000000007"/>
    <n v="2.2819297967333112E-2"/>
    <x v="1"/>
    <n v="409.97"/>
    <n v="-0.41837207600556148"/>
    <x v="38"/>
  </r>
  <r>
    <n v="2036"/>
    <x v="1"/>
    <d v="2024-01-04T00:00:00"/>
    <n v="239.25"/>
    <n v="242.7"/>
    <n v="237.73"/>
    <n v="237.93"/>
    <n v="102629300"/>
    <x v="2030"/>
    <n v="-2.180750681484489E-3"/>
    <n v="247.72149999999996"/>
    <n v="234.92760000000007"/>
    <n v="2.2635820068226727E-2"/>
    <x v="1"/>
    <n v="409.97"/>
    <n v="-0.4196404614971827"/>
    <x v="38"/>
  </r>
  <r>
    <n v="2037"/>
    <x v="1"/>
    <d v="2024-01-05T00:00:00"/>
    <n v="236.86"/>
    <n v="240.12"/>
    <n v="234.9"/>
    <n v="237.49"/>
    <n v="92488900"/>
    <x v="2031"/>
    <n v="-1.8492834026814231E-3"/>
    <n v="247.62749999999997"/>
    <n v="235.48820000000006"/>
    <n v="2.2630788227132659E-2"/>
    <x v="1"/>
    <n v="409.97"/>
    <n v="-0.42071371075932384"/>
    <x v="38"/>
  </r>
  <r>
    <n v="2038"/>
    <x v="1"/>
    <d v="2024-01-08T00:00:00"/>
    <n v="236.14"/>
    <n v="241.25"/>
    <n v="235.3"/>
    <n v="240.45"/>
    <n v="85166600"/>
    <x v="2032"/>
    <n v="1.2463682681375987E-2"/>
    <n v="247.51799999999997"/>
    <n v="236.07220000000004"/>
    <n v="2.2593886615848761E-2"/>
    <x v="1"/>
    <n v="409.97"/>
    <n v="-0.41349367026855632"/>
    <x v="38"/>
  </r>
  <r>
    <n v="2039"/>
    <x v="1"/>
    <d v="2024-01-09T00:00:00"/>
    <n v="238.11"/>
    <n v="238.96"/>
    <n v="232.04"/>
    <n v="234.96"/>
    <n v="96705700"/>
    <x v="2033"/>
    <n v="-2.2832189644416689E-2"/>
    <n v="247.07399999999998"/>
    <n v="236.60500000000008"/>
    <n v="2.3108163983725883E-2"/>
    <x v="1"/>
    <n v="409.97"/>
    <n v="-0.42688489401663543"/>
    <x v="38"/>
  </r>
  <r>
    <n v="2040"/>
    <x v="1"/>
    <d v="2024-01-10T00:00:00"/>
    <n v="235.1"/>
    <n v="235.5"/>
    <n v="231.29"/>
    <n v="233.94"/>
    <n v="91628500"/>
    <x v="2034"/>
    <n v="-4.3411644535240601E-3"/>
    <n v="246.78399999999996"/>
    <n v="237.20220000000009"/>
    <n v="2.2842718517042587E-2"/>
    <x v="1"/>
    <n v="409.97"/>
    <n v="-0.42937288094250803"/>
    <x v="38"/>
  </r>
  <r>
    <n v="2041"/>
    <x v="1"/>
    <d v="2024-01-11T00:00:00"/>
    <n v="230.57"/>
    <n v="230.93"/>
    <n v="225.37"/>
    <n v="227.22"/>
    <n v="105873600"/>
    <x v="2035"/>
    <n v="-2.8725314183123851E-2"/>
    <n v="246.29449999999997"/>
    <n v="237.56320000000008"/>
    <n v="2.3575866825026475E-2"/>
    <x v="1"/>
    <n v="409.97"/>
    <n v="-0.44576432421884538"/>
    <x v="38"/>
  </r>
  <r>
    <n v="2042"/>
    <x v="1"/>
    <d v="2024-01-12T00:00:00"/>
    <n v="220.08"/>
    <n v="225.34"/>
    <n v="217.15"/>
    <n v="218.89"/>
    <n v="123043800"/>
    <x v="2036"/>
    <n v="-3.6660505237215091E-2"/>
    <n v="245.27449999999999"/>
    <n v="237.84820000000008"/>
    <n v="2.4638862383113837E-2"/>
    <x v="1"/>
    <n v="409.97"/>
    <n v="-0.46608288411347176"/>
    <x v="38"/>
  </r>
  <r>
    <n v="2043"/>
    <x v="1"/>
    <d v="2024-01-16T00:00:00"/>
    <n v="215.1"/>
    <n v="223.49"/>
    <n v="212.18"/>
    <n v="219.91"/>
    <n v="115355000"/>
    <x v="2037"/>
    <n v="4.6598748229704778E-3"/>
    <n v="243.71749999999997"/>
    <n v="237.78900000000002"/>
    <n v="2.1364087022823129E-2"/>
    <x v="1"/>
    <n v="409.97"/>
    <n v="-0.46359489718759916"/>
    <x v="38"/>
  </r>
  <r>
    <n v="2044"/>
    <x v="1"/>
    <d v="2024-01-17T00:00:00"/>
    <n v="214.86"/>
    <n v="215.67"/>
    <n v="212.01"/>
    <n v="215.55"/>
    <n v="103164400"/>
    <x v="2038"/>
    <n v="-1.9826292574234849E-2"/>
    <n v="241.82"/>
    <n v="237.62739999999997"/>
    <n v="2.1211425980680602E-2"/>
    <x v="1"/>
    <n v="409.97"/>
    <n v="-0.4742298216942703"/>
    <x v="38"/>
  </r>
  <r>
    <n v="2045"/>
    <x v="1"/>
    <d v="2024-01-18T00:00:00"/>
    <n v="216.88"/>
    <n v="217.45"/>
    <n v="208.74"/>
    <n v="211.88"/>
    <n v="108595400"/>
    <x v="2039"/>
    <n v="-1.7026212015773701E-2"/>
    <n v="239.81"/>
    <n v="237.48579999999998"/>
    <n v="2.13010407750591E-2"/>
    <x v="1"/>
    <n v="409.97"/>
    <n v="-0.48318169622167484"/>
    <x v="38"/>
  </r>
  <r>
    <n v="2046"/>
    <x v="1"/>
    <d v="2024-01-19T00:00:00"/>
    <n v="209.99"/>
    <n v="213.19"/>
    <n v="207.56"/>
    <n v="212.19"/>
    <n v="102260300"/>
    <x v="2040"/>
    <n v="1.4630923164056231E-3"/>
    <n v="237.55850000000001"/>
    <n v="237.21819999999997"/>
    <n v="2.0352475056279237E-2"/>
    <x v="1"/>
    <n v="409.97"/>
    <n v="-0.48242554333243903"/>
    <x v="38"/>
  </r>
  <r>
    <n v="2047"/>
    <x v="1"/>
    <d v="2024-01-22T00:00:00"/>
    <n v="212.26"/>
    <n v="217.8"/>
    <n v="206.27"/>
    <n v="208.8"/>
    <n v="117952500"/>
    <x v="2041"/>
    <n v="-1.5976247702530699E-2"/>
    <n v="235.64149999999995"/>
    <n v="236.95879999999994"/>
    <n v="1.9191808550850883E-2"/>
    <x v="2"/>
    <n v="409.97"/>
    <n v="-0.49069444105666271"/>
    <x v="38"/>
  </r>
  <r>
    <n v="2048"/>
    <x v="1"/>
    <d v="2024-01-23T00:00:00"/>
    <n v="211.3"/>
    <n v="215.65"/>
    <n v="207.75"/>
    <n v="209.14"/>
    <n v="106605900"/>
    <x v="2042"/>
    <n v="1.6283524904212587E-3"/>
    <n v="233.37350000000001"/>
    <n v="236.91579999999993"/>
    <n v="1.7185742053594761E-2"/>
    <x v="2"/>
    <n v="409.97"/>
    <n v="-0.48986511208137185"/>
    <x v="38"/>
  </r>
  <r>
    <n v="2049"/>
    <x v="1"/>
    <d v="2024-01-24T00:00:00"/>
    <n v="211.88"/>
    <n v="212.73"/>
    <n v="206.77"/>
    <n v="207.83"/>
    <n v="123369900"/>
    <x v="2043"/>
    <n v="-6.2637467724967477E-3"/>
    <n v="231.13800000000001"/>
    <n v="236.27539999999991"/>
    <n v="1.7197213776928549E-2"/>
    <x v="2"/>
    <n v="409.97"/>
    <n v="-0.49306046783911017"/>
    <x v="38"/>
  </r>
  <r>
    <n v="2050"/>
    <x v="1"/>
    <d v="2024-01-25T00:00:00"/>
    <n v="189.7"/>
    <n v="193"/>
    <n v="180.06"/>
    <n v="182.63"/>
    <n v="198076800"/>
    <x v="2044"/>
    <n v="-0.12125294712024259"/>
    <n v="227.43900000000002"/>
    <n v="235.46619999999993"/>
    <n v="2.9463244832192891E-2"/>
    <x v="2"/>
    <n v="409.97"/>
    <n v="-0.55452838012537509"/>
    <x v="38"/>
  </r>
  <r>
    <n v="2051"/>
    <x v="1"/>
    <d v="2024-01-26T00:00:00"/>
    <n v="185.5"/>
    <n v="186.78"/>
    <n v="182.1"/>
    <n v="183.25"/>
    <n v="107343200"/>
    <x v="2045"/>
    <n v="3.3948420303346882E-3"/>
    <n v="223.52950000000001"/>
    <n v="234.53659999999988"/>
    <n v="2.8683601812002819E-2"/>
    <x v="2"/>
    <n v="409.97"/>
    <n v="-0.55301607434690347"/>
    <x v="38"/>
  </r>
  <r>
    <n v="2052"/>
    <x v="1"/>
    <d v="2024-01-29T00:00:00"/>
    <n v="185.63"/>
    <n v="191.48"/>
    <n v="183.67"/>
    <n v="190.93"/>
    <n v="125013100"/>
    <x v="2046"/>
    <n v="4.1909959072305547E-2"/>
    <n v="220.417"/>
    <n v="233.51159999999993"/>
    <n v="3.1328343689615457E-2"/>
    <x v="2"/>
    <n v="409.97"/>
    <n v="-0.53428299631680365"/>
    <x v="38"/>
  </r>
  <r>
    <n v="2053"/>
    <x v="1"/>
    <d v="2024-01-30T00:00:00"/>
    <n v="195.33"/>
    <n v="196.36"/>
    <n v="190.61"/>
    <n v="191.59"/>
    <n v="109982300"/>
    <x v="2047"/>
    <n v="3.4567642591525338E-3"/>
    <n v="217.57250000000005"/>
    <n v="232.58559999999991"/>
    <n v="3.1527982636688857E-2"/>
    <x v="2"/>
    <n v="409.97"/>
    <n v="-0.53267312242359199"/>
    <x v="38"/>
  </r>
  <r>
    <n v="2054"/>
    <x v="1"/>
    <d v="2024-01-31T00:00:00"/>
    <n v="187"/>
    <n v="193.97"/>
    <n v="185.85"/>
    <n v="187.29"/>
    <n v="103221400"/>
    <x v="2048"/>
    <n v="-2.2443760112740851E-2"/>
    <n v="214.51599999999999"/>
    <n v="231.67679999999993"/>
    <n v="3.1467544221391926E-2"/>
    <x v="2"/>
    <n v="409.97"/>
    <n v="-0.54316169475815301"/>
    <x v="38"/>
  </r>
  <r>
    <n v="2055"/>
    <x v="1"/>
    <d v="2024-02-01T00:00:00"/>
    <n v="188.5"/>
    <n v="189.88"/>
    <n v="184.28"/>
    <n v="188.86"/>
    <n v="91843300"/>
    <x v="2049"/>
    <n v="8.3827219819532228E-3"/>
    <n v="212.03650000000002"/>
    <n v="230.72299999999993"/>
    <n v="3.1177192285757969E-2"/>
    <x v="2"/>
    <n v="409.97"/>
    <n v="-0.53933214625460402"/>
    <x v="39"/>
  </r>
  <r>
    <n v="2056"/>
    <x v="1"/>
    <d v="2024-02-02T00:00:00"/>
    <n v="185.04"/>
    <n v="188.69"/>
    <n v="182"/>
    <n v="187.91"/>
    <n v="110612700"/>
    <x v="2050"/>
    <n v="-5.0301810865192031E-3"/>
    <n v="209.53550000000001"/>
    <n v="229.52019999999993"/>
    <n v="3.1140773186893771E-2"/>
    <x v="2"/>
    <n v="409.97"/>
    <n v="-0.5416493889796814"/>
    <x v="39"/>
  </r>
  <r>
    <n v="2057"/>
    <x v="1"/>
    <d v="2024-02-05T00:00:00"/>
    <n v="184.26"/>
    <n v="184.68"/>
    <n v="175.01"/>
    <n v="181.06"/>
    <n v="134294400"/>
    <x v="2051"/>
    <n v="-3.645362141450692E-2"/>
    <n v="206.71400000000003"/>
    <n v="228.53799999999995"/>
    <n v="3.1549992281427595E-2"/>
    <x v="2"/>
    <n v="409.97"/>
    <n v="-0.55835792862892408"/>
    <x v="39"/>
  </r>
  <r>
    <n v="2058"/>
    <x v="1"/>
    <d v="2024-02-06T00:00:00"/>
    <n v="177.21"/>
    <n v="186.49"/>
    <n v="177.11"/>
    <n v="185.1"/>
    <n v="122676000"/>
    <x v="2052"/>
    <n v="2.2313045399315001E-2"/>
    <n v="203.94649999999999"/>
    <n v="227.58059999999998"/>
    <n v="3.2040993989975723E-2"/>
    <x v="2"/>
    <n v="409.97"/>
    <n v="-0.54850354904017373"/>
    <x v="39"/>
  </r>
  <r>
    <n v="2059"/>
    <x v="1"/>
    <d v="2024-02-07T00:00:00"/>
    <n v="188.18"/>
    <n v="189.79"/>
    <n v="182.68"/>
    <n v="187.58"/>
    <n v="111535200"/>
    <x v="2053"/>
    <n v="1.339816315505149E-2"/>
    <n v="201.57749999999999"/>
    <n v="226.65019999999996"/>
    <n v="3.2446592105467624E-2"/>
    <x v="2"/>
    <n v="409.97"/>
    <n v="-0.54245432592628728"/>
    <x v="39"/>
  </r>
  <r>
    <n v="2060"/>
    <x v="1"/>
    <d v="2024-02-08T00:00:00"/>
    <n v="189"/>
    <n v="191.62"/>
    <n v="185.58"/>
    <n v="189.56"/>
    <n v="83034000"/>
    <x v="2054"/>
    <n v="1.0555496321569491E-2"/>
    <n v="199.35849999999999"/>
    <n v="225.58719999999994"/>
    <n v="3.2768893539089822E-2"/>
    <x v="2"/>
    <n v="409.97"/>
    <n v="-0.53762470424665221"/>
    <x v="39"/>
  </r>
  <r>
    <n v="2061"/>
    <x v="1"/>
    <d v="2024-02-09T00:00:00"/>
    <n v="190.18"/>
    <n v="194.12"/>
    <n v="189.48"/>
    <n v="193.57"/>
    <n v="84476300"/>
    <x v="2055"/>
    <n v="2.1154251951888581E-2"/>
    <n v="197.67599999999999"/>
    <n v="224.46699999999993"/>
    <n v="3.3158518353164683E-2"/>
    <x v="2"/>
    <n v="409.97"/>
    <n v="-0.52784350074395692"/>
    <x v="39"/>
  </r>
  <r>
    <n v="2062"/>
    <x v="1"/>
    <d v="2024-02-12T00:00:00"/>
    <n v="192.11"/>
    <n v="194.73"/>
    <n v="187.28"/>
    <n v="188.13"/>
    <n v="95498600"/>
    <x v="2056"/>
    <n v="-2.8103528439324288E-2"/>
    <n v="196.13799999999998"/>
    <n v="223.34579999999997"/>
    <n v="3.2814939795252927E-2"/>
    <x v="2"/>
    <n v="409.97"/>
    <n v="-0.54111276434861089"/>
    <x v="39"/>
  </r>
  <r>
    <n v="2063"/>
    <x v="1"/>
    <d v="2024-02-13T00:00:00"/>
    <n v="183.99"/>
    <n v="187.26"/>
    <n v="182.11"/>
    <n v="184.02"/>
    <n v="86759500"/>
    <x v="2057"/>
    <n v="-2.1846595439323768E-2"/>
    <n v="194.34350000000001"/>
    <n v="222.34339999999997"/>
    <n v="3.2854355875676422E-2"/>
    <x v="2"/>
    <n v="409.97"/>
    <n v="-0.55113788813815645"/>
    <x v="39"/>
  </r>
  <r>
    <n v="2064"/>
    <x v="1"/>
    <d v="2024-02-14T00:00:00"/>
    <n v="185.3"/>
    <n v="188.89"/>
    <n v="183.35"/>
    <n v="188.71"/>
    <n v="81203000"/>
    <x v="2058"/>
    <n v="2.5486360178241574E-2"/>
    <n v="193.00149999999999"/>
    <n v="221.64079999999998"/>
    <n v="3.3574216999440576E-2"/>
    <x v="2"/>
    <n v="409.97"/>
    <n v="-0.53969802668487943"/>
    <x v="39"/>
  </r>
  <r>
    <n v="2065"/>
    <x v="1"/>
    <d v="2024-02-15T00:00:00"/>
    <n v="189.16"/>
    <n v="200.88"/>
    <n v="188.86"/>
    <n v="200.45"/>
    <n v="120831800"/>
    <x v="2059"/>
    <n v="6.2211859466906771E-2"/>
    <n v="192.43"/>
    <n v="220.86540000000002"/>
    <n v="3.6738488719850693E-2"/>
    <x v="2"/>
    <n v="409.97"/>
    <n v="-0.51106178500865918"/>
    <x v="39"/>
  </r>
  <r>
    <n v="2066"/>
    <x v="1"/>
    <d v="2024-02-16T00:00:00"/>
    <n v="202.06"/>
    <n v="203.17"/>
    <n v="197.4"/>
    <n v="199.95"/>
    <n v="111346700"/>
    <x v="2060"/>
    <n v="-2.49438762783738E-3"/>
    <n v="191.81799999999998"/>
    <n v="219.95320000000001"/>
    <n v="3.6728939634182653E-2"/>
    <x v="2"/>
    <n v="409.97"/>
    <n v="-0.51228138644291055"/>
    <x v="39"/>
  </r>
  <r>
    <n v="2067"/>
    <x v="1"/>
    <d v="2024-02-20T00:00:00"/>
    <n v="196.13"/>
    <n v="198.6"/>
    <n v="189.13"/>
    <n v="193.76"/>
    <n v="104545800"/>
    <x v="2061"/>
    <n v="-3.0957739434858689E-2"/>
    <n v="191.06599999999997"/>
    <n v="218.99580000000003"/>
    <n v="3.7172662069428326E-2"/>
    <x v="2"/>
    <n v="409.97"/>
    <n v="-0.52738005219894146"/>
    <x v="39"/>
  </r>
  <r>
    <n v="2068"/>
    <x v="1"/>
    <d v="2024-02-21T00:00:00"/>
    <n v="193.36"/>
    <n v="199.44"/>
    <n v="191.95"/>
    <n v="194.77"/>
    <n v="103500300"/>
    <x v="2062"/>
    <n v="5.2126341866227666E-3"/>
    <n v="190.34750000000003"/>
    <n v="218.06720000000001"/>
    <n v="3.7205018654938651E-2"/>
    <x v="2"/>
    <n v="409.97"/>
    <n v="-0.52491645730175374"/>
    <x v="39"/>
  </r>
  <r>
    <n v="2069"/>
    <x v="1"/>
    <d v="2024-02-22T00:00:00"/>
    <n v="194"/>
    <n v="198.32"/>
    <n v="191.36"/>
    <n v="197.41"/>
    <n v="92739500"/>
    <x v="2063"/>
    <n v="1.3554448837089783E-2"/>
    <n v="189.82649999999995"/>
    <n v="217.11180000000002"/>
    <n v="3.7373367357135055E-2"/>
    <x v="2"/>
    <n v="409.97"/>
    <n v="-0.51847696172890712"/>
    <x v="39"/>
  </r>
  <r>
    <n v="2070"/>
    <x v="1"/>
    <d v="2024-02-23T00:00:00"/>
    <n v="195.31"/>
    <n v="197.57"/>
    <n v="191.5"/>
    <n v="191.97"/>
    <n v="78841900"/>
    <x v="2064"/>
    <n v="-2.7556861354541273E-2"/>
    <n v="190.29349999999994"/>
    <n v="216.3596"/>
    <n v="2.5658289219143662E-2"/>
    <x v="2"/>
    <n v="409.97"/>
    <n v="-0.53174622533356097"/>
    <x v="39"/>
  </r>
  <r>
    <n v="2071"/>
    <x v="1"/>
    <d v="2024-02-26T00:00:00"/>
    <n v="192.29"/>
    <n v="201.78"/>
    <n v="192"/>
    <n v="199.4"/>
    <n v="111747100"/>
    <x v="2065"/>
    <n v="3.8703964161066917E-2"/>
    <n v="191.10099999999994"/>
    <n v="215.5684"/>
    <n v="2.6886216786193556E-2"/>
    <x v="2"/>
    <n v="409.97"/>
    <n v="-0.51362294802058694"/>
    <x v="39"/>
  </r>
  <r>
    <n v="2072"/>
    <x v="1"/>
    <d v="2024-02-27T00:00:00"/>
    <n v="204.04"/>
    <n v="205.6"/>
    <n v="198.26"/>
    <n v="199.73"/>
    <n v="108645400"/>
    <x v="2066"/>
    <n v="1.6549648946839746E-3"/>
    <n v="191.54099999999994"/>
    <n v="214.5882"/>
    <n v="2.5410233531420533E-2"/>
    <x v="2"/>
    <n v="409.97"/>
    <n v="-0.51281801107398106"/>
    <x v="39"/>
  </r>
  <r>
    <n v="2073"/>
    <x v="1"/>
    <d v="2024-02-28T00:00:00"/>
    <n v="200.42"/>
    <n v="205.3"/>
    <n v="198.44"/>
    <n v="202.04"/>
    <n v="99806200"/>
    <x v="2067"/>
    <n v="1.1565613578330858E-2"/>
    <n v="192.06349999999998"/>
    <n v="213.5558"/>
    <n v="2.5489864068199964E-2"/>
    <x v="2"/>
    <n v="409.97"/>
    <n v="-0.5071834524477401"/>
    <x v="39"/>
  </r>
  <r>
    <n v="2074"/>
    <x v="1"/>
    <d v="2024-02-29T00:00:00"/>
    <n v="204.18"/>
    <n v="205.28"/>
    <n v="198.45"/>
    <n v="201.88"/>
    <n v="85907000"/>
    <x v="2068"/>
    <n v="-7.9192239160563727E-4"/>
    <n v="192.79299999999998"/>
    <n v="212.56700000000001"/>
    <n v="2.4804482485251911E-2"/>
    <x v="2"/>
    <n v="409.97"/>
    <n v="-0.5075737249067005"/>
    <x v="39"/>
  </r>
  <r>
    <n v="2075"/>
    <x v="1"/>
    <d v="2024-03-01T00:00:00"/>
    <n v="200.52"/>
    <n v="204.52"/>
    <n v="198.5"/>
    <n v="202.64"/>
    <n v="82243100"/>
    <x v="2069"/>
    <n v="3.7646126411730041E-3"/>
    <n v="193.482"/>
    <n v="211.18540000000002"/>
    <n v="2.4783492188944076E-2"/>
    <x v="2"/>
    <n v="409.97"/>
    <n v="-0.50571993072663868"/>
    <x v="40"/>
  </r>
  <r>
    <n v="2076"/>
    <x v="1"/>
    <d v="2024-03-04T00:00:00"/>
    <n v="198.73"/>
    <n v="199.75"/>
    <n v="186.72"/>
    <n v="188.14"/>
    <n v="134334900"/>
    <x v="2070"/>
    <n v="-7.1555467824713781E-2"/>
    <n v="193.49349999999998"/>
    <n v="209.85739999999998"/>
    <n v="2.9957573212558083E-2"/>
    <x v="2"/>
    <n v="409.97"/>
    <n v="-0.5410883723199259"/>
    <x v="40"/>
  </r>
  <r>
    <n v="2077"/>
    <x v="1"/>
    <d v="2024-03-05T00:00:00"/>
    <n v="183.05"/>
    <n v="184.59"/>
    <n v="177.57"/>
    <n v="180.74"/>
    <n v="119660800"/>
    <x v="2071"/>
    <n v="-3.9332412033591835E-2"/>
    <n v="193.47750000000002"/>
    <n v="208.29820000000001"/>
    <n v="3.015071879218878E-2"/>
    <x v="2"/>
    <n v="409.97"/>
    <n v="-0.55913847354684487"/>
    <x v="40"/>
  </r>
  <r>
    <n v="2078"/>
    <x v="1"/>
    <d v="2024-03-06T00:00:00"/>
    <n v="179.99"/>
    <n v="181.58"/>
    <n v="173.7"/>
    <n v="176.54"/>
    <n v="107920900"/>
    <x v="2072"/>
    <n v="-2.323780015491872E-2"/>
    <n v="193.04949999999999"/>
    <n v="206.82039999999998"/>
    <n v="3.0124501969754258E-2"/>
    <x v="2"/>
    <n v="409.97"/>
    <n v="-0.56938312559455573"/>
    <x v="40"/>
  </r>
  <r>
    <n v="2079"/>
    <x v="1"/>
    <d v="2024-03-07T00:00:00"/>
    <n v="174.35"/>
    <n v="180.04"/>
    <n v="173.7"/>
    <n v="178.65"/>
    <n v="102129000"/>
    <x v="2073"/>
    <n v="1.1951965560213162E-2"/>
    <n v="192.60300000000001"/>
    <n v="205.19499999999999"/>
    <n v="3.008748340274953E-2"/>
    <x v="2"/>
    <n v="409.97"/>
    <n v="-0.56423640754201521"/>
    <x v="40"/>
  </r>
  <r>
    <n v="2080"/>
    <x v="1"/>
    <d v="2024-03-08T00:00:00"/>
    <n v="181.5"/>
    <n v="182.73"/>
    <n v="174.7"/>
    <n v="175.34"/>
    <n v="85544600"/>
    <x v="2074"/>
    <n v="-1.8527847746991344E-2"/>
    <n v="191.89200000000002"/>
    <n v="203.52160000000003"/>
    <n v="3.015131805776906E-2"/>
    <x v="2"/>
    <n v="409.97"/>
    <n v="-0.5723101690367588"/>
    <x v="40"/>
  </r>
  <r>
    <n v="2081"/>
    <x v="1"/>
    <d v="2024-03-11T00:00:00"/>
    <n v="175.45"/>
    <n v="182.87"/>
    <n v="174.8"/>
    <n v="177.77"/>
    <n v="85391500"/>
    <x v="2075"/>
    <n v="1.3858788639215192E-2"/>
    <n v="191.102"/>
    <n v="202.00880000000004"/>
    <n v="2.9880812731465398E-2"/>
    <x v="2"/>
    <n v="409.97"/>
    <n v="-0.56638290606629749"/>
    <x v="40"/>
  </r>
  <r>
    <n v="2082"/>
    <x v="1"/>
    <d v="2024-03-12T00:00:00"/>
    <n v="177.77"/>
    <n v="179.43"/>
    <n v="172.41"/>
    <n v="177.54"/>
    <n v="87391700"/>
    <x v="2076"/>
    <n v="-1.2938066040389939E-3"/>
    <n v="190.57250000000005"/>
    <n v="200.42880000000002"/>
    <n v="2.9330472529976236E-2"/>
    <x v="2"/>
    <n v="409.97"/>
    <n v="-0.5669439227260531"/>
    <x v="40"/>
  </r>
  <r>
    <n v="2083"/>
    <x v="1"/>
    <d v="2024-03-13T00:00:00"/>
    <n v="173.05"/>
    <n v="176.05"/>
    <n v="169.15"/>
    <n v="169.48"/>
    <n v="106524500"/>
    <x v="2077"/>
    <n v="-4.5398220119409749E-2"/>
    <n v="189.84550000000002"/>
    <n v="198.71040000000002"/>
    <n v="3.0594427275497431E-2"/>
    <x v="2"/>
    <n v="409.97"/>
    <n v="-0.58660389784618394"/>
    <x v="40"/>
  </r>
  <r>
    <n v="2084"/>
    <x v="1"/>
    <d v="2024-03-14T00:00:00"/>
    <n v="167.77"/>
    <n v="171.17"/>
    <n v="160.51"/>
    <n v="162.5"/>
    <n v="126325700"/>
    <x v="2078"/>
    <n v="-4.1184800566438473E-2"/>
    <n v="188.53500000000003"/>
    <n v="197.21280000000007"/>
    <n v="3.0882488459514822E-2"/>
    <x v="2"/>
    <n v="409.97"/>
    <n v="-0.60362953386833185"/>
    <x v="40"/>
  </r>
  <r>
    <n v="2085"/>
    <x v="1"/>
    <d v="2024-03-15T00:00:00"/>
    <n v="163.16"/>
    <n v="165.18"/>
    <n v="160.76"/>
    <n v="163.57"/>
    <n v="97146800"/>
    <x v="2079"/>
    <n v="6.584615384615411E-3"/>
    <n v="186.69099999999997"/>
    <n v="195.93020000000004"/>
    <n v="2.6518310979096116E-2"/>
    <x v="2"/>
    <n v="409.97"/>
    <n v="-0.60101958679903411"/>
    <x v="40"/>
  </r>
  <r>
    <n v="2086"/>
    <x v="1"/>
    <d v="2024-03-18T00:00:00"/>
    <n v="170.02"/>
    <n v="174.72"/>
    <n v="165.9"/>
    <n v="173.8"/>
    <n v="108214400"/>
    <x v="2080"/>
    <n v="6.2542030934768178E-2"/>
    <n v="185.3835"/>
    <n v="194.60680000000005"/>
    <n v="3.1057096899769522E-2"/>
    <x v="2"/>
    <n v="409.97"/>
    <n v="-0.57606654145425273"/>
    <x v="40"/>
  </r>
  <r>
    <n v="2087"/>
    <x v="1"/>
    <d v="2024-03-19T00:00:00"/>
    <n v="172.36"/>
    <n v="172.82"/>
    <n v="167.42"/>
    <n v="171.32"/>
    <n v="77271400"/>
    <x v="2081"/>
    <n v="-1.4269275028768846E-2"/>
    <n v="184.26150000000001"/>
    <n v="193.31099999999998"/>
    <n v="3.0586647552491724E-2"/>
    <x v="2"/>
    <n v="409.97"/>
    <n v="-0.58211576456813918"/>
    <x v="40"/>
  </r>
  <r>
    <n v="2088"/>
    <x v="1"/>
    <d v="2024-03-20T00:00:00"/>
    <n v="173"/>
    <n v="176.25"/>
    <n v="170.82"/>
    <n v="175.66"/>
    <n v="83846700"/>
    <x v="2082"/>
    <n v="2.5332710716787332E-2"/>
    <n v="183.30599999999998"/>
    <n v="192.06819999999996"/>
    <n v="3.1286895224094807E-2"/>
    <x v="2"/>
    <n v="409.97"/>
    <n v="-0.57152962411883801"/>
    <x v="40"/>
  </r>
  <r>
    <n v="2089"/>
    <x v="1"/>
    <d v="2024-03-21T00:00:00"/>
    <n v="176.39"/>
    <n v="178.18"/>
    <n v="171.8"/>
    <n v="172.82"/>
    <n v="73178000"/>
    <x v="2083"/>
    <n v="-1.6167596493225522E-2"/>
    <n v="182.07650000000001"/>
    <n v="190.80599999999998"/>
    <n v="3.108030605197416E-2"/>
    <x v="2"/>
    <n v="409.97"/>
    <n v="-0.57845696026538529"/>
    <x v="40"/>
  </r>
  <r>
    <n v="2090"/>
    <x v="1"/>
    <d v="2024-03-22T00:00:00"/>
    <n v="166.69"/>
    <n v="171.2"/>
    <n v="166.3"/>
    <n v="170.83"/>
    <n v="75580600"/>
    <x v="2084"/>
    <n v="-1.1514870964008717E-2"/>
    <n v="181.01950000000002"/>
    <n v="189.71419999999995"/>
    <n v="3.0703982429936952E-2"/>
    <x v="2"/>
    <n v="409.97"/>
    <n v="-0.58331097397370546"/>
    <x v="40"/>
  </r>
  <r>
    <n v="2091"/>
    <x v="1"/>
    <d v="2024-03-25T00:00:00"/>
    <n v="168.76"/>
    <n v="175.24"/>
    <n v="168.73"/>
    <n v="172.63"/>
    <n v="74228600"/>
    <x v="2085"/>
    <n v="1.0536790961774845E-2"/>
    <n v="179.68100000000004"/>
    <n v="188.88979999999995"/>
    <n v="2.9184565602887381E-2"/>
    <x v="2"/>
    <n v="409.97"/>
    <n v="-0.57892040881040074"/>
    <x v="40"/>
  </r>
  <r>
    <n v="2092"/>
    <x v="1"/>
    <d v="2024-03-26T00:00:00"/>
    <n v="178.58"/>
    <n v="184.25"/>
    <n v="177.38"/>
    <n v="177.67"/>
    <n v="113186200"/>
    <x v="2086"/>
    <n v="2.9195388982216297E-2"/>
    <n v="178.57800000000003"/>
    <n v="188.08819999999997"/>
    <n v="3.0234060238631014E-2"/>
    <x v="2"/>
    <n v="409.97"/>
    <n v="-0.56662682635314787"/>
    <x v="40"/>
  </r>
  <r>
    <n v="2093"/>
    <x v="1"/>
    <d v="2024-03-27T00:00:00"/>
    <n v="181.41"/>
    <n v="181.91"/>
    <n v="176"/>
    <n v="179.83"/>
    <n v="81804000"/>
    <x v="2087"/>
    <n v="1.2157370405808665E-2"/>
    <n v="177.46750000000003"/>
    <n v="187.29300000000001"/>
    <n v="3.025181839927606E-2"/>
    <x v="2"/>
    <n v="409.97"/>
    <n v="-0.56135814815718221"/>
    <x v="40"/>
  </r>
  <r>
    <n v="2094"/>
    <x v="1"/>
    <d v="2024-03-28T00:00:00"/>
    <n v="177.45"/>
    <n v="179.57"/>
    <n v="175.3"/>
    <n v="175.79"/>
    <n v="77654800"/>
    <x v="2088"/>
    <n v="-2.2465662014124588E-2"/>
    <n v="176.16300000000001"/>
    <n v="186.55979999999997"/>
    <n v="3.0466722180717179E-2"/>
    <x v="2"/>
    <n v="409.97"/>
    <n v="-0.57121252774593267"/>
    <x v="40"/>
  </r>
  <r>
    <n v="2095"/>
    <x v="1"/>
    <d v="2024-04-01T00:00:00"/>
    <n v="176.17"/>
    <n v="176.75"/>
    <n v="170.21"/>
    <n v="175.22"/>
    <n v="81562100"/>
    <x v="2089"/>
    <n v="-3.2425052619602379E-3"/>
    <n v="174.79199999999997"/>
    <n v="185.64859999999996"/>
    <n v="3.038323665052977E-2"/>
    <x v="2"/>
    <n v="409.97"/>
    <n v="-0.57260287338097915"/>
    <x v="41"/>
  </r>
  <r>
    <n v="2096"/>
    <x v="1"/>
    <d v="2024-04-02T00:00:00"/>
    <n v="164.75"/>
    <n v="167.69"/>
    <n v="163.43"/>
    <n v="166.63"/>
    <n v="116650600"/>
    <x v="2090"/>
    <n v="-4.9024084008674862E-2"/>
    <n v="173.7165"/>
    <n v="184.84019999999992"/>
    <n v="2.8194781866532372E-2"/>
    <x v="2"/>
    <n v="409.97"/>
    <n v="-0.59355562602141632"/>
    <x v="41"/>
  </r>
  <r>
    <n v="2097"/>
    <x v="1"/>
    <d v="2024-04-03T00:00:00"/>
    <n v="164.02"/>
    <n v="168.82"/>
    <n v="163.28"/>
    <n v="168.38"/>
    <n v="82950100"/>
    <x v="2091"/>
    <n v="1.0502310508311741E-2"/>
    <n v="173.0985"/>
    <n v="184.07959999999994"/>
    <n v="2.7249986854098799E-2"/>
    <x v="2"/>
    <n v="409.97"/>
    <n v="-0.58928702100153674"/>
    <x v="41"/>
  </r>
  <r>
    <n v="2098"/>
    <x v="1"/>
    <d v="2024-04-04T00:00:00"/>
    <n v="170.07"/>
    <n v="177.19"/>
    <n v="168.01"/>
    <n v="171.11"/>
    <n v="123162000"/>
    <x v="2092"/>
    <n v="1.6213326998455901E-2"/>
    <n v="172.827"/>
    <n v="183.22099999999992"/>
    <n v="2.7149580347799487E-2"/>
    <x v="2"/>
    <n v="409.97"/>
    <n v="-0.5826279971705246"/>
    <x v="41"/>
  </r>
  <r>
    <n v="2099"/>
    <x v="1"/>
    <d v="2024-04-05T00:00:00"/>
    <n v="169.08"/>
    <n v="170.86"/>
    <n v="160.51"/>
    <n v="164.9"/>
    <n v="143157600"/>
    <x v="2093"/>
    <n v="-3.6292443457425105E-2"/>
    <n v="172.1395"/>
    <n v="183.02799999999991"/>
    <n v="2.8046947857430175E-2"/>
    <x v="2"/>
    <n v="409.97"/>
    <n v="-0.5977754469839256"/>
    <x v="41"/>
  </r>
  <r>
    <n v="2100"/>
    <x v="1"/>
    <d v="2024-04-08T00:00:00"/>
    <n v="169.34"/>
    <n v="174.5"/>
    <n v="167.79"/>
    <n v="172.98"/>
    <n v="104423300"/>
    <x v="2094"/>
    <n v="4.899939357186156E-2"/>
    <n v="172.0215"/>
    <n v="182.90059999999994"/>
    <n v="3.0144341182744484E-2"/>
    <x v="2"/>
    <n v="409.97"/>
    <n v="-0.57806668780642489"/>
    <x v="41"/>
  </r>
  <r>
    <n v="2101"/>
    <x v="1"/>
    <d v="2024-04-09T00:00:00"/>
    <n v="172.91"/>
    <n v="179.22"/>
    <n v="171.92"/>
    <n v="176.88"/>
    <n v="102951700"/>
    <x v="2095"/>
    <n v="2.2545959070412902E-2"/>
    <n v="171.977"/>
    <n v="182.51719999999995"/>
    <n v="3.041961706455501E-2"/>
    <x v="2"/>
    <n v="409.97"/>
    <n v="-0.56855379661926486"/>
    <x v="41"/>
  </r>
  <r>
    <n v="2102"/>
    <x v="1"/>
    <d v="2024-04-10T00:00:00"/>
    <n v="173.04"/>
    <n v="174.93"/>
    <n v="170.01"/>
    <n v="171.76"/>
    <n v="84532400"/>
    <x v="2096"/>
    <n v="-2.8946178199909522E-2"/>
    <n v="171.68800000000002"/>
    <n v="182.17739999999998"/>
    <n v="3.1111067196545134E-2"/>
    <x v="2"/>
    <n v="409.97"/>
    <n v="-0.58104251530599804"/>
    <x v="41"/>
  </r>
  <r>
    <n v="2103"/>
    <x v="1"/>
    <d v="2024-04-11T00:00:00"/>
    <n v="172.55"/>
    <n v="175.88"/>
    <n v="168.51"/>
    <n v="174.6"/>
    <n v="94516000"/>
    <x v="2097"/>
    <n v="1.6534699580810441E-2"/>
    <n v="171.94400000000002"/>
    <n v="181.85259999999994"/>
    <n v="2.9521337866379057E-2"/>
    <x v="2"/>
    <n v="409.97"/>
    <n v="-0.57411517915945076"/>
    <x v="41"/>
  </r>
  <r>
    <n v="2104"/>
    <x v="1"/>
    <d v="2024-04-12T00:00:00"/>
    <n v="172.34"/>
    <n v="173.81"/>
    <n v="170.36"/>
    <n v="171.05"/>
    <n v="64722700"/>
    <x v="2098"/>
    <n v="-2.0332187857960982E-2"/>
    <n v="172.37150000000003"/>
    <n v="181.30499999999992"/>
    <n v="2.8260842754696907E-2"/>
    <x v="2"/>
    <n v="409.97"/>
    <n v="-0.58277434934263483"/>
    <x v="41"/>
  </r>
  <r>
    <n v="2105"/>
    <x v="1"/>
    <d v="2024-04-15T00:00:00"/>
    <n v="170.24"/>
    <n v="170.69"/>
    <n v="161.38"/>
    <n v="161.47999999999999"/>
    <n v="100245300"/>
    <x v="2099"/>
    <n v="-5.5948553054662509E-2"/>
    <n v="172.267"/>
    <n v="180.68899999999994"/>
    <n v="3.1148582414304619E-2"/>
    <x v="2"/>
    <n v="409.97"/>
    <n v="-0.60611752079420445"/>
    <x v="41"/>
  </r>
  <r>
    <n v="2106"/>
    <x v="1"/>
    <d v="2024-04-16T00:00:00"/>
    <n v="156.74"/>
    <n v="158.19"/>
    <n v="153.75"/>
    <n v="157.11000000000001"/>
    <n v="97000000"/>
    <x v="2100"/>
    <n v="-2.7062174882338197E-2"/>
    <n v="171.43250000000006"/>
    <n v="180.17679999999996"/>
    <n v="2.792962336421095E-2"/>
    <x v="2"/>
    <n v="409.97"/>
    <n v="-0.61677683732956068"/>
    <x v="41"/>
  </r>
  <r>
    <n v="2107"/>
    <x v="1"/>
    <d v="2024-04-17T00:00:00"/>
    <n v="157.63999999999999"/>
    <n v="158.33000000000001"/>
    <n v="153.78"/>
    <n v="155.44999999999999"/>
    <n v="82439700"/>
    <x v="2101"/>
    <n v="-1.056584558589535E-2"/>
    <n v="170.63900000000001"/>
    <n v="179.4734"/>
    <n v="2.7874800977496894E-2"/>
    <x v="2"/>
    <n v="409.97"/>
    <n v="-0.62082591409127508"/>
    <x v="41"/>
  </r>
  <r>
    <n v="2108"/>
    <x v="1"/>
    <d v="2024-04-18T00:00:00"/>
    <n v="151.25"/>
    <n v="152.19999999999999"/>
    <n v="148.69999999999999"/>
    <n v="149.93"/>
    <n v="96098800"/>
    <x v="2102"/>
    <n v="-3.5509810228369187E-2"/>
    <n v="169.35250000000002"/>
    <n v="178.66279999999998"/>
    <n v="2.7770096227718311E-2"/>
    <x v="2"/>
    <n v="409.97"/>
    <n v="-0.63429031392540924"/>
    <x v="41"/>
  </r>
  <r>
    <n v="2109"/>
    <x v="1"/>
    <d v="2024-04-19T00:00:00"/>
    <n v="148.97"/>
    <n v="150.94"/>
    <n v="146.22"/>
    <n v="147.05000000000001"/>
    <n v="87074500"/>
    <x v="2103"/>
    <n v="-1.9208964183285548E-2"/>
    <n v="168.06400000000002"/>
    <n v="177.71259999999998"/>
    <n v="2.7828212834508738E-2"/>
    <x v="2"/>
    <n v="409.97"/>
    <n v="-0.64131521818669657"/>
    <x v="41"/>
  </r>
  <r>
    <n v="2110"/>
    <x v="1"/>
    <d v="2024-04-22T00:00:00"/>
    <n v="140.56"/>
    <n v="144.44"/>
    <n v="138.80000000000001"/>
    <n v="142.05000000000001"/>
    <n v="107097600"/>
    <x v="2104"/>
    <n v="-3.4002040122407373E-2"/>
    <n v="166.62500000000006"/>
    <n v="176.73479999999995"/>
    <n v="2.8439248059833774E-2"/>
    <x v="2"/>
    <n v="409.97"/>
    <n v="-0.6535112325292094"/>
    <x v="41"/>
  </r>
  <r>
    <n v="2111"/>
    <x v="1"/>
    <d v="2024-04-23T00:00:00"/>
    <n v="143.33000000000001"/>
    <n v="147.26"/>
    <n v="141.11000000000001"/>
    <n v="144.68"/>
    <n v="124545100"/>
    <x v="2105"/>
    <n v="1.8514607532558847E-2"/>
    <n v="165.22750000000002"/>
    <n v="176.21479999999991"/>
    <n v="2.8778603301009672E-2"/>
    <x v="2"/>
    <n v="409.97"/>
    <n v="-0.64709612898504765"/>
    <x v="41"/>
  </r>
  <r>
    <n v="2112"/>
    <x v="1"/>
    <d v="2024-04-24T00:00:00"/>
    <n v="162.84"/>
    <n v="167.97"/>
    <n v="157.51"/>
    <n v="162.13"/>
    <n v="181178000"/>
    <x v="2106"/>
    <n v="0.12061100359413879"/>
    <n v="164.45050000000001"/>
    <n v="175.93799999999999"/>
    <n v="4.0097227141358507E-2"/>
    <x v="2"/>
    <n v="409.97"/>
    <n v="-0.60453203892967777"/>
    <x v="41"/>
  </r>
  <r>
    <n v="2113"/>
    <x v="1"/>
    <d v="2024-04-25T00:00:00"/>
    <n v="158.96"/>
    <n v="170.88"/>
    <n v="158.36000000000001"/>
    <n v="170.18"/>
    <n v="126427500"/>
    <x v="2107"/>
    <n v="4.9651514216986437E-2"/>
    <n v="163.96799999999999"/>
    <n v="175.52959999999999"/>
    <n v="4.1727220312606526E-2"/>
    <x v="2"/>
    <n v="409.97"/>
    <n v="-0.58489645583823213"/>
    <x v="41"/>
  </r>
  <r>
    <n v="2114"/>
    <x v="1"/>
    <d v="2024-04-26T00:00:00"/>
    <n v="168.85"/>
    <n v="172.12"/>
    <n v="166.37"/>
    <n v="168.29"/>
    <n v="109815700"/>
    <x v="2108"/>
    <n v="-1.1105887883417598E-2"/>
    <n v="163.59299999999999"/>
    <n v="175.4016"/>
    <n v="4.1510033313654868E-2"/>
    <x v="2"/>
    <n v="409.97"/>
    <n v="-0.58950654925970203"/>
    <x v="41"/>
  </r>
  <r>
    <n v="2115"/>
    <x v="1"/>
    <d v="2024-04-29T00:00:00"/>
    <n v="188.42"/>
    <n v="198.87"/>
    <n v="184.54"/>
    <n v="194.05"/>
    <n v="243869700"/>
    <x v="2109"/>
    <n v="0.15306910689880571"/>
    <n v="164.53450000000001"/>
    <n v="175.06820000000005"/>
    <n v="5.3982953871257268E-2"/>
    <x v="2"/>
    <n v="409.97"/>
    <n v="-0.52667268336707562"/>
    <x v="41"/>
  </r>
  <r>
    <n v="2116"/>
    <x v="1"/>
    <d v="2024-04-30T00:00:00"/>
    <n v="186.98"/>
    <n v="190.95"/>
    <n v="182.84"/>
    <n v="183.28"/>
    <n v="127031800"/>
    <x v="2110"/>
    <n v="-5.5501159494975583E-2"/>
    <n v="165.36700000000002"/>
    <n v="174.79280000000003"/>
    <n v="5.4351328198217828E-2"/>
    <x v="2"/>
    <n v="409.97"/>
    <n v="-0.55294289826084841"/>
    <x v="41"/>
  </r>
  <r>
    <n v="2117"/>
    <x v="1"/>
    <d v="2024-05-01T00:00:00"/>
    <n v="182"/>
    <n v="185.86"/>
    <n v="179.01"/>
    <n v="179.99"/>
    <n v="92829700"/>
    <x v="2111"/>
    <n v="-1.7950676560453904E-2"/>
    <n v="165.94749999999999"/>
    <n v="174.49760000000003"/>
    <n v="5.4602063287002595E-2"/>
    <x v="2"/>
    <n v="409.97"/>
    <n v="-0.56096787569822182"/>
    <x v="42"/>
  </r>
  <r>
    <n v="2118"/>
    <x v="1"/>
    <d v="2024-05-02T00:00:00"/>
    <n v="182.86"/>
    <n v="184.6"/>
    <n v="176.02"/>
    <n v="180.01"/>
    <n v="89148000"/>
    <x v="2112"/>
    <n v="1.1111728429336054E-4"/>
    <n v="166.39250000000001"/>
    <n v="174.17320000000004"/>
    <n v="5.4541822221907919E-2"/>
    <x v="2"/>
    <n v="409.97"/>
    <n v="-0.56091909164085174"/>
    <x v="42"/>
  </r>
  <r>
    <n v="2119"/>
    <x v="1"/>
    <d v="2024-05-03T00:00:00"/>
    <n v="182.1"/>
    <n v="184.78"/>
    <n v="178.42"/>
    <n v="181.19"/>
    <n v="75491500"/>
    <x v="2113"/>
    <n v="6.555191378256886E-3"/>
    <n v="167.20700000000005"/>
    <n v="174.02900000000002"/>
    <n v="5.3716058223015679E-2"/>
    <x v="2"/>
    <n v="409.97"/>
    <n v="-0.55804083225601875"/>
    <x v="42"/>
  </r>
  <r>
    <n v="2120"/>
    <x v="1"/>
    <d v="2024-05-06T00:00:00"/>
    <n v="183.8"/>
    <n v="187.56"/>
    <n v="182.2"/>
    <n v="184.76"/>
    <n v="84390300"/>
    <x v="2114"/>
    <n v="1.9703074121088404E-2"/>
    <n v="167.79599999999999"/>
    <n v="173.59720000000002"/>
    <n v="5.2875295705874868E-2"/>
    <x v="2"/>
    <n v="409.97"/>
    <n v="-0.5493328780154646"/>
    <x v="42"/>
  </r>
  <r>
    <n v="2121"/>
    <x v="1"/>
    <d v="2024-05-07T00:00:00"/>
    <n v="182.4"/>
    <n v="183.26"/>
    <n v="177.4"/>
    <n v="177.81"/>
    <n v="75045900"/>
    <x v="2115"/>
    <n v="-3.7616367179043042E-2"/>
    <n v="167.84250000000003"/>
    <n v="173.09699999999998"/>
    <n v="5.3505677585240989E-2"/>
    <x v="2"/>
    <n v="409.97"/>
    <n v="-0.56628533795155744"/>
    <x v="42"/>
  </r>
  <r>
    <n v="2122"/>
    <x v="1"/>
    <d v="2024-05-08T00:00:00"/>
    <n v="171.59"/>
    <n v="176.06"/>
    <n v="170.15"/>
    <n v="174.72"/>
    <n v="79969500"/>
    <x v="2116"/>
    <n v="-1.737810021933528E-2"/>
    <n v="167.99050000000003"/>
    <n v="172.49559999999997"/>
    <n v="5.3220424290713608E-2"/>
    <x v="2"/>
    <n v="409.97"/>
    <n v="-0.57382247481523041"/>
    <x v="42"/>
  </r>
  <r>
    <n v="2123"/>
    <x v="1"/>
    <d v="2024-05-09T00:00:00"/>
    <n v="175.01"/>
    <n v="175.62"/>
    <n v="171.37"/>
    <n v="171.97"/>
    <n v="65950300"/>
    <x v="2117"/>
    <n v="-1.5739468864468864E-2"/>
    <n v="167.85899999999998"/>
    <n v="171.82739999999998"/>
    <n v="5.3249906158174876E-2"/>
    <x v="2"/>
    <n v="409.97"/>
    <n v="-0.58053028270361251"/>
    <x v="42"/>
  </r>
  <r>
    <n v="2124"/>
    <x v="1"/>
    <d v="2024-05-10T00:00:00"/>
    <n v="173.05"/>
    <n v="173.06"/>
    <n v="167.75"/>
    <n v="168.47"/>
    <n v="72627200"/>
    <x v="2118"/>
    <n v="-2.0352387044251907E-2"/>
    <n v="167.72999999999996"/>
    <n v="171.21239999999997"/>
    <n v="5.3250322549035063E-2"/>
    <x v="2"/>
    <n v="409.97"/>
    <n v="-0.58906749274337145"/>
    <x v="42"/>
  </r>
  <r>
    <n v="2125"/>
    <x v="1"/>
    <d v="2024-05-13T00:00:00"/>
    <n v="170"/>
    <n v="175.4"/>
    <n v="169"/>
    <n v="171.89"/>
    <n v="67018900"/>
    <x v="2119"/>
    <n v="2.0300350210719964E-2"/>
    <n v="168.25049999999993"/>
    <n v="171.00060000000002"/>
    <n v="5.1702168107686103E-2"/>
    <x v="2"/>
    <n v="409.97"/>
    <n v="-0.58072541893309271"/>
    <x v="42"/>
  </r>
  <r>
    <n v="2126"/>
    <x v="1"/>
    <d v="2024-05-14T00:00:00"/>
    <n v="174.5"/>
    <n v="179.49"/>
    <n v="174.07"/>
    <n v="177.55"/>
    <n v="86407400"/>
    <x v="2120"/>
    <n v="3.2928035371458719E-2"/>
    <n v="169.27249999999998"/>
    <n v="170.86560000000006"/>
    <n v="5.1525195010939211E-2"/>
    <x v="2"/>
    <n v="409.97"/>
    <n v="-0.56691953069736811"/>
    <x v="42"/>
  </r>
  <r>
    <n v="2127"/>
    <x v="1"/>
    <d v="2024-05-15T00:00:00"/>
    <n v="179.9"/>
    <n v="180"/>
    <n v="173.11"/>
    <n v="173.99"/>
    <n v="79663000"/>
    <x v="2121"/>
    <n v="-2.0050689946493949E-2"/>
    <n v="170.1995"/>
    <n v="170.83160000000004"/>
    <n v="5.1741731725167793E-2"/>
    <x v="2"/>
    <n v="409.97"/>
    <n v="-0.57560309290923728"/>
    <x v="42"/>
  </r>
  <r>
    <n v="2128"/>
    <x v="1"/>
    <d v="2024-05-16T00:00:00"/>
    <n v="174.1"/>
    <n v="175.79"/>
    <n v="171.43"/>
    <n v="174.84"/>
    <n v="59812200"/>
    <x v="2122"/>
    <n v="4.8853382378297727E-3"/>
    <n v="171.44499999999999"/>
    <n v="170.80780000000001"/>
    <n v="5.0780607720633829E-2"/>
    <x v="1"/>
    <n v="409.97"/>
    <n v="-0.57352977047101006"/>
    <x v="42"/>
  </r>
  <r>
    <n v="2129"/>
    <x v="1"/>
    <d v="2024-05-17T00:00:00"/>
    <n v="173.55"/>
    <n v="179.63"/>
    <n v="172.75"/>
    <n v="177.46"/>
    <n v="77445800"/>
    <x v="2123"/>
    <n v="1.4985129261038788E-2"/>
    <n v="172.96549999999996"/>
    <n v="170.80000000000004"/>
    <n v="5.0359317527574193E-2"/>
    <x v="1"/>
    <n v="409.97"/>
    <n v="-0.5671390589555334"/>
    <x v="42"/>
  </r>
  <r>
    <n v="2130"/>
    <x v="1"/>
    <d v="2024-05-20T00:00:00"/>
    <n v="177.56"/>
    <n v="177.75"/>
    <n v="173.52"/>
    <n v="174.95"/>
    <n v="61727400"/>
    <x v="2124"/>
    <n v="-1.4144032458018763E-2"/>
    <n v="174.61049999999994"/>
    <n v="170.97660000000008"/>
    <n v="4.9624444157416334E-2"/>
    <x v="1"/>
    <n v="409.97"/>
    <n v="-0.57326145815547491"/>
    <x v="42"/>
  </r>
  <r>
    <n v="2131"/>
    <x v="1"/>
    <d v="2024-05-21T00:00:00"/>
    <n v="175.51"/>
    <n v="186.88"/>
    <n v="174.71"/>
    <n v="186.6"/>
    <n v="115266500"/>
    <x v="2125"/>
    <n v="6.659045441554734E-2"/>
    <n v="176.70649999999998"/>
    <n v="171.02800000000008"/>
    <n v="5.1120198012348607E-2"/>
    <x v="1"/>
    <n v="409.97"/>
    <n v="-0.54484474473741984"/>
    <x v="42"/>
  </r>
  <r>
    <n v="2132"/>
    <x v="1"/>
    <d v="2024-05-22T00:00:00"/>
    <n v="182.85"/>
    <n v="183.8"/>
    <n v="178.12"/>
    <n v="180.11"/>
    <n v="88313500"/>
    <x v="2126"/>
    <n v="-3.478027867095379E-2"/>
    <n v="177.60549999999998"/>
    <n v="171.11320000000006"/>
    <n v="4.5567495702188127E-2"/>
    <x v="1"/>
    <n v="409.97"/>
    <n v="-0.56067517135400147"/>
    <x v="42"/>
  </r>
  <r>
    <n v="2133"/>
    <x v="1"/>
    <d v="2024-05-23T00:00:00"/>
    <n v="181.8"/>
    <n v="181.9"/>
    <n v="173.26"/>
    <n v="173.74"/>
    <n v="71975500"/>
    <x v="2127"/>
    <n v="-3.5367275553828237E-2"/>
    <n v="177.7835"/>
    <n v="171.44800000000006"/>
    <n v="4.5266051961003327E-2"/>
    <x v="1"/>
    <n v="409.97"/>
    <n v="-0.57621289362636285"/>
    <x v="42"/>
  </r>
  <r>
    <n v="2134"/>
    <x v="1"/>
    <d v="2024-05-24T00:00:00"/>
    <n v="174.84"/>
    <n v="180.08"/>
    <n v="173.73"/>
    <n v="179.24"/>
    <n v="65584500"/>
    <x v="2128"/>
    <n v="3.1656498215724582E-2"/>
    <n v="178.33099999999999"/>
    <n v="171.71160000000003"/>
    <n v="4.562506093063369E-2"/>
    <x v="1"/>
    <n v="409.97"/>
    <n v="-0.56279727784959876"/>
    <x v="42"/>
  </r>
  <r>
    <n v="2135"/>
    <x v="1"/>
    <d v="2024-05-28T00:00:00"/>
    <n v="176.4"/>
    <n v="178.25"/>
    <n v="173.16"/>
    <n v="176.75"/>
    <n v="59736600"/>
    <x v="2129"/>
    <n v="-1.3891988395447474E-2"/>
    <n v="177.46599999999998"/>
    <n v="171.75940000000006"/>
    <n v="2.927886682513807E-2"/>
    <x v="1"/>
    <n v="409.97"/>
    <n v="-0.5688708929921702"/>
    <x v="42"/>
  </r>
  <r>
    <n v="2136"/>
    <x v="1"/>
    <d v="2024-05-29T00:00:00"/>
    <n v="174.19"/>
    <n v="178.15"/>
    <n v="173.93"/>
    <n v="176.19"/>
    <n v="54782600"/>
    <x v="2130"/>
    <n v="-3.1683168316831711E-3"/>
    <n v="177.11150000000001"/>
    <n v="171.90880000000004"/>
    <n v="2.6681001232145129E-2"/>
    <x v="1"/>
    <n v="409.97"/>
    <n v="-0.57023684659853169"/>
    <x v="42"/>
  </r>
  <r>
    <n v="2137"/>
    <x v="1"/>
    <d v="2024-05-30T00:00:00"/>
    <n v="178.58"/>
    <n v="182.67"/>
    <n v="175.38"/>
    <n v="178.79"/>
    <n v="77618400"/>
    <x v="2131"/>
    <n v="1.4756796639990855E-2"/>
    <n v="177.05149999999998"/>
    <n v="171.95720000000006"/>
    <n v="2.6630731404499796E-2"/>
    <x v="1"/>
    <n v="409.97"/>
    <n v="-0.563894919140425"/>
    <x v="42"/>
  </r>
  <r>
    <n v="2138"/>
    <x v="1"/>
    <d v="2024-05-31T00:00:00"/>
    <n v="178.5"/>
    <n v="180.32"/>
    <n v="173.82"/>
    <n v="178.08"/>
    <n v="67314600"/>
    <x v="2132"/>
    <n v="-3.9711393254655558E-3"/>
    <n v="176.95499999999998"/>
    <n v="172.02660000000003"/>
    <n v="2.6645468361612516E-2"/>
    <x v="1"/>
    <n v="409.97"/>
    <n v="-0.56562675317706179"/>
    <x v="42"/>
  </r>
  <r>
    <n v="2139"/>
    <x v="1"/>
    <d v="2024-06-03T00:00:00"/>
    <n v="178.13"/>
    <n v="182.64"/>
    <n v="174.49"/>
    <n v="176.29"/>
    <n v="68568900"/>
    <x v="2133"/>
    <n v="-1.0051662174303755E-2"/>
    <n v="176.70999999999998"/>
    <n v="172.10540000000003"/>
    <n v="2.6682447667046562E-2"/>
    <x v="1"/>
    <n v="409.97"/>
    <n v="-0.56999292631168141"/>
    <x v="43"/>
  </r>
  <r>
    <n v="2140"/>
    <x v="1"/>
    <d v="2024-06-04T00:00:00"/>
    <n v="174.78"/>
    <n v="177.76"/>
    <n v="174"/>
    <n v="174.77"/>
    <n v="60056300"/>
    <x v="2134"/>
    <n v="-8.6221566736626176E-3"/>
    <n v="176.2105"/>
    <n v="172.15280000000001"/>
    <n v="2.6272330320677474E-2"/>
    <x v="1"/>
    <n v="409.97"/>
    <n v="-0.57370051467180527"/>
    <x v="43"/>
  </r>
  <r>
    <n v="2141"/>
    <x v="1"/>
    <d v="2024-06-05T00:00:00"/>
    <n v="175.35"/>
    <n v="176.15"/>
    <n v="172.13"/>
    <n v="175"/>
    <n v="57953800"/>
    <x v="2135"/>
    <n v="1.3160153344395908E-3"/>
    <n v="176.07"/>
    <n v="172.15820000000002"/>
    <n v="2.4938151016250864E-2"/>
    <x v="1"/>
    <n v="409.97"/>
    <n v="-0.57313949801204966"/>
    <x v="43"/>
  </r>
  <r>
    <n v="2142"/>
    <x v="1"/>
    <d v="2024-06-06T00:00:00"/>
    <n v="174.6"/>
    <n v="179.73"/>
    <n v="172.73"/>
    <n v="177.94"/>
    <n v="69887000"/>
    <x v="2136"/>
    <n v="1.6799999999999926E-2"/>
    <n v="176.23099999999999"/>
    <n v="172.11120000000003"/>
    <n v="2.4892047662871824E-2"/>
    <x v="1"/>
    <n v="409.97"/>
    <n v="-0.56596824157865211"/>
    <x v="43"/>
  </r>
  <r>
    <n v="2143"/>
    <x v="1"/>
    <d v="2024-06-07T00:00:00"/>
    <n v="176.13"/>
    <n v="179.35"/>
    <n v="175.58"/>
    <n v="177.48"/>
    <n v="56244900"/>
    <x v="2137"/>
    <n v="-2.5851410587839352E-3"/>
    <n v="176.50650000000002"/>
    <n v="172.07120000000003"/>
    <n v="2.4592780669069381E-2"/>
    <x v="1"/>
    <n v="409.97"/>
    <n v="-0.56709027489816333"/>
    <x v="43"/>
  </r>
  <r>
    <n v="2144"/>
    <x v="1"/>
    <d v="2024-06-10T00:00:00"/>
    <n v="176.06"/>
    <n v="178.57"/>
    <n v="173.17"/>
    <n v="173.79"/>
    <n v="50774600"/>
    <x v="2138"/>
    <n v="-2.0791075050709873E-2"/>
    <n v="176.77249999999998"/>
    <n v="171.98000000000005"/>
    <n v="2.4613822894197692E-2"/>
    <x v="1"/>
    <n v="409.97"/>
    <n v="-0.57609093348293783"/>
    <x v="43"/>
  </r>
  <r>
    <n v="2145"/>
    <x v="1"/>
    <d v="2024-06-11T00:00:00"/>
    <n v="173.92"/>
    <n v="174.75"/>
    <n v="167.41"/>
    <n v="170.66"/>
    <n v="64761900"/>
    <x v="2139"/>
    <n v="-1.8010242246389252E-2"/>
    <n v="176.71099999999998"/>
    <n v="172.19320000000005"/>
    <n v="2.4592262474599721E-2"/>
    <x v="1"/>
    <n v="409.97"/>
    <n v="-0.58372563846135095"/>
    <x v="43"/>
  </r>
  <r>
    <n v="2146"/>
    <x v="1"/>
    <d v="2024-06-12T00:00:00"/>
    <n v="171.12"/>
    <n v="180.55"/>
    <n v="169.8"/>
    <n v="177.29"/>
    <n v="90389400"/>
    <x v="2140"/>
    <n v="3.8849173795851399E-2"/>
    <n v="176.69800000000001"/>
    <n v="172.47499999999999"/>
    <n v="2.5042022977397674E-2"/>
    <x v="1"/>
    <n v="409.97"/>
    <n v="-0.56755372344317889"/>
    <x v="43"/>
  </r>
  <r>
    <n v="2147"/>
    <x v="1"/>
    <d v="2024-06-13T00:00:00"/>
    <n v="188.39"/>
    <n v="191.08"/>
    <n v="181.23"/>
    <n v="182.47"/>
    <n v="118984100"/>
    <x v="2141"/>
    <n v="2.9217665971007944E-2"/>
    <n v="177.12199999999999"/>
    <n v="172.613"/>
    <n v="2.5364214280621647E-2"/>
    <x v="1"/>
    <n v="409.97"/>
    <n v="-0.55491865258433548"/>
    <x v="43"/>
  </r>
  <r>
    <n v="2148"/>
    <x v="1"/>
    <d v="2024-06-14T00:00:00"/>
    <n v="185.8"/>
    <n v="186"/>
    <n v="176.92"/>
    <n v="178.01"/>
    <n v="82038200"/>
    <x v="2142"/>
    <n v="-2.4442374088891383E-2"/>
    <n v="177.28049999999999"/>
    <n v="173.06379999999999"/>
    <n v="2.6068224467249344E-2"/>
    <x v="1"/>
    <n v="409.97"/>
    <n v="-0.56579749737785701"/>
    <x v="43"/>
  </r>
  <r>
    <n v="2149"/>
    <x v="1"/>
    <d v="2024-06-17T00:00:00"/>
    <n v="177.92"/>
    <n v="188.81"/>
    <n v="177"/>
    <n v="187.44"/>
    <n v="109786100"/>
    <x v="2143"/>
    <n v="5.2974551991461283E-2"/>
    <n v="177.77949999999998"/>
    <n v="173.3014"/>
    <n v="2.8403663788556088E-2"/>
    <x v="1"/>
    <n v="409.97"/>
    <n v="-0.54279581432787771"/>
    <x v="43"/>
  </r>
  <r>
    <n v="2150"/>
    <x v="1"/>
    <d v="2024-06-18T00:00:00"/>
    <n v="186.56"/>
    <n v="187.2"/>
    <n v="182.37"/>
    <n v="184.86"/>
    <n v="68982300"/>
    <x v="2144"/>
    <n v="-1.3764404609474923E-2"/>
    <n v="178.27500000000001"/>
    <n v="173.39519999999996"/>
    <n v="2.8391646067188928E-2"/>
    <x v="1"/>
    <n v="409.97"/>
    <n v="-0.54908895772861421"/>
    <x v="43"/>
  </r>
  <r>
    <n v="2151"/>
    <x v="1"/>
    <d v="2024-06-20T00:00:00"/>
    <n v="184.68"/>
    <n v="185.21"/>
    <n v="179.66"/>
    <n v="181.57"/>
    <n v="55893100"/>
    <x v="2145"/>
    <n v="-1.7797251974467243E-2"/>
    <n v="178.02349999999998"/>
    <n v="173.62019999999995"/>
    <n v="2.4463994412291259E-2"/>
    <x v="1"/>
    <n v="409.97"/>
    <n v="-0.55711393516598773"/>
    <x v="43"/>
  </r>
  <r>
    <n v="2152"/>
    <x v="1"/>
    <d v="2024-06-21T00:00:00"/>
    <n v="182.3"/>
    <n v="183.95"/>
    <n v="180.69"/>
    <n v="183.01"/>
    <n v="61937300"/>
    <x v="2146"/>
    <n v="7.9308255769123814E-3"/>
    <n v="178.16849999999999"/>
    <n v="173.77979999999997"/>
    <n v="2.3199180799938698E-2"/>
    <x v="1"/>
    <n v="409.97"/>
    <n v="-0.55360148303534418"/>
    <x v="43"/>
  </r>
  <r>
    <n v="2153"/>
    <x v="1"/>
    <d v="2024-06-24T00:00:00"/>
    <n v="184.97"/>
    <n v="188.8"/>
    <n v="182.55"/>
    <n v="182.58"/>
    <n v="61992100"/>
    <x v="2147"/>
    <n v="-2.3495983826019584E-3"/>
    <n v="178.6105"/>
    <n v="174.10579999999993"/>
    <n v="2.1590131334211091E-2"/>
    <x v="1"/>
    <n v="409.97"/>
    <n v="-0.55465034026880011"/>
    <x v="43"/>
  </r>
  <r>
    <n v="2154"/>
    <x v="1"/>
    <d v="2024-06-25T00:00:00"/>
    <n v="184.4"/>
    <n v="187.97"/>
    <n v="182.01"/>
    <n v="187.35"/>
    <n v="62905700"/>
    <x v="2148"/>
    <n v="2.6125534012487517E-2"/>
    <n v="179.01600000000002"/>
    <n v="174.80359999999996"/>
    <n v="2.1232199971892751E-2"/>
    <x v="1"/>
    <n v="409.97"/>
    <n v="-0.54301534258604289"/>
    <x v="43"/>
  </r>
  <r>
    <n v="2155"/>
    <x v="1"/>
    <d v="2024-06-26T00:00:00"/>
    <n v="186.54"/>
    <n v="197.76"/>
    <n v="186.36"/>
    <n v="196.37"/>
    <n v="95737100"/>
    <x v="2149"/>
    <n v="4.8145182812917131E-2"/>
    <n v="179.99700000000001"/>
    <n v="175.60980000000001"/>
    <n v="2.3166245932587471E-2"/>
    <x v="1"/>
    <n v="409.97"/>
    <n v="-0.52101373271214968"/>
    <x v="43"/>
  </r>
  <r>
    <n v="2156"/>
    <x v="1"/>
    <d v="2024-06-27T00:00:00"/>
    <n v="195.17"/>
    <n v="198.72"/>
    <n v="194.05"/>
    <n v="197.42"/>
    <n v="72746500"/>
    <x v="2150"/>
    <n v="5.3470489382287933E-3"/>
    <n v="181.05849999999998"/>
    <n v="176.45839999999995"/>
    <n v="2.3076079293786994E-2"/>
    <x v="1"/>
    <n v="409.97"/>
    <n v="-0.51845256970022202"/>
    <x v="43"/>
  </r>
  <r>
    <n v="2157"/>
    <x v="1"/>
    <d v="2024-06-28T00:00:00"/>
    <n v="199.55"/>
    <n v="203.2"/>
    <n v="195.26"/>
    <n v="197.88"/>
    <n v="95438100"/>
    <x v="2151"/>
    <n v="2.3300577449094639E-3"/>
    <n v="182.01299999999998"/>
    <n v="177.65699999999998"/>
    <n v="2.2993732574039891E-2"/>
    <x v="1"/>
    <n v="409.97"/>
    <n v="-0.5173305363807108"/>
    <x v="43"/>
  </r>
  <r>
    <n v="2158"/>
    <x v="1"/>
    <d v="2024-07-01T00:00:00"/>
    <n v="201.02"/>
    <n v="213.23"/>
    <n v="200.85"/>
    <n v="209.86"/>
    <n v="135691400"/>
    <x v="2152"/>
    <n v="6.0541742470183957E-2"/>
    <n v="183.602"/>
    <n v="179.34119999999996"/>
    <n v="2.5954336064029807E-2"/>
    <x v="1"/>
    <n v="409.97"/>
    <n v="-0.48810888601604996"/>
    <x v="44"/>
  </r>
  <r>
    <n v="2159"/>
    <x v="1"/>
    <d v="2024-07-02T00:00:00"/>
    <n v="218.89"/>
    <n v="231.3"/>
    <n v="218.06"/>
    <n v="231.26"/>
    <n v="205047900"/>
    <x v="2153"/>
    <n v="0.10197274373391774"/>
    <n v="186.35050000000001"/>
    <n v="181.42799999999997"/>
    <n v="3.2888489020025863E-2"/>
    <x v="1"/>
    <n v="409.97"/>
    <n v="-0.43590994463009491"/>
    <x v="44"/>
  </r>
  <r>
    <n v="2160"/>
    <x v="1"/>
    <d v="2024-07-03T00:00:00"/>
    <n v="234.56"/>
    <n v="248.35"/>
    <n v="234.25"/>
    <n v="246.39"/>
    <n v="166561500"/>
    <x v="2154"/>
    <n v="6.5424197872524514E-2"/>
    <n v="189.93149999999997"/>
    <n v="183.56479999999996"/>
    <n v="3.432532924437514E-2"/>
    <x v="1"/>
    <n v="409.97"/>
    <n v="-0.39900480522965098"/>
    <x v="44"/>
  </r>
  <r>
    <n v="2161"/>
    <x v="1"/>
    <d v="2024-07-05T00:00:00"/>
    <n v="249.81"/>
    <n v="252.37"/>
    <n v="242.46"/>
    <n v="251.52"/>
    <n v="154501200"/>
    <x v="2155"/>
    <n v="2.0820650188725365E-2"/>
    <n v="193.75749999999999"/>
    <n v="185.38099999999997"/>
    <n v="3.4106882481661993E-2"/>
    <x v="1"/>
    <n v="409.97"/>
    <n v="-0.38649169451423282"/>
    <x v="44"/>
  </r>
  <r>
    <n v="2162"/>
    <x v="1"/>
    <d v="2024-07-08T00:00:00"/>
    <n v="247.71"/>
    <n v="259.44"/>
    <n v="244.57"/>
    <n v="252.94"/>
    <n v="157219600"/>
    <x v="2156"/>
    <n v="5.6456743002544219E-3"/>
    <n v="197.50749999999999"/>
    <n v="187.22399999999999"/>
    <n v="3.4232909051810492E-2"/>
    <x v="1"/>
    <n v="409.97"/>
    <n v="-0.38302802644095912"/>
    <x v="44"/>
  </r>
  <r>
    <n v="2163"/>
    <x v="1"/>
    <d v="2024-07-09T00:00:00"/>
    <n v="251"/>
    <n v="265.61"/>
    <n v="250.3"/>
    <n v="262.33"/>
    <n v="160210900"/>
    <x v="2157"/>
    <n v="3.7123428481062648E-2"/>
    <n v="201.74999999999997"/>
    <n v="189.1234"/>
    <n v="3.4110417497613565E-2"/>
    <x v="1"/>
    <n v="409.97"/>
    <n v="-0.36012391150571998"/>
    <x v="44"/>
  </r>
  <r>
    <n v="2164"/>
    <x v="1"/>
    <d v="2024-07-10T00:00:00"/>
    <n v="262.8"/>
    <n v="267.58999999999997"/>
    <n v="257.86"/>
    <n v="263.26"/>
    <n v="128519400"/>
    <x v="2158"/>
    <n v="3.5451530515000496E-3"/>
    <n v="206.22349999999997"/>
    <n v="190.06300000000002"/>
    <n v="3.298424359142043E-2"/>
    <x v="1"/>
    <n v="409.97"/>
    <n v="-0.35785545283801257"/>
    <x v="44"/>
  </r>
  <r>
    <n v="2165"/>
    <x v="1"/>
    <d v="2024-07-11T00:00:00"/>
    <n v="263.3"/>
    <n v="271"/>
    <n v="239.65"/>
    <n v="241.03"/>
    <n v="221707300"/>
    <x v="2159"/>
    <n v="-8.44412368001215E-2"/>
    <n v="209.74199999999996"/>
    <n v="191.36199999999999"/>
    <n v="3.9809162657036309E-2"/>
    <x v="1"/>
    <n v="409.97"/>
    <n v="-0.41207893260482475"/>
    <x v="44"/>
  </r>
  <r>
    <n v="2166"/>
    <x v="1"/>
    <d v="2024-07-12T00:00:00"/>
    <n v="235.8"/>
    <n v="251.84"/>
    <n v="233.09"/>
    <n v="248.23"/>
    <n v="155955800"/>
    <x v="2160"/>
    <n v="2.9871800190847564E-2"/>
    <n v="213.28899999999999"/>
    <n v="192.81499999999997"/>
    <n v="3.9613735508970155E-2"/>
    <x v="1"/>
    <n v="409.97"/>
    <n v="-0.39451667195160633"/>
    <x v="44"/>
  </r>
  <r>
    <n v="2167"/>
    <x v="1"/>
    <d v="2024-07-15T00:00:00"/>
    <n v="255.97"/>
    <n v="265.60000000000002"/>
    <n v="251.73"/>
    <n v="252.64"/>
    <n v="146912900"/>
    <x v="2161"/>
    <n v="1.7765781734681463E-2"/>
    <n v="216.79749999999999"/>
    <n v="194.34599999999998"/>
    <n v="3.9521317850835486E-2"/>
    <x v="1"/>
    <n v="409.97"/>
    <n v="-0.38375978730150995"/>
    <x v="44"/>
  </r>
  <r>
    <n v="2168"/>
    <x v="1"/>
    <d v="2024-07-16T00:00:00"/>
    <n v="255.31"/>
    <n v="258.62"/>
    <n v="245.8"/>
    <n v="256.56"/>
    <n v="126332500"/>
    <x v="2162"/>
    <n v="1.551614946168467E-2"/>
    <n v="220.72500000000005"/>
    <n v="195.69219999999999"/>
    <n v="3.8299778375544311E-2"/>
    <x v="1"/>
    <n v="409.97"/>
    <n v="-0.37419811205697984"/>
    <x v="44"/>
  </r>
  <r>
    <n v="2169"/>
    <x v="1"/>
    <d v="2024-07-17T00:00:00"/>
    <n v="252.73"/>
    <n v="258.47000000000003"/>
    <n v="246.18"/>
    <n v="248.5"/>
    <n v="115584800"/>
    <x v="2163"/>
    <n v="-3.1415653258497045E-2"/>
    <n v="223.77800000000002"/>
    <n v="196.98159999999996"/>
    <n v="3.9017534472493114E-2"/>
    <x v="1"/>
    <n v="409.97"/>
    <n v="-0.39385808717711057"/>
    <x v="44"/>
  </r>
  <r>
    <n v="2170"/>
    <x v="1"/>
    <d v="2024-07-18T00:00:00"/>
    <n v="251.09"/>
    <n v="257.14"/>
    <n v="247.2"/>
    <n v="249.23"/>
    <n v="110869000"/>
    <x v="2164"/>
    <n v="2.9376257545270512E-3"/>
    <n v="226.99649999999997"/>
    <n v="198.20939999999999"/>
    <n v="3.854725746797074E-2"/>
    <x v="1"/>
    <n v="409.97"/>
    <n v="-0.3920774690831037"/>
    <x v="44"/>
  </r>
  <r>
    <n v="2171"/>
    <x v="1"/>
    <d v="2024-07-19T00:00:00"/>
    <n v="247.79"/>
    <n v="249.44"/>
    <n v="236.83"/>
    <n v="239.2"/>
    <n v="87403900"/>
    <x v="2165"/>
    <n v="-4.0243951370220299E-2"/>
    <n v="229.87799999999999"/>
    <n v="199.74520000000001"/>
    <n v="3.9879246238471944E-2"/>
    <x v="1"/>
    <n v="409.97"/>
    <n v="-0.41654267385418453"/>
    <x v="44"/>
  </r>
  <r>
    <n v="2172"/>
    <x v="1"/>
    <d v="2024-07-22T00:00:00"/>
    <n v="244.21"/>
    <n v="253.21"/>
    <n v="243.75"/>
    <n v="251.51"/>
    <n v="101225400"/>
    <x v="2166"/>
    <n v="5.1463210702341167E-2"/>
    <n v="233.30299999999997"/>
    <n v="201.23339999999996"/>
    <n v="4.0674454783463758E-2"/>
    <x v="1"/>
    <n v="409.97"/>
    <n v="-0.3865160865429178"/>
    <x v="44"/>
  </r>
  <r>
    <n v="2173"/>
    <x v="1"/>
    <d v="2024-07-23T00:00:00"/>
    <n v="253.6"/>
    <n v="255.76"/>
    <n v="245.63"/>
    <n v="246.38"/>
    <n v="111928200"/>
    <x v="2167"/>
    <n v="-2.0396803308019518E-2"/>
    <n v="236.49300000000002"/>
    <n v="202.18379999999993"/>
    <n v="4.1316907914135226E-2"/>
    <x v="1"/>
    <n v="409.97"/>
    <n v="-0.39902919725833608"/>
    <x v="44"/>
  </r>
  <r>
    <n v="2174"/>
    <x v="1"/>
    <d v="2024-07-24T00:00:00"/>
    <n v="225.42"/>
    <n v="225.99"/>
    <n v="214.71"/>
    <n v="215.99"/>
    <n v="167942900"/>
    <x v="2168"/>
    <n v="-0.12334605081581296"/>
    <n v="237.92499999999995"/>
    <n v="203.15099999999995"/>
    <n v="5.1607646828230949E-2"/>
    <x v="1"/>
    <n v="409.97"/>
    <n v="-0.47315657243212916"/>
    <x v="44"/>
  </r>
  <r>
    <n v="2175"/>
    <x v="1"/>
    <d v="2024-07-25T00:00:00"/>
    <n v="216.8"/>
    <n v="226"/>
    <n v="216.23"/>
    <n v="220.25"/>
    <n v="100636500"/>
    <x v="2169"/>
    <n v="1.9723135330339314E-2"/>
    <n v="239.11899999999997"/>
    <n v="203.99599999999998"/>
    <n v="5.0842120293384779E-2"/>
    <x v="1"/>
    <n v="409.97"/>
    <n v="-0.4627655682123083"/>
    <x v="44"/>
  </r>
  <r>
    <n v="2176"/>
    <x v="1"/>
    <d v="2024-07-26T00:00:00"/>
    <n v="221.19"/>
    <n v="222.28"/>
    <n v="215.33"/>
    <n v="219.8"/>
    <n v="94604100"/>
    <x v="2170"/>
    <n v="-2.0431328036322194E-3"/>
    <n v="240.238"/>
    <n v="205.15819999999999"/>
    <n v="5.0881676200721593E-2"/>
    <x v="1"/>
    <n v="409.97"/>
    <n v="-0.46386320950313442"/>
    <x v="44"/>
  </r>
  <r>
    <n v="2177"/>
    <x v="1"/>
    <d v="2024-07-29T00:00:00"/>
    <n v="224.9"/>
    <n v="234.27"/>
    <n v="224.7"/>
    <n v="232.1"/>
    <n v="129201800"/>
    <x v="2171"/>
    <n v="5.5959963603275709E-2"/>
    <n v="241.94899999999998"/>
    <n v="206.1138"/>
    <n v="5.2042522456610979E-2"/>
    <x v="1"/>
    <n v="409.97"/>
    <n v="-0.43386101422055279"/>
    <x v="44"/>
  </r>
  <r>
    <n v="2178"/>
    <x v="1"/>
    <d v="2024-07-30T00:00:00"/>
    <n v="232.25"/>
    <n v="232.41"/>
    <n v="220"/>
    <n v="222.62"/>
    <n v="100560300"/>
    <x v="2172"/>
    <n v="-4.0844463593278757E-2"/>
    <n v="242.58699999999999"/>
    <n v="207.20600000000002"/>
    <n v="5.1727603731218028E-2"/>
    <x v="1"/>
    <n v="409.97"/>
    <n v="-0.45698465741395711"/>
    <x v="44"/>
  </r>
  <r>
    <n v="2179"/>
    <x v="1"/>
    <d v="2024-07-31T00:00:00"/>
    <n v="227.9"/>
    <n v="234.68"/>
    <n v="226.79"/>
    <n v="232.07"/>
    <n v="67497000"/>
    <x v="2173"/>
    <n v="4.2449016260893035E-2"/>
    <n v="242.62749999999997"/>
    <n v="208.04420000000002"/>
    <n v="4.7335120362998424E-2"/>
    <x v="1"/>
    <n v="409.97"/>
    <n v="-0.43393419030660785"/>
    <x v="44"/>
  </r>
  <r>
    <n v="2180"/>
    <x v="1"/>
    <d v="2024-08-01T00:00:00"/>
    <n v="227.69"/>
    <n v="231.87"/>
    <n v="214.33"/>
    <n v="216.86"/>
    <n v="83861900"/>
    <x v="2174"/>
    <n v="-6.5540569655707204E-2"/>
    <n v="241.15099999999998"/>
    <n v="208.46559999999997"/>
    <n v="4.705174131408419E-2"/>
    <x v="1"/>
    <n v="409.97"/>
    <n v="-0.47103446593653198"/>
    <x v="45"/>
  </r>
  <r>
    <n v="2181"/>
    <x v="1"/>
    <d v="2024-08-02T00:00:00"/>
    <n v="214.88"/>
    <n v="216.13"/>
    <n v="205.78"/>
    <n v="207.67"/>
    <n v="82880100"/>
    <x v="2175"/>
    <n v="-4.2377570782993756E-2"/>
    <n v="238.95849999999996"/>
    <n v="208.84099999999998"/>
    <n v="4.7328467101270935E-2"/>
    <x v="1"/>
    <n v="409.97"/>
    <n v="-0.49345074029807068"/>
    <x v="45"/>
  </r>
  <r>
    <n v="2182"/>
    <x v="1"/>
    <d v="2024-08-05T00:00:00"/>
    <n v="185.22"/>
    <n v="203.88"/>
    <n v="182"/>
    <n v="198.88"/>
    <n v="100308800"/>
    <x v="2176"/>
    <n v="-4.2326768430683281E-2"/>
    <n v="236.25549999999998"/>
    <n v="209.37899999999999"/>
    <n v="4.7790804042573409E-2"/>
    <x v="1"/>
    <n v="409.97"/>
    <n v="-0.51489133351220828"/>
    <x v="45"/>
  </r>
  <r>
    <n v="2183"/>
    <x v="1"/>
    <d v="2024-08-06T00:00:00"/>
    <n v="200.75"/>
    <n v="202.9"/>
    <n v="192.67"/>
    <n v="200.64"/>
    <n v="73783900"/>
    <x v="2177"/>
    <n v="8.8495575221239076E-3"/>
    <n v="233.17099999999999"/>
    <n v="209.62939999999998"/>
    <n v="4.6703421472222222E-2"/>
    <x v="1"/>
    <n v="409.97"/>
    <n v="-0.51059833646364372"/>
    <x v="45"/>
  </r>
  <r>
    <n v="2184"/>
    <x v="1"/>
    <d v="2024-08-07T00:00:00"/>
    <n v="200.77"/>
    <n v="203.49"/>
    <n v="191.48"/>
    <n v="191.76"/>
    <n v="71159800"/>
    <x v="2178"/>
    <n v="-4.4258373205741552E-2"/>
    <n v="229.59600000000006"/>
    <n v="210.07119999999998"/>
    <n v="4.7074562951768512E-2"/>
    <x v="1"/>
    <n v="409.97"/>
    <n v="-0.53225845793594662"/>
    <x v="45"/>
  </r>
  <r>
    <n v="2185"/>
    <x v="1"/>
    <d v="2024-08-08T00:00:00"/>
    <n v="195.7"/>
    <n v="200.7"/>
    <n v="192.04"/>
    <n v="198.84"/>
    <n v="65033900"/>
    <x v="2179"/>
    <n v="3.6921151439299082E-2"/>
    <n v="227.48650000000004"/>
    <n v="210.54740000000001"/>
    <n v="4.5394724612645099E-2"/>
    <x v="1"/>
    <n v="409.97"/>
    <n v="-0.51498890162694833"/>
    <x v="45"/>
  </r>
  <r>
    <n v="2186"/>
    <x v="1"/>
    <d v="2024-08-09T00:00:00"/>
    <n v="197.05"/>
    <n v="200.88"/>
    <n v="195.11"/>
    <n v="200"/>
    <n v="58648300"/>
    <x v="2180"/>
    <n v="5.8338362502514673E-3"/>
    <n v="225.07500000000005"/>
    <n v="210.92140000000001"/>
    <n v="4.4635306249902189E-2"/>
    <x v="1"/>
    <n v="409.97"/>
    <n v="-0.5121594262994853"/>
    <x v="45"/>
  </r>
  <r>
    <n v="2187"/>
    <x v="1"/>
    <d v="2024-08-12T00:00:00"/>
    <n v="199.02"/>
    <n v="199.26"/>
    <n v="194.67"/>
    <n v="197.49"/>
    <n v="64044900"/>
    <x v="2181"/>
    <n v="-1.254999999999995E-2"/>
    <n v="222.31750000000002"/>
    <n v="211.5164"/>
    <n v="4.4163295432665353E-2"/>
    <x v="1"/>
    <n v="409.97"/>
    <n v="-0.51828182549942681"/>
    <x v="45"/>
  </r>
  <r>
    <n v="2188"/>
    <x v="1"/>
    <d v="2024-08-13T00:00:00"/>
    <n v="198.47"/>
    <n v="208.49"/>
    <n v="197.06"/>
    <n v="207.83"/>
    <n v="76247400"/>
    <x v="2182"/>
    <n v="5.2357081371208647E-2"/>
    <n v="219.881"/>
    <n v="212.01819999999995"/>
    <n v="4.6067255651465966E-2"/>
    <x v="1"/>
    <n v="409.97"/>
    <n v="-0.49306046783911017"/>
    <x v="45"/>
  </r>
  <r>
    <n v="2189"/>
    <x v="1"/>
    <d v="2024-08-14T00:00:00"/>
    <n v="207.39"/>
    <n v="208.44"/>
    <n v="198.75"/>
    <n v="201.38"/>
    <n v="70250000"/>
    <x v="2183"/>
    <n v="-3.1034980512919308E-2"/>
    <n v="217.52500000000001"/>
    <n v="212.80559999999994"/>
    <n v="4.6057776804702195E-2"/>
    <x v="1"/>
    <n v="409.97"/>
    <n v="-0.50879332634095187"/>
    <x v="45"/>
  </r>
  <r>
    <n v="2190"/>
    <x v="1"/>
    <d v="2024-08-15T00:00:00"/>
    <n v="205.02"/>
    <n v="215.88"/>
    <n v="204.82"/>
    <n v="214.14"/>
    <n v="89848500"/>
    <x v="2184"/>
    <n v="6.3362796702751023E-2"/>
    <n v="215.77050000000003"/>
    <n v="213.62799999999996"/>
    <n v="4.8810877351866573E-2"/>
    <x v="1"/>
    <n v="409.97"/>
    <n v="-0.47766909773885902"/>
    <x v="45"/>
  </r>
  <r>
    <n v="2191"/>
    <x v="1"/>
    <d v="2024-08-16T00:00:00"/>
    <n v="211.15"/>
    <n v="219.8"/>
    <n v="210.8"/>
    <n v="216.12"/>
    <n v="88765100"/>
    <x v="2185"/>
    <n v="9.2462874754835056E-3"/>
    <n v="214.6165"/>
    <n v="214.52359999999996"/>
    <n v="4.8256264757467492E-2"/>
    <x v="1"/>
    <n v="409.97"/>
    <n v="-0.47283947605922383"/>
    <x v="45"/>
  </r>
  <r>
    <n v="2192"/>
    <x v="1"/>
    <d v="2024-08-19T00:00:00"/>
    <n v="217.07"/>
    <n v="222.98"/>
    <n v="214.09"/>
    <n v="222.72"/>
    <n v="76435200"/>
    <x v="2186"/>
    <n v="3.0538589672404193E-2"/>
    <n v="213.17699999999996"/>
    <n v="215.3959999999999"/>
    <n v="4.7207580566034822E-2"/>
    <x v="2"/>
    <n v="409.97"/>
    <n v="-0.45674073712710694"/>
    <x v="45"/>
  </r>
  <r>
    <n v="2193"/>
    <x v="1"/>
    <d v="2024-08-20T00:00:00"/>
    <n v="224.88"/>
    <n v="228.22"/>
    <n v="219.56"/>
    <n v="221.1"/>
    <n v="74001200"/>
    <x v="2187"/>
    <n v="-7.2737068965517127E-3"/>
    <n v="211.91300000000001"/>
    <n v="216.38559999999995"/>
    <n v="4.7072938396030738E-2"/>
    <x v="2"/>
    <n v="409.97"/>
    <n v="-0.46069224577408108"/>
    <x v="45"/>
  </r>
  <r>
    <n v="2194"/>
    <x v="1"/>
    <d v="2024-08-21T00:00:00"/>
    <n v="222.67"/>
    <n v="224.66"/>
    <n v="218.86"/>
    <n v="223.27"/>
    <n v="70146000"/>
    <x v="2188"/>
    <n v="9.8145635459068181E-3"/>
    <n v="212.27699999999996"/>
    <n v="217.18559999999997"/>
    <n v="3.7868718410543588E-2"/>
    <x v="2"/>
    <n v="409.97"/>
    <n v="-0.45539917554943043"/>
    <x v="45"/>
  </r>
  <r>
    <n v="2195"/>
    <x v="1"/>
    <d v="2024-08-22T00:00:00"/>
    <n v="223.82"/>
    <n v="224.8"/>
    <n v="210.32"/>
    <n v="210.66"/>
    <n v="79514500"/>
    <x v="2189"/>
    <n v="-5.6478702915752299E-2"/>
    <n v="211.79749999999996"/>
    <n v="218.0462"/>
    <n v="3.9811355249162607E-2"/>
    <x v="2"/>
    <n v="409.97"/>
    <n v="-0.48615752372124799"/>
    <x v="45"/>
  </r>
  <r>
    <n v="2196"/>
    <x v="1"/>
    <d v="2024-08-23T00:00:00"/>
    <n v="214.46"/>
    <n v="221.48"/>
    <n v="214.21"/>
    <n v="220.32"/>
    <n v="81525200"/>
    <x v="2190"/>
    <n v="4.5855881515237895E-2"/>
    <n v="211.82349999999991"/>
    <n v="218.66099999999994"/>
    <n v="4.1191854723739978E-2"/>
    <x v="2"/>
    <n v="409.97"/>
    <n v="-0.46259482401151308"/>
    <x v="45"/>
  </r>
  <r>
    <n v="2197"/>
    <x v="1"/>
    <d v="2024-08-26T00:00:00"/>
    <n v="218.75"/>
    <n v="219.09"/>
    <n v="211.01"/>
    <n v="213.21"/>
    <n v="59301200"/>
    <x v="2191"/>
    <n v="-3.2271241830065245E-2"/>
    <n v="210.87899999999996"/>
    <n v="219.28499999999997"/>
    <n v="3.9684642832202036E-2"/>
    <x v="2"/>
    <n v="409.97"/>
    <n v="-0.47993755640656632"/>
    <x v="45"/>
  </r>
  <r>
    <n v="2198"/>
    <x v="1"/>
    <d v="2024-08-27T00:00:00"/>
    <n v="213.25"/>
    <n v="215.66"/>
    <n v="206.94"/>
    <n v="209.21"/>
    <n v="62821400"/>
    <x v="2192"/>
    <n v="-1.8760846114159735E-2"/>
    <n v="210.20849999999996"/>
    <n v="219.65119999999996"/>
    <n v="3.888975327797644E-2"/>
    <x v="2"/>
    <n v="409.97"/>
    <n v="-0.48969436788057663"/>
    <x v="45"/>
  </r>
  <r>
    <n v="2199"/>
    <x v="1"/>
    <d v="2024-08-28T00:00:00"/>
    <n v="209.72"/>
    <n v="211.84"/>
    <n v="202.59"/>
    <n v="205.75"/>
    <n v="64116400"/>
    <x v="2193"/>
    <n v="-1.6538406385928073E-2"/>
    <n v="208.89249999999998"/>
    <n v="220.07959999999994"/>
    <n v="3.7523627451333592E-2"/>
    <x v="2"/>
    <n v="409.97"/>
    <n v="-0.49813400980559552"/>
    <x v="45"/>
  </r>
  <r>
    <n v="2200"/>
    <x v="1"/>
    <d v="2024-08-29T00:00:00"/>
    <n v="209.8"/>
    <n v="214.89"/>
    <n v="205.97"/>
    <n v="206.28"/>
    <n v="62308800"/>
    <x v="2194"/>
    <n v="2.5759416767923149E-3"/>
    <n v="208.36349999999999"/>
    <n v="220.73039999999997"/>
    <n v="3.4760717404660191E-2"/>
    <x v="2"/>
    <n v="409.97"/>
    <n v="-0.4968412322852892"/>
    <x v="45"/>
  </r>
  <r>
    <n v="2201"/>
    <x v="1"/>
    <d v="2024-08-30T00:00:00"/>
    <n v="208.63"/>
    <n v="214.57"/>
    <n v="207.03"/>
    <n v="214.11"/>
    <n v="63370600"/>
    <x v="2195"/>
    <n v="3.795811518324621E-2"/>
    <n v="208.68549999999999"/>
    <n v="221.28219999999999"/>
    <n v="3.4480752118705868E-2"/>
    <x v="2"/>
    <n v="409.97"/>
    <n v="-0.47774227382491397"/>
    <x v="45"/>
  </r>
  <r>
    <n v="2202"/>
    <x v="1"/>
    <d v="2024-09-03T00:00:00"/>
    <n v="215.26"/>
    <n v="219.9"/>
    <n v="209.64"/>
    <n v="210.6"/>
    <n v="76714200"/>
    <x v="2196"/>
    <n v="-1.6393442622950949E-2"/>
    <n v="209.2715"/>
    <n v="222.0188"/>
    <n v="3.3185785361807191E-2"/>
    <x v="2"/>
    <n v="409.97"/>
    <n v="-0.48630387589335811"/>
    <x v="46"/>
  </r>
  <r>
    <n v="2203"/>
    <x v="1"/>
    <d v="2024-09-04T00:00:00"/>
    <n v="210.59"/>
    <n v="222.22"/>
    <n v="210.57"/>
    <n v="219.41"/>
    <n v="80651800"/>
    <x v="2197"/>
    <n v="4.1832858499525116E-2"/>
    <n v="210.21000000000004"/>
    <n v="222.87520000000001"/>
    <n v="3.4273231639137196E-2"/>
    <x v="2"/>
    <n v="409.97"/>
    <n v="-0.46481449862185042"/>
    <x v="46"/>
  </r>
  <r>
    <n v="2204"/>
    <x v="1"/>
    <d v="2024-09-05T00:00:00"/>
    <n v="223.49"/>
    <n v="235"/>
    <n v="222.25"/>
    <n v="230.17"/>
    <n v="119355000"/>
    <x v="2198"/>
    <n v="4.904060890570161E-2"/>
    <n v="212.13050000000004"/>
    <n v="223.16239999999999"/>
    <n v="3.3552399504791573E-2"/>
    <x v="2"/>
    <n v="409.97"/>
    <n v="-0.43856867575676273"/>
    <x v="46"/>
  </r>
  <r>
    <n v="2205"/>
    <x v="1"/>
    <d v="2024-09-06T00:00:00"/>
    <n v="232.6"/>
    <n v="233.6"/>
    <n v="210.51"/>
    <n v="210.73"/>
    <n v="112177000"/>
    <x v="2199"/>
    <n v="-8.4459312681930743E-2"/>
    <n v="212.72499999999999"/>
    <n v="223.53940000000003"/>
    <n v="3.8918452264026307E-2"/>
    <x v="2"/>
    <n v="409.97"/>
    <n v="-0.48598677952045277"/>
    <x v="46"/>
  </r>
  <r>
    <n v="2206"/>
    <x v="1"/>
    <d v="2024-09-09T00:00:00"/>
    <n v="216.2"/>
    <n v="219.87"/>
    <n v="213.67"/>
    <n v="216.27"/>
    <n v="67443500"/>
    <x v="2200"/>
    <n v="2.6289564846011526E-2"/>
    <n v="213.53850000000003"/>
    <n v="224.1052"/>
    <n v="3.9246746669690975E-2"/>
    <x v="2"/>
    <n v="409.97"/>
    <n v="-0.47247359562894842"/>
    <x v="46"/>
  </r>
  <r>
    <n v="2207"/>
    <x v="1"/>
    <d v="2024-09-10T00:00:00"/>
    <n v="220.07"/>
    <n v="226.4"/>
    <n v="218.64"/>
    <n v="226.17"/>
    <n v="78891100"/>
    <x v="2201"/>
    <n v="4.5776113191843493E-2"/>
    <n v="214.9725"/>
    <n v="224.47059999999999"/>
    <n v="4.005956391717834E-2"/>
    <x v="2"/>
    <n v="409.97"/>
    <n v="-0.44832548723077303"/>
    <x v="46"/>
  </r>
  <r>
    <n v="2208"/>
    <x v="1"/>
    <d v="2024-09-11T00:00:00"/>
    <n v="224.55"/>
    <n v="228.47"/>
    <n v="216.8"/>
    <n v="228.13"/>
    <n v="83548600"/>
    <x v="2202"/>
    <n v="8.6660476632622885E-3"/>
    <n v="215.98750000000001"/>
    <n v="224.44159999999999"/>
    <n v="3.8655457089848182E-2"/>
    <x v="2"/>
    <n v="409.97"/>
    <n v="-0.44354464960850803"/>
    <x v="46"/>
  </r>
  <r>
    <n v="2209"/>
    <x v="1"/>
    <d v="2024-09-12T00:00:00"/>
    <n v="224.66"/>
    <n v="231.45"/>
    <n v="223.83"/>
    <n v="229.81"/>
    <n v="71894900"/>
    <x v="2203"/>
    <n v="7.3642221540350938E-3"/>
    <n v="217.40900000000002"/>
    <n v="224.11960000000002"/>
    <n v="3.7692831134579489E-2"/>
    <x v="2"/>
    <n v="409.97"/>
    <n v="-0.43944678878942367"/>
    <x v="46"/>
  </r>
  <r>
    <n v="2210"/>
    <x v="1"/>
    <d v="2024-09-13T00:00:00"/>
    <n v="228"/>
    <n v="232.67"/>
    <n v="226.32"/>
    <n v="230.29"/>
    <n v="59515100"/>
    <x v="2204"/>
    <n v="2.088681954658167E-3"/>
    <n v="218.21650000000005"/>
    <n v="223.62480000000002"/>
    <n v="3.5311791565285945E-2"/>
    <x v="2"/>
    <n v="409.97"/>
    <n v="-0.43827597141254249"/>
    <x v="46"/>
  </r>
  <r>
    <n v="2211"/>
    <x v="1"/>
    <d v="2024-09-16T00:00:00"/>
    <n v="229.3"/>
    <n v="229.96"/>
    <n v="223.53"/>
    <n v="226.78"/>
    <n v="54323000"/>
    <x v="2205"/>
    <n v="-1.5241651830300906E-2"/>
    <n v="218.74949999999998"/>
    <n v="223.12340000000006"/>
    <n v="3.5552921707805406E-2"/>
    <x v="2"/>
    <n v="409.97"/>
    <n v="-0.44683757348098641"/>
    <x v="46"/>
  </r>
  <r>
    <n v="2212"/>
    <x v="1"/>
    <d v="2024-09-17T00:00:00"/>
    <n v="229.45"/>
    <n v="234.57"/>
    <n v="226.55"/>
    <n v="227.87"/>
    <n v="66761600"/>
    <x v="2206"/>
    <n v="4.8064203192521582E-3"/>
    <n v="219.00699999999998"/>
    <n v="222.4208000000001"/>
    <n v="3.4965369637364498E-2"/>
    <x v="2"/>
    <n v="409.97"/>
    <n v="-0.44417884235431859"/>
    <x v="46"/>
  </r>
  <r>
    <n v="2213"/>
    <x v="1"/>
    <d v="2024-09-18T00:00:00"/>
    <n v="230.09"/>
    <n v="235.68"/>
    <n v="226.88"/>
    <n v="227.2"/>
    <n v="78010200"/>
    <x v="2207"/>
    <n v="-2.9402729626542001E-3"/>
    <n v="219.31199999999998"/>
    <n v="222.03400000000005"/>
    <n v="3.4920019725878819E-2"/>
    <x v="2"/>
    <n v="409.97"/>
    <n v="-0.44581310827621545"/>
    <x v="46"/>
  </r>
  <r>
    <n v="2214"/>
    <x v="1"/>
    <d v="2024-09-19T00:00:00"/>
    <n v="234"/>
    <n v="244.24"/>
    <n v="232.13"/>
    <n v="243.92"/>
    <n v="102694600"/>
    <x v="2208"/>
    <n v="7.3591549295774605E-2"/>
    <n v="220.34450000000001"/>
    <n v="221.97840000000008"/>
    <n v="3.8413352643358108E-2"/>
    <x v="2"/>
    <n v="409.97"/>
    <n v="-0.40502963631485234"/>
    <x v="46"/>
  </r>
  <r>
    <n v="2215"/>
    <x v="1"/>
    <d v="2024-09-20T00:00:00"/>
    <n v="241.52"/>
    <n v="243.99"/>
    <n v="235.92"/>
    <n v="238.25"/>
    <n v="99879100"/>
    <x v="2209"/>
    <n v="-2.3245326336503669E-2"/>
    <n v="221.72399999999999"/>
    <n v="222.01380000000006"/>
    <n v="3.6266479203781246E-2"/>
    <x v="2"/>
    <n v="409.97"/>
    <n v="-0.41885991657926192"/>
    <x v="46"/>
  </r>
  <r>
    <n v="2216"/>
    <x v="1"/>
    <d v="2024-09-23T00:00:00"/>
    <n v="242.61"/>
    <n v="250"/>
    <n v="241.92"/>
    <n v="250"/>
    <n v="86927200"/>
    <x v="2210"/>
    <n v="4.9317943336831149E-2"/>
    <n v="223.208"/>
    <n v="222.04640000000006"/>
    <n v="3.6470397982023776E-2"/>
    <x v="1"/>
    <n v="409.97"/>
    <n v="-0.39019928287435668"/>
    <x v="46"/>
  </r>
  <r>
    <n v="2217"/>
    <x v="1"/>
    <d v="2024-09-24T00:00:00"/>
    <n v="254.08"/>
    <n v="257.19"/>
    <n v="249.05"/>
    <n v="254.27"/>
    <n v="88491000"/>
    <x v="2211"/>
    <n v="1.7079999999999984E-2"/>
    <n v="225.26100000000005"/>
    <n v="222.05560000000006"/>
    <n v="3.5327031799763736E-2"/>
    <x v="1"/>
    <n v="409.97"/>
    <n v="-0.37978388662585072"/>
    <x v="46"/>
  </r>
  <r>
    <n v="2218"/>
    <x v="1"/>
    <d v="2024-09-25T00:00:00"/>
    <n v="252.54"/>
    <n v="257.05"/>
    <n v="252.28"/>
    <n v="257.02"/>
    <n v="65034300"/>
    <x v="2212"/>
    <n v="1.0815275101270228E-2"/>
    <n v="227.65150000000003"/>
    <n v="222.17000000000004"/>
    <n v="3.469781170232486E-2"/>
    <x v="1"/>
    <n v="409.97"/>
    <n v="-0.37307607873746873"/>
    <x v="46"/>
  </r>
  <r>
    <n v="2219"/>
    <x v="1"/>
    <d v="2024-09-26T00:00:00"/>
    <n v="260.60000000000002"/>
    <n v="261.75"/>
    <n v="251.53"/>
    <n v="254.22"/>
    <n v="67142200"/>
    <x v="2213"/>
    <n v="-1.0894093844836861E-2"/>
    <n v="230.07499999999999"/>
    <n v="222.39460000000005"/>
    <n v="3.4485031690997522E-2"/>
    <x v="1"/>
    <n v="409.97"/>
    <n v="-0.37990584676927586"/>
    <x v="46"/>
  </r>
  <r>
    <n v="2220"/>
    <x v="1"/>
    <d v="2024-09-27T00:00:00"/>
    <n v="257.38"/>
    <n v="260.7"/>
    <n v="254.12"/>
    <n v="260.45999999999998"/>
    <n v="70988100"/>
    <x v="2214"/>
    <n v="2.4545669105499046E-2"/>
    <n v="232.78400000000002"/>
    <n v="222.84320000000002"/>
    <n v="3.4545671993414066E-2"/>
    <x v="1"/>
    <n v="409.97"/>
    <n v="-0.3646852208698198"/>
    <x v="46"/>
  </r>
  <r>
    <n v="2221"/>
    <x v="1"/>
    <d v="2024-09-30T00:00:00"/>
    <n v="259.04000000000002"/>
    <n v="264.86"/>
    <n v="255.77"/>
    <n v="261.63"/>
    <n v="80705700"/>
    <x v="2215"/>
    <n v="4.4920525224603214E-3"/>
    <n v="235.16"/>
    <n v="222.9734"/>
    <n v="3.4044312043808138E-2"/>
    <x v="1"/>
    <n v="409.97"/>
    <n v="-0.36183135351367179"/>
    <x v="46"/>
  </r>
  <r>
    <n v="2222"/>
    <x v="1"/>
    <d v="2024-10-01T00:00:00"/>
    <n v="262.67"/>
    <n v="263.98"/>
    <n v="248.53"/>
    <n v="258.02"/>
    <n v="87397600"/>
    <x v="2216"/>
    <n v="-1.3798111837327598E-2"/>
    <n v="237.53099999999995"/>
    <n v="223.02620000000002"/>
    <n v="3.3940687654531128E-2"/>
    <x v="1"/>
    <n v="409.97"/>
    <n v="-0.3706368758689661"/>
    <x v="47"/>
  </r>
  <r>
    <n v="2223"/>
    <x v="1"/>
    <d v="2024-10-02T00:00:00"/>
    <n v="247.55"/>
    <n v="251.16"/>
    <n v="241.5"/>
    <n v="249.02"/>
    <n v="93983900"/>
    <x v="2217"/>
    <n v="-3.4881016975428114E-2"/>
    <n v="239.01149999999998"/>
    <n v="223.51959999999997"/>
    <n v="3.4572740808171076E-2"/>
    <x v="1"/>
    <n v="409.97"/>
    <n v="-0.39258970168548923"/>
    <x v="47"/>
  </r>
  <r>
    <n v="2224"/>
    <x v="1"/>
    <d v="2024-10-03T00:00:00"/>
    <n v="244.48"/>
    <n v="249.79"/>
    <n v="237.81"/>
    <n v="240.66"/>
    <n v="80729200"/>
    <x v="2218"/>
    <n v="-3.3571600674644708E-2"/>
    <n v="239.53599999999997"/>
    <n v="224.11619999999996"/>
    <n v="3.4208738151060382E-2"/>
    <x v="1"/>
    <n v="409.97"/>
    <n v="-0.41298143766617079"/>
    <x v="47"/>
  </r>
  <r>
    <n v="2225"/>
    <x v="1"/>
    <d v="2024-10-04T00:00:00"/>
    <n v="246.69"/>
    <n v="250.96"/>
    <n v="244.58"/>
    <n v="250.08"/>
    <n v="86573200"/>
    <x v="2219"/>
    <n v="3.9142358514086428E-2"/>
    <n v="241.50349999999997"/>
    <n v="224.53679999999994"/>
    <n v="2.8265353255439996E-2"/>
    <x v="1"/>
    <n v="409.97"/>
    <n v="-0.39000414664487648"/>
    <x v="47"/>
  </r>
  <r>
    <n v="2226"/>
    <x v="1"/>
    <d v="2024-10-07T00:00:00"/>
    <n v="249"/>
    <n v="249.83"/>
    <n v="240.7"/>
    <n v="240.83"/>
    <n v="68113300"/>
    <x v="2220"/>
    <n v="-3.6988163787587958E-2"/>
    <n v="242.73150000000001"/>
    <n v="224.78479999999996"/>
    <n v="2.9728313491717735E-2"/>
    <x v="1"/>
    <n v="409.97"/>
    <n v="-0.4125667731785253"/>
    <x v="47"/>
  </r>
  <r>
    <n v="2227"/>
    <x v="1"/>
    <d v="2024-10-08T00:00:00"/>
    <n v="243.56"/>
    <n v="246.21"/>
    <n v="240.56"/>
    <n v="244.5"/>
    <n v="56303200"/>
    <x v="2221"/>
    <n v="1.5238965245193636E-2"/>
    <n v="243.648"/>
    <n v="225.15339999999998"/>
    <n v="2.8318158080901348E-2"/>
    <x v="1"/>
    <n v="409.97"/>
    <n v="-0.40361489865112088"/>
    <x v="47"/>
  </r>
  <r>
    <n v="2228"/>
    <x v="1"/>
    <d v="2024-10-09T00:00:00"/>
    <n v="243.82"/>
    <n v="247.43"/>
    <n v="239.51"/>
    <n v="241.05"/>
    <n v="66289500"/>
    <x v="2222"/>
    <n v="-1.4110429447852679E-2"/>
    <n v="244.29400000000001"/>
    <n v="225.28739999999993"/>
    <n v="2.8589149925297378E-2"/>
    <x v="1"/>
    <n v="409.97"/>
    <n v="-0.41203014854745468"/>
    <x v="47"/>
  </r>
  <r>
    <n v="2229"/>
    <x v="1"/>
    <d v="2024-10-10T00:00:00"/>
    <n v="241.81"/>
    <n v="242.79"/>
    <n v="232.34"/>
    <n v="238.77"/>
    <n v="83087100"/>
    <x v="2223"/>
    <n v="-9.4586185438705339E-3"/>
    <n v="244.74200000000005"/>
    <n v="225.30619999999996"/>
    <n v="2.8705585456267731E-2"/>
    <x v="1"/>
    <n v="409.97"/>
    <n v="-0.41759153108764058"/>
    <x v="47"/>
  </r>
  <r>
    <n v="2230"/>
    <x v="1"/>
    <d v="2024-10-11T00:00:00"/>
    <n v="220.13"/>
    <n v="223.34"/>
    <n v="214.38"/>
    <n v="217.8"/>
    <n v="142628900"/>
    <x v="2224"/>
    <n v="-8.782510365623819E-2"/>
    <n v="244.11750000000001"/>
    <n v="225.53599999999994"/>
    <n v="3.5074637751619842E-2"/>
    <x v="1"/>
    <n v="409.97"/>
    <n v="-0.46874161524013958"/>
    <x v="47"/>
  </r>
  <r>
    <n v="2231"/>
    <x v="1"/>
    <d v="2024-10-14T00:00:00"/>
    <n v="220.13"/>
    <n v="221.91"/>
    <n v="213.74"/>
    <n v="219.16"/>
    <n v="86291900"/>
    <x v="2225"/>
    <n v="6.2442607897152946E-3"/>
    <n v="243.73650000000004"/>
    <n v="225.94979999999998"/>
    <n v="3.4982965579303485E-2"/>
    <x v="1"/>
    <n v="409.97"/>
    <n v="-0.46542429933897611"/>
    <x v="47"/>
  </r>
  <r>
    <n v="2232"/>
    <x v="1"/>
    <d v="2024-10-15T00:00:00"/>
    <n v="220.01"/>
    <n v="224.26"/>
    <n v="217.12"/>
    <n v="219.57"/>
    <n v="62988800"/>
    <x v="2226"/>
    <n v="1.8707793392955807E-3"/>
    <n v="243.32150000000001"/>
    <n v="226.36360000000002"/>
    <n v="3.4962935194267318E-2"/>
    <x v="1"/>
    <n v="409.97"/>
    <n v="-0.46442422616289003"/>
    <x v="47"/>
  </r>
  <r>
    <n v="2233"/>
    <x v="1"/>
    <d v="2024-10-16T00:00:00"/>
    <n v="221.4"/>
    <n v="222.82"/>
    <n v="218.93"/>
    <n v="221.33"/>
    <n v="49632800"/>
    <x v="2227"/>
    <n v="8.0156669854716256E-3"/>
    <n v="243.02799999999996"/>
    <n v="226.94619999999998"/>
    <n v="3.5021146594835552E-2"/>
    <x v="1"/>
    <n v="409.97"/>
    <n v="-0.46013122911432547"/>
    <x v="47"/>
  </r>
  <r>
    <n v="2234"/>
    <x v="1"/>
    <d v="2024-10-17T00:00:00"/>
    <n v="221.59"/>
    <n v="222.08"/>
    <n v="217.9"/>
    <n v="220.89"/>
    <n v="50791800"/>
    <x v="2228"/>
    <n v="-1.9879817467132188E-3"/>
    <n v="241.87649999999999"/>
    <n v="227.38339999999999"/>
    <n v="3.034606190039351E-2"/>
    <x v="1"/>
    <n v="409.97"/>
    <n v="-0.46120447837646661"/>
    <x v="47"/>
  </r>
  <r>
    <n v="2235"/>
    <x v="1"/>
    <d v="2024-10-18T00:00:00"/>
    <n v="220.71"/>
    <n v="222.28"/>
    <n v="219.23"/>
    <n v="220.7"/>
    <n v="49611900"/>
    <x v="2229"/>
    <n v="-8.6015663905114614E-4"/>
    <n v="240.99899999999997"/>
    <n v="227.7604"/>
    <n v="3.0029447602823011E-2"/>
    <x v="1"/>
    <n v="409.97"/>
    <n v="-0.46166792692148217"/>
    <x v="47"/>
  </r>
  <r>
    <n v="2236"/>
    <x v="1"/>
    <d v="2024-10-21T00:00:00"/>
    <n v="218.9"/>
    <n v="220.48"/>
    <n v="215.73"/>
    <n v="218.85"/>
    <n v="47329000"/>
    <x v="2230"/>
    <n v="-8.3824195740824781E-3"/>
    <n v="239.44150000000005"/>
    <n v="228.16999999999996"/>
    <n v="2.735247521912499E-2"/>
    <x v="1"/>
    <n v="409.97"/>
    <n v="-0.46618045222821192"/>
    <x v="47"/>
  </r>
  <r>
    <n v="2237"/>
    <x v="1"/>
    <d v="2024-10-22T00:00:00"/>
    <n v="217.31"/>
    <n v="218.22"/>
    <n v="215.26"/>
    <n v="217.97"/>
    <n v="43268700"/>
    <x v="2231"/>
    <n v="-4.0210189627598591E-3"/>
    <n v="237.62650000000002"/>
    <n v="228.28639999999996"/>
    <n v="2.6806084496201421E-2"/>
    <x v="1"/>
    <n v="409.97"/>
    <n v="-0.46832695075249409"/>
    <x v="47"/>
  </r>
  <r>
    <n v="2238"/>
    <x v="1"/>
    <d v="2024-10-23T00:00:00"/>
    <n v="217.13"/>
    <n v="218.72"/>
    <n v="212.11"/>
    <n v="213.65"/>
    <n v="80938900"/>
    <x v="2232"/>
    <n v="-1.9819241179978908E-2"/>
    <n v="235.458"/>
    <n v="229.46839999999997"/>
    <n v="2.6589604586464258E-2"/>
    <x v="1"/>
    <n v="409.97"/>
    <n v="-0.47886430714442518"/>
    <x v="47"/>
  </r>
  <r>
    <n v="2239"/>
    <x v="1"/>
    <d v="2024-10-24T00:00:00"/>
    <n v="244.68"/>
    <n v="262.12"/>
    <n v="242.65"/>
    <n v="260.48"/>
    <n v="204491900"/>
    <x v="2233"/>
    <n v="0.21919026445120537"/>
    <n v="235.77100000000002"/>
    <n v="230.56939999999997"/>
    <n v="5.7484774538477758E-2"/>
    <x v="1"/>
    <n v="409.97"/>
    <n v="-0.36463643681244973"/>
    <x v="47"/>
  </r>
  <r>
    <n v="2240"/>
    <x v="1"/>
    <d v="2024-10-25T00:00:00"/>
    <n v="256.01"/>
    <n v="269.49"/>
    <n v="255.32"/>
    <n v="269.19"/>
    <n v="161611900"/>
    <x v="2234"/>
    <n v="3.3438267813267641E-2"/>
    <n v="236.20749999999992"/>
    <n v="231.49719999999996"/>
    <n v="5.7697029849027172E-2"/>
    <x v="1"/>
    <n v="409.97"/>
    <n v="-0.34339097982779232"/>
    <x v="47"/>
  </r>
  <r>
    <n v="2241"/>
    <x v="1"/>
    <d v="2024-10-28T00:00:00"/>
    <n v="270"/>
    <n v="273.54000000000002"/>
    <n v="262.24"/>
    <n v="262.51"/>
    <n v="107653600"/>
    <x v="2235"/>
    <n v="-2.4815186299639636E-2"/>
    <n v="236.25149999999999"/>
    <n v="232.23319999999995"/>
    <n v="5.8030918760599633E-2"/>
    <x v="1"/>
    <n v="409.97"/>
    <n v="-0.35968485498938951"/>
    <x v="47"/>
  </r>
  <r>
    <n v="2242"/>
    <x v="1"/>
    <d v="2024-10-29T00:00:00"/>
    <n v="264.51"/>
    <n v="264.98"/>
    <n v="255.51"/>
    <n v="259.52"/>
    <n v="80521800"/>
    <x v="2236"/>
    <n v="-1.1390042284103452E-2"/>
    <n v="236.32649999999995"/>
    <n v="232.96219999999997"/>
    <n v="5.7999710914604992E-2"/>
    <x v="1"/>
    <n v="409.97"/>
    <n v="-0.36697807156621221"/>
    <x v="47"/>
  </r>
  <r>
    <n v="2243"/>
    <x v="1"/>
    <d v="2024-10-30T00:00:00"/>
    <n v="258.04000000000002"/>
    <n v="263.35000000000002"/>
    <n v="255.82"/>
    <n v="257.55"/>
    <n v="53993600"/>
    <x v="2237"/>
    <n v="-7.5909371146731797E-3"/>
    <n v="236.75300000000001"/>
    <n v="233.49380000000002"/>
    <n v="5.7410555788397002E-2"/>
    <x v="1"/>
    <n v="409.97"/>
    <n v="-0.3717833012171623"/>
    <x v="47"/>
  </r>
  <r>
    <n v="2244"/>
    <x v="1"/>
    <d v="2024-10-31T00:00:00"/>
    <n v="257.99"/>
    <n v="259.75"/>
    <n v="249.25"/>
    <n v="249.85"/>
    <n v="66575300"/>
    <x v="2238"/>
    <n v="-2.9897107357794717E-2"/>
    <n v="237.21250000000003"/>
    <n v="234.2602"/>
    <n v="5.7292727859267457E-2"/>
    <x v="1"/>
    <n v="409.97"/>
    <n v="-0.39056516330463209"/>
    <x v="47"/>
  </r>
  <r>
    <n v="2245"/>
    <x v="1"/>
    <d v="2024-11-01T00:00:00"/>
    <n v="252.04"/>
    <n v="254"/>
    <n v="246.63"/>
    <n v="248.98"/>
    <n v="57544800"/>
    <x v="2239"/>
    <n v="-3.4820892535522008E-3"/>
    <n v="237.15749999999997"/>
    <n v="234.7106"/>
    <n v="5.6678749211569866E-2"/>
    <x v="1"/>
    <n v="409.97"/>
    <n v="-0.39268726980022939"/>
    <x v="48"/>
  </r>
  <r>
    <n v="2246"/>
    <x v="1"/>
    <d v="2024-11-04T00:00:00"/>
    <n v="244.56"/>
    <n v="248.9"/>
    <n v="238.88"/>
    <n v="242.84"/>
    <n v="68802400"/>
    <x v="2240"/>
    <n v="-2.4660615310466705E-2"/>
    <n v="237.25799999999998"/>
    <n v="235.47520000000003"/>
    <n v="5.6307775369570254E-2"/>
    <x v="1"/>
    <n v="409.97"/>
    <n v="-0.40766397541283517"/>
    <x v="48"/>
  </r>
  <r>
    <n v="2247"/>
    <x v="1"/>
    <d v="2024-11-05T00:00:00"/>
    <n v="247.34"/>
    <n v="255.28"/>
    <n v="246.21"/>
    <n v="251.44"/>
    <n v="69282500"/>
    <x v="2241"/>
    <n v="3.5414264536320239E-2"/>
    <n v="237.60499999999996"/>
    <n v="237.06160000000003"/>
    <n v="5.6740553317740493E-2"/>
    <x v="1"/>
    <n v="409.97"/>
    <n v="-0.38668683074371302"/>
    <x v="48"/>
  </r>
  <r>
    <n v="2248"/>
    <x v="1"/>
    <d v="2024-11-06T00:00:00"/>
    <n v="284.67"/>
    <n v="289.58999999999997"/>
    <n v="275.62"/>
    <n v="288.52999999999997"/>
    <n v="165228700"/>
    <x v="2242"/>
    <n v="0.14751034043907096"/>
    <n v="239.97899999999996"/>
    <n v="238.88480000000004"/>
    <n v="6.509969420218506E-2"/>
    <x v="1"/>
    <n v="409.97"/>
    <n v="-0.29621679635095266"/>
    <x v="48"/>
  </r>
  <r>
    <n v="2249"/>
    <x v="1"/>
    <d v="2024-11-07T00:00:00"/>
    <n v="288.89"/>
    <n v="299.75"/>
    <n v="285.52"/>
    <n v="296.91000000000003"/>
    <n v="117309200"/>
    <x v="2243"/>
    <n v="2.9043773611063139E-2"/>
    <n v="242.88600000000002"/>
    <n v="241.18360000000001"/>
    <n v="6.5036016659328788E-2"/>
    <x v="1"/>
    <n v="409.97"/>
    <n v="-0.27577627631290091"/>
    <x v="48"/>
  </r>
  <r>
    <n v="2250"/>
    <x v="1"/>
    <d v="2024-11-08T00:00:00"/>
    <n v="299.14"/>
    <n v="328.71"/>
    <n v="297.66000000000003"/>
    <n v="321.22000000000003"/>
    <n v="204782800"/>
    <x v="2244"/>
    <n v="8.1876662961840374E-2"/>
    <n v="248.05700000000002"/>
    <n v="243.9014"/>
    <n v="6.2226368523207017E-2"/>
    <x v="1"/>
    <n v="409.97"/>
    <n v="-0.21647925457960338"/>
    <x v="48"/>
  </r>
  <r>
    <n v="2251"/>
    <x v="1"/>
    <d v="2024-11-11T00:00:00"/>
    <n v="346.3"/>
    <n v="358.64"/>
    <n v="336"/>
    <n v="350"/>
    <n v="210521600"/>
    <x v="2245"/>
    <n v="8.9595915571882179E-2"/>
    <n v="254.59900000000002"/>
    <n v="246.25919999999999"/>
    <n v="6.3933806741982152E-2"/>
    <x v="1"/>
    <n v="409.97"/>
    <n v="-0.14627899602409933"/>
    <x v="48"/>
  </r>
  <r>
    <n v="2252"/>
    <x v="1"/>
    <d v="2024-11-12T00:00:00"/>
    <n v="342.74"/>
    <n v="345.84"/>
    <n v="323.31"/>
    <n v="328.49"/>
    <n v="155726000"/>
    <x v="2246"/>
    <n v="-6.1457142857142877E-2"/>
    <n v="260.04500000000002"/>
    <n v="248.47580000000002"/>
    <n v="6.6672713184932786E-2"/>
    <x v="1"/>
    <n v="409.97"/>
    <n v="-0.19874624972558974"/>
    <x v="48"/>
  </r>
  <r>
    <n v="2253"/>
    <x v="1"/>
    <d v="2024-11-13T00:00:00"/>
    <n v="335.85"/>
    <n v="344.6"/>
    <n v="322.5"/>
    <n v="330.24"/>
    <n v="125405600"/>
    <x v="2247"/>
    <n v="5.3274072270084183E-3"/>
    <n v="265.4905"/>
    <n v="250.09600000000003"/>
    <n v="6.6705698265317359E-2"/>
    <x v="1"/>
    <n v="409.97"/>
    <n v="-0.19447764470571016"/>
    <x v="48"/>
  </r>
  <r>
    <n v="2254"/>
    <x v="1"/>
    <d v="2024-11-14T00:00:00"/>
    <n v="327.69"/>
    <n v="329.98"/>
    <n v="310.37"/>
    <n v="311.18"/>
    <n v="120726100"/>
    <x v="2248"/>
    <n v="-5.7715600775193776E-2"/>
    <n v="270.005"/>
    <n v="252.29580000000001"/>
    <n v="6.8895088342126903E-2"/>
    <x v="1"/>
    <n v="409.97"/>
    <n v="-0.2409688513793693"/>
    <x v="48"/>
  </r>
  <r>
    <n v="2255"/>
    <x v="1"/>
    <d v="2024-11-15T00:00:00"/>
    <n v="310.57"/>
    <n v="324.68"/>
    <n v="309.22000000000003"/>
    <n v="320.72000000000003"/>
    <n v="114440300"/>
    <x v="2249"/>
    <n v="3.0657497268462119E-2"/>
    <n v="275.00600000000003"/>
    <n v="254.74519999999995"/>
    <n v="6.8768455642075788E-2"/>
    <x v="1"/>
    <n v="409.97"/>
    <n v="-0.21769885601385464"/>
    <x v="48"/>
  </r>
  <r>
    <n v="2256"/>
    <x v="1"/>
    <d v="2024-11-18T00:00:00"/>
    <n v="340.73"/>
    <n v="348.55"/>
    <n v="330.01"/>
    <n v="338.74"/>
    <n v="126085600"/>
    <x v="2250"/>
    <n v="5.6186081317036507E-2"/>
    <n v="281.00049999999999"/>
    <n v="257.14179999999999"/>
    <n v="6.8834962149336557E-2"/>
    <x v="1"/>
    <n v="409.97"/>
    <n v="-0.17374442032343829"/>
    <x v="48"/>
  </r>
  <r>
    <n v="2257"/>
    <x v="1"/>
    <d v="2024-11-19T00:00:00"/>
    <n v="335.76"/>
    <n v="347.38"/>
    <n v="332.75"/>
    <n v="346"/>
    <n v="88852500"/>
    <x v="2251"/>
    <n v="2.1432367007144126E-2"/>
    <n v="287.40199999999999"/>
    <n v="259.41980000000001"/>
    <n v="6.8520906245137694E-2"/>
    <x v="1"/>
    <n v="409.97"/>
    <n v="-0.15603580749810964"/>
    <x v="48"/>
  </r>
  <r>
    <n v="2258"/>
    <x v="1"/>
    <d v="2024-11-20T00:00:00"/>
    <n v="345"/>
    <n v="346.6"/>
    <n v="334.3"/>
    <n v="342.03"/>
    <n v="66340700"/>
    <x v="2252"/>
    <n v="-1.1473988439306471E-2"/>
    <n v="293.82100000000003"/>
    <n v="261.6164"/>
    <n v="6.825567309187941E-2"/>
    <x v="1"/>
    <n v="409.97"/>
    <n v="-0.16571944288606499"/>
    <x v="48"/>
  </r>
  <r>
    <n v="2259"/>
    <x v="1"/>
    <d v="2024-11-21T00:00:00"/>
    <n v="343.81"/>
    <n v="347.99"/>
    <n v="335.28"/>
    <n v="339.64"/>
    <n v="58011700"/>
    <x v="2253"/>
    <n v="-6.9876911382041884E-3"/>
    <n v="297.779"/>
    <n v="264.06179999999995"/>
    <n v="5.112535387862379E-2"/>
    <x v="1"/>
    <n v="409.97"/>
    <n v="-0.17154913774178604"/>
    <x v="48"/>
  </r>
  <r>
    <n v="2260"/>
    <x v="1"/>
    <d v="2024-11-22T00:00:00"/>
    <n v="341.09"/>
    <n v="361.53"/>
    <n v="337.7"/>
    <n v="352.56"/>
    <n v="89140700"/>
    <x v="2254"/>
    <n v="3.8040277941349787E-2"/>
    <n v="301.94749999999993"/>
    <n v="266.298"/>
    <n v="5.122509476663225E-2"/>
    <x v="1"/>
    <n v="409.97"/>
    <n v="-0.14003463668073279"/>
    <x v="48"/>
  </r>
  <r>
    <n v="2261"/>
    <x v="1"/>
    <d v="2024-11-25T00:00:00"/>
    <n v="360.14"/>
    <n v="361.93"/>
    <n v="338.2"/>
    <n v="338.59"/>
    <n v="95890900"/>
    <x v="2255"/>
    <n v="-3.962446108463813E-2"/>
    <n v="305.75149999999996"/>
    <n v="268.50519999999995"/>
    <n v="5.1929769491809191E-2"/>
    <x v="1"/>
    <n v="409.97"/>
    <n v="-0.17411030075371381"/>
    <x v="48"/>
  </r>
  <r>
    <n v="2262"/>
    <x v="1"/>
    <d v="2024-11-26T00:00:00"/>
    <n v="341"/>
    <n v="346.96"/>
    <n v="335.66"/>
    <n v="338.23"/>
    <n v="62295900"/>
    <x v="2256"/>
    <n v="-1.0632328184528861E-3"/>
    <n v="309.68700000000001"/>
    <n v="270.61899999999991"/>
    <n v="5.1714500459879575E-2"/>
    <x v="1"/>
    <n v="409.97"/>
    <n v="-0.17498841378637464"/>
    <x v="48"/>
  </r>
  <r>
    <n v="2263"/>
    <x v="1"/>
    <d v="2024-11-27T00:00:00"/>
    <n v="341.8"/>
    <n v="342.55"/>
    <n v="326.58999999999997"/>
    <n v="332.89"/>
    <n v="57896400"/>
    <x v="2257"/>
    <n v="-1.5788073204624165E-2"/>
    <n v="313.45400000000006"/>
    <n v="272.64379999999994"/>
    <n v="5.1931294444035069E-2"/>
    <x v="1"/>
    <n v="409.97"/>
    <n v="-0.18801375710417845"/>
    <x v="48"/>
  </r>
  <r>
    <n v="2264"/>
    <x v="1"/>
    <d v="2024-11-29T00:00:00"/>
    <n v="336.08"/>
    <n v="345.45"/>
    <n v="334.65"/>
    <n v="345.16"/>
    <n v="37167600"/>
    <x v="2258"/>
    <n v="3.6859022499925009E-2"/>
    <n v="318.21950000000004"/>
    <n v="275.02059999999994"/>
    <n v="5.1089960484373108E-2"/>
    <x v="1"/>
    <n v="409.97"/>
    <n v="-0.15808473790765176"/>
    <x v="48"/>
  </r>
  <r>
    <n v="2265"/>
    <x v="1"/>
    <d v="2024-12-02T00:00:00"/>
    <n v="352.38"/>
    <n v="360"/>
    <n v="351.15"/>
    <n v="357.09"/>
    <n v="77986500"/>
    <x v="2259"/>
    <n v="3.456368061189008E-2"/>
    <n v="323.62500000000006"/>
    <n v="277.04899999999992"/>
    <n v="5.0976372739907634E-2"/>
    <x v="1"/>
    <n v="409.97"/>
    <n v="-0.12898504768641617"/>
    <x v="49"/>
  </r>
  <r>
    <n v="2266"/>
    <x v="1"/>
    <d v="2024-12-03T00:00:00"/>
    <n v="351.8"/>
    <n v="355.69"/>
    <n v="348.2"/>
    <n v="351.42"/>
    <n v="58267200"/>
    <x v="2260"/>
    <n v="-1.587834999579929E-2"/>
    <n v="329.05400000000003"/>
    <n v="279.12219999999996"/>
    <n v="5.0613509820097081E-2"/>
    <x v="1"/>
    <n v="409.97"/>
    <n v="-0.14281532795082574"/>
    <x v="49"/>
  </r>
  <r>
    <n v="2267"/>
    <x v="1"/>
    <d v="2024-12-04T00:00:00"/>
    <n v="353"/>
    <n v="358.1"/>
    <n v="348.6"/>
    <n v="357.93"/>
    <n v="50810900"/>
    <x v="2261"/>
    <n v="1.8524842069318703E-2"/>
    <n v="334.37850000000003"/>
    <n v="281.37159999999994"/>
    <n v="5.0480457099745191E-2"/>
    <x v="1"/>
    <n v="409.97"/>
    <n v="-0.12693611727687393"/>
    <x v="49"/>
  </r>
  <r>
    <n v="2268"/>
    <x v="1"/>
    <d v="2024-12-05T00:00:00"/>
    <n v="359.87"/>
    <n v="375.43"/>
    <n v="359.5"/>
    <n v="369.49"/>
    <n v="81403600"/>
    <x v="2262"/>
    <n v="3.2296817813538992E-2"/>
    <n v="338.42649999999998"/>
    <n v="284.07159999999993"/>
    <n v="4.0659804129515233E-2"/>
    <x v="1"/>
    <n v="409.97"/>
    <n v="-9.8738932116984257E-2"/>
    <x v="49"/>
  </r>
  <r>
    <n v="2269"/>
    <x v="1"/>
    <d v="2024-12-06T00:00:00"/>
    <n v="377.42"/>
    <n v="389.49"/>
    <n v="370.8"/>
    <n v="389.22"/>
    <n v="81455800"/>
    <x v="2263"/>
    <n v="5.339792687217515E-2"/>
    <n v="343.04200000000003"/>
    <n v="286.65819999999991"/>
    <n v="4.1514330454985933E-2"/>
    <x v="1"/>
    <n v="409.97"/>
    <n v="-5.0613459521428372E-2"/>
    <x v="49"/>
  </r>
  <r>
    <n v="2270"/>
    <x v="1"/>
    <d v="2024-12-09T00:00:00"/>
    <n v="397.61"/>
    <n v="404.8"/>
    <n v="378.01"/>
    <n v="389.79"/>
    <n v="96359200"/>
    <x v="2264"/>
    <n v="1.4644673963311039E-3"/>
    <n v="346.47050000000002"/>
    <n v="289.44539999999995"/>
    <n v="3.8417694893060281E-2"/>
    <x v="1"/>
    <n v="409.97"/>
    <n v="-4.9223113886381897E-2"/>
    <x v="49"/>
  </r>
  <r>
    <n v="2271"/>
    <x v="1"/>
    <d v="2024-12-10T00:00:00"/>
    <n v="392.68"/>
    <n v="409.73"/>
    <n v="390.85"/>
    <n v="400.99"/>
    <n v="97563600"/>
    <x v="2265"/>
    <n v="2.8733420559788669E-2"/>
    <n v="349.02000000000004"/>
    <n v="292.78039999999993"/>
    <n v="3.3968679749709803E-2"/>
    <x v="1"/>
    <n v="409.97"/>
    <n v="-2.190404175915317E-2"/>
    <x v="49"/>
  </r>
  <r>
    <n v="2272"/>
    <x v="1"/>
    <d v="2024-12-11T00:00:00"/>
    <n v="409.7"/>
    <n v="424.88"/>
    <n v="402.38"/>
    <n v="424.77"/>
    <n v="104287600"/>
    <x v="2266"/>
    <n v="5.9303224519314579E-2"/>
    <n v="353.834"/>
    <n v="296.16199999999998"/>
    <n v="3.1749955085209759E-2"/>
    <x v="1"/>
    <n v="424.77"/>
    <n v="0"/>
    <x v="49"/>
  </r>
  <r>
    <n v="2273"/>
    <x v="1"/>
    <d v="2024-12-12T00:00:00"/>
    <n v="424.84"/>
    <n v="429.3"/>
    <n v="415"/>
    <n v="418.1"/>
    <n v="87752200"/>
    <x v="2267"/>
    <n v="-1.5702615533111919E-2"/>
    <n v="358.22700000000003"/>
    <n v="300.07339999999999"/>
    <n v="3.2373928185157143E-2"/>
    <x v="1"/>
    <n v="424.77"/>
    <n v="-1.5702615533111919E-2"/>
    <x v="49"/>
  </r>
  <r>
    <n v="2274"/>
    <x v="1"/>
    <d v="2024-12-13T00:00:00"/>
    <n v="420"/>
    <n v="436.3"/>
    <n v="415.71"/>
    <n v="436.23"/>
    <n v="89000200"/>
    <x v="2268"/>
    <n v="4.3362831858407169E-2"/>
    <n v="364.47950000000003"/>
    <n v="304.3322"/>
    <n v="2.8518542156235668E-2"/>
    <x v="1"/>
    <n v="436.23"/>
    <n v="0"/>
    <x v="49"/>
  </r>
  <r>
    <n v="2275"/>
    <x v="1"/>
    <d v="2024-12-16T00:00:00"/>
    <n v="441.09"/>
    <n v="463.19"/>
    <n v="436.15"/>
    <n v="463.02"/>
    <n v="114083800"/>
    <x v="2269"/>
    <n v="6.1412557595763584E-2"/>
    <n v="371.59449999999998"/>
    <n v="309.11279999999999"/>
    <n v="3.0057797744118615E-2"/>
    <x v="1"/>
    <n v="463.02"/>
    <n v="0"/>
    <x v="49"/>
  </r>
  <r>
    <n v="2276"/>
    <x v="1"/>
    <d v="2024-12-17T00:00:00"/>
    <n v="475.9"/>
    <n v="483.99"/>
    <n v="457.51"/>
    <n v="479.86"/>
    <n v="131223000"/>
    <x v="2270"/>
    <n v="3.6369919225951453E-2"/>
    <n v="378.65049999999997"/>
    <n v="313.02539999999999"/>
    <n v="2.907645443200731E-2"/>
    <x v="1"/>
    <n v="479.86"/>
    <n v="0"/>
    <x v="49"/>
  </r>
  <r>
    <n v="2277"/>
    <x v="1"/>
    <d v="2024-12-18T00:00:00"/>
    <n v="466.5"/>
    <n v="488.54"/>
    <n v="427.01"/>
    <n v="440.13"/>
    <n v="149340800"/>
    <x v="2271"/>
    <n v="-8.2794981869712014E-2"/>
    <n v="383.35699999999997"/>
    <n v="316.92779999999993"/>
    <n v="3.6749617586285283E-2"/>
    <x v="1"/>
    <n v="479.86"/>
    <n v="-8.2794981869712014E-2"/>
    <x v="49"/>
  </r>
  <r>
    <n v="2278"/>
    <x v="1"/>
    <d v="2024-12-19T00:00:00"/>
    <n v="451.88"/>
    <n v="456.36"/>
    <n v="420.02"/>
    <n v="436.17"/>
    <n v="118566100"/>
    <x v="2272"/>
    <n v="-8.9973416944992834E-3"/>
    <n v="388.06400000000002"/>
    <n v="320.5736"/>
    <n v="3.6667774583800584E-2"/>
    <x v="1"/>
    <n v="479.86"/>
    <n v="-9.1047388821739683E-2"/>
    <x v="49"/>
  </r>
  <r>
    <n v="2279"/>
    <x v="1"/>
    <d v="2024-12-20T00:00:00"/>
    <n v="425.51"/>
    <n v="447.08"/>
    <n v="417.64"/>
    <n v="421.06"/>
    <n v="132216200"/>
    <x v="2273"/>
    <n v="-3.4642455923149296E-2"/>
    <n v="392.13499999999999"/>
    <n v="324.82959999999997"/>
    <n v="3.7955035396766854E-2"/>
    <x v="1"/>
    <n v="479.86"/>
    <n v="-0.12253573959071395"/>
    <x v="49"/>
  </r>
  <r>
    <n v="2280"/>
    <x v="1"/>
    <d v="2024-12-23T00:00:00"/>
    <n v="431"/>
    <n v="434.51"/>
    <n v="415.41"/>
    <n v="430.6"/>
    <n v="72698100"/>
    <x v="2274"/>
    <n v="2.2657103500688835E-2"/>
    <n v="396.03700000000003"/>
    <n v="329.69199999999995"/>
    <n v="3.7542342423162407E-2"/>
    <x v="1"/>
    <n v="479.86"/>
    <n v="-0.10265494102446548"/>
    <x v="49"/>
  </r>
  <r>
    <n v="2281"/>
    <x v="1"/>
    <d v="2024-12-24T00:00:00"/>
    <n v="435.9"/>
    <n v="462.78"/>
    <n v="435.14"/>
    <n v="462.28"/>
    <n v="59551800"/>
    <x v="2275"/>
    <n v="7.3571760334417036E-2"/>
    <n v="402.22149999999999"/>
    <n v="334.38319999999999"/>
    <n v="3.8081365192217116E-2"/>
    <x v="1"/>
    <n v="479.86"/>
    <n v="-3.6635685408244134E-2"/>
    <x v="49"/>
  </r>
  <r>
    <n v="2282"/>
    <x v="1"/>
    <d v="2024-12-26T00:00:00"/>
    <n v="465.16"/>
    <n v="465.33"/>
    <n v="451.02"/>
    <n v="454.13"/>
    <n v="76366400"/>
    <x v="2276"/>
    <n v="-1.7630007787488022E-2"/>
    <n v="408.01650000000006"/>
    <n v="338.58980000000003"/>
    <n v="3.8656647948541595E-2"/>
    <x v="1"/>
    <n v="479.86"/>
    <n v="-5.3619805776684903E-2"/>
    <x v="49"/>
  </r>
  <r>
    <n v="2283"/>
    <x v="1"/>
    <d v="2024-12-27T00:00:00"/>
    <n v="449.52"/>
    <n v="450"/>
    <n v="426.5"/>
    <n v="431.66"/>
    <n v="82666800"/>
    <x v="2277"/>
    <n v="-4.9479224010745781E-2"/>
    <n v="412.9550000000001"/>
    <n v="342.52020000000005"/>
    <n v="4.07706323630471E-2"/>
    <x v="1"/>
    <n v="479.86"/>
    <n v="-0.10044596340599343"/>
    <x v="49"/>
  </r>
  <r>
    <n v="2284"/>
    <x v="1"/>
    <d v="2024-12-30T00:00:00"/>
    <n v="419.4"/>
    <n v="427"/>
    <n v="415.75"/>
    <n v="417.41"/>
    <n v="64941000"/>
    <x v="2278"/>
    <n v="-3.3012092850854824E-2"/>
    <n v="416.5675"/>
    <n v="346.18300000000005"/>
    <n v="4.1680444689407903E-2"/>
    <x v="1"/>
    <n v="479.86"/>
    <n v="-0.13014212478639597"/>
    <x v="49"/>
  </r>
  <r>
    <n v="2285"/>
    <x v="1"/>
    <d v="2024-12-31T00:00:00"/>
    <n v="423.79"/>
    <n v="427.93"/>
    <n v="402.54"/>
    <n v="403.84"/>
    <n v="76825100"/>
    <x v="2279"/>
    <n v="-3.2510002156153517E-2"/>
    <n v="418.90500000000003"/>
    <n v="349.39160000000004"/>
    <n v="4.2325282482436721E-2"/>
    <x v="1"/>
    <n v="479.86"/>
    <n v="-0.15842120618513744"/>
    <x v="49"/>
  </r>
  <r>
    <n v="2286"/>
    <x v="1"/>
    <d v="2025-01-02T00:00:00"/>
    <n v="390.1"/>
    <n v="392.73"/>
    <n v="373.04"/>
    <n v="379.28"/>
    <n v="109710700"/>
    <x v="2280"/>
    <n v="-6.0816164817749652E-2"/>
    <n v="420.29800000000006"/>
    <n v="353.24099999999999"/>
    <n v="4.4729488962545749E-2"/>
    <x v="1"/>
    <n v="479.86"/>
    <n v="-0.20960280081690497"/>
    <x v="50"/>
  </r>
  <r>
    <n v="2287"/>
    <x v="1"/>
    <d v="2025-01-03T00:00:00"/>
    <n v="381.48"/>
    <n v="411.88"/>
    <n v="379.45"/>
    <n v="410.44"/>
    <n v="95423300"/>
    <x v="2281"/>
    <n v="8.2155663362159848E-2"/>
    <n v="422.92350000000005"/>
    <n v="357.18899999999996"/>
    <n v="4.790891454935501E-2"/>
    <x v="1"/>
    <n v="479.86"/>
    <n v="-0.14466719459842459"/>
    <x v="50"/>
  </r>
  <r>
    <n v="2288"/>
    <x v="1"/>
    <d v="2025-01-06T00:00:00"/>
    <n v="423.2"/>
    <n v="426.43"/>
    <n v="401.7"/>
    <n v="411.05"/>
    <n v="85516500"/>
    <x v="2282"/>
    <n v="1.4862099210604107E-3"/>
    <n v="425.00149999999996"/>
    <n v="359.86659999999995"/>
    <n v="4.757929667646648E-2"/>
    <x v="1"/>
    <n v="479.86"/>
    <n v="-0.1433959904972284"/>
    <x v="50"/>
  </r>
  <r>
    <n v="2289"/>
    <x v="1"/>
    <d v="2025-01-07T00:00:00"/>
    <n v="405.83"/>
    <n v="414.33"/>
    <n v="390"/>
    <n v="394.36"/>
    <n v="75699500"/>
    <x v="2283"/>
    <n v="-4.0603332927867664E-2"/>
    <n v="425.25850000000003"/>
    <n v="362.38159999999988"/>
    <n v="4.7336310872691502E-2"/>
    <x v="1"/>
    <n v="479.86"/>
    <n v="-0.17817696828241569"/>
    <x v="50"/>
  </r>
  <r>
    <n v="2290"/>
    <x v="1"/>
    <d v="2025-01-08T00:00:00"/>
    <n v="392.95"/>
    <n v="402.5"/>
    <n v="387.4"/>
    <n v="394.94"/>
    <n v="73038800"/>
    <x v="2284"/>
    <n v="1.4707373973019688E-3"/>
    <n v="425.51599999999996"/>
    <n v="365.02620000000002"/>
    <n v="4.7336309136805498E-2"/>
    <x v="1"/>
    <n v="479.86"/>
    <n v="-0.17696828241570461"/>
    <x v="50"/>
  </r>
  <r>
    <n v="2291"/>
    <x v="1"/>
    <d v="2025-01-10T00:00:00"/>
    <n v="391.4"/>
    <n v="399.28"/>
    <n v="377.29"/>
    <n v="394.74"/>
    <n v="62287300"/>
    <x v="2285"/>
    <n v="-5.0640603635987436E-4"/>
    <n v="425.20349999999996"/>
    <n v="367.90200000000004"/>
    <n v="4.6907575004420735E-2"/>
    <x v="1"/>
    <n v="479.86"/>
    <n v="-0.17738507064560494"/>
    <x v="50"/>
  </r>
  <r>
    <n v="2292"/>
    <x v="1"/>
    <d v="2025-01-13T00:00:00"/>
    <n v="383.21"/>
    <n v="403.79"/>
    <n v="380.07"/>
    <n v="403.31"/>
    <n v="67580500"/>
    <x v="2286"/>
    <n v="2.1710492982722762E-2"/>
    <n v="424.13049999999993"/>
    <n v="370.67820000000012"/>
    <n v="4.5136668831112642E-2"/>
    <x v="1"/>
    <n v="479.86"/>
    <n v="-0.15952569499437341"/>
    <x v="50"/>
  </r>
  <r>
    <n v="2293"/>
    <x v="1"/>
    <d v="2025-01-14T00:00:00"/>
    <n v="414.34"/>
    <n v="422.64"/>
    <n v="394.54"/>
    <n v="396.36"/>
    <n v="84565000"/>
    <x v="2287"/>
    <n v="-1.7232401874488601E-2"/>
    <n v="423.04349999999994"/>
    <n v="374.24560000000014"/>
    <n v="4.5163069284982829E-2"/>
    <x v="1"/>
    <n v="479.86"/>
    <n v="-0.1740090859834118"/>
    <x v="50"/>
  </r>
  <r>
    <n v="2294"/>
    <x v="1"/>
    <d v="2025-01-15T00:00:00"/>
    <n v="409.9"/>
    <n v="429.8"/>
    <n v="405.66"/>
    <n v="428.22"/>
    <n v="81375500"/>
    <x v="2288"/>
    <n v="8.0381471389645798E-2"/>
    <n v="422.64299999999992"/>
    <n v="377.5424000000001"/>
    <n v="4.7789364769980615E-2"/>
    <x v="1"/>
    <n v="479.86"/>
    <n v="-0.10761472096028002"/>
    <x v="50"/>
  </r>
  <r>
    <n v="2295"/>
    <x v="1"/>
    <d v="2025-01-16T00:00:00"/>
    <n v="423.49"/>
    <n v="424"/>
    <n v="409.13"/>
    <n v="413.82"/>
    <n v="68335200"/>
    <x v="2289"/>
    <n v="-3.3627574611181266E-2"/>
    <n v="420.18299999999999"/>
    <n v="381.21560000000011"/>
    <n v="4.6071315322763089E-2"/>
    <x v="1"/>
    <n v="479.86"/>
    <n v="-0.137623473513108"/>
    <x v="50"/>
  </r>
  <r>
    <n v="2296"/>
    <x v="1"/>
    <d v="2025-01-17T00:00:00"/>
    <n v="421.5"/>
    <n v="439.74"/>
    <n v="419.75"/>
    <n v="426.5"/>
    <n v="94991400"/>
    <x v="2290"/>
    <n v="3.0641341646126419E-2"/>
    <n v="417.51499999999999"/>
    <n v="384.66820000000013"/>
    <n v="4.5820304053886027E-2"/>
    <x v="1"/>
    <n v="479.86"/>
    <n v="-0.11119909973742348"/>
    <x v="50"/>
  </r>
  <r>
    <n v="2297"/>
    <x v="1"/>
    <d v="2025-01-21T00:00:00"/>
    <n v="432.64"/>
    <n v="433.2"/>
    <n v="406.31"/>
    <n v="424.07"/>
    <n v="87320900"/>
    <x v="2291"/>
    <n v="-5.6975381008206316E-3"/>
    <n v="416.71199999999988"/>
    <n v="387.1998000000001"/>
    <n v="4.2005384616228283E-2"/>
    <x v="1"/>
    <n v="479.86"/>
    <n v="-0.11626307673071312"/>
    <x v="50"/>
  </r>
  <r>
    <n v="2298"/>
    <x v="1"/>
    <d v="2025-01-22T00:00:00"/>
    <n v="416.81"/>
    <n v="428"/>
    <n v="414.59"/>
    <n v="415.11"/>
    <n v="60963300"/>
    <x v="2292"/>
    <n v="-2.1128587261536991E-2"/>
    <n v="415.65899999999993"/>
    <n v="389.50920000000008"/>
    <n v="4.2213501180943878E-2"/>
    <x v="1"/>
    <n v="479.86"/>
    <n v="-0.13493518943025051"/>
    <x v="50"/>
  </r>
  <r>
    <n v="2299"/>
    <x v="1"/>
    <d v="2025-01-23T00:00:00"/>
    <n v="416.06"/>
    <n v="420.73"/>
    <n v="408.95"/>
    <n v="412.38"/>
    <n v="50690600"/>
    <x v="2293"/>
    <n v="-6.57657006576573E-3"/>
    <n v="415.22499999999991"/>
    <n v="391.21640000000008"/>
    <n v="4.1519474049223182E-2"/>
    <x v="1"/>
    <n v="479.86"/>
    <n v="-0.14062434876839081"/>
    <x v="50"/>
  </r>
  <r>
    <n v="2300"/>
    <x v="1"/>
    <d v="2025-01-24T00:00:00"/>
    <n v="414.45"/>
    <n v="418.88"/>
    <n v="405.78"/>
    <n v="406.58"/>
    <n v="56427100"/>
    <x v="2294"/>
    <n v="-1.406469760900142E-2"/>
    <n v="414.024"/>
    <n v="392.15940000000012"/>
    <n v="4.1264926922586737E-2"/>
    <x v="1"/>
    <n v="479.86"/>
    <n v="-0.15271120743550204"/>
    <x v="50"/>
  </r>
  <r>
    <n v="2301"/>
    <x v="1"/>
    <d v="2025-01-27T00:00:00"/>
    <n v="394.8"/>
    <n v="406.69"/>
    <n v="389"/>
    <n v="397.15"/>
    <n v="58125500"/>
    <x v="2295"/>
    <n v="-2.3193467460278394E-2"/>
    <n v="410.76750000000004"/>
    <n v="393.55140000000011"/>
    <n v="3.7422756661995141E-2"/>
    <x v="1"/>
    <n v="479.86"/>
    <n v="-0.1723627724753054"/>
    <x v="50"/>
  </r>
  <r>
    <n v="2302"/>
    <x v="1"/>
    <d v="2025-01-28T00:00:00"/>
    <n v="396.91"/>
    <n v="400.59"/>
    <n v="386.5"/>
    <n v="398.09"/>
    <n v="48910700"/>
    <x v="2296"/>
    <n v="2.3668639053253671E-3"/>
    <n v="407.96549999999996"/>
    <n v="394.72860000000009"/>
    <n v="3.7388433190408452E-2"/>
    <x v="1"/>
    <n v="479.86"/>
    <n v="-0.17040386779477357"/>
    <x v="50"/>
  </r>
  <r>
    <n v="2303"/>
    <x v="1"/>
    <d v="2025-01-29T00:00:00"/>
    <n v="395.21"/>
    <n v="398.59"/>
    <n v="384.48"/>
    <n v="389.1"/>
    <n v="68033600"/>
    <x v="2297"/>
    <n v="-2.2582833027707139E-2"/>
    <n v="405.83749999999998"/>
    <n v="396.51060000000007"/>
    <n v="3.6203833737364903E-2"/>
    <x v="1"/>
    <n v="479.86"/>
    <n v="-0.18913849872879585"/>
    <x v="50"/>
  </r>
  <r>
    <n v="2304"/>
    <x v="1"/>
    <d v="2025-01-30T00:00:00"/>
    <n v="410.78"/>
    <n v="412.5"/>
    <n v="384.41"/>
    <n v="400.28"/>
    <n v="98092900"/>
    <x v="2298"/>
    <n v="2.873297352865567E-2"/>
    <n v="404.98099999999994"/>
    <n v="398.18819999999999"/>
    <n v="3.628307519907481E-2"/>
    <x v="1"/>
    <n v="479.86"/>
    <n v="-0.16584003667736436"/>
    <x v="50"/>
  </r>
  <r>
    <n v="2305"/>
    <x v="1"/>
    <d v="2025-01-31T00:00:00"/>
    <n v="401.53"/>
    <n v="419.99"/>
    <n v="401.34"/>
    <n v="404.6"/>
    <n v="83283600"/>
    <x v="2299"/>
    <n v="1.0792445288298369E-2"/>
    <n v="405.01900000000001"/>
    <n v="399.08699999999999"/>
    <n v="3.5619878690721696E-2"/>
    <x v="1"/>
    <n v="479.86"/>
    <n v="-0.15683741091151582"/>
    <x v="50"/>
  </r>
  <r>
    <n v="2306"/>
    <x v="1"/>
    <d v="2025-02-03T00:00:00"/>
    <n v="386.68"/>
    <n v="389.17"/>
    <n v="374.36"/>
    <n v="383.68"/>
    <n v="93732100"/>
    <x v="2300"/>
    <n v="-5.1705388037567968E-2"/>
    <n v="405.23900000000003"/>
    <n v="400.01119999999997"/>
    <n v="3.4841702715647238E-2"/>
    <x v="1"/>
    <n v="479.86"/>
    <n v="-0.20043345975909643"/>
    <x v="51"/>
  </r>
  <r>
    <n v="2307"/>
    <x v="1"/>
    <d v="2025-02-04T00:00:00"/>
    <n v="382.63"/>
    <n v="394"/>
    <n v="381.4"/>
    <n v="392.21"/>
    <n v="57072200"/>
    <x v="2301"/>
    <n v="2.223206839032521E-2"/>
    <n v="404.32750000000004"/>
    <n v="400.73399999999992"/>
    <n v="2.9706328191541027E-2"/>
    <x v="1"/>
    <n v="479.86"/>
    <n v="-0.18265744175384491"/>
    <x v="51"/>
  </r>
  <r>
    <n v="2308"/>
    <x v="1"/>
    <d v="2025-02-05T00:00:00"/>
    <n v="387.51"/>
    <n v="388.39"/>
    <n v="375.53"/>
    <n v="378.17"/>
    <n v="57223300"/>
    <x v="2302"/>
    <n v="-3.5797149486244573E-2"/>
    <n v="402.68350000000004"/>
    <n v="401.42759999999987"/>
    <n v="3.0640736996546285E-2"/>
    <x v="1"/>
    <n v="479.86"/>
    <n v="-0.21191597549285202"/>
    <x v="51"/>
  </r>
  <r>
    <n v="2309"/>
    <x v="1"/>
    <d v="2025-02-06T00:00:00"/>
    <n v="373.03"/>
    <n v="375.4"/>
    <n v="363.18"/>
    <n v="374.32"/>
    <n v="77918200"/>
    <x v="2303"/>
    <n v="-1.0180606605494913E-2"/>
    <n v="401.68150000000003"/>
    <n v="401.6087999999998"/>
    <n v="2.9445118186960981E-2"/>
    <x v="1"/>
    <n v="479.86"/>
    <n v="-0.21993914891843458"/>
    <x v="51"/>
  </r>
  <r>
    <n v="2310"/>
    <x v="1"/>
    <d v="2025-02-07T00:00:00"/>
    <n v="370.19"/>
    <n v="380.55"/>
    <n v="360.34"/>
    <n v="361.62"/>
    <n v="70298300"/>
    <x v="2304"/>
    <n v="-3.3928189784141916E-2"/>
    <n v="400.01550000000003"/>
    <n v="401.85159999999979"/>
    <n v="3.0265456026135569E-2"/>
    <x v="2"/>
    <n v="479.86"/>
    <n v="-0.24640520151710921"/>
    <x v="51"/>
  </r>
  <r>
    <n v="2311"/>
    <x v="1"/>
    <d v="2025-02-10T00:00:00"/>
    <n v="356.21"/>
    <n v="362.7"/>
    <n v="350.51"/>
    <n v="350.73"/>
    <n v="77514900"/>
    <x v="2305"/>
    <n v="-3.0114484818317577E-2"/>
    <n v="397.81500000000005"/>
    <n v="401.65699999999993"/>
    <n v="3.0806502858162336E-2"/>
    <x v="2"/>
    <n v="479.86"/>
    <n v="-0.26909932063518527"/>
    <x v="51"/>
  </r>
  <r>
    <n v="2312"/>
    <x v="1"/>
    <d v="2025-02-11T00:00:00"/>
    <n v="345.8"/>
    <n v="349.37"/>
    <n v="325.10000000000002"/>
    <n v="328.5"/>
    <n v="118543400"/>
    <x v="2306"/>
    <n v="-6.3382088786245849E-2"/>
    <n v="394.07450000000006"/>
    <n v="401.72939999999988"/>
    <n v="3.2677377172987049E-2"/>
    <x v="2"/>
    <n v="479.86"/>
    <n v="-0.31542533238861337"/>
    <x v="51"/>
  </r>
  <r>
    <n v="2313"/>
    <x v="1"/>
    <d v="2025-02-12T00:00:00"/>
    <n v="329.94"/>
    <n v="346.4"/>
    <n v="329.12"/>
    <n v="336.51"/>
    <n v="105382700"/>
    <x v="2307"/>
    <n v="2.4383561643835483E-2"/>
    <n v="391.08200000000005"/>
    <n v="401.94499999999988"/>
    <n v="3.3487652348958029E-2"/>
    <x v="2"/>
    <n v="479.86"/>
    <n v="-0.29873296378110281"/>
    <x v="51"/>
  </r>
  <r>
    <n v="2314"/>
    <x v="1"/>
    <d v="2025-02-13T00:00:00"/>
    <n v="345"/>
    <n v="358.69"/>
    <n v="342.85"/>
    <n v="355.94"/>
    <n v="89441500"/>
    <x v="2308"/>
    <n v="5.7739740275177587E-2"/>
    <n v="387.46799999999996"/>
    <n v="401.91999999999985"/>
    <n v="3.0615552395264763E-2"/>
    <x v="2"/>
    <n v="479.86"/>
    <n v="-0.25824198724628022"/>
    <x v="51"/>
  </r>
  <r>
    <n v="2315"/>
    <x v="1"/>
    <d v="2025-02-14T00:00:00"/>
    <n v="360.62"/>
    <n v="362"/>
    <n v="347.5"/>
    <n v="355.84"/>
    <n v="68277300"/>
    <x v="2309"/>
    <n v="-2.8094622689223137E-4"/>
    <n v="384.56900000000002"/>
    <n v="401.97379999999993"/>
    <n v="3.0093241867721915E-2"/>
    <x v="2"/>
    <n v="479.86"/>
    <n v="-0.25845038136123044"/>
    <x v="51"/>
  </r>
  <r>
    <n v="2316"/>
    <x v="1"/>
    <d v="2025-02-18T00:00:00"/>
    <n v="355.01"/>
    <n v="359.1"/>
    <n v="350.02"/>
    <n v="354.11"/>
    <n v="51631700"/>
    <x v="2310"/>
    <n v="-4.8617356115107091E-3"/>
    <n v="380.9495"/>
    <n v="402.02639999999991"/>
    <n v="2.876853994133996E-2"/>
    <x v="2"/>
    <n v="479.86"/>
    <n v="-0.26205559954986868"/>
    <x v="51"/>
  </r>
  <r>
    <n v="2317"/>
    <x v="1"/>
    <d v="2025-02-19T00:00:00"/>
    <n v="354"/>
    <n v="367.34"/>
    <n v="353.67"/>
    <n v="360.56"/>
    <n v="67094400"/>
    <x v="2311"/>
    <n v="1.8214679054531002E-2"/>
    <n v="377.77399999999994"/>
    <n v="401.7245999999999"/>
    <n v="2.9397017207497822E-2"/>
    <x v="2"/>
    <n v="479.86"/>
    <n v="-0.24861417913558126"/>
    <x v="51"/>
  </r>
  <r>
    <n v="2318"/>
    <x v="1"/>
    <d v="2025-02-20T00:00:00"/>
    <n v="361.51"/>
    <n v="362.3"/>
    <n v="348"/>
    <n v="354.4"/>
    <n v="45965400"/>
    <x v="2312"/>
    <n v="-1.708453516751729E-2"/>
    <n v="374.73849999999999"/>
    <n v="400.69619999999998"/>
    <n v="2.931333759022333E-2"/>
    <x v="2"/>
    <n v="479.86"/>
    <n v="-0.26145125661651325"/>
    <x v="51"/>
  </r>
  <r>
    <n v="2319"/>
    <x v="1"/>
    <d v="2025-02-21T00:00:00"/>
    <n v="353.44"/>
    <n v="354.98"/>
    <n v="334.42"/>
    <n v="337.8"/>
    <n v="74058600"/>
    <x v="2313"/>
    <n v="-4.683972911963874E-2"/>
    <n v="371.0095"/>
    <n v="399.51099999999991"/>
    <n v="3.0603341880468569E-2"/>
    <x v="2"/>
    <n v="479.86"/>
    <n v="-0.29604467969824533"/>
    <x v="51"/>
  </r>
  <r>
    <n v="2320"/>
    <x v="1"/>
    <d v="2025-02-24T00:00:00"/>
    <n v="338.14"/>
    <n v="342.4"/>
    <n v="324.7"/>
    <n v="330.53"/>
    <n v="76052300"/>
    <x v="2314"/>
    <n v="-2.1521610420367154E-2"/>
    <n v="367.20699999999999"/>
    <n v="397.54719999999992"/>
    <n v="3.0707415067741446E-2"/>
    <x v="2"/>
    <n v="479.86"/>
    <n v="-0.31119493185512448"/>
    <x v="51"/>
  </r>
  <r>
    <n v="2321"/>
    <x v="1"/>
    <d v="2025-02-25T00:00:00"/>
    <n v="327.02"/>
    <n v="328.89"/>
    <n v="297.25"/>
    <n v="302.8"/>
    <n v="134228800"/>
    <x v="2315"/>
    <n v="-8.3895561673675512E-2"/>
    <n v="362.48950000000002"/>
    <n v="394.86779999999993"/>
    <n v="3.4820107623302086E-2"/>
    <x v="2"/>
    <n v="479.86"/>
    <n v="-0.36898261993081316"/>
    <x v="51"/>
  </r>
  <r>
    <n v="2322"/>
    <x v="1"/>
    <d v="2025-02-26T00:00:00"/>
    <n v="303.70999999999998"/>
    <n v="309"/>
    <n v="288.04000000000002"/>
    <n v="290.8"/>
    <n v="100118300"/>
    <x v="2316"/>
    <n v="-3.9630118890356725E-2"/>
    <n v="357.125"/>
    <n v="392.14479999999998"/>
    <n v="3.5116947549334275E-2"/>
    <x v="2"/>
    <n v="479.86"/>
    <n v="-0.39398991372483638"/>
    <x v="51"/>
  </r>
  <r>
    <n v="2323"/>
    <x v="1"/>
    <d v="2025-02-27T00:00:00"/>
    <n v="291.16000000000003"/>
    <n v="297.23"/>
    <n v="280.88"/>
    <n v="281.95"/>
    <n v="101748200"/>
    <x v="2317"/>
    <n v="-3.0433287482806159E-2"/>
    <n v="351.76749999999998"/>
    <n v="389.27979999999997"/>
    <n v="3.5249959813921254E-2"/>
    <x v="2"/>
    <n v="479.86"/>
    <n v="-0.41243279289792856"/>
    <x v="51"/>
  </r>
  <r>
    <n v="2324"/>
    <x v="1"/>
    <d v="2025-02-28T00:00:00"/>
    <n v="279.5"/>
    <n v="293.88"/>
    <n v="273.60000000000002"/>
    <n v="292.98"/>
    <n v="115697000"/>
    <x v="2318"/>
    <n v="3.9120411420464629E-2"/>
    <n v="346.40250000000003"/>
    <n v="385.71240000000006"/>
    <n v="3.6002585836752081E-2"/>
    <x v="2"/>
    <n v="479.86"/>
    <n v="-0.38944692201892217"/>
    <x v="51"/>
  </r>
  <r>
    <n v="2325"/>
    <x v="1"/>
    <d v="2025-03-03T00:00:00"/>
    <n v="300.33999999999997"/>
    <n v="303.94"/>
    <n v="277.3"/>
    <n v="284.64999999999998"/>
    <n v="115551400"/>
    <x v="2319"/>
    <n v="-2.8431974878831423E-2"/>
    <n v="340.40500000000003"/>
    <n v="381.55599999999998"/>
    <n v="3.5597803090635712E-2"/>
    <x v="2"/>
    <n v="479.86"/>
    <n v="-0.40680615179427337"/>
    <x v="52"/>
  </r>
  <r>
    <n v="2326"/>
    <x v="1"/>
    <d v="2025-03-04T00:00:00"/>
    <n v="270.93"/>
    <n v="284.35000000000002"/>
    <n v="261.83999999999997"/>
    <n v="272.04000000000002"/>
    <n v="126706600"/>
    <x v="2320"/>
    <n v="-4.4300017565431116E-2"/>
    <n v="334.82299999999998"/>
    <n v="378.33539999999994"/>
    <n v="3.5252685558422273E-2"/>
    <x v="2"/>
    <n v="479.86"/>
    <n v="-0.43308464968949278"/>
    <x v="52"/>
  </r>
  <r>
    <n v="2327"/>
    <x v="1"/>
    <d v="2025-03-05T00:00:00"/>
    <n v="272.92"/>
    <n v="279.55"/>
    <n v="267.70999999999998"/>
    <n v="279.10000000000002"/>
    <n v="94042900"/>
    <x v="2321"/>
    <n v="2.5952065872665742E-2"/>
    <n v="329.16750000000008"/>
    <n v="374.88099999999997"/>
    <n v="3.5476621408713355E-2"/>
    <x v="2"/>
    <n v="479.86"/>
    <n v="-0.41837202517400907"/>
    <x v="52"/>
  </r>
  <r>
    <n v="2328"/>
    <x v="1"/>
    <d v="2025-03-06T00:00:00"/>
    <n v="272.06"/>
    <n v="272.64999999999998"/>
    <n v="260.02"/>
    <n v="263.45"/>
    <n v="98451600"/>
    <x v="2322"/>
    <n v="-5.6073092081691311E-2"/>
    <n v="323.43150000000003"/>
    <n v="371.71319999999997"/>
    <n v="3.634332193197088E-2"/>
    <x v="2"/>
    <n v="479.86"/>
    <n v="-0.45098570416371442"/>
    <x v="52"/>
  </r>
  <r>
    <n v="2329"/>
    <x v="1"/>
    <d v="2025-03-07T00:00:00"/>
    <n v="259.32"/>
    <n v="266.25"/>
    <n v="250.73"/>
    <n v="262.67"/>
    <n v="102369600"/>
    <x v="2323"/>
    <n v="-2.9607136078951823E-3"/>
    <n v="317.84899999999999"/>
    <n v="367.54419999999999"/>
    <n v="3.6453214626886735E-2"/>
    <x v="2"/>
    <n v="479.86"/>
    <n v="-0.45261117826032593"/>
    <x v="52"/>
  </r>
  <r>
    <n v="2330"/>
    <x v="1"/>
    <d v="2025-03-10T00:00:00"/>
    <n v="252.54"/>
    <n v="253.37"/>
    <n v="220"/>
    <n v="222.15"/>
    <n v="189076900"/>
    <x v="2324"/>
    <n v="-0.15426200175124682"/>
    <n v="310.87549999999999"/>
    <n v="362.91020000000003"/>
    <n v="4.7627008463193038E-2"/>
    <x v="2"/>
    <n v="479.86"/>
    <n v="-0.53705247363814446"/>
    <x v="52"/>
  </r>
  <r>
    <n v="2331"/>
    <x v="1"/>
    <d v="2025-03-11T00:00:00"/>
    <n v="225.31"/>
    <n v="237.06"/>
    <n v="217.02"/>
    <n v="230.58"/>
    <n v="174896400"/>
    <x v="2325"/>
    <n v="3.7947332883186968E-2"/>
    <n v="304.86800000000005"/>
    <n v="358.7894"/>
    <n v="4.9482339871431941E-2"/>
    <x v="2"/>
    <n v="479.86"/>
    <n v="-0.51948484974784304"/>
    <x v="52"/>
  </r>
  <r>
    <n v="2332"/>
    <x v="1"/>
    <d v="2025-03-12T00:00:00"/>
    <n v="247.22"/>
    <n v="251.84"/>
    <n v="241.1"/>
    <n v="248.09"/>
    <n v="142215700"/>
    <x v="2326"/>
    <n v="7.5938936594674322E-2"/>
    <n v="300.84750000000003"/>
    <n v="354.96980000000002"/>
    <n v="5.2686923733295921E-2"/>
    <x v="2"/>
    <n v="479.86"/>
    <n v="-0.48299504022006423"/>
    <x v="52"/>
  </r>
  <r>
    <n v="2333"/>
    <x v="1"/>
    <d v="2025-03-13T00:00:00"/>
    <n v="248.13"/>
    <n v="248.29"/>
    <n v="232.6"/>
    <n v="240.68"/>
    <n v="114813500"/>
    <x v="2327"/>
    <n v="-2.9868192994477849E-2"/>
    <n v="296.05600000000004"/>
    <n v="351.62120000000004"/>
    <n v="5.2077616400780978E-2"/>
    <x v="2"/>
    <n v="479.86"/>
    <n v="-0.4984370441378736"/>
    <x v="52"/>
  </r>
  <r>
    <n v="2334"/>
    <x v="1"/>
    <d v="2025-03-14T00:00:00"/>
    <n v="247.31"/>
    <n v="251.58"/>
    <n v="240.73"/>
    <n v="249.98"/>
    <n v="100242300"/>
    <x v="2328"/>
    <n v="3.8640518530829171E-2"/>
    <n v="290.75799999999998"/>
    <n v="348.30459999999999"/>
    <n v="5.0828358396525775E-2"/>
    <x v="2"/>
    <n v="479.86"/>
    <n v="-0.47905639144750556"/>
    <x v="52"/>
  </r>
  <r>
    <n v="2335"/>
    <x v="1"/>
    <d v="2025-03-17T00:00:00"/>
    <n v="245.06"/>
    <n v="245.4"/>
    <n v="232.8"/>
    <n v="238.01"/>
    <n v="111900600"/>
    <x v="2329"/>
    <n v="-4.7883830706456521E-2"/>
    <n v="284.86649999999997"/>
    <n v="345.22519999999997"/>
    <n v="5.115562864717315E-2"/>
    <x v="2"/>
    <n v="479.86"/>
    <n v="-0.50400116700704367"/>
    <x v="52"/>
  </r>
  <r>
    <n v="2336"/>
    <x v="1"/>
    <d v="2025-03-18T00:00:00"/>
    <n v="228.16"/>
    <n v="230.1"/>
    <n v="222.28"/>
    <n v="225.31"/>
    <n v="111477600"/>
    <x v="2330"/>
    <n v="-5.3359102558716009E-2"/>
    <n v="278.42649999999998"/>
    <n v="341.73360000000008"/>
    <n v="5.1616907020843553E-2"/>
    <x v="2"/>
    <n v="479.86"/>
    <n v="-0.5304672196057183"/>
    <x v="52"/>
  </r>
  <r>
    <n v="2337"/>
    <x v="1"/>
    <d v="2025-03-19T00:00:00"/>
    <n v="231.61"/>
    <n v="241.41"/>
    <n v="229.2"/>
    <n v="235.86"/>
    <n v="111993800"/>
    <x v="2331"/>
    <n v="4.6824375305135169E-2"/>
    <n v="272.19150000000002"/>
    <n v="338.23780000000005"/>
    <n v="5.3136028920628048E-2"/>
    <x v="2"/>
    <n v="479.86"/>
    <n v="-0.50848164047847288"/>
    <x v="52"/>
  </r>
  <r>
    <n v="2338"/>
    <x v="1"/>
    <d v="2025-03-20T00:00:00"/>
    <n v="233.35"/>
    <n v="238"/>
    <n v="230.05"/>
    <n v="236.26"/>
    <n v="99028300"/>
    <x v="2332"/>
    <n v="1.6959213092511138E-3"/>
    <n v="266.28449999999998"/>
    <n v="335.32479999999998"/>
    <n v="5.33484537584102E-2"/>
    <x v="2"/>
    <n v="479.86"/>
    <n v="-0.50764806401867213"/>
    <x v="52"/>
  </r>
  <r>
    <n v="2339"/>
    <x v="1"/>
    <d v="2025-03-21T00:00:00"/>
    <n v="234.99"/>
    <n v="249.52"/>
    <n v="234.55"/>
    <n v="248.71"/>
    <n v="132728700"/>
    <x v="2333"/>
    <n v="5.2696182172183192E-2"/>
    <n v="261.83000000000004"/>
    <n v="332.99380000000002"/>
    <n v="5.5192829818971424E-2"/>
    <x v="2"/>
    <n v="479.86"/>
    <n v="-0.48170299670737293"/>
    <x v="52"/>
  </r>
  <r>
    <n v="2340"/>
    <x v="1"/>
    <d v="2025-03-24T00:00:00"/>
    <n v="258.08"/>
    <n v="278.64"/>
    <n v="256.33"/>
    <n v="278.39"/>
    <n v="169079900"/>
    <x v="2334"/>
    <n v="0.11933577258654648"/>
    <n v="259.22300000000001"/>
    <n v="330.86180000000002"/>
    <n v="6.2627241301603867E-2"/>
    <x v="2"/>
    <n v="479.86"/>
    <n v="-0.41985162339015547"/>
    <x v="52"/>
  </r>
  <r>
    <n v="2341"/>
    <x v="1"/>
    <d v="2025-03-25T00:00:00"/>
    <n v="283.60000000000002"/>
    <n v="288.2"/>
    <n v="271.27999999999997"/>
    <n v="288.14"/>
    <n v="150361500"/>
    <x v="2335"/>
    <n v="3.5022809727360826E-2"/>
    <n v="258.49000000000007"/>
    <n v="328.23680000000002"/>
    <n v="6.0516759469699324E-2"/>
    <x v="2"/>
    <n v="479.86"/>
    <n v="-0.39953319718251157"/>
    <x v="52"/>
  </r>
  <r>
    <n v="2342"/>
    <x v="1"/>
    <d v="2025-03-26T00:00:00"/>
    <n v="282.66000000000003"/>
    <n v="284.89999999999998"/>
    <n v="266.51"/>
    <n v="272.06"/>
    <n v="153629800"/>
    <x v="2336"/>
    <n v="-5.5806205316859758E-2"/>
    <n v="257.55300000000005"/>
    <n v="325.77219999999994"/>
    <n v="6.1169005082821866E-2"/>
    <x v="2"/>
    <n v="479.86"/>
    <n v="-0.43304297086650279"/>
    <x v="52"/>
  </r>
  <r>
    <n v="2343"/>
    <x v="1"/>
    <d v="2025-03-27T00:00:00"/>
    <n v="272.48"/>
    <n v="291.85000000000002"/>
    <n v="271.82"/>
    <n v="273.13"/>
    <n v="162572100"/>
    <x v="2337"/>
    <n v="3.9329559655958413E-3"/>
    <n v="257.11200000000008"/>
    <n v="322.47879999999992"/>
    <n v="6.0795311373296732E-2"/>
    <x v="2"/>
    <n v="479.86"/>
    <n v="-0.43081315383653573"/>
    <x v="52"/>
  </r>
  <r>
    <n v="2344"/>
    <x v="1"/>
    <d v="2025-03-28T00:00:00"/>
    <n v="275.58"/>
    <n v="276.10000000000002"/>
    <n v="260.57"/>
    <n v="263.55"/>
    <n v="123809400"/>
    <x v="2338"/>
    <n v="-3.5074872771207799E-2"/>
    <n v="255.64050000000003"/>
    <n v="319.3855999999999"/>
    <n v="6.0559149907071431E-2"/>
    <x v="2"/>
    <n v="479.86"/>
    <n v="-0.4507773100487642"/>
    <x v="52"/>
  </r>
  <r>
    <n v="2345"/>
    <x v="1"/>
    <d v="2025-03-31T00:00:00"/>
    <n v="249.31"/>
    <n v="260.56"/>
    <n v="243.36"/>
    <n v="259.16000000000003"/>
    <n v="134008900"/>
    <x v="2339"/>
    <n v="-1.6657180800607074E-2"/>
    <n v="254.36600000000004"/>
    <n v="316.2247999999999"/>
    <n v="6.0360939300754951E-2"/>
    <x v="2"/>
    <n v="479.86"/>
    <n v="-0.45992581169507774"/>
    <x v="52"/>
  </r>
  <r>
    <n v="2346"/>
    <x v="1"/>
    <d v="2025-04-01T00:00:00"/>
    <n v="263.8"/>
    <n v="277.45"/>
    <n v="259.25"/>
    <n v="268.45999999999998"/>
    <n v="146486900"/>
    <x v="2340"/>
    <n v="3.5885167464114742E-2"/>
    <n v="254.18699999999998"/>
    <n v="313.39859999999987"/>
    <n v="6.012983012034176E-2"/>
    <x v="2"/>
    <n v="479.86"/>
    <n v="-0.44054515900470981"/>
    <x v="53"/>
  </r>
  <r>
    <n v="2347"/>
    <x v="1"/>
    <d v="2025-04-02T00:00:00"/>
    <n v="254.6"/>
    <n v="284.99"/>
    <n v="251.27"/>
    <n v="282.76"/>
    <n v="212787800"/>
    <x v="2341"/>
    <n v="5.3266780898457933E-2"/>
    <n v="254.36999999999998"/>
    <n v="310.44199999999995"/>
    <n v="6.1027593380542061E-2"/>
    <x v="2"/>
    <n v="479.86"/>
    <n v="-0.41074480056683205"/>
    <x v="53"/>
  </r>
  <r>
    <n v="2348"/>
    <x v="1"/>
    <d v="2025-04-03T00:00:00"/>
    <n v="265.29000000000002"/>
    <n v="276.3"/>
    <n v="261.51"/>
    <n v="267.27999999999997"/>
    <n v="136174300"/>
    <x v="2342"/>
    <n v="-5.4746074409393164E-2"/>
    <n v="254.56150000000002"/>
    <n v="306.98299999999995"/>
    <n v="6.0961288164699458E-2"/>
    <x v="2"/>
    <n v="479.86"/>
    <n v="-0.44300420956112208"/>
    <x v="53"/>
  </r>
  <r>
    <n v="2349"/>
    <x v="1"/>
    <d v="2025-04-04T00:00:00"/>
    <n v="255.38"/>
    <n v="261"/>
    <n v="236"/>
    <n v="239.43"/>
    <n v="181229400"/>
    <x v="2343"/>
    <n v="-0.10419784495659967"/>
    <n v="253.39949999999999"/>
    <n v="303.5172"/>
    <n v="6.5476879588469733E-2"/>
    <x v="2"/>
    <n v="479.86"/>
    <n v="-0.50104197057475097"/>
    <x v="53"/>
  </r>
  <r>
    <n v="2350"/>
    <x v="1"/>
    <d v="2025-04-07T00:00:00"/>
    <n v="223.78"/>
    <n v="252"/>
    <n v="214.25"/>
    <n v="233.29"/>
    <n v="183453800"/>
    <x v="2344"/>
    <n v="-2.5644238399532338E-2"/>
    <n v="253.95650000000001"/>
    <n v="300.01139999999998"/>
    <n v="5.5318520916897033E-2"/>
    <x v="2"/>
    <n v="479.86"/>
    <n v="-0.51383736923269296"/>
    <x v="53"/>
  </r>
  <r>
    <n v="2351"/>
    <x v="1"/>
    <d v="2025-04-08T00:00:00"/>
    <n v="245"/>
    <n v="250.44"/>
    <n v="217.8"/>
    <n v="221.86"/>
    <n v="171603500"/>
    <x v="2345"/>
    <n v="-4.8994813322474129E-2"/>
    <n v="253.5205"/>
    <n v="297.49360000000001"/>
    <n v="5.5914826373050619E-2"/>
    <x v="2"/>
    <n v="479.86"/>
    <n v="-0.5376568165715"/>
    <x v="53"/>
  </r>
  <r>
    <n v="2352"/>
    <x v="1"/>
    <d v="2025-04-09T00:00:00"/>
    <n v="224.69"/>
    <n v="274.69"/>
    <n v="223.88"/>
    <n v="272.2"/>
    <n v="219433400"/>
    <x v="2346"/>
    <n v="0.2268998467502028"/>
    <n v="254.72599999999997"/>
    <n v="294.75959999999998"/>
    <n v="7.4025601929041368E-2"/>
    <x v="2"/>
    <n v="479.86"/>
    <n v="-0.43275121910557246"/>
    <x v="53"/>
  </r>
  <r>
    <n v="2353"/>
    <x v="1"/>
    <d v="2025-04-10T00:00:00"/>
    <n v="260"/>
    <n v="262.49"/>
    <n v="239.33"/>
    <n v="252.4"/>
    <n v="181722600"/>
    <x v="2347"/>
    <n v="-7.2740631888317364E-2"/>
    <n v="255.31199999999995"/>
    <n v="291.80019999999996"/>
    <n v="7.5753007473092965E-2"/>
    <x v="2"/>
    <n v="479.86"/>
    <n v="-0.4740132538657108"/>
    <x v="53"/>
  </r>
  <r>
    <n v="2354"/>
    <x v="1"/>
    <d v="2025-04-11T00:00:00"/>
    <n v="251.84"/>
    <n v="257.74"/>
    <n v="241.36"/>
    <n v="252.31"/>
    <n v="128948100"/>
    <x v="2348"/>
    <n v="-3.5657686212364759E-4"/>
    <n v="255.42849999999999"/>
    <n v="288.75519999999995"/>
    <n v="7.5341079621043874E-2"/>
    <x v="2"/>
    <n v="479.86"/>
    <n v="-0.47420080856916602"/>
    <x v="53"/>
  </r>
  <r>
    <n v="2355"/>
    <x v="1"/>
    <d v="2025-04-14T00:00:00"/>
    <n v="258.36"/>
    <n v="261.8"/>
    <n v="245.93"/>
    <n v="252.35"/>
    <n v="100135200"/>
    <x v="2349"/>
    <n v="1.5853513534924701E-4"/>
    <n v="256.14549999999997"/>
    <n v="286.16379999999998"/>
    <n v="7.4393095537828524E-2"/>
    <x v="2"/>
    <n v="479.86"/>
    <n v="-0.47411745092318591"/>
    <x v="53"/>
  </r>
  <r>
    <n v="2356"/>
    <x v="1"/>
    <d v="2025-04-15T00:00:00"/>
    <n v="249.91"/>
    <n v="258.75"/>
    <n v="247.54"/>
    <n v="254.11"/>
    <n v="79594300"/>
    <x v="2350"/>
    <n v="6.9744402615414813E-3"/>
    <n v="257.58550000000002"/>
    <n v="283.1506"/>
    <n v="7.3096659505653791E-2"/>
    <x v="2"/>
    <n v="479.86"/>
    <n v="-0.47044971450006245"/>
    <x v="53"/>
  </r>
  <r>
    <n v="2357"/>
    <x v="1"/>
    <d v="2025-04-16T00:00:00"/>
    <n v="247.61"/>
    <n v="251.97"/>
    <n v="233.89"/>
    <n v="241.55"/>
    <n v="112378700"/>
    <x v="2351"/>
    <n v="-4.9427413324938052E-2"/>
    <n v="257.87"/>
    <n v="280.41460000000001"/>
    <n v="7.3602142936793208E-2"/>
    <x v="2"/>
    <n v="479.86"/>
    <n v="-0.49662401533780687"/>
    <x v="53"/>
  </r>
  <r>
    <n v="2358"/>
    <x v="1"/>
    <d v="2025-04-17T00:00:00"/>
    <n v="243.47"/>
    <n v="244.34"/>
    <n v="237.68"/>
    <n v="241.37"/>
    <n v="83404800"/>
    <x v="2352"/>
    <n v="-7.4518733181538899E-4"/>
    <n v="258.12549999999999"/>
    <n v="277.47819999999996"/>
    <n v="7.3607509974744467E-2"/>
    <x v="2"/>
    <n v="479.86"/>
    <n v="-0.49699912474471719"/>
    <x v="53"/>
  </r>
  <r>
    <n v="2359"/>
    <x v="1"/>
    <d v="2025-04-21T00:00:00"/>
    <n v="230.26"/>
    <n v="232.21"/>
    <n v="222.79"/>
    <n v="227.5"/>
    <n v="97768000"/>
    <x v="2353"/>
    <n v="-5.7463645026308185E-2"/>
    <n v="257.06499999999994"/>
    <n v="275.00519999999995"/>
    <n v="7.3852762390508475E-2"/>
    <x v="2"/>
    <n v="479.86"/>
    <n v="-0.52590338848830909"/>
    <x v="53"/>
  </r>
  <r>
    <n v="2360"/>
    <x v="1"/>
    <d v="2025-04-22T00:00:00"/>
    <n v="230.96"/>
    <n v="242.79"/>
    <n v="229.85"/>
    <n v="237.97"/>
    <n v="120858500"/>
    <x v="2354"/>
    <n v="4.6021978021977938E-2"/>
    <n v="255.04400000000001"/>
    <n v="273.00540000000001"/>
    <n v="6.9184193801197294E-2"/>
    <x v="2"/>
    <n v="479.86"/>
    <n v="-0.50408452465302389"/>
    <x v="53"/>
  </r>
  <r>
    <n v="2361"/>
    <x v="1"/>
    <d v="2025-04-23T00:00:00"/>
    <n v="254.86"/>
    <n v="259.45"/>
    <n v="244.43"/>
    <n v="250.74"/>
    <n v="150381900"/>
    <x v="2355"/>
    <n v="5.3662226331050222E-2"/>
    <n v="253.17399999999998"/>
    <n v="271.62560000000002"/>
    <n v="6.9883430111947364E-2"/>
    <x v="2"/>
    <n v="479.86"/>
    <n v="-0.47747259617388405"/>
    <x v="53"/>
  </r>
  <r>
    <n v="2362"/>
    <x v="1"/>
    <d v="2025-04-24T00:00:00"/>
    <n v="250.5"/>
    <n v="259.54000000000002"/>
    <n v="249.2"/>
    <n v="259.51"/>
    <n v="94464200"/>
    <x v="2356"/>
    <n v="3.4976469649836472E-2"/>
    <n v="252.54650000000007"/>
    <n v="270.59440000000006"/>
    <n v="6.933900048500144E-2"/>
    <x v="2"/>
    <n v="479.86"/>
    <n v="-0.45919643229275209"/>
    <x v="53"/>
  </r>
  <r>
    <n v="2363"/>
    <x v="1"/>
    <d v="2025-04-25T00:00:00"/>
    <n v="261.69"/>
    <n v="286.85000000000002"/>
    <n v="259.63"/>
    <n v="284.95"/>
    <n v="167560700"/>
    <x v="2357"/>
    <n v="9.8030904396747776E-2"/>
    <n v="253.13749999999999"/>
    <n v="269.19320000000005"/>
    <n v="7.2743996757165599E-2"/>
    <x v="2"/>
    <n v="479.86"/>
    <n v="-0.40618096944942284"/>
    <x v="53"/>
  </r>
  <r>
    <n v="2364"/>
    <x v="1"/>
    <d v="2025-04-28T00:00:00"/>
    <n v="288.98"/>
    <n v="294.86"/>
    <n v="272.42"/>
    <n v="285.88"/>
    <n v="151731800"/>
    <x v="2358"/>
    <n v="3.2637304790315014E-3"/>
    <n v="254.25399999999999"/>
    <n v="267.91700000000009"/>
    <n v="7.214919393557806E-2"/>
    <x v="2"/>
    <n v="479.86"/>
    <n v="-0.404242904180386"/>
    <x v="53"/>
  </r>
  <r>
    <n v="2365"/>
    <x v="1"/>
    <d v="2025-04-29T00:00:00"/>
    <n v="285.5"/>
    <n v="293.32"/>
    <n v="279.47000000000003"/>
    <n v="292.02999999999997"/>
    <n v="108906600"/>
    <x v="2359"/>
    <n v="2.1512522736812478E-2"/>
    <n v="255.89749999999998"/>
    <n v="266.47800000000007"/>
    <n v="7.201165495812506E-2"/>
    <x v="2"/>
    <n v="479.86"/>
    <n v="-0.39142666611094912"/>
    <x v="53"/>
  </r>
  <r>
    <n v="2366"/>
    <x v="1"/>
    <d v="2025-04-30T00:00:00"/>
    <n v="279.89999999999998"/>
    <n v="284.45"/>
    <n v="270.77999999999997"/>
    <n v="282.16000000000003"/>
    <n v="128961100"/>
    <x v="2360"/>
    <n v="-3.3797897476286476E-2"/>
    <n v="256.58249999999998"/>
    <n v="264.87720000000007"/>
    <n v="7.2292803077371806E-2"/>
    <x v="2"/>
    <n v="479.86"/>
    <n v="-0.41199516525653312"/>
    <x v="53"/>
  </r>
  <r>
    <n v="2367"/>
    <x v="1"/>
    <d v="2025-05-01T00:00:00"/>
    <n v="280.01"/>
    <n v="290.87"/>
    <n v="279.81"/>
    <n v="280.52"/>
    <n v="99659000"/>
    <x v="2361"/>
    <n v="-5.8123050751348604E-3"/>
    <n v="256.47050000000002"/>
    <n v="263.53340000000003"/>
    <n v="7.1411215369810058E-2"/>
    <x v="2"/>
    <n v="479.86"/>
    <n v="-0.41541282874171637"/>
    <x v="54"/>
  </r>
  <r>
    <n v="2368"/>
    <x v="1"/>
    <d v="2025-05-02T00:00:00"/>
    <n v="284.89999999999998"/>
    <n v="294.77999999999997"/>
    <n v="279.81"/>
    <n v="287.20999999999998"/>
    <n v="114454700"/>
    <x v="2362"/>
    <n v="2.3848566947098249E-2"/>
    <n v="257.46699999999998"/>
    <n v="262.38260000000008"/>
    <n v="7.0284806257948057E-2"/>
    <x v="2"/>
    <n v="479.86"/>
    <n v="-0.40147126245154841"/>
    <x v="54"/>
  </r>
  <r>
    <n v="2369"/>
    <x v="1"/>
    <d v="2025-05-05T00:00:00"/>
    <n v="284.57"/>
    <n v="284.85000000000002"/>
    <n v="274.39999999999998"/>
    <n v="280.26"/>
    <n v="94618900"/>
    <x v="2363"/>
    <n v="-2.4198321785453114E-2"/>
    <n v="259.50849999999997"/>
    <n v="261.279"/>
    <n v="6.5829985858617213E-2"/>
    <x v="2"/>
    <n v="479.86"/>
    <n v="-0.41595465344058691"/>
    <x v="54"/>
  </r>
  <r>
    <n v="2370"/>
    <x v="1"/>
    <d v="2025-05-06T00:00:00"/>
    <n v="273.11"/>
    <n v="277.73"/>
    <n v="271.35000000000002"/>
    <n v="275.35000000000002"/>
    <n v="76715800"/>
    <x v="2364"/>
    <n v="-1.7519446228501989E-2"/>
    <n v="261.61150000000004"/>
    <n v="260.74740000000003"/>
    <n v="6.5624439673931112E-2"/>
    <x v="1"/>
    <n v="479.86"/>
    <n v="-0.4261868044846413"/>
    <x v="54"/>
  </r>
  <r>
    <n v="2371"/>
    <x v="1"/>
    <d v="2025-05-07T00:00:00"/>
    <n v="276.88"/>
    <n v="277.92"/>
    <n v="271"/>
    <n v="276.22000000000003"/>
    <n v="71592600"/>
    <x v="2365"/>
    <n v="3.1596150354094021E-3"/>
    <n v="264.3295"/>
    <n v="260.62780000000004"/>
    <n v="6.4167865138094582E-2"/>
    <x v="1"/>
    <n v="479.86"/>
    <n v="-0.42437377568457457"/>
    <x v="54"/>
  </r>
  <r>
    <n v="2372"/>
    <x v="1"/>
    <d v="2025-05-08T00:00:00"/>
    <n v="279.63"/>
    <n v="289.8"/>
    <n v="279.41000000000003"/>
    <n v="284.82"/>
    <n v="97539400"/>
    <x v="2366"/>
    <n v="3.1134602852798343E-2"/>
    <n v="264.96050000000002"/>
    <n v="260.95400000000001"/>
    <n v="4.0277167298357043E-2"/>
    <x v="1"/>
    <n v="479.86"/>
    <n v="-0.40645188179885805"/>
    <x v="54"/>
  </r>
  <r>
    <n v="2373"/>
    <x v="1"/>
    <d v="2025-05-09T00:00:00"/>
    <n v="290.20999999999998"/>
    <n v="307.04000000000002"/>
    <n v="290"/>
    <n v="298.26"/>
    <n v="132387800"/>
    <x v="2367"/>
    <n v="4.7187697493153546E-2"/>
    <n v="267.25349999999997"/>
    <n v="261.46199999999999"/>
    <n v="3.721300131777449E-2"/>
    <x v="1"/>
    <n v="479.86"/>
    <n v="-0.37844371274955202"/>
    <x v="54"/>
  </r>
  <r>
    <n v="2374"/>
    <x v="1"/>
    <d v="2025-05-12T00:00:00"/>
    <n v="321.99"/>
    <n v="322.20999999999998"/>
    <n v="311.5"/>
    <n v="318.38"/>
    <n v="112826700"/>
    <x v="2368"/>
    <n v="6.7457922617850219E-2"/>
    <n v="270.55700000000002"/>
    <n v="262.45039999999995"/>
    <n v="3.9341316633079375E-2"/>
    <x v="1"/>
    <n v="479.86"/>
    <n v="-0.33651481682157303"/>
    <x v="54"/>
  </r>
  <r>
    <n v="2375"/>
    <x v="1"/>
    <d v="2025-05-13T00:00:00"/>
    <n v="320"/>
    <n v="337.59"/>
    <n v="316.8"/>
    <n v="334.07"/>
    <n v="136992600"/>
    <x v="2369"/>
    <n v="4.9280733714429203E-2"/>
    <n v="274.64299999999992"/>
    <n v="263.96319999999997"/>
    <n v="4.0062216455561316E-2"/>
    <x v="1"/>
    <n v="479.86"/>
    <n v="-0.30381778018588756"/>
    <x v="54"/>
  </r>
  <r>
    <n v="2376"/>
    <x v="1"/>
    <d v="2025-05-14T00:00:00"/>
    <n v="342.5"/>
    <n v="350"/>
    <n v="337"/>
    <n v="347.68"/>
    <n v="136997300"/>
    <x v="2370"/>
    <n v="4.0739964678061513E-2"/>
    <n v="279.32149999999996"/>
    <n v="265.23759999999993"/>
    <n v="4.0421499768381615E-2"/>
    <x v="1"/>
    <n v="479.86"/>
    <n v="-0.27545534114116621"/>
    <x v="54"/>
  </r>
  <r>
    <n v="2377"/>
    <x v="1"/>
    <d v="2025-05-15T00:00:00"/>
    <n v="340.34"/>
    <n v="346.14"/>
    <n v="334.72"/>
    <n v="342.82"/>
    <n v="97882600"/>
    <x v="2371"/>
    <n v="-1.3978370915784688E-2"/>
    <n v="284.38499999999993"/>
    <n v="266.96820000000002"/>
    <n v="3.8085138212368821E-2"/>
    <x v="1"/>
    <n v="479.86"/>
    <n v="-0.28558329512774561"/>
    <x v="54"/>
  </r>
  <r>
    <n v="2378"/>
    <x v="1"/>
    <d v="2025-05-16T00:00:00"/>
    <n v="346.24"/>
    <n v="351.62"/>
    <n v="342.33"/>
    <n v="349.98"/>
    <n v="95895700"/>
    <x v="2372"/>
    <n v="2.0885595939560186E-2"/>
    <n v="289.81549999999999"/>
    <n v="268.55659999999995"/>
    <n v="3.7820908418286094E-2"/>
    <x v="1"/>
    <n v="479.86"/>
    <n v="-0.27066227649731167"/>
    <x v="54"/>
  </r>
  <r>
    <n v="2379"/>
    <x v="1"/>
    <d v="2025-05-19T00:00:00"/>
    <n v="336.3"/>
    <n v="343"/>
    <n v="333.37"/>
    <n v="342.09"/>
    <n v="88869900"/>
    <x v="2373"/>
    <n v="-2.2544145379736147E-2"/>
    <n v="295.54499999999996"/>
    <n v="270.98999999999995"/>
    <n v="3.4767614426189211E-2"/>
    <x v="1"/>
    <n v="479.86"/>
    <n v="-0.28710457216688212"/>
    <x v="54"/>
  </r>
  <r>
    <n v="2380"/>
    <x v="1"/>
    <d v="2025-05-20T00:00:00"/>
    <n v="347.87"/>
    <n v="354.99"/>
    <n v="341.63"/>
    <n v="343.82"/>
    <n v="131715500"/>
    <x v="2374"/>
    <n v="5.0571487035575569E-3"/>
    <n v="300.83749999999998"/>
    <n v="273.07079999999996"/>
    <n v="3.4431236000560202E-2"/>
    <x v="1"/>
    <n v="479.86"/>
    <n v="-0.28349935397824366"/>
    <x v="54"/>
  </r>
  <r>
    <n v="2381"/>
    <x v="1"/>
    <d v="2025-05-21T00:00:00"/>
    <n v="344.43"/>
    <n v="347.35"/>
    <n v="332.2"/>
    <n v="334.62"/>
    <n v="102354800"/>
    <x v="2375"/>
    <n v="-2.675818742365188E-2"/>
    <n v="305.03149999999999"/>
    <n v="274.9298"/>
    <n v="3.4877632909856592E-2"/>
    <x v="1"/>
    <n v="479.86"/>
    <n v="-0.30267161255366148"/>
    <x v="54"/>
  </r>
  <r>
    <n v="2382"/>
    <x v="1"/>
    <d v="2025-05-22T00:00:00"/>
    <n v="331.9"/>
    <n v="347.27"/>
    <n v="331.39"/>
    <n v="341.04"/>
    <n v="97113400"/>
    <x v="2376"/>
    <n v="1.9185942262865296E-2"/>
    <n v="309.108"/>
    <n v="276.90300000000002"/>
    <n v="3.4581387240469844E-2"/>
    <x v="1"/>
    <n v="479.86"/>
    <n v="-0.28929271037385906"/>
    <x v="54"/>
  </r>
  <r>
    <n v="2383"/>
    <x v="1"/>
    <d v="2025-05-23T00:00:00"/>
    <n v="337.92"/>
    <n v="343.18"/>
    <n v="333.21"/>
    <n v="339.34"/>
    <n v="84654800"/>
    <x v="2377"/>
    <n v="-4.9847525216984989E-3"/>
    <n v="311.82749999999999"/>
    <n v="279.16120000000001"/>
    <n v="2.8611190677225642E-2"/>
    <x v="1"/>
    <n v="479.86"/>
    <n v="-0.29283541032801241"/>
    <x v="54"/>
  </r>
  <r>
    <n v="2384"/>
    <x v="1"/>
    <d v="2025-05-27T00:00:00"/>
    <n v="347.35"/>
    <n v="363.79"/>
    <n v="347.32"/>
    <n v="362.89"/>
    <n v="120146400"/>
    <x v="2378"/>
    <n v="6.9399422408204181E-2"/>
    <n v="315.678"/>
    <n v="281.53899999999993"/>
    <n v="3.1563849195854587E-2"/>
    <x v="1"/>
    <n v="479.86"/>
    <n v="-0.24375859625724172"/>
    <x v="54"/>
  </r>
  <r>
    <n v="2385"/>
    <x v="1"/>
    <d v="2025-05-28T00:00:00"/>
    <n v="364.84"/>
    <n v="365"/>
    <n v="355.91"/>
    <n v="356.9"/>
    <n v="91404300"/>
    <x v="2379"/>
    <n v="-1.6506379343602773E-2"/>
    <n v="318.92150000000004"/>
    <n v="284.20139999999998"/>
    <n v="3.2129917311779339E-2"/>
    <x v="1"/>
    <n v="479.86"/>
    <n v="-0.25624140374275839"/>
    <x v="54"/>
  </r>
  <r>
    <n v="2386"/>
    <x v="1"/>
    <d v="2025-05-29T00:00:00"/>
    <n v="365.29"/>
    <n v="367.71"/>
    <n v="356"/>
    <n v="358.43"/>
    <n v="88087800"/>
    <x v="2380"/>
    <n v="4.2869151022695284E-3"/>
    <n v="322.73500000000001"/>
    <n v="286.41339999999991"/>
    <n v="3.0446988926370353E-2"/>
    <x v="1"/>
    <n v="479.86"/>
    <n v="-0.25305297378402036"/>
    <x v="54"/>
  </r>
  <r>
    <n v="2387"/>
    <x v="1"/>
    <d v="2025-05-30T00:00:00"/>
    <n v="355.52"/>
    <n v="363.68"/>
    <n v="345.29"/>
    <n v="346.46"/>
    <n v="123474900"/>
    <x v="2381"/>
    <n v="-3.3395642105850554E-2"/>
    <n v="326.03200000000004"/>
    <n v="288.54199999999992"/>
    <n v="3.1908191850397429E-2"/>
    <x v="1"/>
    <n v="479.86"/>
    <n v="-0.27799774934355859"/>
    <x v="54"/>
  </r>
  <r>
    <n v="2388"/>
    <x v="1"/>
    <d v="2025-06-02T00:00:00"/>
    <n v="343.5"/>
    <n v="348.02"/>
    <n v="333.33"/>
    <n v="342.69"/>
    <n v="81873800"/>
    <x v="2382"/>
    <n v="-1.0881487040350968E-2"/>
    <n v="328.80600000000004"/>
    <n v="290.45319999999998"/>
    <n v="3.2121451721166074E-2"/>
    <x v="1"/>
    <n v="479.86"/>
    <n v="-0.28585420747718082"/>
    <x v="55"/>
  </r>
  <r>
    <n v="2389"/>
    <x v="1"/>
    <d v="2025-06-03T00:00:00"/>
    <n v="346.6"/>
    <n v="355.4"/>
    <n v="343.04"/>
    <n v="344.27"/>
    <n v="99324500"/>
    <x v="2383"/>
    <n v="4.6105809915666374E-3"/>
    <n v="332.00650000000007"/>
    <n v="291.52639999999997"/>
    <n v="3.1169666997615746E-2"/>
    <x v="1"/>
    <n v="479.86"/>
    <n v="-0.2825615804609678"/>
    <x v="55"/>
  </r>
  <r>
    <n v="2390"/>
    <x v="1"/>
    <d v="2025-06-04T00:00:00"/>
    <n v="345.1"/>
    <n v="345.6"/>
    <n v="327.33"/>
    <n v="332.05"/>
    <n v="98912100"/>
    <x v="2384"/>
    <n v="-3.5495396055421513E-2"/>
    <n v="334.84150000000005"/>
    <n v="291.45759999999996"/>
    <n v="3.2268774992329871E-2"/>
    <x v="1"/>
    <n v="479.86"/>
    <n v="-0.30802734130788145"/>
    <x v="55"/>
  </r>
  <r>
    <n v="2391"/>
    <x v="1"/>
    <d v="2025-06-05T00:00:00"/>
    <n v="322.49"/>
    <n v="324.55"/>
    <n v="273.20999999999998"/>
    <n v="284.7"/>
    <n v="287499800"/>
    <x v="2385"/>
    <n v="-0.14259900617376908"/>
    <n v="335.26549999999997"/>
    <n v="291.91920000000005"/>
    <n v="4.6977112055347457E-2"/>
    <x v="1"/>
    <n v="479.86"/>
    <n v="-0.40670195473679827"/>
    <x v="55"/>
  </r>
  <r>
    <n v="2392"/>
    <x v="1"/>
    <d v="2025-06-06T00:00:00"/>
    <n v="298.83"/>
    <n v="305.5"/>
    <n v="291.14"/>
    <n v="295.14"/>
    <n v="164747700"/>
    <x v="2386"/>
    <n v="3.6670179135932512E-2"/>
    <n v="335.78149999999999"/>
    <n v="292.62819999999999"/>
    <n v="4.7169965615151487E-2"/>
    <x v="1"/>
    <n v="479.86"/>
    <n v="-0.38494560913599807"/>
    <x v="55"/>
  </r>
  <r>
    <n v="2393"/>
    <x v="1"/>
    <d v="2025-06-09T00:00:00"/>
    <n v="285.95999999999998"/>
    <n v="309.83"/>
    <n v="281.85000000000002"/>
    <n v="308.58"/>
    <n v="140908900"/>
    <x v="2387"/>
    <n v="4.5537710916853102E-2"/>
    <n v="336.29750000000001"/>
    <n v="293.87900000000002"/>
    <n v="4.708977019241916E-2"/>
    <x v="1"/>
    <n v="479.86"/>
    <n v="-0.35693744008669204"/>
    <x v="55"/>
  </r>
  <r>
    <n v="2394"/>
    <x v="1"/>
    <d v="2025-06-10T00:00:00"/>
    <n v="314.94"/>
    <n v="327.83"/>
    <n v="310.67"/>
    <n v="326.08999999999997"/>
    <n v="151256500"/>
    <x v="2388"/>
    <n v="5.674379415386599E-2"/>
    <n v="336.68300000000005"/>
    <n v="295.2244"/>
    <n v="4.6370927563886333E-2"/>
    <x v="1"/>
    <n v="479.86"/>
    <n v="-0.32044763055891312"/>
    <x v="55"/>
  </r>
  <r>
    <n v="2395"/>
    <x v="1"/>
    <d v="2025-06-11T00:00:00"/>
    <n v="334.4"/>
    <n v="335.5"/>
    <n v="322.5"/>
    <n v="326.43"/>
    <n v="122611400"/>
    <x v="2389"/>
    <n v="1.0426569352020021E-3"/>
    <n v="336.30099999999999"/>
    <n v="296.23740000000004"/>
    <n v="4.5031828476921235E-2"/>
    <x v="1"/>
    <n v="479.86"/>
    <n v="-0.31973909056808236"/>
    <x v="55"/>
  </r>
  <r>
    <n v="2396"/>
    <x v="1"/>
    <d v="2025-06-12T00:00:00"/>
    <n v="323.08"/>
    <n v="332.56"/>
    <n v="316.86"/>
    <n v="319.11"/>
    <n v="105127500"/>
    <x v="2390"/>
    <n v="-2.2424409521183741E-2"/>
    <n v="334.87250000000006"/>
    <n v="297.08840000000004"/>
    <n v="4.4220871259538767E-2"/>
    <x v="1"/>
    <n v="479.86"/>
    <n v="-0.33499353978243651"/>
    <x v="55"/>
  </r>
  <r>
    <n v="2397"/>
    <x v="1"/>
    <d v="2025-06-13T00:00:00"/>
    <n v="313.97000000000003"/>
    <n v="332.99"/>
    <n v="313.3"/>
    <n v="325.31"/>
    <n v="128964300"/>
    <x v="2391"/>
    <n v="1.942903700918186E-2"/>
    <n v="333.99700000000001"/>
    <n v="298.3254"/>
    <n v="4.442705214187409E-2"/>
    <x v="1"/>
    <n v="479.86"/>
    <n v="-0.32207310465552452"/>
    <x v="55"/>
  </r>
  <r>
    <n v="2398"/>
    <x v="1"/>
    <d v="2025-06-16T00:00:00"/>
    <n v="331.29"/>
    <n v="332.05"/>
    <n v="326.41000000000003"/>
    <n v="329.13"/>
    <n v="83925900"/>
    <x v="2392"/>
    <n v="1.1742645476622293E-2"/>
    <n v="332.9545"/>
    <n v="299.86380000000003"/>
    <n v="4.4229701737839147E-2"/>
    <x v="1"/>
    <n v="479.86"/>
    <n v="-0.31411244946442718"/>
    <x v="55"/>
  </r>
  <r>
    <n v="2399"/>
    <x v="1"/>
    <d v="2025-06-17T00:00:00"/>
    <n v="326.08999999999997"/>
    <n v="327.26"/>
    <n v="314.74"/>
    <n v="316.35000000000002"/>
    <n v="88282700"/>
    <x v="2393"/>
    <n v="-3.8829641782882063E-2"/>
    <n v="331.66750000000008"/>
    <n v="301.63900000000001"/>
    <n v="4.4772581112366698E-2"/>
    <x v="1"/>
    <n v="479.86"/>
    <n v="-0.34074521735506191"/>
    <x v="55"/>
  </r>
  <r>
    <n v="2400"/>
    <x v="1"/>
    <d v="2025-06-18T00:00:00"/>
    <n v="317.31"/>
    <n v="329.32"/>
    <n v="315.45"/>
    <n v="322.05"/>
    <n v="95137700"/>
    <x v="2394"/>
    <n v="1.8018018018018056E-2"/>
    <n v="330.57900000000006"/>
    <n v="303.64499999999998"/>
    <n v="4.4987228184163806E-2"/>
    <x v="1"/>
    <n v="479.86"/>
    <n v="-0.3288667528029009"/>
    <x v="55"/>
  </r>
  <r>
    <n v="2401"/>
    <x v="1"/>
    <d v="2025-06-20T00:00:00"/>
    <n v="327.95"/>
    <n v="332.36"/>
    <n v="317.77999999999997"/>
    <n v="322.16000000000003"/>
    <n v="108688000"/>
    <x v="2395"/>
    <n v="3.4156186927503107E-4"/>
    <n v="329.95600000000002"/>
    <n v="305.1746"/>
    <n v="4.4617126809117121E-2"/>
    <x v="1"/>
    <n v="479.86"/>
    <n v="-0.32863751927645557"/>
    <x v="55"/>
  </r>
  <r>
    <n v="2402"/>
    <x v="1"/>
    <d v="2025-06-23T00:00:00"/>
    <n v="327.54000000000002"/>
    <n v="357.54"/>
    <n v="327.48"/>
    <n v="348.68"/>
    <n v="190716800"/>
    <x v="2396"/>
    <n v="8.2319344425130225E-2"/>
    <n v="330.33800000000008"/>
    <n v="306.93599999999992"/>
    <n v="4.8202685225813821E-2"/>
    <x v="1"/>
    <n v="479.86"/>
    <n v="-0.27337139999166427"/>
    <x v="55"/>
  </r>
  <r>
    <n v="2403"/>
    <x v="1"/>
    <d v="2025-06-24T00:00:00"/>
    <n v="356.17"/>
    <n v="356.26"/>
    <n v="340.44"/>
    <n v="340.47"/>
    <n v="114736200"/>
    <x v="2397"/>
    <n v="-2.3545944705747335E-2"/>
    <n v="330.39450000000005"/>
    <n v="308.44079999999997"/>
    <n v="4.8526925953789102E-2"/>
    <x v="1"/>
    <n v="479.86"/>
    <n v="-0.29048055682907514"/>
    <x v="55"/>
  </r>
  <r>
    <n v="2404"/>
    <x v="1"/>
    <d v="2025-06-25T00:00:00"/>
    <n v="342.7"/>
    <n v="343"/>
    <n v="320.39999999999998"/>
    <n v="327.55"/>
    <n v="119845100"/>
    <x v="2398"/>
    <n v="-3.7947543102182291E-2"/>
    <n v="328.62750000000005"/>
    <n v="309.90939999999989"/>
    <n v="4.6495069649040058E-2"/>
    <x v="1"/>
    <n v="479.86"/>
    <n v="-0.3174050764806402"/>
    <x v="55"/>
  </r>
  <r>
    <n v="2405"/>
    <x v="1"/>
    <d v="2025-06-26T00:00:00"/>
    <n v="324.61"/>
    <n v="331.05"/>
    <n v="323.61"/>
    <n v="325.77999999999997"/>
    <n v="80440900"/>
    <x v="2399"/>
    <n v="-5.4037551518852922E-3"/>
    <n v="327.07150000000001"/>
    <n v="311.29979999999995"/>
    <n v="4.6404637070305281E-2"/>
    <x v="1"/>
    <n v="479.86"/>
    <n v="-0.32109365231525866"/>
    <x v="55"/>
  </r>
  <r>
    <n v="2406"/>
    <x v="1"/>
    <d v="2025-06-27T00:00:00"/>
    <n v="324.51"/>
    <n v="329.34"/>
    <n v="317.5"/>
    <n v="323.63"/>
    <n v="89067000"/>
    <x v="2400"/>
    <n v="-6.5995457056908791E-3"/>
    <n v="325.33150000000006"/>
    <n v="312.82199999999995"/>
    <n v="4.6372462883039374E-2"/>
    <x v="1"/>
    <n v="479.86"/>
    <n v="-0.32557412578668776"/>
    <x v="55"/>
  </r>
  <r>
    <n v="2407"/>
    <x v="1"/>
    <d v="2025-06-30T00:00:00"/>
    <n v="319.89999999999998"/>
    <n v="325.58"/>
    <n v="316.60000000000002"/>
    <n v="317.66000000000003"/>
    <n v="76695100"/>
    <x v="2401"/>
    <n v="-1.844699193523458E-2"/>
    <n v="323.89150000000001"/>
    <n v="314.00879999999995"/>
    <n v="4.5993212597878461E-2"/>
    <x v="1"/>
    <n v="479.86"/>
    <n v="-0.33801525444921432"/>
    <x v="55"/>
  </r>
  <r>
    <n v="2408"/>
    <x v="1"/>
    <d v="2025-07-01T00:00:00"/>
    <n v="298.45999999999998"/>
    <n v="305.89"/>
    <n v="293.20999999999998"/>
    <n v="300.70999999999998"/>
    <n v="145085700"/>
    <x v="2402"/>
    <n v="-5.3358937228483394E-2"/>
    <n v="321.79250000000002"/>
    <n v="315.77179999999987"/>
    <n v="4.7323931358843774E-2"/>
    <x v="1"/>
    <n v="479.86"/>
    <n v="-0.37333805693327227"/>
    <x v="56"/>
  </r>
  <r>
    <n v="2409"/>
    <x v="1"/>
    <d v="2025-07-02T00:00:00"/>
    <n v="312.63"/>
    <n v="316.83"/>
    <n v="303.82"/>
    <n v="315.64999999999998"/>
    <n v="119483700"/>
    <x v="2403"/>
    <n v="4.9682418276745022E-2"/>
    <n v="320.36149999999998"/>
    <n v="317.31939999999997"/>
    <n v="4.8874007971016091E-2"/>
    <x v="1"/>
    <n v="479.86"/>
    <n v="-0.34220397615971332"/>
    <x v="56"/>
  </r>
  <r>
    <n v="2410"/>
    <x v="1"/>
    <d v="2025-07-03T00:00:00"/>
    <n v="317.99"/>
    <n v="318.45"/>
    <n v="312.76"/>
    <n v="315.35000000000002"/>
    <n v="58042300"/>
    <x v="2404"/>
    <n v="-9.5041976873100342E-4"/>
    <n v="319.5265"/>
    <n v="318.18339999999995"/>
    <n v="4.827774788185183E-2"/>
    <x v="1"/>
    <n v="479.86"/>
    <n v="-0.34282915850456386"/>
    <x v="56"/>
  </r>
  <r>
    <n v="2411"/>
    <x v="1"/>
    <d v="2025-07-07T00:00:00"/>
    <n v="291.37"/>
    <n v="296.14999999999998"/>
    <n v="288.77"/>
    <n v="293.94"/>
    <n v="131177900"/>
    <x v="2405"/>
    <n v="-6.789281750436027E-2"/>
    <n v="319.98849999999999"/>
    <n v="318.94939999999997"/>
    <n v="3.8725407669395369E-2"/>
    <x v="1"/>
    <n v="479.86"/>
    <n v="-0.38744633851540033"/>
    <x v="56"/>
  </r>
  <r>
    <n v="2412"/>
    <x v="1"/>
    <d v="2025-07-08T00:00:00"/>
    <n v="297"/>
    <n v="304.05"/>
    <n v="294.35000000000002"/>
    <n v="297.81"/>
    <n v="103246700"/>
    <x v="2406"/>
    <n v="1.3165952235149936E-2"/>
    <n v="320.12199999999996"/>
    <n v="319.16799999999989"/>
    <n v="3.7977086861668119E-2"/>
    <x v="1"/>
    <n v="479.86"/>
    <n v="-0.37938148626682788"/>
    <x v="56"/>
  </r>
  <r>
    <n v="2413"/>
    <x v="1"/>
    <d v="2025-07-09T00:00:00"/>
    <n v="297.55"/>
    <n v="300.14999999999998"/>
    <n v="293.55"/>
    <n v="295.88"/>
    <n v="75586800"/>
    <x v="2407"/>
    <n v="-6.4806420200799186E-3"/>
    <n v="319.48699999999997"/>
    <n v="319.6477999999999"/>
    <n v="3.6529458456969956E-2"/>
    <x v="2"/>
    <n v="479.86"/>
    <n v="-0.38340349268536655"/>
    <x v="56"/>
  </r>
  <r>
    <n v="2414"/>
    <x v="1"/>
    <d v="2025-07-10T00:00:00"/>
    <n v="300.05"/>
    <n v="310.48"/>
    <n v="300"/>
    <n v="309.87"/>
    <n v="104365300"/>
    <x v="2408"/>
    <n v="4.7282682168446666E-2"/>
    <n v="318.67599999999999"/>
    <n v="320.07739999999995"/>
    <n v="3.578968717032513E-2"/>
    <x v="2"/>
    <n v="479.86"/>
    <n v="-0.35424915600383444"/>
    <x v="56"/>
  </r>
  <r>
    <n v="2415"/>
    <x v="1"/>
    <d v="2025-07-11T00:00:00"/>
    <n v="307.89"/>
    <n v="314.08999999999997"/>
    <n v="305.64999999999998"/>
    <n v="313.51"/>
    <n v="79236400"/>
    <x v="2409"/>
    <n v="1.1746861587117241E-2"/>
    <n v="318.03000000000003"/>
    <n v="320.77219999999994"/>
    <n v="3.5916495025951289E-2"/>
    <x v="2"/>
    <n v="479.86"/>
    <n v="-0.34666361021964742"/>
    <x v="56"/>
  </r>
  <r>
    <n v="2416"/>
    <x v="1"/>
    <d v="2025-07-14T00:00:00"/>
    <n v="317.73"/>
    <n v="322.60000000000002"/>
    <n v="312.67"/>
    <n v="316.89999999999998"/>
    <n v="78043400"/>
    <x v="2410"/>
    <n v="1.0813052215240315E-2"/>
    <n v="317.91950000000003"/>
    <n v="321.37739999999997"/>
    <n v="3.5660902756181993E-2"/>
    <x v="2"/>
    <n v="479.86"/>
    <n v="-0.33959904972283594"/>
    <x v="56"/>
  </r>
  <r>
    <n v="2417"/>
    <x v="1"/>
    <d v="2025-07-15T00:00:00"/>
    <n v="319.68"/>
    <n v="321.2"/>
    <n v="310.5"/>
    <n v="310.77999999999997"/>
    <n v="77556300"/>
    <x v="2411"/>
    <n v="-1.9312085831492576E-2"/>
    <n v="317.19299999999998"/>
    <n v="322.06659999999994"/>
    <n v="3.5616692071951297E-2"/>
    <x v="2"/>
    <n v="479.86"/>
    <n v="-0.35235276955778772"/>
    <x v="56"/>
  </r>
  <r>
    <n v="2418"/>
    <x v="1"/>
    <d v="2025-07-16T00:00:00"/>
    <n v="312.8"/>
    <n v="323.5"/>
    <n v="312.62"/>
    <n v="321.67"/>
    <n v="97284800"/>
    <x v="2412"/>
    <n v="3.5040864920522719E-2"/>
    <n v="316.82"/>
    <n v="322.84959999999995"/>
    <n v="3.6450160972471932E-2"/>
    <x v="2"/>
    <n v="479.86"/>
    <n v="-0.32965865043971154"/>
    <x v="56"/>
  </r>
  <r>
    <n v="2419"/>
    <x v="1"/>
    <d v="2025-07-17T00:00:00"/>
    <n v="323.14999999999998"/>
    <n v="324.33999999999997"/>
    <n v="317.06"/>
    <n v="319.41000000000003"/>
    <n v="73922900"/>
    <x v="2413"/>
    <n v="-7.0258339291821015E-3"/>
    <n v="316.97300000000001"/>
    <n v="323.93559999999997"/>
    <n v="3.5368480339268253E-2"/>
    <x v="2"/>
    <n v="479.86"/>
    <n v="-0.33436835743758597"/>
    <x v="56"/>
  </r>
  <r>
    <n v="2420"/>
    <x v="1"/>
    <d v="2025-07-18T00:00:00"/>
    <n v="321.66000000000003"/>
    <n v="330.9"/>
    <n v="321.42"/>
    <n v="329.65"/>
    <n v="94255000"/>
    <x v="2414"/>
    <n v="3.205910898218578E-2"/>
    <n v="317.35299999999995"/>
    <n v="324.98099999999994"/>
    <n v="3.5858512645136578E-2"/>
    <x v="2"/>
    <n v="479.86"/>
    <n v="-0.31302880006668621"/>
    <x v="56"/>
  </r>
  <r>
    <n v="2421"/>
    <x v="1"/>
    <d v="2025-07-21T00:00:00"/>
    <n v="334.4"/>
    <n v="338"/>
    <n v="326.88"/>
    <n v="328.49"/>
    <n v="75768800"/>
    <x v="2415"/>
    <n v="-3.5188836644926003E-3"/>
    <n v="317.66949999999997"/>
    <n v="325.92679999999996"/>
    <n v="3.587701659062572E-2"/>
    <x v="2"/>
    <n v="479.86"/>
    <n v="-0.31544617180010837"/>
    <x v="56"/>
  </r>
  <r>
    <n v="2422"/>
    <x v="1"/>
    <d v="2025-07-22T00:00:00"/>
    <n v="329.74"/>
    <n v="335.41"/>
    <n v="321.55"/>
    <n v="332.11"/>
    <n v="77370400"/>
    <x v="2416"/>
    <n v="1.1020122378154529E-2"/>
    <n v="316.84099999999989"/>
    <n v="326.61279999999994"/>
    <n v="3.0584079941273292E-2"/>
    <x v="2"/>
    <n v="479.86"/>
    <n v="-0.30790230483891134"/>
    <x v="56"/>
  </r>
  <r>
    <n v="2423"/>
    <x v="1"/>
    <d v="2025-07-23T00:00:00"/>
    <n v="330.9"/>
    <n v="336.2"/>
    <n v="328.67"/>
    <n v="332.56"/>
    <n v="92553800"/>
    <x v="2417"/>
    <n v="1.3549727499924114E-3"/>
    <n v="316.44549999999998"/>
    <n v="326.35119999999995"/>
    <n v="3.0164062258390845E-2"/>
    <x v="2"/>
    <n v="479.86"/>
    <n v="-0.30696453132163548"/>
    <x v="56"/>
  </r>
  <r>
    <n v="2424"/>
    <x v="1"/>
    <d v="2025-07-24T00:00:00"/>
    <n v="310"/>
    <n v="310.14999999999998"/>
    <n v="300.41000000000003"/>
    <n v="305.3"/>
    <n v="156966000"/>
    <x v="2418"/>
    <n v="-8.1970170796247244E-2"/>
    <n v="315.33299999999997"/>
    <n v="325.99099999999993"/>
    <n v="3.4339411145282737E-2"/>
    <x v="2"/>
    <n v="479.86"/>
    <n v="-0.3637727670570583"/>
    <x v="56"/>
  </r>
  <r>
    <n v="2425"/>
    <x v="1"/>
    <d v="2025-07-25T00:00:00"/>
    <n v="308.74"/>
    <n v="323.63"/>
    <n v="308.01"/>
    <n v="316.06"/>
    <n v="148227000"/>
    <x v="2419"/>
    <n v="3.5244022273173803E-2"/>
    <n v="314.84700000000004"/>
    <n v="325.54919999999998"/>
    <n v="3.5373214057096453E-2"/>
    <x v="2"/>
    <n v="479.86"/>
    <n v="-0.34134956028841745"/>
    <x v="56"/>
  </r>
  <r>
    <n v="2426"/>
    <x v="1"/>
    <d v="2025-07-28T00:00:00"/>
    <n v="318.45"/>
    <n v="330.49"/>
    <n v="315.69"/>
    <n v="325.58999999999997"/>
    <n v="112673800"/>
    <x v="2420"/>
    <n v="3.0152502689362759E-2"/>
    <n v="314.94500000000005"/>
    <n v="325.11679999999996"/>
    <n v="3.6010814315191715E-2"/>
    <x v="2"/>
    <n v="479.86"/>
    <n v="-0.32148960113366409"/>
    <x v="56"/>
  </r>
  <r>
    <n v="2427"/>
    <x v="1"/>
    <d v="2025-07-29T00:00:00"/>
    <n v="325.55"/>
    <n v="326.25"/>
    <n v="318.25"/>
    <n v="321.2"/>
    <n v="87358900"/>
    <x v="2421"/>
    <n v="-1.3483215086458333E-2"/>
    <n v="315.12200000000001"/>
    <n v="324.49799999999999"/>
    <n v="3.588712885810863E-2"/>
    <x v="2"/>
    <n v="479.86"/>
    <n v="-0.33063810277997752"/>
    <x v="56"/>
  </r>
  <r>
    <n v="2428"/>
    <x v="1"/>
    <d v="2025-07-30T00:00:00"/>
    <n v="322.18"/>
    <n v="324.45"/>
    <n v="311.62"/>
    <n v="319.04000000000002"/>
    <n v="83931900"/>
    <x v="2422"/>
    <n v="-6.7247820672476921E-3"/>
    <n v="316.03850000000006"/>
    <n v="323.82160000000005"/>
    <n v="3.359920816686255E-2"/>
    <x v="2"/>
    <n v="479.86"/>
    <n v="-0.33513941566290162"/>
    <x v="56"/>
  </r>
  <r>
    <n v="2429"/>
    <x v="1"/>
    <d v="2025-07-31T00:00:00"/>
    <n v="319.61"/>
    <n v="321.37"/>
    <n v="306.10000000000002"/>
    <n v="308.27"/>
    <n v="85270900"/>
    <x v="2423"/>
    <n v="-3.3757522567703258E-2"/>
    <n v="315.66950000000008"/>
    <n v="322.99779999999998"/>
    <n v="3.2733472966387137E-2"/>
    <x v="2"/>
    <n v="479.86"/>
    <n v="-0.35758346184303758"/>
    <x v="56"/>
  </r>
  <r>
    <n v="2430"/>
    <x v="1"/>
    <d v="2025-08-01T00:00:00"/>
    <n v="306.20999999999998"/>
    <n v="309.31"/>
    <n v="297.82"/>
    <n v="302.63"/>
    <n v="89121400"/>
    <x v="2424"/>
    <n v="-1.8295649917280277E-2"/>
    <n v="315.03350000000006"/>
    <n v="322.49060000000003"/>
    <n v="3.2970442031049665E-2"/>
    <x v="2"/>
    <n v="479.86"/>
    <n v="-0.36933688992622848"/>
    <x v="57"/>
  </r>
  <r>
    <n v="2431"/>
    <x v="1"/>
    <d v="2025-08-04T00:00:00"/>
    <n v="309.08"/>
    <n v="312.12"/>
    <n v="303"/>
    <n v="309.26"/>
    <n v="78683900"/>
    <x v="2425"/>
    <n v="2.1907940389254144E-2"/>
    <n v="315.79950000000002"/>
    <n v="321.8442"/>
    <n v="2.9375866503171737E-2"/>
    <x v="2"/>
    <n v="479.86"/>
    <n v="-0.35552036010503063"/>
    <x v="57"/>
  </r>
  <r>
    <n v="2432"/>
    <x v="1"/>
    <d v="2025-08-05T00:00:00"/>
    <n v="308.95"/>
    <n v="312.45"/>
    <n v="305.5"/>
    <n v="308.72000000000003"/>
    <n v="57961300"/>
    <x v="2426"/>
    <n v="-1.7461036021469978E-3"/>
    <n v="316.34500000000008"/>
    <n v="321.4556"/>
    <n v="2.9292342612122838E-2"/>
    <x v="2"/>
    <n v="479.86"/>
    <n v="-0.3566456883257616"/>
    <x v="57"/>
  </r>
  <r>
    <n v="2433"/>
    <x v="1"/>
    <d v="2025-08-06T00:00:00"/>
    <n v="307.89"/>
    <n v="320.47000000000003"/>
    <n v="306.93"/>
    <n v="319.91000000000003"/>
    <n v="78523600"/>
    <x v="2427"/>
    <n v="3.6246436900751577E-2"/>
    <n v="317.54650000000004"/>
    <n v="320.64319999999998"/>
    <n v="3.0169694435257806E-2"/>
    <x v="2"/>
    <n v="479.86"/>
    <n v="-0.333326386862835"/>
    <x v="57"/>
  </r>
  <r>
    <n v="2434"/>
    <x v="1"/>
    <d v="2025-08-07T00:00:00"/>
    <n v="319.79000000000002"/>
    <n v="322.39999999999998"/>
    <n v="316.16000000000003"/>
    <n v="322.27"/>
    <n v="66658700"/>
    <x v="2428"/>
    <n v="7.3770748022881083E-3"/>
    <n v="318.1665000000001"/>
    <n v="320.09820000000002"/>
    <n v="2.8451677268061509E-2"/>
    <x v="2"/>
    <n v="479.86"/>
    <n v="-0.32840828575001046"/>
    <x v="57"/>
  </r>
  <r>
    <n v="2435"/>
    <x v="1"/>
    <d v="2025-08-08T00:00:00"/>
    <n v="321.43"/>
    <n v="335.15"/>
    <n v="320.98"/>
    <n v="329.65"/>
    <n v="91200300"/>
    <x v="2429"/>
    <n v="2.2900052750798983E-2"/>
    <n v="318.97350000000006"/>
    <n v="319.71019999999999"/>
    <n v="2.8753124561780589E-2"/>
    <x v="2"/>
    <n v="479.86"/>
    <n v="-0.31302880006668621"/>
    <x v="57"/>
  </r>
  <r>
    <n v="2436"/>
    <x v="1"/>
    <d v="2025-08-11T00:00:00"/>
    <n v="335"/>
    <n v="346.64"/>
    <n v="334.15"/>
    <n v="339.03"/>
    <n v="105320200"/>
    <x v="2430"/>
    <n v="2.8454421355983639E-2"/>
    <n v="320.08"/>
    <n v="319.59780000000001"/>
    <n v="2.9274072517045707E-2"/>
    <x v="1"/>
    <n v="479.86"/>
    <n v="-0.29348143208435806"/>
    <x v="57"/>
  </r>
  <r>
    <n v="2437"/>
    <x v="1"/>
    <d v="2025-08-12T00:00:00"/>
    <n v="345"/>
    <n v="345.26"/>
    <n v="332.94"/>
    <n v="340.84"/>
    <n v="80522100"/>
    <x v="2431"/>
    <n v="5.3387605816594963E-3"/>
    <n v="321.58299999999997"/>
    <n v="319.53160000000003"/>
    <n v="2.8764433734577613E-2"/>
    <x v="1"/>
    <n v="479.86"/>
    <n v="-0.2897094986037595"/>
    <x v="57"/>
  </r>
  <r>
    <n v="2438"/>
    <x v="1"/>
    <d v="2025-08-13T00:00:00"/>
    <n v="341.5"/>
    <n v="348.98"/>
    <n v="338.2"/>
    <n v="339.38"/>
    <n v="67838900"/>
    <x v="2432"/>
    <n v="-4.2835347963853243E-3"/>
    <n v="322.46849999999995"/>
    <n v="319.3578"/>
    <n v="2.7937079712984141E-2"/>
    <x v="1"/>
    <n v="479.86"/>
    <n v="-0.2927520526820323"/>
    <x v="57"/>
  </r>
  <r>
    <n v="2439"/>
    <x v="1"/>
    <d v="2025-08-14T00:00:00"/>
    <n v="335.76"/>
    <n v="340.47"/>
    <n v="330.4"/>
    <n v="335.58"/>
    <n v="75000700"/>
    <x v="2433"/>
    <n v="-1.1196888443632536E-2"/>
    <n v="323.27699999999993"/>
    <n v="319.32799999999997"/>
    <n v="2.8031761788527072E-2"/>
    <x v="1"/>
    <n v="479.86"/>
    <n v="-0.30067102905013965"/>
    <x v="57"/>
  </r>
  <r>
    <n v="2440"/>
    <x v="1"/>
    <d v="2025-08-15T00:00:00"/>
    <n v="337.66"/>
    <n v="339.3"/>
    <n v="327.02"/>
    <n v="330.56"/>
    <n v="74319800"/>
    <x v="2434"/>
    <n v="-1.4959175159425464E-2"/>
    <n v="323.32249999999999"/>
    <n v="320.3372"/>
    <n v="2.7418436267235956E-2"/>
    <x v="1"/>
    <n v="479.86"/>
    <n v="-0.31113241362063937"/>
    <x v="57"/>
  </r>
  <r>
    <n v="2441"/>
    <x v="1"/>
    <d v="2025-08-18T00:00:00"/>
    <n v="329.62"/>
    <n v="336.27"/>
    <n v="329.59"/>
    <n v="335.16"/>
    <n v="56956600"/>
    <x v="2435"/>
    <n v="1.3915779283639962E-2"/>
    <n v="323.65600000000001"/>
    <n v="321.02059999999994"/>
    <n v="2.7560622521714165E-2"/>
    <x v="1"/>
    <n v="479.86"/>
    <n v="-0.3015462843329304"/>
    <x v="57"/>
  </r>
  <r>
    <n v="2442"/>
    <x v="1"/>
    <d v="2025-08-19T00:00:00"/>
    <n v="335.79"/>
    <n v="340.55"/>
    <n v="327.85"/>
    <n v="329.31"/>
    <n v="75956000"/>
    <x v="2436"/>
    <n v="-1.7454350161117183E-2"/>
    <n v="323.51600000000002"/>
    <n v="321.32699999999994"/>
    <n v="2.7770803024261964E-2"/>
    <x v="1"/>
    <n v="479.86"/>
    <n v="-0.31373734005751674"/>
    <x v="57"/>
  </r>
  <r>
    <n v="2443"/>
    <x v="1"/>
    <d v="2025-08-20T00:00:00"/>
    <n v="329.22"/>
    <n v="331.37"/>
    <n v="314.60000000000002"/>
    <n v="323.89999999999998"/>
    <n v="77481800"/>
    <x v="2437"/>
    <n v="-1.6428289453706335E-2"/>
    <n v="323.08300000000003"/>
    <n v="321.20739999999995"/>
    <n v="2.8007171346839332E-2"/>
    <x v="1"/>
    <n v="479.86"/>
    <n v="-0.32501146167632233"/>
    <x v="57"/>
  </r>
  <r>
    <n v="2444"/>
    <x v="1"/>
    <d v="2025-08-21T00:00:00"/>
    <n v="322.08"/>
    <n v="324.89999999999998"/>
    <n v="318.68"/>
    <n v="320.11"/>
    <n v="55744400"/>
    <x v="2438"/>
    <n v="-1.1701142327878888E-2"/>
    <n v="323.82350000000002"/>
    <n v="321.47899999999998"/>
    <n v="2.078257862333131E-2"/>
    <x v="1"/>
    <n v="479.86"/>
    <n v="-0.33290959863293457"/>
    <x v="57"/>
  </r>
  <r>
    <n v="2445"/>
    <x v="1"/>
    <d v="2025-08-22T00:00:00"/>
    <n v="321.66000000000003"/>
    <n v="340.25"/>
    <n v="319.69"/>
    <n v="340.01"/>
    <n v="94016300"/>
    <x v="2439"/>
    <n v="6.2166130392677488E-2"/>
    <n v="325.02100000000002"/>
    <n v="322.02879999999999"/>
    <n v="2.3679856705915339E-2"/>
    <x v="1"/>
    <n v="479.86"/>
    <n v="-0.29143916975784612"/>
    <x v="57"/>
  </r>
  <r>
    <n v="2446"/>
    <x v="1"/>
    <d v="2025-08-25T00:00:00"/>
    <n v="338.9"/>
    <n v="349.53"/>
    <n v="335.03"/>
    <n v="346.6"/>
    <n v="86670000"/>
    <x v="2440"/>
    <n v="1.9381782888738597E-2"/>
    <n v="326.07150000000001"/>
    <n v="322.55599999999993"/>
    <n v="2.3168864553261545E-2"/>
    <x v="1"/>
    <n v="479.86"/>
    <n v="-0.27770599758262826"/>
    <x v="57"/>
  </r>
  <r>
    <n v="2447"/>
    <x v="1"/>
    <d v="2025-08-26T00:00:00"/>
    <n v="344.93"/>
    <n v="351.9"/>
    <n v="343.72"/>
    <n v="351.67"/>
    <n v="76651600"/>
    <x v="2441"/>
    <n v="1.4627813040969384E-2"/>
    <n v="327.59500000000003"/>
    <n v="322.96539999999999"/>
    <n v="2.2943409690205155E-2"/>
    <x v="1"/>
    <n v="479.86"/>
    <n v="-0.26714041595465343"/>
    <x v="57"/>
  </r>
  <r>
    <n v="2448"/>
    <x v="1"/>
    <d v="2025-08-27T00:00:00"/>
    <n v="351.94"/>
    <n v="355.39"/>
    <n v="349.16"/>
    <n v="349.6"/>
    <n v="65519000"/>
    <x v="2442"/>
    <n v="-5.8862001308044309E-3"/>
    <n v="329.12300000000005"/>
    <n v="323.55799999999999"/>
    <n v="2.29220181651149E-2"/>
    <x v="1"/>
    <n v="479.86"/>
    <n v="-0.27145417413412243"/>
    <x v="57"/>
  </r>
  <r>
    <n v="2449"/>
    <x v="1"/>
    <d v="2025-08-28T00:00:00"/>
    <n v="350.91"/>
    <n v="353.55"/>
    <n v="340.26"/>
    <n v="345.98"/>
    <n v="67903200"/>
    <x v="2443"/>
    <n v="-1.0354691075514899E-2"/>
    <n v="331.00850000000003"/>
    <n v="323.7944"/>
    <n v="2.13949521464354E-2"/>
    <x v="1"/>
    <n v="479.86"/>
    <n v="-0.27899804109531945"/>
    <x v="57"/>
  </r>
  <r>
    <n v="2450"/>
    <x v="1"/>
    <d v="2025-08-29T00:00:00"/>
    <n v="347.23"/>
    <n v="348.75"/>
    <n v="331.7"/>
    <n v="333.87"/>
    <n v="81145700"/>
    <x v="2444"/>
    <n v="-3.5002023238337565E-2"/>
    <n v="332.57050000000004"/>
    <n v="323.93840000000006"/>
    <n v="2.2680950405660309E-2"/>
    <x v="1"/>
    <n v="479.86"/>
    <n v="-0.304234568415788"/>
    <x v="57"/>
  </r>
  <r>
    <n v="2451"/>
    <x v="1"/>
    <d v="2025-09-02T00:00:00"/>
    <n v="328.23"/>
    <n v="333.33"/>
    <n v="325.60000000000002"/>
    <n v="329.36"/>
    <n v="58392000"/>
    <x v="2445"/>
    <n v="-1.3508251714739239E-2"/>
    <n v="333.57550000000003"/>
    <n v="323.64659999999998"/>
    <n v="2.2687519285464919E-2"/>
    <x v="1"/>
    <n v="479.86"/>
    <n v="-0.31363314300004164"/>
    <x v="58"/>
  </r>
  <r>
    <n v="2452"/>
    <x v="1"/>
    <d v="2025-09-03T00:00:00"/>
    <n v="335.2"/>
    <n v="343.33"/>
    <n v="328.51"/>
    <n v="334.09"/>
    <n v="88733300"/>
    <x v="2446"/>
    <n v="1.4361185329123005E-2"/>
    <n v="334.84400000000005"/>
    <n v="323.6078"/>
    <n v="2.2781133817048622E-2"/>
    <x v="1"/>
    <n v="479.86"/>
    <n v="-0.30377610136289757"/>
    <x v="58"/>
  </r>
  <r>
    <n v="2453"/>
    <x v="1"/>
    <d v="2025-09-04T00:00:00"/>
    <n v="336.15"/>
    <n v="338.89"/>
    <n v="331.48"/>
    <n v="338.53"/>
    <n v="60711000"/>
    <x v="2447"/>
    <n v="1.3289832081175623E-2"/>
    <n v="335.77500000000003"/>
    <n v="324.0736"/>
    <n v="2.1630765148001972E-2"/>
    <x v="1"/>
    <n v="479.86"/>
    <n v="-0.29452340265910903"/>
    <x v="58"/>
  </r>
  <r>
    <n v="2454"/>
    <x v="1"/>
    <d v="2025-09-05T00:00:00"/>
    <n v="348"/>
    <n v="355.87"/>
    <n v="344.68"/>
    <n v="350.84"/>
    <n v="108989800"/>
    <x v="2448"/>
    <n v="3.6363099282190614E-2"/>
    <n v="337.20349999999996"/>
    <n v="324.48600000000005"/>
    <n v="2.2871297304753461E-2"/>
    <x v="1"/>
    <n v="479.86"/>
    <n v="-0.26887008710874016"/>
    <x v="58"/>
  </r>
  <r>
    <n v="2455"/>
    <x v="1"/>
    <d v="2025-09-08T00:00:00"/>
    <n v="354.64"/>
    <n v="358.44"/>
    <n v="344.84"/>
    <n v="346.4"/>
    <n v="75208300"/>
    <x v="2449"/>
    <n v="-1.2655341466195402E-2"/>
    <n v="338.04099999999994"/>
    <n v="324.95280000000002"/>
    <n v="2.2747411074471251E-2"/>
    <x v="1"/>
    <n v="479.86"/>
    <n v="-0.27812278581252869"/>
    <x v="58"/>
  </r>
  <r>
    <n v="2456"/>
    <x v="1"/>
    <d v="2025-09-09T00:00:00"/>
    <n v="348.44"/>
    <n v="350.77"/>
    <n v="343.82"/>
    <n v="346.97"/>
    <n v="53816000"/>
    <x v="2450"/>
    <n v="1.6454965357968199E-3"/>
    <n v="338.43799999999999"/>
    <n v="325.55540000000002"/>
    <n v="2.1926422958086347E-2"/>
    <x v="1"/>
    <n v="479.86"/>
    <n v="-0.2769349393573125"/>
    <x v="58"/>
  </r>
  <r>
    <n v="2457"/>
    <x v="1"/>
    <d v="2025-09-10T00:00:00"/>
    <n v="350.55"/>
    <n v="356.33"/>
    <n v="346.07"/>
    <n v="347.79"/>
    <n v="72121700"/>
    <x v="2451"/>
    <n v="2.3633167132603994E-3"/>
    <n v="338.78550000000001"/>
    <n v="326.91740000000004"/>
    <n v="2.1908256992122351E-2"/>
    <x v="1"/>
    <n v="479.86"/>
    <n v="-0.27522610761472088"/>
    <x v="58"/>
  </r>
  <r>
    <n v="2458"/>
    <x v="1"/>
    <d v="2025-09-11T00:00:00"/>
    <n v="350.17"/>
    <n v="368.99"/>
    <n v="347.6"/>
    <n v="368.81"/>
    <n v="103756000"/>
    <x v="2452"/>
    <n v="6.0438770522441621E-2"/>
    <n v="340.25700000000001"/>
    <n v="328.52320000000009"/>
    <n v="2.5530937015950404E-2"/>
    <x v="1"/>
    <n v="479.86"/>
    <n v="-0.23142166465219027"/>
    <x v="58"/>
  </r>
  <r>
    <n v="2459"/>
    <x v="1"/>
    <d v="2025-09-12T00:00:00"/>
    <n v="370.94"/>
    <n v="396.69"/>
    <n v="370.24"/>
    <n v="395.94"/>
    <n v="168156400"/>
    <x v="2453"/>
    <n v="7.3560912122773159E-2"/>
    <n v="343.27499999999998"/>
    <n v="330.41700000000003"/>
    <n v="2.9516807501278518E-2"/>
    <x v="1"/>
    <n v="479.86"/>
    <n v="-0.17488434126620267"/>
    <x v="58"/>
  </r>
  <r>
    <n v="2460"/>
    <x v="1"/>
    <d v="2025-09-15T00:00:00"/>
    <n v="423.13"/>
    <n v="425.7"/>
    <n v="402.43"/>
    <n v="410.04"/>
    <n v="163823700"/>
    <x v="2454"/>
    <n v="3.5611456281254839E-2"/>
    <n v="347.24900000000002"/>
    <n v="332.97060000000005"/>
    <n v="2.9548679180607992E-2"/>
    <x v="1"/>
    <n v="479.86"/>
    <n v="-0.14550077105822534"/>
    <x v="58"/>
  </r>
  <r>
    <n v="2461"/>
    <x v="1"/>
    <d v="2025-09-16T00:00:00"/>
    <n v="414.5"/>
    <n v="423.25"/>
    <n v="411.43"/>
    <n v="421.62"/>
    <n v="104285700"/>
    <x v="2455"/>
    <n v="2.8241147205150696E-2"/>
    <n v="351.572"/>
    <n v="335.53160000000008"/>
    <n v="2.9789679858191326E-2"/>
    <x v="1"/>
    <n v="479.86"/>
    <n v="-0.12136873254699287"/>
    <x v="58"/>
  </r>
  <r>
    <n v="2462"/>
    <x v="1"/>
    <d v="2025-09-17T00:00:00"/>
    <n v="415.75"/>
    <n v="428.31"/>
    <n v="409.67"/>
    <n v="425.86"/>
    <n v="106133500"/>
    <x v="2456"/>
    <n v="1.0056448935060081E-2"/>
    <n v="356.39949999999999"/>
    <n v="337.95100000000008"/>
    <n v="2.8984602226313716E-2"/>
    <x v="1"/>
    <n v="479.86"/>
    <n v="-0.11253282207310467"/>
    <x v="58"/>
  </r>
  <r>
    <n v="2463"/>
    <x v="1"/>
    <d v="2025-09-18T00:00:00"/>
    <n v="428.87"/>
    <n v="432.22"/>
    <n v="416.56"/>
    <n v="416.85"/>
    <n v="90454500"/>
    <x v="2457"/>
    <n v="-2.1157187808199862E-2"/>
    <n v="361.04700000000003"/>
    <n v="340.27500000000009"/>
    <n v="2.9258120659296286E-2"/>
    <x v="1"/>
    <n v="479.86"/>
    <n v="-0.13130913183011705"/>
    <x v="58"/>
  </r>
  <r>
    <n v="2464"/>
    <x v="1"/>
    <d v="2025-09-19T00:00:00"/>
    <n v="421.82"/>
    <n v="429.47"/>
    <n v="421.72"/>
    <n v="426.07"/>
    <n v="93131000"/>
    <x v="2458"/>
    <n v="2.2118267962096594E-2"/>
    <n v="366.34499999999997"/>
    <n v="342.68900000000014"/>
    <n v="2.8722164750333144E-2"/>
    <x v="1"/>
    <n v="479.86"/>
    <n v="-0.11209519443170923"/>
    <x v="58"/>
  </r>
  <r>
    <n v="2465"/>
    <x v="1"/>
    <d v="2025-09-22T00:00:00"/>
    <n v="431.11"/>
    <n v="444.98"/>
    <n v="429.13"/>
    <n v="434.21"/>
    <n v="97108800"/>
    <x v="2459"/>
    <n v="1.910484192738271E-2"/>
    <n v="371.05499999999995"/>
    <n v="344.86800000000011"/>
    <n v="2.6512265494345984E-2"/>
    <x v="1"/>
    <n v="479.86"/>
    <n v="-9.5131913474763574E-2"/>
    <x v="58"/>
  </r>
  <r>
    <n v="2466"/>
    <x v="1"/>
    <d v="2025-09-23T00:00:00"/>
    <n v="439.88"/>
    <n v="440.97"/>
    <n v="423.72"/>
    <n v="425.85"/>
    <n v="83422700"/>
    <x v="2460"/>
    <n v="-1.9253356670735244E-2"/>
    <n v="375.01750000000004"/>
    <n v="347.50820000000004"/>
    <n v="2.7387506737447997E-2"/>
    <x v="1"/>
    <n v="479.86"/>
    <n v="-0.11255366148459967"/>
    <x v="58"/>
  </r>
  <r>
    <n v="2467"/>
    <x v="1"/>
    <d v="2025-09-24T00:00:00"/>
    <n v="429.83"/>
    <n v="444.21"/>
    <n v="429.03"/>
    <n v="442.79"/>
    <n v="93133600"/>
    <x v="2461"/>
    <n v="3.9779264999412867E-2"/>
    <n v="379.57350000000002"/>
    <n v="349.54260000000011"/>
    <n v="2.8144428095659278E-2"/>
    <x v="1"/>
    <n v="479.86"/>
    <n v="-7.7251698412036829E-2"/>
    <x v="58"/>
  </r>
  <r>
    <n v="2468"/>
    <x v="1"/>
    <d v="2025-09-25T00:00:00"/>
    <n v="435.24"/>
    <n v="435.35"/>
    <n v="419.08"/>
    <n v="423.39"/>
    <n v="96746400"/>
    <x v="2462"/>
    <n v="-4.3813094243320805E-2"/>
    <n v="383.26300000000003"/>
    <n v="351.96240000000006"/>
    <n v="3.0582056746259641E-2"/>
    <x v="1"/>
    <n v="479.86"/>
    <n v="-0.11768015671237453"/>
    <x v="58"/>
  </r>
  <r>
    <n v="2469"/>
    <x v="1"/>
    <d v="2025-09-26T00:00:00"/>
    <n v="428.3"/>
    <n v="440.47"/>
    <n v="421.02"/>
    <n v="440.4"/>
    <n v="101628200"/>
    <x v="2463"/>
    <n v="4.0175724509317723E-2"/>
    <n v="387.98399999999998"/>
    <n v="354.23360000000008"/>
    <n v="3.0892481511558201E-2"/>
    <x v="1"/>
    <n v="479.86"/>
    <n v="-8.2232317759346585E-2"/>
    <x v="58"/>
  </r>
  <r>
    <n v="2470"/>
    <x v="1"/>
    <d v="2025-09-29T00:00:00"/>
    <n v="444.35"/>
    <n v="450.98"/>
    <n v="439.5"/>
    <n v="443.21"/>
    <n v="79491500"/>
    <x v="2464"/>
    <n v="6.380563124432248E-3"/>
    <n v="393.45100000000002"/>
    <n v="356.55820000000017"/>
    <n v="2.885610609997559E-2"/>
    <x v="1"/>
    <n v="479.86"/>
    <n v="-7.6376443129246074E-2"/>
    <x v="58"/>
  </r>
  <r>
    <n v="2471"/>
    <x v="1"/>
    <d v="2025-09-30T00:00:00"/>
    <n v="441.52"/>
    <n v="445"/>
    <n v="433.12"/>
    <n v="444.72"/>
    <n v="74358000"/>
    <x v="2465"/>
    <n v="3.4069628392863205E-3"/>
    <n v="399.21899999999999"/>
    <n v="359.10520000000014"/>
    <n v="2.8228261741641576E-2"/>
    <x v="1"/>
    <n v="479.86"/>
    <n v="-7.3229691993498047E-2"/>
    <x v="58"/>
  </r>
  <r>
    <n v="2472"/>
    <x v="1"/>
    <d v="2025-10-01T00:00:00"/>
    <n v="443.8"/>
    <n v="462.29"/>
    <n v="440.75"/>
    <n v="459.46"/>
    <n v="98122300"/>
    <x v="2466"/>
    <n v="3.3144450440726558E-2"/>
    <n v="405.48750000000007"/>
    <n v="361.17400000000009"/>
    <n v="2.8499506224463254E-2"/>
    <x v="1"/>
    <n v="479.86"/>
    <n v="-4.2512399449839644E-2"/>
    <x v="59"/>
  </r>
  <r>
    <n v="2473"/>
    <x v="1"/>
    <d v="2025-10-02T00:00:00"/>
    <n v="470.54"/>
    <n v="470.75"/>
    <n v="435.57"/>
    <n v="436"/>
    <n v="137009000"/>
    <x v="2467"/>
    <n v="-5.1059939929482434E-2"/>
    <n v="410.36100000000005"/>
    <n v="363.66460000000012"/>
    <n v="3.2258413066148101E-2"/>
    <x v="1"/>
    <n v="479.86"/>
    <n v="-9.1401658817155007E-2"/>
    <x v="59"/>
  </r>
  <r>
    <n v="2474"/>
    <x v="1"/>
    <d v="2025-10-03T00:00:00"/>
    <n v="443.29"/>
    <n v="446.77"/>
    <n v="416.58"/>
    <n v="429.83"/>
    <n v="133188200"/>
    <x v="2468"/>
    <n v="-1.4151376146789074E-2"/>
    <n v="414.31050000000005"/>
    <n v="366.40840000000009"/>
    <n v="3.2328710000257103E-2"/>
    <x v="1"/>
    <n v="479.86"/>
    <n v="-0.104259575709582"/>
    <x v="59"/>
  </r>
  <r>
    <n v="2475"/>
    <x v="1"/>
    <d v="2025-10-06T00:00:00"/>
    <n v="440.75"/>
    <n v="453.55"/>
    <n v="436.69"/>
    <n v="453.25"/>
    <n v="85324900"/>
    <x v="2469"/>
    <n v="5.4486657515762094E-2"/>
    <n v="419.65300000000008"/>
    <n v="368.55840000000006"/>
    <n v="3.3249125123976972E-2"/>
    <x v="1"/>
    <n v="479.86"/>
    <n v="-5.5453673988246632E-2"/>
    <x v="59"/>
  </r>
  <r>
    <n v="2476"/>
    <x v="1"/>
    <d v="2025-10-07T00:00:00"/>
    <n v="447.82"/>
    <n v="452.68"/>
    <n v="432.45"/>
    <n v="433.09"/>
    <n v="102296100"/>
    <x v="2470"/>
    <n v="-4.4478764478764532E-2"/>
    <n v="423.959"/>
    <n v="370.90820000000008"/>
    <n v="3.5666820930416211E-2"/>
    <x v="1"/>
    <n v="479.86"/>
    <n v="-9.7465927562205734E-2"/>
    <x v="59"/>
  </r>
  <r>
    <n v="2477"/>
    <x v="1"/>
    <d v="2025-10-08T00:00:00"/>
    <n v="437.57"/>
    <n v="441.33"/>
    <n v="425.23"/>
    <n v="438.69"/>
    <n v="71192100"/>
    <x v="2471"/>
    <n v="1.2930337805075132E-2"/>
    <n v="428.50400000000002"/>
    <n v="373.23820000000006"/>
    <n v="3.5598690063035794E-2"/>
    <x v="1"/>
    <n v="479.86"/>
    <n v="-8.5795857124994823E-2"/>
    <x v="59"/>
  </r>
  <r>
    <n v="2478"/>
    <x v="1"/>
    <d v="2025-10-09T00:00:00"/>
    <n v="431.81"/>
    <n v="436.35"/>
    <n v="426.18"/>
    <n v="435.54"/>
    <n v="69339900"/>
    <x v="2472"/>
    <n v="-7.1804691239827356E-3"/>
    <n v="431.84050000000008"/>
    <n v="375.3426"/>
    <n v="3.3956912101011733E-2"/>
    <x v="1"/>
    <n v="479.86"/>
    <n v="-9.236027174592587E-2"/>
    <x v="59"/>
  </r>
  <r>
    <n v="2479"/>
    <x v="1"/>
    <d v="2025-10-10T00:00:00"/>
    <n v="436.54"/>
    <n v="443.13"/>
    <n v="411.45"/>
    <n v="413.49"/>
    <n v="112107900"/>
    <x v="2473"/>
    <n v="-5.06268081002893E-2"/>
    <n v="432.71800000000002"/>
    <n v="378.0080000000001"/>
    <n v="3.2846082058260187E-2"/>
    <x v="1"/>
    <n v="479.86"/>
    <n v="-0.13831117409244365"/>
    <x v="59"/>
  </r>
  <r>
    <n v="2480"/>
    <x v="1"/>
    <d v="2025-10-13T00:00:00"/>
    <n v="423.53"/>
    <n v="436.89"/>
    <n v="419.7"/>
    <n v="435.9"/>
    <n v="79552800"/>
    <x v="2474"/>
    <n v="5.4197199448595912E-2"/>
    <n v="434.01099999999997"/>
    <n v="380.40760000000012"/>
    <n v="3.4066878950075895E-2"/>
    <x v="1"/>
    <n v="479.86"/>
    <n v="-9.1610052932105224E-2"/>
    <x v="59"/>
  </r>
  <r>
    <n v="2481"/>
    <x v="1"/>
    <d v="2025-10-14T00:00:00"/>
    <n v="426.79"/>
    <n v="434.2"/>
    <n v="417.86"/>
    <n v="429.24"/>
    <n v="72669400"/>
    <x v="2475"/>
    <n v="-1.5278733654507826E-2"/>
    <n v="434.392"/>
    <n v="382.9362000000001"/>
    <n v="3.3799971517790781E-2"/>
    <x v="1"/>
    <n v="479.86"/>
    <n v="-0.10548910098778808"/>
    <x v="59"/>
  </r>
  <r>
    <n v="2482"/>
    <x v="1"/>
    <d v="2025-10-15T00:00:00"/>
    <n v="434.9"/>
    <n v="440.51"/>
    <n v="426.33"/>
    <n v="435.15"/>
    <n v="71558200"/>
    <x v="2476"/>
    <n v="1.3768521107072829E-2"/>
    <n v="434.85649999999998"/>
    <n v="385.11300000000017"/>
    <n v="3.3859920990987578E-2"/>
    <x v="1"/>
    <n v="479.86"/>
    <n v="-9.3173008794231738E-2"/>
    <x v="59"/>
  </r>
  <r>
    <n v="2483"/>
    <x v="1"/>
    <d v="2025-10-16T00:00:00"/>
    <n v="434.73"/>
    <n v="439.35"/>
    <n v="421.31"/>
    <n v="428.75"/>
    <n v="77189900"/>
    <x v="2477"/>
    <n v="-1.470757210157414E-2"/>
    <n v="435.45149999999995"/>
    <n v="387.45380000000011"/>
    <n v="3.3661660346860293E-2"/>
    <x v="1"/>
    <n v="479.86"/>
    <n v="-0.10651023215104405"/>
    <x v="59"/>
  </r>
  <r>
    <n v="2484"/>
    <x v="1"/>
    <d v="2025-10-17T00:00:00"/>
    <n v="425.5"/>
    <n v="441.46"/>
    <n v="423.6"/>
    <n v="439.31"/>
    <n v="89331600"/>
    <x v="2478"/>
    <n v="2.4629737609329405E-2"/>
    <n v="436.11349999999993"/>
    <n v="389.80940000000015"/>
    <n v="3.3745448548248902E-2"/>
    <x v="1"/>
    <n v="479.86"/>
    <n v="-8.4503813612303635E-2"/>
    <x v="59"/>
  </r>
  <r>
    <n v="2485"/>
    <x v="1"/>
    <d v="2025-10-20T00:00:00"/>
    <n v="443.87"/>
    <n v="449.8"/>
    <n v="440.61"/>
    <n v="447.43"/>
    <n v="63719000"/>
    <x v="2479"/>
    <n v="1.8483530991782571E-2"/>
    <n v="436.77449999999999"/>
    <n v="391.88080000000008"/>
    <n v="3.3729225871323015E-2"/>
    <x v="1"/>
    <n v="479.86"/>
    <n v="-6.7582211478347864E-2"/>
    <x v="59"/>
  </r>
  <r>
    <n v="2486"/>
    <x v="1"/>
    <d v="2025-10-21T00:00:00"/>
    <n v="445.76"/>
    <n v="449.3"/>
    <n v="442.05"/>
    <n v="442.6"/>
    <n v="54412200"/>
    <x v="2480"/>
    <n v="-1.0794984690342568E-2"/>
    <n v="437.61199999999997"/>
    <n v="393.84340000000009"/>
    <n v="3.3500414527444303E-2"/>
    <x v="1"/>
    <n v="479.86"/>
    <n v="-7.7647647230442152E-2"/>
    <x v="59"/>
  </r>
  <r>
    <n v="2487"/>
    <x v="1"/>
    <d v="2025-10-22T00:00:00"/>
    <n v="443.45"/>
    <n v="445.54"/>
    <n v="429"/>
    <n v="438.97"/>
    <n v="84023500"/>
    <x v="2481"/>
    <n v="-8.2015363759602167E-3"/>
    <n v="437.42099999999994"/>
    <n v="396.03539999999998"/>
    <n v="3.2387089916871989E-2"/>
    <x v="1"/>
    <n v="479.86"/>
    <n v="-8.5212353603134172E-2"/>
    <x v="59"/>
  </r>
  <r>
    <n v="2488"/>
    <x v="1"/>
    <d v="2025-10-23T00:00:00"/>
    <n v="420"/>
    <n v="449.4"/>
    <n v="413.9"/>
    <n v="448.98"/>
    <n v="126709800"/>
    <x v="2482"/>
    <n v="2.2803380641046145E-2"/>
    <n v="438.70050000000003"/>
    <n v="397.9982"/>
    <n v="3.1034223902258202E-2"/>
    <x v="1"/>
    <n v="479.86"/>
    <n v="-6.435210269661984E-2"/>
    <x v="59"/>
  </r>
  <r>
    <n v="2489"/>
    <x v="1"/>
    <d v="2025-10-24T00:00:00"/>
    <n v="446.83"/>
    <n v="451.68"/>
    <n v="430.17"/>
    <n v="433.72"/>
    <n v="94727800"/>
    <x v="2483"/>
    <n v="-3.3988150919862736E-2"/>
    <n v="438.36649999999997"/>
    <n v="400.43539999999996"/>
    <n v="3.0838459950740919E-2"/>
    <x v="1"/>
    <n v="479.86"/>
    <n v="-9.6153044638019436E-2"/>
    <x v="59"/>
  </r>
  <r>
    <n v="2490"/>
    <x v="1"/>
    <d v="2025-10-27T00:00:00"/>
    <n v="439.98"/>
    <n v="460.16"/>
    <n v="438.69"/>
    <n v="452.42"/>
    <n v="105867500"/>
    <x v="2484"/>
    <n v="4.3115373973992455E-2"/>
    <n v="438.82700000000006"/>
    <n v="402.94319999999993"/>
    <n v="3.2316579320626516E-2"/>
    <x v="1"/>
    <n v="479.86"/>
    <n v="-5.7183345142333142E-2"/>
    <x v="59"/>
  </r>
  <r>
    <n v="2491"/>
    <x v="1"/>
    <d v="2025-10-28T00:00:00"/>
    <n v="454.78"/>
    <n v="467"/>
    <n v="451.6"/>
    <n v="460.55"/>
    <n v="80185700"/>
    <x v="2485"/>
    <n v="1.7970027850227721E-2"/>
    <n v="439.61850000000004"/>
    <n v="405.58719999999988"/>
    <n v="3.2524614867912895E-2"/>
    <x v="1"/>
    <n v="479.86"/>
    <n v="-4.0240903596882482E-2"/>
    <x v="59"/>
  </r>
  <r>
    <n v="2492"/>
    <x v="1"/>
    <d v="2025-10-29T00:00:00"/>
    <n v="462.5"/>
    <n v="465.7"/>
    <n v="452.65"/>
    <n v="461.51"/>
    <n v="67983500"/>
    <x v="2486"/>
    <n v="2.0844642275539282E-3"/>
    <n v="439.72100000000012"/>
    <n v="407.91119999999978"/>
    <n v="3.1703124675548505E-2"/>
    <x v="1"/>
    <n v="479.86"/>
    <n v="-3.8240320093360647E-2"/>
    <x v="59"/>
  </r>
  <r>
    <n v="2493"/>
    <x v="1"/>
    <d v="2025-10-30T00:00:00"/>
    <n v="451.05"/>
    <n v="455.06"/>
    <n v="439.61"/>
    <n v="440.1"/>
    <n v="72447900"/>
    <x v="2487"/>
    <n v="-4.6391194123637569E-2"/>
    <n v="439.9260000000001"/>
    <n v="410.64019999999982"/>
    <n v="3.1316779657855606E-2"/>
    <x v="1"/>
    <n v="479.86"/>
    <n v="-8.2857500104197013E-2"/>
    <x v="59"/>
  </r>
  <r>
    <n v="2494"/>
    <x v="1"/>
    <d v="2025-10-31T00:00:00"/>
    <n v="446.75"/>
    <n v="458"/>
    <n v="443.69"/>
    <n v="456.56"/>
    <n v="83135800"/>
    <x v="2488"/>
    <n v="3.7400590774823828E-2"/>
    <n v="441.2625000000001"/>
    <n v="413.20739999999984"/>
    <n v="3.2121062019169401E-2"/>
    <x v="1"/>
    <n v="479.86"/>
    <n v="-4.855582878339515E-2"/>
    <x v="59"/>
  </r>
  <r>
    <n v="2495"/>
    <x v="1"/>
    <d v="2025-11-03T00:00:00"/>
    <n v="455.99"/>
    <n v="474.07"/>
    <n v="453.8"/>
    <n v="468.37"/>
    <n v="84595200"/>
    <x v="2489"/>
    <n v="2.5867355878745446E-2"/>
    <n v="442.01850000000013"/>
    <n v="415.16059999999982"/>
    <n v="3.0317469560349194E-2"/>
    <x v="1"/>
    <n v="479.86"/>
    <n v="-2.394448380777725E-2"/>
    <x v="60"/>
  </r>
  <r>
    <n v="2496"/>
    <x v="1"/>
    <d v="2025-11-04T00:00:00"/>
    <n v="454.46"/>
    <n v="460.22"/>
    <n v="443.6"/>
    <n v="444.26"/>
    <n v="87756600"/>
    <x v="2490"/>
    <n v="-5.1476396865725804E-2"/>
    <n v="442.57700000000006"/>
    <n v="417.36859999999984"/>
    <n v="3.0917507063135456E-2"/>
    <x v="1"/>
    <n v="479.86"/>
    <n v="-7.4188304922269022E-2"/>
    <x v="60"/>
  </r>
  <r>
    <n v="2497"/>
    <x v="1"/>
    <d v="2025-11-05T00:00:00"/>
    <n v="452.05"/>
    <n v="466.33"/>
    <n v="440.71"/>
    <n v="462.07"/>
    <n v="85573000"/>
    <x v="2491"/>
    <n v="4.0089136991851682E-2"/>
    <n v="443.74599999999998"/>
    <n v="419.29479999999984"/>
    <n v="3.2012362519197861E-2"/>
    <x v="1"/>
    <n v="479.86"/>
    <n v="-3.7073313049639567E-2"/>
    <x v="60"/>
  </r>
  <r>
    <n v="2498"/>
    <x v="1"/>
    <d v="2025-11-06T00:00:00"/>
    <n v="461.96"/>
    <n v="467.45"/>
    <n v="435.09"/>
    <n v="445.91"/>
    <n v="109622900"/>
    <x v="2492"/>
    <n v="-3.4973056030471517E-2"/>
    <n v="444.26450000000006"/>
    <n v="420.96559999999982"/>
    <n v="3.3067416395720188E-2"/>
    <x v="1"/>
    <n v="479.86"/>
    <n v="-7.074980202559078E-2"/>
    <x v="60"/>
  </r>
  <r>
    <n v="2499"/>
    <x v="1"/>
    <d v="2025-11-07T00:00:00"/>
    <n v="437.92"/>
    <n v="439.36"/>
    <n v="421.88"/>
    <n v="429.52"/>
    <n v="103471500"/>
    <x v="2493"/>
    <n v="-3.6756296113565567E-2"/>
    <n v="445.06600000000009"/>
    <n v="423.19279999999986"/>
    <n v="3.2041781281446517E-2"/>
    <x v="1"/>
    <n v="479.86"/>
    <n v="-0.10490559746592765"/>
    <x v="60"/>
  </r>
  <r>
    <n v="2500"/>
    <x v="1"/>
    <d v="2025-11-10T00:00:00"/>
    <n v="439.6"/>
    <n v="449.67"/>
    <n v="433.36"/>
    <n v="445.23"/>
    <n v="76515900"/>
    <x v="2494"/>
    <n v="3.6575712423170037E-2"/>
    <n v="445.53249999999997"/>
    <n v="425.39799999999991"/>
    <n v="3.0758878337909641E-2"/>
    <x v="1"/>
    <n v="479.86"/>
    <n v="-7.2166882007252076E-2"/>
    <x v="60"/>
  </r>
  <r>
    <n v="2501"/>
    <x v="1"/>
    <d v="2025-11-11T00:00:00"/>
    <n v="439.4"/>
    <n v="442.49"/>
    <n v="432.36"/>
    <n v="439.62"/>
    <n v="60533200"/>
    <x v="2495"/>
    <n v="-1.2600229095074522E-2"/>
    <n v="446.05150000000003"/>
    <n v="427.32819999999987"/>
    <n v="3.0687676482717252E-2"/>
    <x v="1"/>
    <n v="479.86"/>
    <n v="-8.3857791855957986E-2"/>
    <x v="60"/>
  </r>
  <r>
    <n v="2502"/>
    <x v="1"/>
    <d v="2025-11-12T00:00:00"/>
    <n v="442.15"/>
    <n v="442.33"/>
    <n v="426.56"/>
    <n v="430.6"/>
    <n v="58513500"/>
    <x v="2496"/>
    <n v="-2.0517719848960447E-2"/>
    <n v="445.82400000000007"/>
    <n v="428.59739999999988"/>
    <n v="3.0931469166326605E-2"/>
    <x v="1"/>
    <n v="479.86"/>
    <n v="-0.10265494102446548"/>
    <x v="60"/>
  </r>
  <r>
    <n v="2503"/>
    <x v="1"/>
    <d v="2025-11-13T00:00:00"/>
    <n v="423.13"/>
    <n v="424.5"/>
    <n v="396.34"/>
    <n v="401.99"/>
    <n v="118948000"/>
    <x v="2497"/>
    <n v="-6.6442173711100838E-2"/>
    <n v="444.48599999999999"/>
    <n v="429.66759999999988"/>
    <n v="3.4209575740674708E-2"/>
    <x v="1"/>
    <n v="479.86"/>
    <n v="-0.16227649731171589"/>
    <x v="60"/>
  </r>
  <r>
    <n v="2504"/>
    <x v="1"/>
    <d v="2025-11-14T00:00:00"/>
    <n v="386.3"/>
    <n v="412.19"/>
    <n v="382.78"/>
    <n v="404.35"/>
    <n v="105506700"/>
    <x v="2498"/>
    <n v="5.8707928057912806E-3"/>
    <n v="442.738"/>
    <n v="430.91799999999989"/>
    <n v="3.3675074056300887E-2"/>
    <x v="1"/>
    <n v="479.86"/>
    <n v="-0.15735839619889136"/>
    <x v="60"/>
  </r>
  <r>
    <n v="2505"/>
    <x v="1"/>
    <d v="2025-11-17T00:00:00"/>
    <n v="398.74"/>
    <n v="423.96"/>
    <n v="398.74"/>
    <n v="408.92"/>
    <n v="102214300"/>
    <x v="2499"/>
    <n v="1.1302089773710833E-2"/>
    <n v="440.81249999999989"/>
    <n v="432.00359999999984"/>
    <n v="3.3464905511889402E-2"/>
    <x v="1"/>
    <n v="479.86"/>
    <n v="-0.1478347851456675"/>
    <x v="60"/>
  </r>
  <r>
    <n v="2506"/>
    <x v="1"/>
    <d v="2025-11-18T00:00:00"/>
    <n v="405.38"/>
    <n v="408.9"/>
    <n v="393.71"/>
    <n v="401.25"/>
    <n v="80688600"/>
    <x v="2500"/>
    <n v="-1.8756725031791044E-2"/>
    <n v="438.745"/>
    <n v="433.12759999999986"/>
    <n v="3.3597669039711696E-2"/>
    <x v="1"/>
    <n v="479.86"/>
    <n v="-0.16381861376234741"/>
    <x v="60"/>
  </r>
  <r>
    <n v="2507"/>
    <x v="1"/>
    <d v="2025-11-19T00:00:00"/>
    <n v="406.18"/>
    <n v="411.78"/>
    <n v="398.5"/>
    <n v="403.99"/>
    <n v="72047700"/>
    <x v="2501"/>
    <n v="6.8286604361371683E-3"/>
    <n v="436.99599999999998"/>
    <n v="433.65599999999989"/>
    <n v="3.3675020894240411E-2"/>
    <x v="1"/>
    <n v="479.86"/>
    <n v="-0.15810861501271201"/>
    <x v="60"/>
  </r>
  <r>
    <n v="2508"/>
    <x v="1"/>
    <d v="2025-11-20T00:00:00"/>
    <n v="414.63"/>
    <n v="428.94"/>
    <n v="394.74"/>
    <n v="395.23"/>
    <n v="113548800"/>
    <x v="2502"/>
    <n v="-2.168370504220396E-2"/>
    <n v="434.30849999999998"/>
    <n v="433.55899999999997"/>
    <n v="3.3306460223795527E-2"/>
    <x v="1"/>
    <n v="479.86"/>
    <n v="-0.17636393948234896"/>
    <x v="60"/>
  </r>
  <r>
    <n v="2509"/>
    <x v="1"/>
    <d v="2025-11-21T00:00:00"/>
    <n v="402.32"/>
    <n v="402.8"/>
    <n v="383.76"/>
    <n v="391.09"/>
    <n v="100460600"/>
    <x v="2503"/>
    <n v="-1.0474913341598668E-2"/>
    <n v="432.17700000000002"/>
    <n v="433.71379999999988"/>
    <n v="3.2668878583952246E-2"/>
    <x v="2"/>
    <n v="479.86"/>
    <n v="-0.18499145584128707"/>
    <x v="60"/>
  </r>
  <r>
    <n v="2510"/>
    <x v="1"/>
    <d v="2025-11-24T00:00:00"/>
    <n v="402.17"/>
    <n v="421.72"/>
    <n v="401.09"/>
    <n v="417.78"/>
    <n v="96806400"/>
    <x v="2504"/>
    <n v="6.8245160960392681E-2"/>
    <n v="430.44500000000005"/>
    <n v="433.66939999999988"/>
    <n v="3.500253769679449E-2"/>
    <x v="2"/>
    <n v="479.86"/>
    <n v="-0.12937106656108044"/>
    <x v="60"/>
  </r>
  <r>
    <n v="2511"/>
    <x v="1"/>
    <d v="2025-11-25T00:00:00"/>
    <n v="414.42"/>
    <n v="420.48"/>
    <n v="405.95"/>
    <n v="419.4"/>
    <n v="71915600"/>
    <x v="2505"/>
    <n v="3.8776389487289453E-3"/>
    <n v="428.3875000000001"/>
    <n v="433.68379999999996"/>
    <n v="3.4690328650055433E-2"/>
    <x v="2"/>
    <n v="479.86"/>
    <n v="-0.1259950818988872"/>
    <x v="60"/>
  </r>
  <r>
    <n v="2512"/>
    <x v="1"/>
    <d v="2025-11-26T00:00:00"/>
    <n v="423.983"/>
    <n v="426.94"/>
    <n v="416.89"/>
    <n v="426.58"/>
    <n v="62435860"/>
    <x v="2506"/>
    <n v="1.7119694802098184E-2"/>
    <n v="426.64099999999996"/>
    <n v="434.02734693877545"/>
    <n v="3.4992916608124112E-2"/>
    <x v="2"/>
    <n v="479.86"/>
    <n v="-0.11103238444546337"/>
    <x v="60"/>
  </r>
</pivotCacheRecords>
</file>

<file path=xl/pivotCache/pivotCacheRecords3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513">
  <r>
    <n v="1"/>
    <x v="0"/>
    <d v="2020-11-27T00:00:00"/>
    <n v="113.47499999999999"/>
    <n v="114.371"/>
    <n v="113.13500000000001"/>
    <n v="113.495"/>
    <n v="46691300"/>
    <m/>
    <m/>
    <m/>
    <m/>
    <m/>
    <s v=""/>
    <n v="113.495"/>
    <n v="0"/>
    <s v="2020-11"/>
    <x v="0"/>
  </r>
  <r>
    <n v="2"/>
    <x v="0"/>
    <d v="2020-11-30T00:00:00"/>
    <n v="113.86499999999999"/>
    <n v="117.759"/>
    <n v="113.709"/>
    <n v="115.89"/>
    <n v="169410200"/>
    <n v="2.1099699999999999E-2"/>
    <n v="2.1102251200493471E-2"/>
    <m/>
    <m/>
    <m/>
    <s v=""/>
    <n v="115.89"/>
    <n v="0"/>
    <s v="2020-11"/>
    <x v="0"/>
  </r>
  <r>
    <n v="3"/>
    <x v="0"/>
    <d v="2020-12-01T00:00:00"/>
    <n v="117.797"/>
    <n v="120.19199999999999"/>
    <n v="116.824"/>
    <n v="119.462"/>
    <n v="127728200"/>
    <n v="3.0827299999999998E-2"/>
    <n v="3.0822331521270119E-2"/>
    <m/>
    <m/>
    <m/>
    <s v=""/>
    <n v="119.462"/>
    <n v="0"/>
    <s v="2020-12"/>
    <x v="0"/>
  </r>
  <r>
    <n v="4"/>
    <x v="0"/>
    <d v="2020-12-02T00:00:00"/>
    <n v="118.78100000000001"/>
    <n v="120.095"/>
    <n v="117.681"/>
    <n v="119.813"/>
    <n v="89004200"/>
    <n v="2.93356E-3"/>
    <n v="2.9381728080895009E-3"/>
    <m/>
    <m/>
    <m/>
    <s v=""/>
    <n v="119.813"/>
    <n v="0"/>
    <s v="2020-12"/>
    <x v="0"/>
  </r>
  <r>
    <n v="5"/>
    <x v="0"/>
    <d v="2020-12-03T00:00:00"/>
    <n v="120.241"/>
    <n v="120.494"/>
    <n v="118.96599999999999"/>
    <n v="119.676"/>
    <n v="78967600"/>
    <n v="-1.1373500000000001E-3"/>
    <n v="-1.1434485406425221E-3"/>
    <m/>
    <m/>
    <m/>
    <s v=""/>
    <n v="119.813"/>
    <n v="-1.1434485406425221E-3"/>
    <s v="2020-12"/>
    <x v="0"/>
  </r>
  <r>
    <n v="6"/>
    <x v="0"/>
    <d v="2020-12-04T00:00:00"/>
    <n v="119.345"/>
    <n v="119.598"/>
    <n v="118.294"/>
    <n v="119.005"/>
    <n v="78260400"/>
    <n v="-5.6125799999999998E-3"/>
    <n v="-5.6068050402754421E-3"/>
    <m/>
    <m/>
    <m/>
    <s v=""/>
    <n v="119.813"/>
    <n v="-6.7438424878769609E-3"/>
    <s v="2020-12"/>
    <x v="0"/>
  </r>
  <r>
    <n v="7"/>
    <x v="0"/>
    <d v="2020-12-07T00:00:00"/>
    <n v="119.063"/>
    <n v="121.26300000000001"/>
    <n v="119.005"/>
    <n v="120.465"/>
    <n v="86712000"/>
    <n v="1.227E-2"/>
    <n v="1.2268392084366253E-2"/>
    <m/>
    <m/>
    <m/>
    <s v=""/>
    <n v="120.465"/>
    <n v="0"/>
    <s v="2020-12"/>
    <x v="0"/>
  </r>
  <r>
    <n v="8"/>
    <x v="0"/>
    <d v="2020-12-08T00:00:00"/>
    <n v="121.068"/>
    <n v="121.66200000000001"/>
    <n v="119.822"/>
    <n v="121.078"/>
    <n v="82225500"/>
    <n v="5.0908300000000002E-3"/>
    <n v="5.0886149504005829E-3"/>
    <m/>
    <m/>
    <m/>
    <s v=""/>
    <n v="121.078"/>
    <n v="0"/>
    <s v="2020-12"/>
    <x v="0"/>
  </r>
  <r>
    <n v="9"/>
    <x v="0"/>
    <d v="2020-12-09T00:00:00"/>
    <n v="121.224"/>
    <n v="122.60599999999999"/>
    <n v="117.788"/>
    <n v="118.547"/>
    <n v="115089200"/>
    <n v="-2.0903600000000001E-2"/>
    <n v="-2.0903880143378739E-2"/>
    <m/>
    <m/>
    <m/>
    <s v=""/>
    <n v="121.078"/>
    <n v="-2.0903880143378739E-2"/>
    <s v="2020-12"/>
    <x v="0"/>
  </r>
  <r>
    <n v="10"/>
    <x v="0"/>
    <d v="2020-12-10T00:00:00"/>
    <n v="117.301"/>
    <n v="120.58199999999999"/>
    <n v="116.96"/>
    <n v="119.968"/>
    <n v="81312200"/>
    <n v="1.1988800000000001E-2"/>
    <n v="1.1986806920462056E-2"/>
    <m/>
    <m/>
    <m/>
    <s v=""/>
    <n v="121.078"/>
    <n v="-9.1676439980838964E-3"/>
    <s v="2020-12"/>
    <x v="0"/>
  </r>
  <r>
    <n v="11"/>
    <x v="0"/>
    <d v="2020-12-11T00:00:00"/>
    <n v="119.18"/>
    <n v="119.501"/>
    <n v="117.35"/>
    <n v="119.16"/>
    <n v="86939800"/>
    <n v="-6.7349100000000002E-3"/>
    <n v="-6.7351293678314939E-3"/>
    <m/>
    <m/>
    <m/>
    <s v=""/>
    <n v="121.078"/>
    <n v="-1.5841028097590026E-2"/>
    <s v="2020-12"/>
    <x v="0"/>
  </r>
  <r>
    <n v="12"/>
    <x v="0"/>
    <d v="2020-12-14T00:00:00"/>
    <n v="119.345"/>
    <n v="120.075"/>
    <n v="118.313"/>
    <n v="118.547"/>
    <n v="79184500"/>
    <n v="-5.1465599999999997E-3"/>
    <n v="-5.1443437395098934E-3"/>
    <m/>
    <m/>
    <m/>
    <s v=""/>
    <n v="121.078"/>
    <n v="-2.0903880143378739E-2"/>
    <s v="2020-12"/>
    <x v="0"/>
  </r>
  <r>
    <n v="13"/>
    <x v="0"/>
    <d v="2020-12-15T00:00:00"/>
    <n v="121.039"/>
    <n v="124.505"/>
    <n v="120.83499999999999"/>
    <n v="124.485"/>
    <n v="157243700"/>
    <n v="5.0090299999999997E-2"/>
    <n v="5.0089837785857183E-2"/>
    <m/>
    <m/>
    <m/>
    <s v=""/>
    <n v="124.485"/>
    <n v="0"/>
    <s v="2020-12"/>
    <x v="0"/>
  </r>
  <r>
    <n v="14"/>
    <x v="0"/>
    <d v="2020-12-16T00:00:00"/>
    <n v="124.02800000000001"/>
    <n v="124.962"/>
    <n v="123.2"/>
    <n v="124.417"/>
    <n v="98208600"/>
    <n v="-5.4735999999999999E-4"/>
    <n v="-5.4625055227530694E-4"/>
    <m/>
    <m/>
    <m/>
    <s v=""/>
    <n v="124.485"/>
    <n v="-5.4625055227530694E-4"/>
    <s v="2020-12"/>
    <x v="0"/>
  </r>
  <r>
    <n v="15"/>
    <x v="0"/>
    <d v="2020-12-17T00:00:00"/>
    <n v="125.47799999999999"/>
    <n v="126.14"/>
    <n v="124.64100000000001"/>
    <n v="125.283"/>
    <n v="94359800"/>
    <n v="6.9633300000000002E-3"/>
    <n v="6.9604636022408961E-3"/>
    <m/>
    <m/>
    <m/>
    <s v=""/>
    <n v="125.283"/>
    <n v="0"/>
    <s v="2020-12"/>
    <x v="0"/>
  </r>
  <r>
    <n v="16"/>
    <x v="0"/>
    <d v="2020-12-18T00:00:00"/>
    <n v="125.536"/>
    <n v="125.673"/>
    <n v="122.77200000000001"/>
    <n v="123.297"/>
    <n v="192541500"/>
    <n v="-1.5850900000000001E-2"/>
    <n v="-1.5852110821101051E-2"/>
    <m/>
    <m/>
    <m/>
    <s v=""/>
    <n v="125.283"/>
    <n v="-1.5852110821101051E-2"/>
    <s v="2020-12"/>
    <x v="0"/>
  </r>
  <r>
    <n v="17"/>
    <x v="0"/>
    <d v="2020-12-21T00:00:00"/>
    <n v="121.70099999999999"/>
    <n v="124.904"/>
    <n v="120.173"/>
    <n v="124.82599999999999"/>
    <n v="121251600"/>
    <n v="1.23955E-2"/>
    <n v="1.2400950550297329E-2"/>
    <m/>
    <m/>
    <m/>
    <s v=""/>
    <n v="125.283"/>
    <n v="-3.64774151321412E-3"/>
    <s v="2020-12"/>
    <x v="0"/>
  </r>
  <r>
    <n v="18"/>
    <x v="0"/>
    <d v="2020-12-22T00:00:00"/>
    <n v="128.11600000000001"/>
    <n v="130.84200000000001"/>
    <n v="126.208"/>
    <n v="128.37899999999999"/>
    <n v="168904800"/>
    <n v="2.84645E-2"/>
    <n v="2.8463621360934388E-2"/>
    <m/>
    <m/>
    <m/>
    <s v=""/>
    <n v="128.37899999999999"/>
    <n v="0"/>
    <s v="2020-12"/>
    <x v="0"/>
  </r>
  <r>
    <n v="19"/>
    <x v="0"/>
    <d v="2020-12-23T00:00:00"/>
    <n v="128.65100000000001"/>
    <n v="128.91399999999999"/>
    <n v="127.30800000000001"/>
    <n v="127.483"/>
    <n v="88223700"/>
    <n v="-6.9760999999999998E-3"/>
    <n v="-6.979334626379563E-3"/>
    <m/>
    <m/>
    <m/>
    <s v=""/>
    <n v="128.37899999999999"/>
    <n v="-6.979334626379563E-3"/>
    <s v="2020-12"/>
    <x v="0"/>
  </r>
  <r>
    <n v="20"/>
    <x v="0"/>
    <d v="2020-12-24T00:00:00"/>
    <n v="127.834"/>
    <n v="129.917"/>
    <n v="127.62"/>
    <n v="128.46600000000001"/>
    <n v="54930100"/>
    <n v="7.7122600000000003E-3"/>
    <n v="7.7108320325063318E-3"/>
    <n v="121.58710000000001"/>
    <m/>
    <m/>
    <s v=""/>
    <n v="128.46600000000001"/>
    <n v="0"/>
    <s v="2020-12"/>
    <x v="0"/>
  </r>
  <r>
    <n v="21"/>
    <x v="0"/>
    <d v="2020-12-28T00:00:00"/>
    <n v="130.43299999999999"/>
    <n v="133.69399999999999"/>
    <n v="129.96600000000001"/>
    <n v="133.06100000000001"/>
    <n v="124486200"/>
    <n v="3.57658E-2"/>
    <n v="3.5768218828328147E-2"/>
    <n v="122.5654"/>
    <m/>
    <n v="1.7921937542911884E-2"/>
    <s v=""/>
    <n v="133.06100000000001"/>
    <n v="0"/>
    <s v="2020-12"/>
    <x v="1"/>
  </r>
  <r>
    <n v="22"/>
    <x v="0"/>
    <d v="2020-12-29T00:00:00"/>
    <n v="134.38499999999999"/>
    <n v="135.10499999999999"/>
    <n v="130.774"/>
    <n v="131.28899999999999"/>
    <n v="121047300"/>
    <n v="-1.3315E-2"/>
    <n v="-1.331720038177997E-2"/>
    <n v="123.33534999999998"/>
    <m/>
    <n v="1.8260535850045074E-2"/>
    <s v=""/>
    <n v="133.06100000000001"/>
    <n v="-1.331720038177997E-2"/>
    <s v="2020-12"/>
    <x v="1"/>
  </r>
  <r>
    <n v="23"/>
    <x v="0"/>
    <d v="2020-12-30T00:00:00"/>
    <n v="131.98099999999999"/>
    <n v="132.38"/>
    <n v="129.858"/>
    <n v="130.16999999999999"/>
    <n v="96452100"/>
    <n v="-8.5268900000000005E-3"/>
    <n v="-8.5231816831570217E-3"/>
    <n v="123.87075"/>
    <m/>
    <n v="1.7599947858897541E-2"/>
    <s v=""/>
    <n v="133.06100000000001"/>
    <n v="-2.1726877146572066E-2"/>
    <s v="2020-12"/>
    <x v="1"/>
  </r>
  <r>
    <n v="24"/>
    <x v="0"/>
    <d v="2020-12-31T00:00:00"/>
    <n v="130.52000000000001"/>
    <n v="131.16300000000001"/>
    <n v="128.22300000000001"/>
    <n v="129.167"/>
    <n v="99116600"/>
    <n v="-7.7023100000000004E-3"/>
    <n v="-7.7053084428054808E-3"/>
    <n v="124.33844999999999"/>
    <m/>
    <n v="1.7807636143580639E-2"/>
    <s v=""/>
    <n v="133.06100000000001"/>
    <n v="-2.9264773299464197E-2"/>
    <s v="2020-12"/>
    <x v="1"/>
  </r>
  <r>
    <n v="25"/>
    <x v="0"/>
    <d v="2021-01-04T00:00:00"/>
    <n v="129.97499999999999"/>
    <n v="130.06299999999999"/>
    <n v="123.395"/>
    <n v="125.974"/>
    <n v="143301900"/>
    <n v="-2.4719499999999998E-2"/>
    <n v="-2.4719936206616278E-2"/>
    <n v="124.65335"/>
    <m/>
    <n v="1.8906501151096686E-2"/>
    <s v=""/>
    <n v="133.06100000000001"/>
    <n v="-5.3261286177016531E-2"/>
    <s v="2021-01"/>
    <x v="1"/>
  </r>
  <r>
    <n v="26"/>
    <x v="0"/>
    <d v="2021-01-05T00:00:00"/>
    <n v="125.468"/>
    <n v="128.24299999999999"/>
    <n v="125.021"/>
    <n v="127.532"/>
    <n v="97664900"/>
    <n v="1.23643E-2"/>
    <n v="1.2367631416006386E-2"/>
    <n v="125.0797"/>
    <m/>
    <n v="1.891629781321524E-2"/>
    <s v=""/>
    <n v="133.06100000000001"/>
    <n v="-4.1552370717189979E-2"/>
    <s v="2021-01"/>
    <x v="1"/>
  </r>
  <r>
    <n v="27"/>
    <x v="0"/>
    <d v="2021-01-06T00:00:00"/>
    <n v="124.32899999999999"/>
    <n v="127.571"/>
    <n v="123.02500000000001"/>
    <n v="123.239"/>
    <n v="155088000"/>
    <n v="-3.3661799999999999E-2"/>
    <n v="-3.3662139698271698E-2"/>
    <n v="125.21840000000002"/>
    <m/>
    <n v="2.0531955527553394E-2"/>
    <s v=""/>
    <n v="133.06100000000001"/>
    <n v="-7.3815768707585216E-2"/>
    <s v="2021-01"/>
    <x v="1"/>
  </r>
  <r>
    <n v="28"/>
    <x v="0"/>
    <d v="2021-01-07T00:00:00"/>
    <n v="124.952"/>
    <n v="128.136"/>
    <n v="124.46599999999999"/>
    <n v="127.444"/>
    <n v="109578200"/>
    <n v="3.4123199999999999E-2"/>
    <n v="3.4120692313309942E-2"/>
    <n v="125.5367"/>
    <m/>
    <n v="2.1798348384714533E-2"/>
    <s v=""/>
    <n v="133.06100000000001"/>
    <n v="-4.2213721526217385E-2"/>
    <s v="2021-01"/>
    <x v="1"/>
  </r>
  <r>
    <n v="29"/>
    <x v="0"/>
    <d v="2021-01-08T00:00:00"/>
    <n v="128.91399999999999"/>
    <n v="129.10900000000001"/>
    <n v="126.773"/>
    <n v="128.54400000000001"/>
    <n v="105158200"/>
    <n v="8.63126E-3"/>
    <n v="8.6312419572518451E-3"/>
    <n v="126.03654999999999"/>
    <m/>
    <n v="2.1097959738134386E-2"/>
    <s v=""/>
    <n v="133.06100000000001"/>
    <n v="-3.394683641337426E-2"/>
    <s v="2021-01"/>
    <x v="1"/>
  </r>
  <r>
    <n v="30"/>
    <x v="0"/>
    <d v="2021-01-11T00:00:00"/>
    <n v="125.76"/>
    <n v="126.714"/>
    <n v="125.089"/>
    <n v="125.556"/>
    <n v="100384500"/>
    <n v="-2.3248899999999999E-2"/>
    <n v="-2.324495892457068E-2"/>
    <n v="126.31595"/>
    <m/>
    <n v="2.1875865082685058E-2"/>
    <s v=""/>
    <n v="133.06100000000001"/>
    <n v="-5.6402702519896986E-2"/>
    <s v="2021-01"/>
    <x v="1"/>
  </r>
  <r>
    <n v="31"/>
    <x v="0"/>
    <d v="2021-01-12T00:00:00"/>
    <n v="125.089"/>
    <n v="126.247"/>
    <n v="123.492"/>
    <n v="125.381"/>
    <n v="91951100"/>
    <n v="-1.39547E-3"/>
    <n v="-1.393800375927845E-3"/>
    <n v="126.62699999999998"/>
    <m/>
    <n v="2.1789566449762012E-2"/>
    <s v=""/>
    <n v="133.06100000000001"/>
    <n v="-5.7717888787849225E-2"/>
    <s v="2021-01"/>
    <x v="1"/>
  </r>
  <r>
    <n v="32"/>
    <x v="0"/>
    <d v="2021-01-13T00:00:00"/>
    <n v="125.342"/>
    <n v="127.96"/>
    <n v="125.07899999999999"/>
    <n v="127.41500000000001"/>
    <n v="88636800"/>
    <n v="1.6226500000000001E-2"/>
    <n v="1.6222553656455085E-2"/>
    <n v="127.07039999999999"/>
    <m/>
    <n v="2.1904545079241385E-2"/>
    <s v=""/>
    <n v="133.06100000000001"/>
    <n v="-4.2431666679192293E-2"/>
    <s v="2021-01"/>
    <x v="1"/>
  </r>
  <r>
    <n v="33"/>
    <x v="0"/>
    <d v="2021-01-14T00:00:00"/>
    <n v="127.328"/>
    <n v="127.52200000000001"/>
    <n v="125.342"/>
    <n v="125.488"/>
    <n v="90221800"/>
    <n v="-1.51267E-2"/>
    <n v="-1.5123808028882024E-2"/>
    <n v="127.12054999999998"/>
    <m/>
    <n v="1.9363907030281687E-2"/>
    <s v=""/>
    <n v="133.06100000000001"/>
    <n v="-5.6913746326872738E-2"/>
    <s v="2021-01"/>
    <x v="1"/>
  </r>
  <r>
    <n v="34"/>
    <x v="0"/>
    <d v="2021-01-15T00:00:00"/>
    <n v="125.361"/>
    <n v="126.76300000000001"/>
    <n v="123.628"/>
    <n v="123.765"/>
    <n v="111598500"/>
    <n v="-1.37308E-2"/>
    <n v="-1.3730396531939304E-2"/>
    <n v="127.08794999999998"/>
    <m/>
    <n v="1.9626856149958669E-2"/>
    <s v=""/>
    <n v="133.06100000000001"/>
    <n v="-6.9862694553625815E-2"/>
    <s v="2021-01"/>
    <x v="1"/>
  </r>
  <r>
    <n v="35"/>
    <x v="0"/>
    <d v="2021-01-19T00:00:00"/>
    <n v="124.38800000000001"/>
    <n v="125.29300000000001"/>
    <n v="123.57"/>
    <n v="124.43600000000001"/>
    <n v="90757300"/>
    <n v="5.4272299999999999E-3"/>
    <n v="5.4215650628206546E-3"/>
    <n v="127.04559999999999"/>
    <m/>
    <n v="1.9600800098518289E-2"/>
    <s v=""/>
    <n v="133.06100000000001"/>
    <n v="-6.4819894634791542E-2"/>
    <s v="2021-01"/>
    <x v="1"/>
  </r>
  <r>
    <n v="36"/>
    <x v="0"/>
    <d v="2021-01-20T00:00:00"/>
    <n v="125.244"/>
    <n v="128.97300000000001"/>
    <n v="125.137"/>
    <n v="128.52500000000001"/>
    <n v="104319500"/>
    <n v="3.28559E-2"/>
    <n v="3.286026551801724E-2"/>
    <n v="127.30699999999999"/>
    <m/>
    <n v="2.0551371038323829E-2"/>
    <s v=""/>
    <n v="133.06100000000001"/>
    <n v="-3.4089628065323452E-2"/>
    <s v="2021-01"/>
    <x v="1"/>
  </r>
  <r>
    <n v="37"/>
    <x v="0"/>
    <d v="2021-01-21T00:00:00"/>
    <n v="130.24799999999999"/>
    <n v="135.96199999999999"/>
    <n v="130.04300000000001"/>
    <n v="133.23599999999999"/>
    <n v="120150900"/>
    <n v="3.6658299999999998E-2"/>
    <n v="3.6654347403228815E-2"/>
    <n v="127.72750000000001"/>
    <m/>
    <n v="2.1854359724737163E-2"/>
    <s v=""/>
    <n v="133.23599999999999"/>
    <n v="0"/>
    <s v="2021-01"/>
    <x v="1"/>
  </r>
  <r>
    <n v="38"/>
    <x v="0"/>
    <d v="2021-01-22T00:00:00"/>
    <n v="132.66200000000001"/>
    <n v="136.137"/>
    <n v="131.43600000000001"/>
    <n v="135.37799999999999"/>
    <n v="114459400"/>
    <n v="1.60742E-2"/>
    <n v="1.6076736017292648E-2"/>
    <n v="128.07745000000003"/>
    <m/>
    <n v="2.1277299551892559E-2"/>
    <s v=""/>
    <n v="135.37799999999999"/>
    <n v="0"/>
    <s v="2021-01"/>
    <x v="1"/>
  </r>
  <r>
    <n v="39"/>
    <x v="0"/>
    <d v="2021-01-25T00:00:00"/>
    <n v="139.27199999999999"/>
    <n v="141.238"/>
    <n v="132.91499999999999"/>
    <n v="139.126"/>
    <n v="157611700"/>
    <n v="2.76835E-2"/>
    <n v="2.7685443720545599E-2"/>
    <n v="128.65960000000001"/>
    <m/>
    <n v="2.1837127525344644E-2"/>
    <s v=""/>
    <n v="139.126"/>
    <n v="0"/>
    <s v="2021-01"/>
    <x v="1"/>
  </r>
  <r>
    <n v="40"/>
    <x v="0"/>
    <d v="2021-01-26T00:00:00"/>
    <n v="139.78800000000001"/>
    <n v="140.46899999999999"/>
    <n v="137.61699999999999"/>
    <n v="139.35900000000001"/>
    <n v="98390600"/>
    <n v="1.67936E-3"/>
    <n v="1.6747408823656329E-3"/>
    <n v="129.20425000000006"/>
    <m/>
    <n v="2.1833653903671035E-2"/>
    <s v=""/>
    <n v="139.35900000000001"/>
    <n v="0"/>
    <s v="2021-01"/>
    <x v="1"/>
  </r>
  <r>
    <n v="41"/>
    <x v="0"/>
    <d v="2021-01-27T00:00:00"/>
    <n v="139.62200000000001"/>
    <n v="140.46899999999999"/>
    <n v="136.68199999999999"/>
    <n v="138.28899999999999"/>
    <n v="140843800"/>
    <n v="-7.6838399999999999E-3"/>
    <n v="-7.6780114667873711E-3"/>
    <n v="129.46565000000001"/>
    <m/>
    <n v="2.0668534520351022E-2"/>
    <s v=""/>
    <n v="139.35900000000001"/>
    <n v="-7.6780114667873711E-3"/>
    <s v="2021-01"/>
    <x v="1"/>
  </r>
  <r>
    <n v="42"/>
    <x v="0"/>
    <d v="2021-01-28T00:00:00"/>
    <n v="135.816"/>
    <n v="138.221"/>
    <n v="133.071"/>
    <n v="133.45099999999999"/>
    <n v="142621100"/>
    <n v="-3.4984899999999999E-2"/>
    <n v="-3.4984705941904282E-2"/>
    <n v="129.57375000000002"/>
    <m/>
    <n v="2.2043050131204226E-2"/>
    <s v=""/>
    <n v="139.35900000000001"/>
    <n v="-4.2394104435307445E-2"/>
    <s v="2021-01"/>
    <x v="1"/>
  </r>
  <r>
    <n v="43"/>
    <x v="0"/>
    <d v="2021-01-29T00:00:00"/>
    <n v="132.22399999999999"/>
    <n v="133.11000000000001"/>
    <n v="126.753"/>
    <n v="128.45699999999999"/>
    <n v="177523800"/>
    <n v="-3.7420700000000001E-2"/>
    <n v="-3.7421975106968097E-2"/>
    <n v="129.4881"/>
    <m/>
    <n v="2.359590475395764E-2"/>
    <s v=""/>
    <n v="139.35900000000001"/>
    <n v="-7.8229608421415353E-2"/>
    <s v="2021-01"/>
    <x v="1"/>
  </r>
  <r>
    <n v="44"/>
    <x v="0"/>
    <d v="2021-02-01T00:00:00"/>
    <n v="130.19900000000001"/>
    <n v="131.786"/>
    <n v="127.45399999999999"/>
    <n v="130.57900000000001"/>
    <n v="106239800"/>
    <n v="1.6520199999999999E-2"/>
    <n v="1.6519146484816005E-2"/>
    <n v="129.55869999999999"/>
    <m/>
    <n v="2.3821700551250276E-2"/>
    <s v=""/>
    <n v="139.35900000000001"/>
    <n v="-6.3002748297562361E-2"/>
    <s v="2021-02"/>
    <x v="1"/>
  </r>
  <r>
    <n v="45"/>
    <x v="0"/>
    <d v="2021-02-02T00:00:00"/>
    <n v="132.12700000000001"/>
    <n v="132.691"/>
    <n v="131.036"/>
    <n v="131.40600000000001"/>
    <n v="83305400"/>
    <n v="6.3363400000000002E-3"/>
    <n v="6.333330780600166E-3"/>
    <n v="129.83029999999999"/>
    <m/>
    <n v="2.3070004949895268E-2"/>
    <s v=""/>
    <n v="139.35900000000001"/>
    <n v="-5.7068434762017506E-2"/>
    <s v="2021-02"/>
    <x v="1"/>
  </r>
  <r>
    <n v="46"/>
    <x v="0"/>
    <d v="2021-02-03T00:00:00"/>
    <n v="132.15600000000001"/>
    <n v="132.166"/>
    <n v="130.06299999999999"/>
    <n v="130.38399999999999"/>
    <n v="89880900"/>
    <n v="-7.7783599999999998E-3"/>
    <n v="-7.7774226443237948E-3"/>
    <n v="129.97289999999998"/>
    <m/>
    <n v="2.3050126822388654E-2"/>
    <s v=""/>
    <n v="139.35900000000001"/>
    <n v="-6.440201206954721E-2"/>
    <s v="2021-02"/>
    <x v="1"/>
  </r>
  <r>
    <n v="47"/>
    <x v="0"/>
    <d v="2021-02-04T00:00:00"/>
    <n v="132.68199999999999"/>
    <n v="133.75200000000001"/>
    <n v="131.017"/>
    <n v="133.74299999999999"/>
    <n v="84183100"/>
    <n v="2.5758099999999999E-2"/>
    <n v="2.5762363480181794E-2"/>
    <n v="130.49809999999999"/>
    <m/>
    <n v="2.2108967008869163E-2"/>
    <s v=""/>
    <n v="139.35900000000001"/>
    <n v="-4.0298796633156164E-2"/>
    <s v="2021-02"/>
    <x v="1"/>
  </r>
  <r>
    <n v="48"/>
    <x v="0"/>
    <d v="2021-02-05T00:00:00"/>
    <n v="133.90299999999999"/>
    <n v="133.97200000000001"/>
    <n v="132.45099999999999"/>
    <n v="133.328"/>
    <n v="75693800"/>
    <n v="-3.0981300000000002E-3"/>
    <n v="-3.1029661365453709E-3"/>
    <n v="130.79230000000001"/>
    <m/>
    <n v="2.1008560879521652E-2"/>
    <s v=""/>
    <n v="139.35900000000001"/>
    <n v="-4.3276716968405404E-2"/>
    <s v="2021-02"/>
    <x v="1"/>
  </r>
  <r>
    <n v="49"/>
    <x v="0"/>
    <d v="2021-02-08T00:00:00"/>
    <n v="132.61699999999999"/>
    <n v="133.523"/>
    <n v="131.53399999999999"/>
    <n v="133.47499999999999"/>
    <n v="71297200"/>
    <n v="1.09684E-3"/>
    <n v="1.1025441017640247E-3"/>
    <n v="131.03885"/>
    <m/>
    <n v="2.0959730391368381E-2"/>
    <s v=""/>
    <n v="139.35900000000001"/>
    <n v="-4.2221887355678556E-2"/>
    <s v="2021-02"/>
    <x v="1"/>
  </r>
  <r>
    <n v="50"/>
    <x v="0"/>
    <d v="2021-02-09T00:00:00"/>
    <n v="133.19200000000001"/>
    <n v="134.41999999999999"/>
    <n v="132.441"/>
    <n v="132.59700000000001"/>
    <n v="76774200"/>
    <n v="-6.5736199999999996E-3"/>
    <n v="-6.5780108634574397E-3"/>
    <n v="131.39089999999999"/>
    <n v="126.83072000000001"/>
    <n v="2.021748711471032E-2"/>
    <s v="Uptrend"/>
    <n v="139.35900000000001"/>
    <n v="-4.8522162185434703E-2"/>
    <s v="2021-02"/>
    <x v="1"/>
  </r>
  <r>
    <n v="51"/>
    <x v="0"/>
    <d v="2021-02-10T00:00:00"/>
    <n v="133.05500000000001"/>
    <n v="133.55199999999999"/>
    <n v="131.02699999999999"/>
    <n v="131.99299999999999"/>
    <n v="73046600"/>
    <n v="-4.5587500000000003E-3"/>
    <n v="-4.555155848171677E-3"/>
    <n v="131.72149999999999"/>
    <n v="127.20068000000001"/>
    <n v="2.0265340962054689E-2"/>
    <s v="Uptrend"/>
    <n v="139.35900000000001"/>
    <n v="-5.2856292022761431E-2"/>
    <s v="2021-02"/>
    <x v="1"/>
  </r>
  <r>
    <n v="52"/>
    <x v="0"/>
    <d v="2021-02-11T00:00:00"/>
    <n v="132.49"/>
    <n v="132.96799999999999"/>
    <n v="130.41300000000001"/>
    <n v="131.739"/>
    <n v="64280000"/>
    <n v="-1.9201699999999999E-3"/>
    <n v="-1.9243444728128667E-3"/>
    <n v="131.93770000000001"/>
    <n v="127.51765999999999"/>
    <n v="2.0036185015572611E-2"/>
    <s v="Uptrend"/>
    <n v="139.35900000000001"/>
    <n v="-5.4678922782166905E-2"/>
    <s v="2021-02"/>
    <x v="1"/>
  </r>
  <r>
    <n v="53"/>
    <x v="0"/>
    <d v="2021-02-12T00:00:00"/>
    <n v="130.97900000000001"/>
    <n v="132.12899999999999"/>
    <n v="130.33500000000001"/>
    <n v="131.97300000000001"/>
    <n v="60145100"/>
    <n v="1.7758400000000001E-3"/>
    <n v="1.7762393824152234E-3"/>
    <n v="132.26195000000001"/>
    <n v="127.76788000000001"/>
    <n v="1.9634527938575438E-2"/>
    <s v="Uptrend"/>
    <n v="139.35900000000001"/>
    <n v="-5.2999806255785376E-2"/>
    <s v="2021-02"/>
    <x v="1"/>
  </r>
  <r>
    <n v="54"/>
    <x v="0"/>
    <d v="2021-02-16T00:00:00"/>
    <n v="132.09"/>
    <n v="132.59700000000001"/>
    <n v="129.458"/>
    <n v="129.84800000000001"/>
    <n v="80576300"/>
    <n v="-1.6103699999999999E-2"/>
    <n v="-1.6101778394065458E-2"/>
    <n v="132.56609999999998"/>
    <n v="127.96858000000002"/>
    <n v="1.9745850728246053E-2"/>
    <s v="Uptrend"/>
    <n v="139.35900000000001"/>
    <n v="-6.8248193514591771E-2"/>
    <s v="2021-02"/>
    <x v="1"/>
  </r>
  <r>
    <n v="55"/>
    <x v="0"/>
    <d v="2021-02-17T00:00:00"/>
    <n v="127.95699999999999"/>
    <n v="128.90199999999999"/>
    <n v="126.221"/>
    <n v="127.557"/>
    <n v="97918500"/>
    <n v="-1.7644099999999999E-2"/>
    <n v="-1.764370648758562E-2"/>
    <n v="132.72214999999997"/>
    <n v="128.12620000000001"/>
    <n v="2.0239000406751723E-2"/>
    <s v="Uptrend"/>
    <n v="139.35900000000001"/>
    <n v="-8.4687748907497973E-2"/>
    <s v="2021-02"/>
    <x v="1"/>
  </r>
  <r>
    <n v="56"/>
    <x v="0"/>
    <d v="2021-02-18T00:00:00"/>
    <n v="125.958"/>
    <n v="126.738"/>
    <n v="124.21299999999999"/>
    <n v="126.455"/>
    <n v="96856700"/>
    <n v="-8.6365799999999996E-3"/>
    <n v="-8.6392749907884259E-3"/>
    <n v="132.61864999999995"/>
    <n v="128.27520000000001"/>
    <n v="1.8932655730473959E-2"/>
    <s v="Uptrend"/>
    <n v="139.35900000000001"/>
    <n v="-9.2595383147123678E-2"/>
    <s v="2021-02"/>
    <x v="1"/>
  </r>
  <r>
    <n v="57"/>
    <x v="0"/>
    <d v="2021-02-19T00:00:00"/>
    <n v="126.97199999999999"/>
    <n v="127.43"/>
    <n v="125.568"/>
    <n v="126.611"/>
    <n v="87668800"/>
    <n v="1.23369E-3"/>
    <n v="1.2336404254478239E-3"/>
    <n v="132.28739999999999"/>
    <n v="128.39812000000001"/>
    <n v="1.6796451548768444E-2"/>
    <s v="Uptrend"/>
    <n v="139.35900000000001"/>
    <n v="-9.1475972129535954E-2"/>
    <s v="2021-02"/>
    <x v="1"/>
  </r>
  <r>
    <n v="58"/>
    <x v="0"/>
    <d v="2021-02-22T00:00:00"/>
    <n v="124.798"/>
    <n v="126.465"/>
    <n v="122.44799999999999"/>
    <n v="122.83799999999999"/>
    <n v="103916400"/>
    <n v="-2.9799099999999999E-2"/>
    <n v="-2.9799938393978542E-2"/>
    <n v="131.66039999999998"/>
    <n v="128.43332000000001"/>
    <n v="1.72646775476697E-2"/>
    <s v="Uptrend"/>
    <n v="139.35900000000001"/>
    <n v="-0.11854993218952503"/>
    <s v="2021-02"/>
    <x v="1"/>
  </r>
  <r>
    <n v="59"/>
    <x v="0"/>
    <d v="2021-02-23T00:00:00"/>
    <n v="120.654"/>
    <n v="123.53"/>
    <n v="115.419"/>
    <n v="122.702"/>
    <n v="158273000"/>
    <n v="-1.1111300000000001E-3"/>
    <n v="-1.1071492534883154E-3"/>
    <n v="130.83919999999998"/>
    <n v="128.51642000000001"/>
    <n v="1.5535373239218522E-2"/>
    <s v="Uptrend"/>
    <n v="139.35900000000001"/>
    <n v="-0.11952582897408859"/>
    <s v="2021-02"/>
    <x v="1"/>
  </r>
  <r>
    <n v="60"/>
    <x v="0"/>
    <d v="2021-02-24T00:00:00"/>
    <n v="121.80500000000001"/>
    <n v="122.40900000000001"/>
    <n v="119.163"/>
    <n v="122.205"/>
    <n v="111039900"/>
    <n v="-4.0522300000000004E-3"/>
    <n v="-4.0504637251226328E-3"/>
    <n v="129.98150000000001"/>
    <n v="128.56116"/>
    <n v="1.5436118494450502E-2"/>
    <s v="Uptrend"/>
    <n v="139.35900000000001"/>
    <n v="-0.12309215766473647"/>
    <s v="2021-02"/>
    <x v="1"/>
  </r>
  <r>
    <n v="61"/>
    <x v="0"/>
    <d v="2021-02-25T00:00:00"/>
    <n v="121.551"/>
    <n v="123.28700000000001"/>
    <n v="117.515"/>
    <n v="117.95399999999999"/>
    <n v="148199500"/>
    <n v="-3.4782399999999998E-2"/>
    <n v="-3.4785810727875344E-2"/>
    <n v="128.96474999999998"/>
    <n v="128.53703999999999"/>
    <n v="1.6690451301736336E-2"/>
    <s v="Uptrend"/>
    <n v="139.35900000000001"/>
    <n v="-0.15359610789400047"/>
    <s v="2021-02"/>
    <x v="1"/>
  </r>
  <r>
    <n v="62"/>
    <x v="0"/>
    <d v="2021-02-26T00:00:00"/>
    <n v="119.514"/>
    <n v="121.717"/>
    <n v="118.15900000000001"/>
    <n v="118.217"/>
    <n v="164560400"/>
    <n v="2.23143E-3"/>
    <n v="2.229682757685314E-3"/>
    <n v="128.20305000000002"/>
    <n v="128.53044"/>
    <n v="1.5533064149417054E-2"/>
    <s v="Downtrend"/>
    <n v="139.35900000000001"/>
    <n v="-0.15170889572973401"/>
    <s v="2021-02"/>
    <x v="1"/>
  </r>
  <r>
    <n v="63"/>
    <x v="0"/>
    <d v="2021-03-01T00:00:00"/>
    <n v="120.645"/>
    <n v="124.72"/>
    <n v="119.709"/>
    <n v="124.583"/>
    <n v="116307900"/>
    <n v="5.3851400000000001E-2"/>
    <n v="5.3850123078744927E-2"/>
    <n v="128.00935000000001"/>
    <n v="128.53239999999997"/>
    <n v="1.8847036699740253E-2"/>
    <s v="Downtrend"/>
    <n v="139.35900000000001"/>
    <n v="-0.1060283153581757"/>
    <s v="2021-03"/>
    <x v="1"/>
  </r>
  <r>
    <n v="64"/>
    <x v="0"/>
    <d v="2021-03-02T00:00:00"/>
    <n v="125.188"/>
    <n v="125.49"/>
    <n v="121.873"/>
    <n v="121.98"/>
    <n v="102260900"/>
    <n v="-2.0893599999999998E-2"/>
    <n v="-2.0893701387829755E-2"/>
    <n v="127.57940000000001"/>
    <n v="128.48365999999999"/>
    <n v="1.88354369995298E-2"/>
    <s v="Downtrend"/>
    <n v="139.35900000000001"/>
    <n v="-0.12470669278625712"/>
    <s v="2021-03"/>
    <x v="1"/>
  </r>
  <r>
    <n v="65"/>
    <x v="0"/>
    <d v="2021-03-03T00:00:00"/>
    <n v="121.678"/>
    <n v="122.556"/>
    <n v="118.783"/>
    <n v="118.997"/>
    <n v="112966300"/>
    <n v="-2.4456800000000001E-2"/>
    <n v="-2.4454828660436134E-2"/>
    <n v="126.95895"/>
    <n v="128.35793999999999"/>
    <n v="1.9265621840839599E-2"/>
    <s v="Downtrend"/>
    <n v="139.35900000000001"/>
    <n v="-0.14611184064179572"/>
    <s v="2021-03"/>
    <x v="1"/>
  </r>
  <r>
    <n v="66"/>
    <x v="0"/>
    <d v="2021-03-04T00:00:00"/>
    <n v="118.69499999999999"/>
    <n v="120.499"/>
    <n v="115.643"/>
    <n v="117.116"/>
    <n v="178155000"/>
    <n v="-1.5811700000000001E-2"/>
    <n v="-1.5807121187929152E-2"/>
    <n v="126.29554999999998"/>
    <n v="128.23431999999997"/>
    <n v="1.9414618771097375E-2"/>
    <s v="Downtrend"/>
    <n v="139.35900000000001"/>
    <n v="-0.15960935425770861"/>
    <s v="2021-03"/>
    <x v="1"/>
  </r>
  <r>
    <n v="67"/>
    <x v="0"/>
    <d v="2021-03-05T00:00:00"/>
    <n v="117.944"/>
    <n v="118.88"/>
    <n v="114.62"/>
    <n v="118.373"/>
    <n v="153766600"/>
    <n v="1.07382E-2"/>
    <n v="1.0732948529663E-2"/>
    <n v="125.52704999999999"/>
    <n v="128.10525999999996"/>
    <n v="1.8419504485893096E-2"/>
    <s v="Downtrend"/>
    <n v="139.35900000000001"/>
    <n v="-0.15058948471214639"/>
    <s v="2021-03"/>
    <x v="1"/>
  </r>
  <r>
    <n v="68"/>
    <x v="0"/>
    <d v="2021-03-08T00:00:00"/>
    <n v="117.895"/>
    <n v="117.964"/>
    <n v="113.294"/>
    <n v="113.44"/>
    <n v="154376600"/>
    <n v="-4.1673500000000002E-2"/>
    <n v="-4.1673354565652687E-2"/>
    <n v="124.53265000000002"/>
    <n v="127.80647999999995"/>
    <n v="2.005493565451958E-2"/>
    <s v="Downtrend"/>
    <n v="139.35900000000001"/>
    <n v="-0.18598727028753081"/>
    <s v="2021-03"/>
    <x v="1"/>
  </r>
  <r>
    <n v="69"/>
    <x v="0"/>
    <d v="2021-03-09T00:00:00"/>
    <n v="116.04300000000001"/>
    <n v="118.997"/>
    <n v="115.809"/>
    <n v="118.051"/>
    <n v="129525800"/>
    <n v="4.0649900000000003E-2"/>
    <n v="4.0647038081805364E-2"/>
    <n v="123.76145000000001"/>
    <n v="127.61783999999996"/>
    <n v="2.275243019106285E-2"/>
    <s v="Downtrend"/>
    <n v="139.35900000000001"/>
    <n v="-0.1529000638638337"/>
    <s v="2021-03"/>
    <x v="1"/>
  </r>
  <r>
    <n v="70"/>
    <x v="0"/>
    <d v="2021-03-10T00:00:00"/>
    <n v="118.636"/>
    <n v="119.104"/>
    <n v="116.453"/>
    <n v="116.96899999999999"/>
    <n v="111943300"/>
    <n v="-9.1667299999999997E-3"/>
    <n v="-9.1655301522224342E-3"/>
    <n v="122.98005000000001"/>
    <n v="127.38789999999997"/>
    <n v="2.2763978330003359E-2"/>
    <s v="Downtrend"/>
    <n v="139.35900000000001"/>
    <n v="-0.16066418387043546"/>
    <s v="2021-03"/>
    <x v="1"/>
  </r>
  <r>
    <n v="71"/>
    <x v="0"/>
    <d v="2021-03-11T00:00:00"/>
    <n v="119.465"/>
    <n v="120.11799999999999"/>
    <n v="118.217"/>
    <n v="118.9"/>
    <n v="103026500"/>
    <n v="1.6502699999999999E-2"/>
    <n v="1.6508647590387282E-2"/>
    <n v="122.32540000000002"/>
    <n v="127.10467999999996"/>
    <n v="2.3315255899606351E-2"/>
    <s v="Downtrend"/>
    <n v="139.35900000000001"/>
    <n v="-0.14680788467196237"/>
    <s v="2021-03"/>
    <x v="1"/>
  </r>
  <r>
    <n v="72"/>
    <x v="0"/>
    <d v="2021-03-12T00:00:00"/>
    <n v="117.379"/>
    <n v="118.129"/>
    <n v="116.17"/>
    <n v="117.99299999999999"/>
    <n v="88105100"/>
    <n v="-7.6257599999999997E-3"/>
    <n v="-7.6282590412112272E-3"/>
    <n v="121.63810000000004"/>
    <n v="126.83875999999997"/>
    <n v="2.3311138706103875E-2"/>
    <s v="Downtrend"/>
    <n v="139.35900000000001"/>
    <n v="-0.15331625513960356"/>
    <s v="2021-03"/>
    <x v="1"/>
  </r>
  <r>
    <n v="73"/>
    <x v="0"/>
    <d v="2021-03-15T00:00:00"/>
    <n v="118.363"/>
    <n v="120.88800000000001"/>
    <n v="117.398"/>
    <n v="120.879"/>
    <n v="92403800"/>
    <n v="2.4457E-2"/>
    <n v="2.4459078080903085E-2"/>
    <n v="121.08340000000001"/>
    <n v="126.65293999999996"/>
    <n v="2.4205039139811303E-2"/>
    <s v="Downtrend"/>
    <n v="139.35900000000001"/>
    <n v="-0.13260715131423162"/>
    <s v="2021-03"/>
    <x v="1"/>
  </r>
  <r>
    <n v="74"/>
    <x v="0"/>
    <d v="2021-03-16T00:00:00"/>
    <n v="122.54600000000001"/>
    <n v="124.02800000000001"/>
    <n v="121.59"/>
    <n v="122.419"/>
    <n v="115227900"/>
    <n v="1.27429E-2"/>
    <n v="1.2740012740012574E-2"/>
    <n v="120.71195"/>
    <n v="126.51797999999995"/>
    <n v="2.4311578629251228E-2"/>
    <s v="Downtrend"/>
    <n v="139.35900000000001"/>
    <n v="-0.12155655537137899"/>
    <s v="2021-03"/>
    <x v="1"/>
  </r>
  <r>
    <n v="75"/>
    <x v="0"/>
    <d v="2021-03-17T00:00:00"/>
    <n v="120.937"/>
    <n v="122.702"/>
    <n v="119.27"/>
    <n v="121.629"/>
    <n v="111932600"/>
    <n v="-6.4506299999999997E-3"/>
    <n v="-6.4532466365514463E-3"/>
    <n v="120.41554999999998"/>
    <n v="126.43107999999995"/>
    <n v="2.4076275581267317E-2"/>
    <s v="Downtrend"/>
    <n v="139.35900000000001"/>
    <n v="-0.12722536757582936"/>
    <s v="2021-03"/>
    <x v="1"/>
  </r>
  <r>
    <n v="76"/>
    <x v="0"/>
    <d v="2021-03-18T00:00:00"/>
    <n v="119.797"/>
    <n v="120.089"/>
    <n v="117.301"/>
    <n v="117.506"/>
    <n v="121229700"/>
    <n v="-3.3904999999999998E-2"/>
    <n v="-3.3898165733501129E-2"/>
    <n v="119.96809999999998"/>
    <n v="126.23055999999995"/>
    <n v="2.507881183973042E-2"/>
    <s v="Downtrend"/>
    <n v="139.35900000000001"/>
    <n v="-0.15681082671373936"/>
    <s v="2021-03"/>
    <x v="1"/>
  </r>
  <r>
    <n v="77"/>
    <x v="0"/>
    <d v="2021-03-19T00:00:00"/>
    <n v="116.89100000000001"/>
    <n v="118.383"/>
    <n v="116.67700000000001"/>
    <n v="116.979"/>
    <n v="185549500"/>
    <n v="-4.4802899999999996E-3"/>
    <n v="-4.4848773679642129E-3"/>
    <n v="119.48650000000001"/>
    <n v="126.10535999999996"/>
    <n v="2.5056201506234381E-2"/>
    <s v="Downtrend"/>
    <n v="139.35900000000001"/>
    <n v="-0.16059242675392338"/>
    <s v="2021-03"/>
    <x v="1"/>
  </r>
  <r>
    <n v="78"/>
    <x v="0"/>
    <d v="2021-03-22T00:00:00"/>
    <n v="117.31100000000001"/>
    <n v="120.762"/>
    <n v="117.242"/>
    <n v="120.294"/>
    <n v="111912300"/>
    <n v="2.8335900000000001E-2"/>
    <n v="2.833841971635942E-2"/>
    <n v="119.35929999999999"/>
    <n v="125.96235999999998"/>
    <n v="2.5234782516030178E-2"/>
    <s v="Downtrend"/>
    <n v="139.35900000000001"/>
    <n v="-0.13680494263018539"/>
    <s v="2021-03"/>
    <x v="1"/>
  </r>
  <r>
    <n v="79"/>
    <x v="0"/>
    <d v="2021-03-23T00:00:00"/>
    <n v="120.235"/>
    <n v="121.122"/>
    <n v="119.075"/>
    <n v="119.465"/>
    <n v="95467100"/>
    <n v="-6.88888E-3"/>
    <n v="-6.8914492825908891E-3"/>
    <n v="119.19745"/>
    <n v="125.78077999999998"/>
    <n v="2.5272272610813738E-2"/>
    <s v="Downtrend"/>
    <n v="139.35900000000001"/>
    <n v="-0.14275360758903266"/>
    <s v="2021-03"/>
    <x v="1"/>
  </r>
  <r>
    <n v="80"/>
    <x v="0"/>
    <d v="2021-03-24T00:00:00"/>
    <n v="119.738"/>
    <n v="119.816"/>
    <n v="117.057"/>
    <n v="117.077"/>
    <n v="88530500"/>
    <n v="-1.9993500000000001E-2"/>
    <n v="-1.9989118151759966E-2"/>
    <n v="118.94104999999999"/>
    <n v="125.6112"/>
    <n v="2.5621292074242845E-2"/>
    <s v="Downtrend"/>
    <n v="139.35900000000001"/>
    <n v="-0.15988920701210552"/>
    <s v="2021-03"/>
    <x v="1"/>
  </r>
  <r>
    <n v="81"/>
    <x v="0"/>
    <d v="2021-03-25T00:00:00"/>
    <n v="116.54"/>
    <n v="118.607"/>
    <n v="116.014"/>
    <n v="117.56399999999999"/>
    <n v="98844700"/>
    <n v="4.1636399999999997E-3"/>
    <n v="4.1596556112644123E-3"/>
    <n v="118.92155"/>
    <n v="125.45486"/>
    <n v="2.443745031638607E-2"/>
    <s v="Downtrend"/>
    <n v="139.35900000000001"/>
    <n v="-0.15639463543796972"/>
    <s v="2021-03"/>
    <x v="1"/>
  </r>
  <r>
    <n v="82"/>
    <x v="0"/>
    <d v="2021-03-26T00:00:00"/>
    <n v="117.33"/>
    <n v="118.432"/>
    <n v="115.93600000000001"/>
    <n v="118.16800000000001"/>
    <n v="94071200"/>
    <n v="5.1412300000000001E-3"/>
    <n v="5.1376271647785021E-3"/>
    <n v="118.9191"/>
    <n v="125.26992"/>
    <n v="2.4459327278591122E-2"/>
    <s v="Downtrend"/>
    <n v="139.35900000000001"/>
    <n v="-0.15206050560064299"/>
    <s v="2021-03"/>
    <x v="1"/>
  </r>
  <r>
    <n v="83"/>
    <x v="0"/>
    <d v="2021-03-29T00:00:00"/>
    <n v="118.59699999999999"/>
    <n v="119.504"/>
    <n v="117.70099999999999"/>
    <n v="118.34399999999999"/>
    <n v="80819200"/>
    <n v="1.48522E-3"/>
    <n v="1.4894049150360189E-3"/>
    <n v="118.60715"/>
    <n v="125.12704000000002"/>
    <n v="2.0975700887376339E-2"/>
    <s v="Downtrend"/>
    <n v="139.35900000000001"/>
    <n v="-0.15079758035003132"/>
    <s v="2021-03"/>
    <x v="1"/>
  </r>
  <r>
    <n v="84"/>
    <x v="0"/>
    <d v="2021-03-30T00:00:00"/>
    <n v="117.096"/>
    <n v="117.379"/>
    <n v="115.877"/>
    <n v="116.89100000000001"/>
    <n v="85671900"/>
    <n v="-1.2274500000000001E-2"/>
    <n v="-1.2277766511187616E-2"/>
    <n v="118.3527"/>
    <n v="124.98956"/>
    <n v="2.0661061474395878E-2"/>
    <s v="Downtrend"/>
    <n v="139.35900000000001"/>
    <n v="-0.16122388937922916"/>
    <s v="2021-03"/>
    <x v="1"/>
  </r>
  <r>
    <n v="85"/>
    <x v="0"/>
    <d v="2021-03-31T00:00:00"/>
    <n v="118.59699999999999"/>
    <n v="120.42100000000001"/>
    <n v="118.11"/>
    <n v="119.08499999999999"/>
    <n v="118323800"/>
    <n v="1.87657E-2"/>
    <n v="1.8769622982094392E-2"/>
    <n v="118.35710000000002"/>
    <n v="124.88253999999999"/>
    <n v="2.0439916305386656E-2"/>
    <s v="Downtrend"/>
    <n v="139.35900000000001"/>
    <n v="-0.14548037801648983"/>
    <s v="2021-03"/>
    <x v="1"/>
  </r>
  <r>
    <n v="86"/>
    <x v="0"/>
    <d v="2021-04-01T00:00:00"/>
    <n v="120.557"/>
    <n v="121.06399999999999"/>
    <n v="119.416"/>
    <n v="119.914"/>
    <n v="75089100"/>
    <n v="6.9584900000000003E-3"/>
    <n v="6.9614141159677345E-3"/>
    <n v="118.49700000000003"/>
    <n v="124.71032"/>
    <n v="2.0131092981459476E-2"/>
    <s v="Downtrend"/>
    <n v="139.35900000000001"/>
    <n v="-0.13953171305764256"/>
    <s v="2021-04"/>
    <x v="1"/>
  </r>
  <r>
    <n v="87"/>
    <x v="0"/>
    <d v="2021-04-05T00:00:00"/>
    <n v="120.762"/>
    <n v="122.994"/>
    <n v="119.982"/>
    <n v="122.741"/>
    <n v="88651200"/>
    <n v="2.3577299999999999E-2"/>
    <n v="2.3575228914054946E-2"/>
    <n v="118.71540000000002"/>
    <n v="124.50041999999999"/>
    <n v="2.0643608578644852E-2"/>
    <s v="Downtrend"/>
    <n v="139.35900000000001"/>
    <n v="-0.11924597621969169"/>
    <s v="2021-04"/>
    <x v="1"/>
  </r>
  <r>
    <n v="88"/>
    <x v="0"/>
    <d v="2021-04-06T00:00:00"/>
    <n v="123.32599999999999"/>
    <n v="123.94"/>
    <n v="122.497"/>
    <n v="123.04300000000001"/>
    <n v="80171300"/>
    <n v="2.4622300000000001E-3"/>
    <n v="2.4604655331144087E-3"/>
    <n v="119.19555000000003"/>
    <n v="124.25371999999999"/>
    <n v="1.7904779911233681E-2"/>
    <s v="Downtrend"/>
    <n v="139.35900000000001"/>
    <n v="-0.11707891130102832"/>
    <s v="2021-04"/>
    <x v="1"/>
  </r>
  <r>
    <n v="89"/>
    <x v="0"/>
    <d v="2021-04-07T00:00:00"/>
    <n v="122.673"/>
    <n v="124.71"/>
    <n v="122"/>
    <n v="124.691"/>
    <n v="83466700"/>
    <n v="1.33904E-2"/>
    <n v="1.3393691636257143E-2"/>
    <n v="119.52755000000002"/>
    <n v="123.96501999999998"/>
    <n v="1.5913070796644748E-2"/>
    <s v="Downtrend"/>
    <n v="139.35900000000001"/>
    <n v="-0.10525333849984575"/>
    <s v="2021-04"/>
    <x v="1"/>
  </r>
  <r>
    <n v="90"/>
    <x v="0"/>
    <d v="2021-04-08T00:00:00"/>
    <n v="125.714"/>
    <n v="127.11799999999999"/>
    <n v="125.295"/>
    <n v="127.089"/>
    <n v="88844600"/>
    <n v="1.9233799999999999E-2"/>
    <n v="1.9231540367789179E-2"/>
    <n v="120.03354999999999"/>
    <n v="123.71961999999999"/>
    <n v="1.6049874748323104E-2"/>
    <s v="Downtrend"/>
    <n v="139.35900000000001"/>
    <n v="-8.8045981960260922E-2"/>
    <s v="2021-04"/>
    <x v="1"/>
  </r>
  <r>
    <n v="91"/>
    <x v="0"/>
    <d v="2021-04-09T00:00:00"/>
    <n v="126.54300000000001"/>
    <n v="129.702"/>
    <n v="126.221"/>
    <n v="129.66300000000001"/>
    <n v="106686700"/>
    <n v="2.0251700000000001E-2"/>
    <n v="2.0253523121592121E-2"/>
    <n v="120.57169999999999"/>
    <n v="123.54709999999999"/>
    <n v="1.6220978622864892E-2"/>
    <s v="Downtrend"/>
    <n v="139.35900000000001"/>
    <n v="-6.9575700170064314E-2"/>
    <s v="2021-04"/>
    <x v="1"/>
  </r>
  <r>
    <n v="92"/>
    <x v="0"/>
    <d v="2021-04-12T00:00:00"/>
    <n v="129.19499999999999"/>
    <n v="129.51599999999999"/>
    <n v="127.352"/>
    <n v="127.947"/>
    <n v="91420000"/>
    <n v="-1.32333E-2"/>
    <n v="-1.3234307396867373E-2"/>
    <n v="121.06940000000002"/>
    <n v="123.43702000000002"/>
    <n v="1.6487245818468194E-2"/>
    <s v="Downtrend"/>
    <n v="139.35900000000001"/>
    <n v="-8.1889221363528719E-2"/>
    <s v="2021-04"/>
    <x v="1"/>
  </r>
  <r>
    <n v="93"/>
    <x v="0"/>
    <d v="2021-04-13T00:00:00"/>
    <n v="129.11699999999999"/>
    <n v="131.28100000000001"/>
    <n v="128.619"/>
    <n v="131.05699999999999"/>
    <n v="91266500"/>
    <n v="2.4306700000000001E-2"/>
    <n v="2.430693959217467E-2"/>
    <n v="121.57829999999998"/>
    <n v="123.48902"/>
    <n v="1.6477432561457738E-2"/>
    <s v="Downtrend"/>
    <n v="139.35900000000001"/>
    <n v="-5.9572758128287551E-2"/>
    <s v="2021-04"/>
    <x v="1"/>
  </r>
  <r>
    <n v="94"/>
    <x v="0"/>
    <d v="2021-04-14T00:00:00"/>
    <n v="131.554"/>
    <n v="131.61199999999999"/>
    <n v="128.35599999999999"/>
    <n v="128.71700000000001"/>
    <n v="87222800"/>
    <n v="-1.7853000000000001E-2"/>
    <n v="-1.7854826525862566E-2"/>
    <n v="121.89320000000001"/>
    <n v="123.45177999999996"/>
    <n v="1.7051057404695428E-2"/>
    <s v="Downtrend"/>
    <n v="139.35900000000001"/>
    <n v="-7.6363923392102406E-2"/>
    <s v="2021-04"/>
    <x v="1"/>
  </r>
  <r>
    <n v="95"/>
    <x v="0"/>
    <d v="2021-04-15T00:00:00"/>
    <n v="130.46199999999999"/>
    <n v="131.61199999999999"/>
    <n v="130.28700000000001"/>
    <n v="131.125"/>
    <n v="89347100"/>
    <n v="1.8707499999999998E-2"/>
    <n v="1.870770760660978E-2"/>
    <n v="122.36799999999998"/>
    <n v="123.44615999999995"/>
    <n v="1.7270869095699106E-2"/>
    <s v="Downtrend"/>
    <n v="139.35900000000001"/>
    <n v="-5.9084809736005606E-2"/>
    <s v="2021-04"/>
    <x v="1"/>
  </r>
  <r>
    <n v="96"/>
    <x v="0"/>
    <d v="2021-04-16T00:00:00"/>
    <n v="130.93"/>
    <n v="131.291"/>
    <n v="129.93600000000001"/>
    <n v="130.79400000000001"/>
    <n v="84922400"/>
    <n v="-2.5278700000000002E-3"/>
    <n v="-2.5243088655861889E-3"/>
    <n v="123.03239999999998"/>
    <n v="123.45435999999994"/>
    <n v="1.4921274965434429E-2"/>
    <s v="Downtrend"/>
    <n v="139.35900000000001"/>
    <n v="-6.1459970292553789E-2"/>
    <s v="2021-04"/>
    <x v="2"/>
  </r>
  <r>
    <n v="97"/>
    <x v="0"/>
    <d v="2021-04-19T00:00:00"/>
    <n v="130.16"/>
    <n v="132.071"/>
    <n v="129.994"/>
    <n v="131.45599999999999"/>
    <n v="94264200"/>
    <n v="5.0687800000000002E-3"/>
    <n v="5.0613942535588929E-3"/>
    <n v="123.75624999999999"/>
    <n v="123.40861999999994"/>
    <n v="1.4737407725042858E-2"/>
    <s v="Uptrend"/>
    <n v="139.35900000000001"/>
    <n v="-5.6709649179457533E-2"/>
    <s v="2021-04"/>
    <x v="2"/>
  </r>
  <r>
    <n v="98"/>
    <x v="0"/>
    <d v="2021-04-20T00:00:00"/>
    <n v="131.63200000000001"/>
    <n v="132.12899999999999"/>
    <n v="128.50200000000001"/>
    <n v="129.77000000000001"/>
    <n v="94812300"/>
    <n v="-1.2830299999999999E-2"/>
    <n v="-1.2825584225900521E-2"/>
    <n v="124.23005000000001"/>
    <n v="123.33745999999995"/>
    <n v="1.4315060446238259E-2"/>
    <s v="Uptrend"/>
    <n v="139.35900000000001"/>
    <n v="-6.8807899023385577E-2"/>
    <s v="2021-04"/>
    <x v="2"/>
  </r>
  <r>
    <n v="99"/>
    <x v="0"/>
    <d v="2021-04-21T00:00:00"/>
    <n v="129.03899999999999"/>
    <n v="130.39400000000001"/>
    <n v="128.005"/>
    <n v="130.15"/>
    <n v="68847100"/>
    <n v="2.93006E-3"/>
    <n v="2.9282576866764831E-3"/>
    <n v="124.76430000000002"/>
    <n v="123.27095999999997"/>
    <n v="1.4092277219114177E-2"/>
    <s v="Uptrend"/>
    <n v="139.35900000000001"/>
    <n v="-6.6081128595928518E-2"/>
    <s v="2021-04"/>
    <x v="2"/>
  </r>
  <r>
    <n v="100"/>
    <x v="0"/>
    <d v="2021-04-22T00:00:00"/>
    <n v="129.702"/>
    <n v="130.78399999999999"/>
    <n v="128.113"/>
    <n v="128.62899999999999"/>
    <n v="84566500"/>
    <n v="-1.16855E-2"/>
    <n v="-1.1686515558970489E-2"/>
    <n v="125.34190000000001"/>
    <n v="123.19159999999994"/>
    <n v="1.3443795691135262E-2"/>
    <s v="Uptrend"/>
    <n v="139.35900000000001"/>
    <n v="-7.6995386017408407E-2"/>
    <s v="2021-04"/>
    <x v="2"/>
  </r>
  <r>
    <n v="101"/>
    <x v="0"/>
    <d v="2021-04-23T00:00:00"/>
    <n v="128.84399999999999"/>
    <n v="131.72900000000001"/>
    <n v="128.84399999999999"/>
    <n v="130.94900000000001"/>
    <n v="78657500"/>
    <n v="1.8038700000000001E-2"/>
    <n v="1.8036368159590976E-2"/>
    <n v="126.01115000000001"/>
    <n v="123.17071999999996"/>
    <n v="1.3763212659247549E-2"/>
    <s v="Uptrend"/>
    <n v="139.35900000000001"/>
    <n v="-6.0347734986617274E-2"/>
    <s v="2021-04"/>
    <x v="2"/>
  </r>
  <r>
    <n v="102"/>
    <x v="0"/>
    <d v="2021-04-26T00:00:00"/>
    <n v="131.447"/>
    <n v="131.67099999999999"/>
    <n v="130.209"/>
    <n v="131.339"/>
    <n v="66905100"/>
    <n v="2.9782400000000001E-3"/>
    <n v="2.9782587114066672E-3"/>
    <n v="126.66969999999999"/>
    <n v="123.16271999999998"/>
    <n v="1.3774632848168288E-2"/>
    <s v="Uptrend"/>
    <n v="139.35900000000001"/>
    <n v="-5.7549207442648243E-2"/>
    <s v="2021-04"/>
    <x v="2"/>
  </r>
  <r>
    <n v="103"/>
    <x v="0"/>
    <d v="2021-04-27T00:00:00"/>
    <n v="131.62200000000001"/>
    <n v="132.012"/>
    <n v="130.745"/>
    <n v="131.018"/>
    <n v="66015800"/>
    <n v="-2.4497299999999998E-3"/>
    <n v="-2.444056982312981E-3"/>
    <n v="127.30340000000001"/>
    <n v="123.14361999999997"/>
    <n v="1.386102909771603E-2"/>
    <s v="Uptrend"/>
    <n v="139.35900000000001"/>
    <n v="-5.9852610882684343E-2"/>
    <s v="2021-04"/>
    <x v="2"/>
  </r>
  <r>
    <n v="104"/>
    <x v="0"/>
    <d v="2021-04-28T00:00:00"/>
    <n v="130.94"/>
    <n v="131.63200000000001"/>
    <n v="129.74100000000001"/>
    <n v="130.22800000000001"/>
    <n v="107760100"/>
    <n v="-6.02734E-3"/>
    <n v="-6.0297058419452876E-3"/>
    <n v="127.97025000000001"/>
    <n v="123.15121999999998"/>
    <n v="1.3512627220615369E-2"/>
    <s v="Uptrend"/>
    <n v="139.35900000000001"/>
    <n v="-6.5521423087134711E-2"/>
    <s v="2021-04"/>
    <x v="2"/>
  </r>
  <r>
    <n v="105"/>
    <x v="0"/>
    <d v="2021-04-29T00:00:00"/>
    <n v="133.04599999999999"/>
    <n v="133.631"/>
    <n v="129.126"/>
    <n v="130.131"/>
    <n v="151101000"/>
    <n v="-7.4836300000000004E-4"/>
    <n v="-7.4484749823389151E-4"/>
    <n v="128.52255"/>
    <n v="123.20270000000001"/>
    <n v="1.3205326567559498E-2"/>
    <s v="Uptrend"/>
    <n v="139.35900000000001"/>
    <n v="-6.6217467117301365E-2"/>
    <s v="2021-04"/>
    <x v="2"/>
  </r>
  <r>
    <n v="106"/>
    <x v="0"/>
    <d v="2021-04-30T00:00:00"/>
    <n v="128.47300000000001"/>
    <n v="130.209"/>
    <n v="127.78100000000001"/>
    <n v="128.161"/>
    <n v="109839500"/>
    <n v="-1.5133600000000001E-2"/>
    <n v="-1.5138591112033195E-2"/>
    <n v="128.93490000000003"/>
    <n v="123.23681999999999"/>
    <n v="1.3897452327762466E-2"/>
    <s v="Uptrend"/>
    <n v="139.35900000000001"/>
    <n v="-8.0353619070171356E-2"/>
    <s v="2021-04"/>
    <x v="2"/>
  </r>
  <r>
    <n v="107"/>
    <x v="0"/>
    <d v="2021-05-03T00:00:00"/>
    <n v="128.727"/>
    <n v="130.70599999999999"/>
    <n v="128.52199999999999"/>
    <n v="129.214"/>
    <n v="75135100"/>
    <n v="8.2154499999999991E-3"/>
    <n v="8.216228025686334E-3"/>
    <n v="129.25854999999999"/>
    <n v="123.28887999999999"/>
    <n v="1.3128309734408768E-2"/>
    <s v="Uptrend"/>
    <n v="139.35900000000001"/>
    <n v="-7.2797594701454638E-2"/>
    <s v="2021-05"/>
    <x v="2"/>
  </r>
  <r>
    <n v="108"/>
    <x v="0"/>
    <d v="2021-05-04T00:00:00"/>
    <n v="127.898"/>
    <n v="128.191"/>
    <n v="123.521"/>
    <n v="124.642"/>
    <n v="137564700"/>
    <n v="-3.5385600000000003E-2"/>
    <n v="-3.538316281517484E-2"/>
    <n v="129.33849999999998"/>
    <n v="123.32495999999999"/>
    <n v="1.5643937983529126E-2"/>
    <s v="Uptrend"/>
    <n v="139.35900000000001"/>
    <n v="-0.10560494837075474"/>
    <s v="2021-05"/>
    <x v="1"/>
  </r>
  <r>
    <n v="109"/>
    <x v="0"/>
    <d v="2021-05-05T00:00:00"/>
    <n v="125.958"/>
    <n v="127.17700000000001"/>
    <n v="124.759"/>
    <n v="124.886"/>
    <n v="84000900"/>
    <n v="1.9556199999999999E-3"/>
    <n v="1.9576065852602298E-3"/>
    <n v="129.34824999999998"/>
    <n v="123.36864"/>
    <n v="1.5364454719987654E-2"/>
    <s v="Uptrend"/>
    <n v="139.35900000000001"/>
    <n v="-0.10385407472786123"/>
    <s v="2021-05"/>
    <x v="1"/>
  </r>
  <r>
    <n v="110"/>
    <x v="0"/>
    <d v="2021-05-06T00:00:00"/>
    <n v="124.681"/>
    <n v="126.494"/>
    <n v="123.94"/>
    <n v="126.48399999999999"/>
    <n v="78128300"/>
    <n v="1.28024E-2"/>
    <n v="1.2795669650721431E-2"/>
    <n v="129.31799999999998"/>
    <n v="123.45422000000001"/>
    <n v="1.5007931594206476E-2"/>
    <s v="Uptrend"/>
    <n v="139.35900000000001"/>
    <n v="-9.2387287509238858E-2"/>
    <s v="2021-05"/>
    <x v="1"/>
  </r>
  <r>
    <n v="111"/>
    <x v="0"/>
    <d v="2021-05-07T00:00:00"/>
    <n v="127.783"/>
    <n v="128.184"/>
    <n v="126.44499999999999"/>
    <n v="127.158"/>
    <n v="78973300"/>
    <n v="5.3276E-3"/>
    <n v="5.3287372315866666E-3"/>
    <n v="129.19274999999999"/>
    <n v="123.63830000000003"/>
    <n v="1.4295120237767404E-2"/>
    <s v="Uptrend"/>
    <n v="139.35900000000001"/>
    <n v="-8.755085785632799E-2"/>
    <s v="2021-05"/>
    <x v="2"/>
  </r>
  <r>
    <n v="112"/>
    <x v="0"/>
    <d v="2021-05-10T00:00:00"/>
    <n v="126.377"/>
    <n v="126.504"/>
    <n v="123.83799999999999"/>
    <n v="123.877"/>
    <n v="88071200"/>
    <n v="-2.58046E-2"/>
    <n v="-2.5802544865443089E-2"/>
    <n v="128.98925"/>
    <n v="123.75150000000004"/>
    <n v="1.5119401124545264E-2"/>
    <s v="Uptrend"/>
    <n v="139.35900000000001"/>
    <n v="-0.11109436778392501"/>
    <s v="2021-05"/>
    <x v="1"/>
  </r>
  <r>
    <n v="113"/>
    <x v="0"/>
    <d v="2021-05-11T00:00:00"/>
    <n v="120.60599999999999"/>
    <n v="123.31100000000001"/>
    <n v="119.893"/>
    <n v="122.959"/>
    <n v="126142800"/>
    <n v="-7.4103900000000002E-3"/>
    <n v="-7.4105766203572676E-3"/>
    <n v="128.58435"/>
    <n v="123.71902000000001"/>
    <n v="1.3882202234576372E-2"/>
    <s v="Uptrend"/>
    <n v="139.35900000000001"/>
    <n v="-0.11768167107972938"/>
    <s v="2021-05"/>
    <x v="2"/>
  </r>
  <r>
    <n v="114"/>
    <x v="0"/>
    <d v="2021-05-12T00:00:00"/>
    <n v="120.508"/>
    <n v="121.71899999999999"/>
    <n v="119.38500000000001"/>
    <n v="119.893"/>
    <n v="112172300"/>
    <n v="-2.4938499999999999E-2"/>
    <n v="-2.4935140981953374E-2"/>
    <n v="128.14314999999999"/>
    <n v="123.67728000000002"/>
    <n v="1.4360535021856637E-2"/>
    <s v="Uptrend"/>
    <n v="139.35900000000001"/>
    <n v="-0.13968240300231782"/>
    <s v="2021-05"/>
    <x v="2"/>
  </r>
  <r>
    <n v="115"/>
    <x v="0"/>
    <d v="2021-05-13T00:00:00"/>
    <n v="121.66"/>
    <n v="123.193"/>
    <n v="121.348"/>
    <n v="122.041"/>
    <n v="105861300"/>
    <n v="1.79197E-2"/>
    <n v="1.7915975077777757E-2"/>
    <n v="127.68895000000001"/>
    <n v="123.73816000000002"/>
    <n v="1.429720370849261E-2"/>
    <s v="Uptrend"/>
    <n v="139.35900000000001"/>
    <n v="-0.12426897437553375"/>
    <s v="2021-05"/>
    <x v="2"/>
  </r>
  <r>
    <n v="116"/>
    <x v="0"/>
    <d v="2021-05-14T00:00:00"/>
    <n v="123.291"/>
    <n v="124.893"/>
    <n v="122.9"/>
    <n v="124.46299999999999"/>
    <n v="81918000"/>
    <n v="1.9844799999999999E-2"/>
    <n v="1.9845789529748137E-2"/>
    <n v="127.37240000000001"/>
    <n v="123.88510000000004"/>
    <n v="1.5221499720854709E-2"/>
    <s v="Uptrend"/>
    <n v="139.35900000000001"/>
    <n v="-0.10688940075632014"/>
    <s v="2021-05"/>
    <x v="1"/>
  </r>
  <r>
    <n v="117"/>
    <x v="0"/>
    <d v="2021-05-17T00:00:00"/>
    <n v="123.848"/>
    <n v="123.955"/>
    <n v="122.236"/>
    <n v="123.31100000000001"/>
    <n v="74244600"/>
    <n v="-9.2586500000000002E-3"/>
    <n v="-9.2557627568031764E-3"/>
    <n v="126.96515000000002"/>
    <n v="123.98386000000002"/>
    <n v="1.5190400496797284E-2"/>
    <s v="Uptrend"/>
    <n v="139.35900000000001"/>
    <n v="-0.11515582057850593"/>
    <s v="2021-05"/>
    <x v="1"/>
  </r>
  <r>
    <n v="118"/>
    <x v="0"/>
    <d v="2021-05-18T00:00:00"/>
    <n v="123.59399999999999"/>
    <n v="124.014"/>
    <n v="121.85599999999999"/>
    <n v="121.92400000000001"/>
    <n v="63342900"/>
    <n v="-1.1245700000000001E-2"/>
    <n v="-1.1247982742821017E-2"/>
    <n v="126.57285000000002"/>
    <n v="124.15354000000004"/>
    <n v="1.5141161434963697E-2"/>
    <s v="Uptrend"/>
    <n v="139.35900000000001"/>
    <n v="-0.12510853263872446"/>
    <s v="2021-05"/>
    <x v="1"/>
  </r>
  <r>
    <n v="119"/>
    <x v="0"/>
    <d v="2021-05-19T00:00:00"/>
    <n v="120.273"/>
    <n v="121.992"/>
    <n v="119.98099999999999"/>
    <n v="121.768"/>
    <n v="92612000"/>
    <n v="-1.28141E-3"/>
    <n v="-1.2794855811817385E-3"/>
    <n v="126.15374999999999"/>
    <n v="124.22788000000003"/>
    <n v="1.5083520670014479E-2"/>
    <s v="Uptrend"/>
    <n v="139.35900000000001"/>
    <n v="-0.12622794365631218"/>
    <s v="2021-05"/>
    <x v="1"/>
  </r>
  <r>
    <n v="120"/>
    <x v="0"/>
    <d v="2021-05-20T00:00:00"/>
    <n v="122.295"/>
    <n v="124.727"/>
    <n v="122.16800000000001"/>
    <n v="124.32599999999999"/>
    <n v="76857100"/>
    <n v="2.10119E-2"/>
    <n v="2.1007161158925092E-2"/>
    <n v="125.93859999999999"/>
    <n v="124.37502000000002"/>
    <n v="1.5868188720420145E-2"/>
    <s v="Uptrend"/>
    <n v="139.35900000000001"/>
    <n v="-0.10787247325253491"/>
    <s v="2021-05"/>
    <x v="1"/>
  </r>
  <r>
    <n v="121"/>
    <x v="0"/>
    <d v="2021-05-21T00:00:00"/>
    <n v="124.824"/>
    <n v="125"/>
    <n v="122.27500000000001"/>
    <n v="122.49"/>
    <n v="79295400"/>
    <n v="-1.4767000000000001E-2"/>
    <n v="-1.4767627045026765E-2"/>
    <n v="125.51564999999998"/>
    <n v="124.44682"/>
    <n v="1.5423031222045429E-2"/>
    <s v="Uptrend"/>
    <n v="139.35900000000001"/>
    <n v="-0.12104707984414365"/>
    <s v="2021-05"/>
    <x v="1"/>
  </r>
  <r>
    <n v="122"/>
    <x v="0"/>
    <d v="2021-05-24T00:00:00"/>
    <n v="123.057"/>
    <n v="124.941"/>
    <n v="122.988"/>
    <n v="124.121"/>
    <n v="63092900"/>
    <n v="1.3314299999999999E-2"/>
    <n v="1.3315372683484261E-2"/>
    <n v="125.15474999999996"/>
    <n v="124.56938000000002"/>
    <n v="1.5810022055480193E-2"/>
    <s v="Uptrend"/>
    <n v="139.35900000000001"/>
    <n v="-0.10934349414103151"/>
    <s v="2021-05"/>
    <x v="1"/>
  </r>
  <r>
    <n v="123"/>
    <x v="0"/>
    <d v="2021-05-25T00:00:00"/>
    <n v="124.824"/>
    <n v="125.313"/>
    <n v="123.35899999999999"/>
    <n v="123.926"/>
    <n v="72009500"/>
    <n v="-1.5737500000000001E-3"/>
    <n v="-1.5710476067707368E-3"/>
    <n v="124.80014999999999"/>
    <n v="124.63032000000001"/>
    <n v="1.5811979205075707E-2"/>
    <s v="Uptrend"/>
    <n v="139.35900000000001"/>
    <n v="-0.11074275791301602"/>
    <s v="2021-05"/>
    <x v="1"/>
  </r>
  <r>
    <n v="124"/>
    <x v="0"/>
    <d v="2021-05-26T00:00:00"/>
    <n v="123.98399999999999"/>
    <n v="124.404"/>
    <n v="123.45699999999999"/>
    <n v="123.877"/>
    <n v="56575900"/>
    <n v="-3.9388800000000001E-4"/>
    <n v="-3.9539725319959196E-4"/>
    <n v="124.48259999999998"/>
    <n v="124.65948000000004"/>
    <n v="1.5798954373308683E-2"/>
    <s v="Downtrend"/>
    <n v="139.35900000000001"/>
    <n v="-0.11109436778392501"/>
    <s v="2021-05"/>
    <x v="1"/>
  </r>
  <r>
    <n v="125"/>
    <x v="0"/>
    <d v="2021-05-27T00:00:00"/>
    <n v="123.477"/>
    <n v="124.648"/>
    <n v="122.148"/>
    <n v="122.34399999999999"/>
    <n v="94625600"/>
    <n v="-1.23768E-2"/>
    <n v="-1.2375178604583592E-2"/>
    <n v="124.09324999999998"/>
    <n v="124.67378000000002"/>
    <n v="1.5949026457008474E-2"/>
    <s v="Downtrend"/>
    <n v="139.35900000000001"/>
    <n v="-0.12209473374521929"/>
    <s v="2021-05"/>
    <x v="1"/>
  </r>
  <r>
    <n v="126"/>
    <x v="0"/>
    <d v="2021-05-28T00:00:00"/>
    <n v="122.627"/>
    <n v="122.852"/>
    <n v="121.631"/>
    <n v="121.68899999999999"/>
    <n v="71311100"/>
    <n v="-5.3482E-3"/>
    <n v="-5.3537566206761644E-3"/>
    <n v="123.76964999999998"/>
    <n v="124.75744000000003"/>
    <n v="1.570394298938043E-2"/>
    <s v="Downtrend"/>
    <n v="139.35900000000001"/>
    <n v="-0.12679482487675731"/>
    <s v="2021-05"/>
    <x v="1"/>
  </r>
  <r>
    <n v="127"/>
    <x v="0"/>
    <d v="2021-06-01T00:00:00"/>
    <n v="122.148"/>
    <n v="122.41200000000001"/>
    <n v="121.035"/>
    <n v="121.367"/>
    <n v="67637100"/>
    <n v="-2.64832E-3"/>
    <n v="-2.6460896219049346E-3"/>
    <n v="123.37730000000002"/>
    <n v="124.84520000000002"/>
    <n v="1.5501449882474736E-2"/>
    <s v="Downtrend"/>
    <n v="139.35900000000001"/>
    <n v="-0.1291054040284445"/>
    <s v="2021-06"/>
    <x v="1"/>
  </r>
  <r>
    <n v="128"/>
    <x v="0"/>
    <d v="2021-06-02T00:00:00"/>
    <n v="121.367"/>
    <n v="122.30500000000001"/>
    <n v="121.143"/>
    <n v="122.129"/>
    <n v="59278900"/>
    <n v="6.2762099999999999E-3"/>
    <n v="6.2784776751505511E-3"/>
    <n v="123.25165"/>
    <n v="124.88190000000003"/>
    <n v="1.3605944642384533E-2"/>
    <s v="Downtrend"/>
    <n v="139.35900000000001"/>
    <n v="-0.12363751175022786"/>
    <s v="2021-06"/>
    <x v="2"/>
  </r>
  <r>
    <n v="129"/>
    <x v="0"/>
    <d v="2021-06-03T00:00:00"/>
    <n v="121.758"/>
    <n v="121.92400000000001"/>
    <n v="120.244"/>
    <n v="120.645"/>
    <n v="76229200"/>
    <n v="-1.2154E-2"/>
    <n v="-1.2151086146615531E-2"/>
    <n v="123.03960000000002"/>
    <n v="124.90550000000003"/>
    <n v="1.3812542982569708E-2"/>
    <s v="Downtrend"/>
    <n v="139.35900000000001"/>
    <n v="-0.13428626784061315"/>
    <s v="2021-06"/>
    <x v="2"/>
  </r>
  <r>
    <n v="130"/>
    <x v="0"/>
    <d v="2021-06-04T00:00:00"/>
    <n v="121.16200000000001"/>
    <n v="123.203"/>
    <n v="120.947"/>
    <n v="122.94"/>
    <n v="75169300"/>
    <n v="1.90221E-2"/>
    <n v="1.9022752704214829E-2"/>
    <n v="122.86240000000001"/>
    <n v="125.02276000000002"/>
    <n v="1.4219155018599376E-2"/>
    <s v="Downtrend"/>
    <n v="139.35900000000001"/>
    <n v="-0.11781800960110222"/>
    <s v="2021-06"/>
    <x v="2"/>
  </r>
  <r>
    <n v="131"/>
    <x v="0"/>
    <d v="2021-06-07T00:00:00"/>
    <n v="123.21299999999999"/>
    <n v="123.35899999999999"/>
    <n v="121.904"/>
    <n v="122.949"/>
    <n v="71057600"/>
    <n v="7.94344E-5"/>
    <n v="7.3206442166906527E-5"/>
    <n v="122.65195000000001"/>
    <n v="125.13046"/>
    <n v="1.4138072196752579E-2"/>
    <s v="Downtrend"/>
    <n v="139.35900000000001"/>
    <n v="-0.11775342819624146"/>
    <s v="2021-06"/>
    <x v="2"/>
  </r>
  <r>
    <n v="132"/>
    <x v="0"/>
    <d v="2021-06-08T00:00:00"/>
    <n v="123.633"/>
    <n v="125.449"/>
    <n v="123.252"/>
    <n v="123.77"/>
    <n v="74403800"/>
    <n v="6.6718300000000001E-3"/>
    <n v="6.6775654946360508E-3"/>
    <n v="122.64660000000001"/>
    <n v="125.24250000000001"/>
    <n v="1.3032260068701573E-2"/>
    <s v="Downtrend"/>
    <n v="139.35900000000001"/>
    <n v="-0.11186216893060374"/>
    <s v="2021-06"/>
    <x v="2"/>
  </r>
  <r>
    <n v="133"/>
    <x v="0"/>
    <d v="2021-06-09T00:00:00"/>
    <n v="124.229"/>
    <n v="124.756"/>
    <n v="123.55500000000001"/>
    <n v="124.15"/>
    <n v="56877900"/>
    <n v="3.0772299999999998E-3"/>
    <n v="3.0702108750102486E-3"/>
    <n v="122.70615000000001"/>
    <n v="125.35862000000002"/>
    <n v="1.2927307610284784E-2"/>
    <s v="Downtrend"/>
    <n v="139.35900000000001"/>
    <n v="-0.10913539850314657"/>
    <s v="2021-06"/>
    <x v="2"/>
  </r>
  <r>
    <n v="134"/>
    <x v="0"/>
    <d v="2021-06-10T00:00:00"/>
    <n v="124.04300000000001"/>
    <n v="125.18600000000001"/>
    <n v="122.988"/>
    <n v="123.154"/>
    <n v="71186400"/>
    <n v="-8.0233400000000003E-3"/>
    <n v="-8.0225533628676127E-3"/>
    <n v="122.86920000000001"/>
    <n v="125.48388000000003"/>
    <n v="1.1663030446054863E-2"/>
    <s v="Downtrend"/>
    <n v="139.35900000000001"/>
    <n v="-0.11628240730774486"/>
    <s v="2021-06"/>
    <x v="2"/>
  </r>
  <r>
    <n v="135"/>
    <x v="0"/>
    <d v="2021-06-11T00:00:00"/>
    <n v="123.565"/>
    <n v="124.453"/>
    <n v="123.145"/>
    <n v="124.36499999999999"/>
    <n v="53522400"/>
    <n v="9.8328700000000005E-3"/>
    <n v="9.833216947886303E-3"/>
    <n v="122.9854"/>
    <n v="125.58948000000001"/>
    <n v="1.1191369018025353E-2"/>
    <s v="Downtrend"/>
    <n v="139.35900000000001"/>
    <n v="-0.107592620498138"/>
    <s v="2021-06"/>
    <x v="2"/>
  </r>
  <r>
    <n v="136"/>
    <x v="0"/>
    <d v="2021-06-14T00:00:00"/>
    <n v="124.824"/>
    <n v="127.48"/>
    <n v="124.092"/>
    <n v="127.422"/>
    <n v="96906500"/>
    <n v="2.4577700000000001E-2"/>
    <n v="2.4580870823784906E-2"/>
    <n v="123.13334999999999"/>
    <n v="125.73964000000002"/>
    <n v="1.1651594296375939E-2"/>
    <s v="Downtrend"/>
    <n v="139.35900000000001"/>
    <n v="-8.5656469980410432E-2"/>
    <s v="2021-06"/>
    <x v="2"/>
  </r>
  <r>
    <n v="137"/>
    <x v="0"/>
    <d v="2021-06-15T00:00:00"/>
    <n v="126.895"/>
    <n v="127.539"/>
    <n v="126.357"/>
    <n v="126.602"/>
    <n v="62746300"/>
    <n v="-6.4376499999999996E-3"/>
    <n v="-6.4353094442090031E-3"/>
    <n v="123.2979"/>
    <n v="125.81685999999998"/>
    <n v="1.1534358162900053E-2"/>
    <s v="Downtrend"/>
    <n v="139.35900000000001"/>
    <n v="-9.1540553534396829E-2"/>
    <s v="2021-06"/>
    <x v="2"/>
  </r>
  <r>
    <n v="138"/>
    <x v="0"/>
    <d v="2021-06-16T00:00:00"/>
    <n v="127.31399999999999"/>
    <n v="127.822"/>
    <n v="125.449"/>
    <n v="127.1"/>
    <n v="91815000"/>
    <n v="3.9339099999999997E-3"/>
    <n v="3.9335871471224415E-3"/>
    <n v="123.55669999999998"/>
    <n v="125.898"/>
    <n v="1.1152761233013691E-2"/>
    <s v="Downtrend"/>
    <n v="139.35900000000001"/>
    <n v="-8.7967049132097741E-2"/>
    <s v="2021-06"/>
    <x v="2"/>
  </r>
  <r>
    <n v="139"/>
    <x v="0"/>
    <d v="2021-06-17T00:00:00"/>
    <n v="126.758"/>
    <n v="129.44300000000001"/>
    <n v="126.611"/>
    <n v="128.70099999999999"/>
    <n v="96721700"/>
    <n v="1.2600699999999999E-2"/>
    <n v="1.2596380802517793E-2"/>
    <n v="123.90334999999997"/>
    <n v="125.97820000000002"/>
    <n v="1.1358559729372157E-2"/>
    <s v="Downtrend"/>
    <n v="139.35900000000001"/>
    <n v="-7.647873477852174E-2"/>
    <s v="2021-06"/>
    <x v="2"/>
  </r>
  <r>
    <n v="140"/>
    <x v="0"/>
    <d v="2021-06-18T00:00:00"/>
    <n v="127.64700000000001"/>
    <n v="128.428"/>
    <n v="127.188"/>
    <n v="127.402"/>
    <n v="108953300"/>
    <n v="-1.00912E-2"/>
    <n v="-1.0093161669295414E-2"/>
    <n v="124.05715000000001"/>
    <n v="125.98446000000001"/>
    <n v="1.0857396644023947E-2"/>
    <s v="Downtrend"/>
    <n v="139.35900000000001"/>
    <n v="-8.5799984213434377E-2"/>
    <s v="2021-06"/>
    <x v="2"/>
  </r>
  <r>
    <n v="141"/>
    <x v="0"/>
    <d v="2021-06-21T00:00:00"/>
    <n v="127.246"/>
    <n v="129.30699999999999"/>
    <n v="126.182"/>
    <n v="129.19900000000001"/>
    <n v="79663300"/>
    <n v="1.4103600000000001E-2"/>
    <n v="1.4104959105822656E-2"/>
    <n v="124.39260000000002"/>
    <n v="125.97517999999999"/>
    <n v="1.0525996566436583E-2"/>
    <s v="Downtrend"/>
    <n v="139.35900000000001"/>
    <n v="-7.2905230376222541E-2"/>
    <s v="2021-06"/>
    <x v="2"/>
  </r>
  <r>
    <n v="142"/>
    <x v="0"/>
    <d v="2021-06-22T00:00:00"/>
    <n v="129.03299999999999"/>
    <n v="130.93799999999999"/>
    <n v="128.535"/>
    <n v="130.84"/>
    <n v="74783600"/>
    <n v="1.26984E-2"/>
    <n v="1.2701336697652499E-2"/>
    <n v="124.72855000000001"/>
    <n v="126.03304"/>
    <n v="1.0494320318960703E-2"/>
    <s v="Downtrend"/>
    <n v="139.35900000000001"/>
    <n v="-6.1129887556598428E-2"/>
    <s v="2021-06"/>
    <x v="2"/>
  </r>
  <r>
    <n v="143"/>
    <x v="0"/>
    <d v="2021-06-23T00:00:00"/>
    <n v="130.63499999999999"/>
    <n v="131.172"/>
    <n v="130.107"/>
    <n v="130.566"/>
    <n v="60214200"/>
    <n v="-2.0898599999999998E-3"/>
    <n v="-2.094160807092682E-3"/>
    <n v="125.06055000000001"/>
    <n v="126.02321999999998"/>
    <n v="1.0506148380186715E-2"/>
    <s v="Downtrend"/>
    <n v="139.35900000000001"/>
    <n v="-6.3096032549028069E-2"/>
    <s v="2021-06"/>
    <x v="2"/>
  </r>
  <r>
    <n v="144"/>
    <x v="0"/>
    <d v="2021-06-24T00:00:00"/>
    <n v="131.29900000000001"/>
    <n v="131.48400000000001"/>
    <n v="129.81399999999999"/>
    <n v="130.28299999999999"/>
    <n v="68711000"/>
    <n v="-2.1690300000000002E-3"/>
    <n v="-2.1674861755741626E-3"/>
    <n v="125.38084999999998"/>
    <n v="126.05453999999997"/>
    <n v="1.0540735115436347E-2"/>
    <s v="Downtrend"/>
    <n v="139.35900000000001"/>
    <n v="-6.5126758946318697E-2"/>
    <s v="2021-06"/>
    <x v="2"/>
  </r>
  <r>
    <n v="145"/>
    <x v="0"/>
    <d v="2021-06-25T00:00:00"/>
    <n v="130.33199999999999"/>
    <n v="130.75200000000001"/>
    <n v="129.697"/>
    <n v="129.99"/>
    <n v="70783700"/>
    <n v="-2.2490600000000002E-3"/>
    <n v="-2.2489503619043116E-3"/>
    <n v="125.76315"/>
    <n v="126.03183999999997"/>
    <n v="1.0014821284569275E-2"/>
    <s v="Downtrend"/>
    <n v="139.35900000000001"/>
    <n v="-6.7229242460120964E-2"/>
    <s v="2021-06"/>
    <x v="2"/>
  </r>
  <r>
    <n v="146"/>
    <x v="0"/>
    <d v="2021-06-28T00:00:00"/>
    <n v="130.28299999999999"/>
    <n v="132.08000000000001"/>
    <n v="130.22499999999999"/>
    <n v="131.62100000000001"/>
    <n v="62111300"/>
    <n v="1.25462E-2"/>
    <n v="1.2547119009154617E-2"/>
    <n v="126.25974999999998"/>
    <n v="126.04837999999998"/>
    <n v="1.0021043285312982E-2"/>
    <s v="Uptrend"/>
    <n v="139.35900000000001"/>
    <n v="-5.5525656757008823E-2"/>
    <s v="2021-06"/>
    <x v="2"/>
  </r>
  <r>
    <n v="147"/>
    <x v="0"/>
    <d v="2021-06-29T00:00:00"/>
    <n v="131.64099999999999"/>
    <n v="133.291"/>
    <n v="131.20099999999999"/>
    <n v="133.13499999999999"/>
    <n v="64556100"/>
    <n v="1.15003E-2"/>
    <n v="1.1502723729496012E-2"/>
    <n v="126.84815000000003"/>
    <n v="126.08195999999998"/>
    <n v="1.0028215631126386E-2"/>
    <s v="Uptrend"/>
    <n v="139.35900000000001"/>
    <n v="-4.4661629317087614E-2"/>
    <s v="2021-06"/>
    <x v="2"/>
  </r>
  <r>
    <n v="148"/>
    <x v="0"/>
    <d v="2021-06-30T00:00:00"/>
    <n v="132.97900000000001"/>
    <n v="134.19"/>
    <n v="132.68600000000001"/>
    <n v="133.75"/>
    <n v="63261400"/>
    <n v="4.6211400000000001E-3"/>
    <n v="4.6193713148308113E-3"/>
    <n v="127.42919999999999"/>
    <n v="126.16156000000001"/>
    <n v="1.0021204307599653E-2"/>
    <s v="Uptrend"/>
    <n v="139.35900000000001"/>
    <n v="-4.0248566651597706E-2"/>
    <s v="2021-06"/>
    <x v="2"/>
  </r>
  <r>
    <n v="149"/>
    <x v="0"/>
    <d v="2021-07-01T00:00:00"/>
    <n v="133.398"/>
    <n v="134.11099999999999"/>
    <n v="132.578"/>
    <n v="134.053"/>
    <n v="52485800"/>
    <n v="2.2633200000000001E-3"/>
    <n v="2.265420560747744E-3"/>
    <n v="128.09960000000001"/>
    <n v="126.23961999999997"/>
    <n v="9.2407929509607713E-3"/>
    <s v="Uptrend"/>
    <n v="139.35900000000001"/>
    <n v="-3.8074326021283245E-2"/>
    <s v="2021-07"/>
    <x v="2"/>
  </r>
  <r>
    <n v="150"/>
    <x v="0"/>
    <d v="2021-07-02T00:00:00"/>
    <n v="134.66800000000001"/>
    <n v="136.71899999999999"/>
    <n v="134.52199999999999"/>
    <n v="136.68"/>
    <n v="78852600"/>
    <n v="1.9596499999999999E-2"/>
    <n v="1.9596726667810538E-2"/>
    <n v="128.78659999999996"/>
    <n v="126.40064000000001"/>
    <n v="9.2863567211632584E-3"/>
    <s v="Uptrend"/>
    <n v="139.35900000000001"/>
    <n v="-1.9223731513572817E-2"/>
    <s v="2021-07"/>
    <x v="2"/>
  </r>
  <r>
    <n v="151"/>
    <x v="0"/>
    <d v="2021-07-06T00:00:00"/>
    <n v="136.78700000000001"/>
    <n v="139.79499999999999"/>
    <n v="136.78700000000001"/>
    <n v="138.691"/>
    <n v="108181800"/>
    <n v="1.47186E-2"/>
    <n v="1.4713198712320796E-2"/>
    <n v="129.57369999999997"/>
    <n v="126.55547999999999"/>
    <n v="9.4243255826946329E-3"/>
    <s v="Uptrend"/>
    <n v="139.35900000000001"/>
    <n v="-4.7933753830036174E-3"/>
    <s v="2021-07"/>
    <x v="2"/>
  </r>
  <r>
    <n v="152"/>
    <x v="0"/>
    <d v="2021-07-07T00:00:00"/>
    <n v="140.17599999999999"/>
    <n v="141.494"/>
    <n v="139.316"/>
    <n v="141.18199999999999"/>
    <n v="104911600"/>
    <n v="1.7955100000000002E-2"/>
    <n v="1.7960790534353288E-2"/>
    <n v="130.44429999999994"/>
    <n v="126.75233999999999"/>
    <n v="9.7922617495204579E-3"/>
    <s v="Uptrend"/>
    <n v="141.18199999999999"/>
    <n v="0"/>
    <s v="2021-07"/>
    <x v="2"/>
  </r>
  <r>
    <n v="153"/>
    <x v="0"/>
    <d v="2021-07-08T00:00:00"/>
    <n v="138.262"/>
    <n v="140.684"/>
    <n v="137.37299999999999"/>
    <n v="139.88300000000001"/>
    <n v="105575500"/>
    <n v="-9.19969E-3"/>
    <n v="-9.2008896318226396E-3"/>
    <n v="131.23094999999995"/>
    <n v="126.92963999999998"/>
    <n v="1.0394184636939245E-2"/>
    <s v="Uptrend"/>
    <n v="141.18199999999999"/>
    <n v="-9.2008896318226396E-3"/>
    <s v="2021-07"/>
    <x v="2"/>
  </r>
  <r>
    <n v="154"/>
    <x v="0"/>
    <d v="2021-07-09T00:00:00"/>
    <n v="139.404"/>
    <n v="142.23599999999999"/>
    <n v="139.30699999999999"/>
    <n v="141.709"/>
    <n v="99890800"/>
    <n v="1.30551E-2"/>
    <n v="1.3053766361888153E-2"/>
    <n v="132.15869999999995"/>
    <n v="127.15925999999997"/>
    <n v="9.9530330600972657E-3"/>
    <s v="Uptrend"/>
    <n v="141.709"/>
    <n v="0"/>
    <s v="2021-07"/>
    <x v="2"/>
  </r>
  <r>
    <n v="155"/>
    <x v="0"/>
    <d v="2021-07-12T00:00:00"/>
    <n v="142.78299999999999"/>
    <n v="142.89099999999999"/>
    <n v="140.625"/>
    <n v="141.113"/>
    <n v="76299700"/>
    <n v="-4.2042399999999997E-3"/>
    <n v="-4.2058020309225785E-3"/>
    <n v="132.99609999999998"/>
    <n v="127.37889999999997"/>
    <n v="1.0240186243949657E-2"/>
    <s v="Uptrend"/>
    <n v="141.709"/>
    <n v="-4.2058020309225785E-3"/>
    <s v="2021-07"/>
    <x v="2"/>
  </r>
  <r>
    <n v="156"/>
    <x v="0"/>
    <d v="2021-07-13T00:00:00"/>
    <n v="140.654"/>
    <n v="144.00399999999999"/>
    <n v="140.26400000000001"/>
    <n v="142.227"/>
    <n v="100827100"/>
    <n v="7.8894900000000007E-3"/>
    <n v="7.8943825161394976E-3"/>
    <n v="133.73634999999996"/>
    <n v="127.66021999999997"/>
    <n v="9.3180196879538903E-3"/>
    <s v="Uptrend"/>
    <n v="142.227"/>
    <n v="0"/>
    <s v="2021-07"/>
    <x v="2"/>
  </r>
  <r>
    <n v="157"/>
    <x v="0"/>
    <d v="2021-07-14T00:00:00"/>
    <n v="144.62899999999999"/>
    <n v="146.065"/>
    <n v="144.21899999999999"/>
    <n v="145.654"/>
    <n v="127050800"/>
    <n v="2.4100799999999999E-2"/>
    <n v="2.4095284299042952E-2"/>
    <n v="134.68895000000001"/>
    <n v="127.98901999999998"/>
    <n v="9.741998208649065E-3"/>
    <s v="Uptrend"/>
    <n v="145.654"/>
    <n v="0"/>
    <s v="2021-07"/>
    <x v="2"/>
  </r>
  <r>
    <n v="158"/>
    <x v="0"/>
    <d v="2021-07-15T00:00:00"/>
    <n v="145.74199999999999"/>
    <n v="146.48400000000001"/>
    <n v="143.643"/>
    <n v="145"/>
    <n v="106820300"/>
    <n v="-4.4922199999999999E-3"/>
    <n v="-4.4900929600285577E-3"/>
    <n v="135.58394999999999"/>
    <n v="128.39617999999999"/>
    <n v="1.006197080184569E-2"/>
    <s v="Uptrend"/>
    <n v="145.654"/>
    <n v="-4.4900929600285577E-3"/>
    <s v="2021-07"/>
    <x v="2"/>
  </r>
  <r>
    <n v="159"/>
    <x v="0"/>
    <d v="2021-07-16T00:00:00"/>
    <n v="144.98099999999999"/>
    <n v="146.25"/>
    <n v="142.46100000000001"/>
    <n v="142.959"/>
    <n v="93251400"/>
    <n v="-1.4076099999999999E-2"/>
    <n v="-1.4075862068965495E-2"/>
    <n v="136.29685000000001"/>
    <n v="128.75764000000001"/>
    <n v="1.0960829510031167E-2"/>
    <s v="Uptrend"/>
    <n v="145.654"/>
    <n v="-1.8502753099811864E-2"/>
    <s v="2021-07"/>
    <x v="2"/>
  </r>
  <r>
    <n v="160"/>
    <x v="0"/>
    <d v="2021-07-19T00:00:00"/>
    <n v="140.381"/>
    <n v="140.69300000000001"/>
    <n v="138.35"/>
    <n v="139.11099999999999"/>
    <n v="121434600"/>
    <n v="-2.6914299999999999E-2"/>
    <n v="-2.6916808315671004E-2"/>
    <n v="136.88229999999999"/>
    <n v="129.01017999999999"/>
    <n v="1.2711956139278989E-2"/>
    <s v="Uptrend"/>
    <n v="145.654"/>
    <n v="-4.4921526356982988E-2"/>
    <s v="2021-07"/>
    <x v="2"/>
  </r>
  <r>
    <n v="161"/>
    <x v="0"/>
    <d v="2021-07-20T00:00:00"/>
    <n v="140.09800000000001"/>
    <n v="143.65199999999999"/>
    <n v="139.60900000000001"/>
    <n v="142.72499999999999"/>
    <n v="96350000"/>
    <n v="2.5973699999999999E-2"/>
    <n v="2.597925397704004E-2"/>
    <n v="137.55860000000001"/>
    <n v="129.32151999999999"/>
    <n v="1.3441384538312697E-2"/>
    <s v="Uptrend"/>
    <n v="145.654"/>
    <n v="-2.0109300122207463E-2"/>
    <s v="2021-07"/>
    <x v="2"/>
  </r>
  <r>
    <n v="162"/>
    <x v="0"/>
    <d v="2021-07-21T00:00:00"/>
    <n v="142.119"/>
    <n v="142.70500000000001"/>
    <n v="141.24"/>
    <n v="141.99199999999999"/>
    <n v="74993500"/>
    <n v="-5.1314999999999998E-3"/>
    <n v="-5.1357505692766203E-3"/>
    <n v="138.11619999999999"/>
    <n v="129.68382000000003"/>
    <n v="1.3500464283323882E-2"/>
    <s v="Uptrend"/>
    <n v="145.654"/>
    <n v="-2.5141774341933654E-2"/>
    <s v="2021-07"/>
    <x v="2"/>
  </r>
  <r>
    <n v="163"/>
    <x v="0"/>
    <d v="2021-07-22T00:00:00"/>
    <n v="142.52000000000001"/>
    <n v="144.727"/>
    <n v="142.393"/>
    <n v="143.35900000000001"/>
    <n v="77338200"/>
    <n v="9.6283900000000006E-3"/>
    <n v="9.6273029466449334E-3"/>
    <n v="138.75585000000001"/>
    <n v="130.09182000000001"/>
    <n v="1.3467931597398862E-2"/>
    <s v="Uptrend"/>
    <n v="145.654"/>
    <n v="-1.5756518873494607E-2"/>
    <s v="2021-07"/>
    <x v="2"/>
  </r>
  <r>
    <n v="164"/>
    <x v="0"/>
    <d v="2021-07-23T00:00:00"/>
    <n v="144.09200000000001"/>
    <n v="145.23400000000001"/>
    <n v="143.477"/>
    <n v="145.078"/>
    <n v="71447400"/>
    <n v="1.19896E-2"/>
    <n v="1.1990876052427879E-2"/>
    <n v="139.49560000000002"/>
    <n v="130.59552000000002"/>
    <n v="1.3456144026853722E-2"/>
    <s v="Uptrend"/>
    <n v="145.654"/>
    <n v="-3.9545772858966544E-3"/>
    <s v="2021-07"/>
    <x v="2"/>
  </r>
  <r>
    <n v="165"/>
    <x v="0"/>
    <d v="2021-07-26T00:00:00"/>
    <n v="144.79499999999999"/>
    <n v="146.31800000000001"/>
    <n v="144.238"/>
    <n v="145.49799999999999"/>
    <n v="72434100"/>
    <n v="2.89435E-3"/>
    <n v="2.8949944167964148E-3"/>
    <n v="140.27100000000002"/>
    <n v="131.06466000000003"/>
    <n v="1.3349404427737487E-2"/>
    <s v="Uptrend"/>
    <n v="145.654"/>
    <n v="-1.0710313482636957E-3"/>
    <s v="2021-07"/>
    <x v="2"/>
  </r>
  <r>
    <n v="166"/>
    <x v="0"/>
    <d v="2021-07-27T00:00:00"/>
    <n v="145.625"/>
    <n v="145.71299999999999"/>
    <n v="142.13900000000001"/>
    <n v="143.33000000000001"/>
    <n v="104818600"/>
    <n v="-1.4900399999999999E-2"/>
    <n v="-1.4900548461147078E-2"/>
    <n v="140.85645000000002"/>
    <n v="131.44199999999998"/>
    <n v="1.4006993510338571E-2"/>
    <s v="Uptrend"/>
    <n v="145.654"/>
    <n v="-1.5955620854902652E-2"/>
    <s v="2021-07"/>
    <x v="2"/>
  </r>
  <r>
    <n v="167"/>
    <x v="0"/>
    <d v="2021-07-28T00:00:00"/>
    <n v="141.416"/>
    <n v="143.52500000000001"/>
    <n v="139.19900000000001"/>
    <n v="141.58199999999999"/>
    <n v="118931200"/>
    <n v="-1.2196200000000001E-2"/>
    <n v="-1.219563245656885E-2"/>
    <n v="141.27879999999999"/>
    <n v="131.80742000000001"/>
    <n v="1.436896012460763E-2"/>
    <s v="Uptrend"/>
    <n v="145.654"/>
    <n v="-2.7956664423908761E-2"/>
    <s v="2021-07"/>
    <x v="2"/>
  </r>
  <r>
    <n v="168"/>
    <x v="0"/>
    <d v="2021-07-29T00:00:00"/>
    <n v="141.29900000000001"/>
    <n v="143.11500000000001"/>
    <n v="141.191"/>
    <n v="142.227"/>
    <n v="56699500"/>
    <n v="4.5523500000000001E-3"/>
    <n v="4.5556638555750428E-3"/>
    <n v="141.70265000000001"/>
    <n v="132.21348"/>
    <n v="1.4368630952036068E-2"/>
    <s v="Uptrend"/>
    <n v="145.654"/>
    <n v="-2.3528361733972214E-2"/>
    <s v="2021-07"/>
    <x v="2"/>
  </r>
  <r>
    <n v="169"/>
    <x v="0"/>
    <d v="2021-07-30T00:00:00"/>
    <n v="140.99600000000001"/>
    <n v="142.9"/>
    <n v="140.732"/>
    <n v="142.441"/>
    <n v="70440600"/>
    <n v="1.5108999999999999E-3"/>
    <n v="1.5046369536022564E-3"/>
    <n v="142.12205"/>
    <n v="132.62694000000002"/>
    <n v="1.4372173166432523E-2"/>
    <s v="Uptrend"/>
    <n v="145.654"/>
    <n v="-2.2059126422892539E-2"/>
    <s v="2021-07"/>
    <x v="2"/>
  </r>
  <r>
    <n v="170"/>
    <x v="0"/>
    <d v="2021-08-02T00:00:00"/>
    <n v="142.93"/>
    <n v="143.506"/>
    <n v="141.846"/>
    <n v="142.10900000000001"/>
    <n v="62880000"/>
    <n v="-2.33111E-3"/>
    <n v="-2.3307895900758213E-3"/>
    <n v="142.39349999999996"/>
    <n v="132.98259999999999"/>
    <n v="1.3878368688285739E-2"/>
    <s v="Uptrend"/>
    <n v="145.654"/>
    <n v="-2.4338500830735743E-2"/>
    <s v="2021-08"/>
    <x v="2"/>
  </r>
  <r>
    <n v="171"/>
    <x v="0"/>
    <d v="2021-08-03T00:00:00"/>
    <n v="142.393"/>
    <n v="144.57"/>
    <n v="141.77699999999999"/>
    <n v="143.90600000000001"/>
    <n v="64786600"/>
    <n v="1.2644300000000001E-2"/>
    <n v="1.2645223033023845E-2"/>
    <n v="142.65424999999996"/>
    <n v="133.41092"/>
    <n v="1.378638518403869E-2"/>
    <s v="Uptrend"/>
    <n v="145.654"/>
    <n v="-1.2001043569005887E-2"/>
    <s v="2021-08"/>
    <x v="2"/>
  </r>
  <r>
    <n v="172"/>
    <x v="0"/>
    <d v="2021-08-04T00:00:00"/>
    <n v="143.81800000000001"/>
    <n v="144.32599999999999"/>
    <n v="142.852"/>
    <n v="143.506"/>
    <n v="56368300"/>
    <n v="-2.7823000000000001E-3"/>
    <n v="-2.7795922338192947E-3"/>
    <n v="142.77044999999995"/>
    <n v="133.79862000000003"/>
    <n v="1.3288738516377328E-2"/>
    <s v="Uptrend"/>
    <n v="145.654"/>
    <n v="-1.4747277795323144E-2"/>
    <s v="2021-08"/>
    <x v="2"/>
  </r>
  <r>
    <n v="173"/>
    <x v="0"/>
    <d v="2021-08-05T00:00:00"/>
    <n v="143.535"/>
    <n v="144.375"/>
    <n v="142.744"/>
    <n v="143.613"/>
    <n v="46397700"/>
    <n v="7.4834100000000002E-4"/>
    <n v="7.4561342382906126E-4"/>
    <n v="142.95694999999995"/>
    <n v="134.19236000000001"/>
    <n v="1.3075208580070172E-2"/>
    <s v="Uptrend"/>
    <n v="145.654"/>
    <n v="-1.4012660139783306E-2"/>
    <s v="2021-08"/>
    <x v="2"/>
  </r>
  <r>
    <n v="174"/>
    <x v="0"/>
    <d v="2021-08-06T00:00:00"/>
    <n v="143.13399999999999"/>
    <n v="143.87700000000001"/>
    <n v="142.43"/>
    <n v="142.929"/>
    <n v="54126800"/>
    <n v="-4.7668700000000003E-3"/>
    <n v="-4.7628000250673486E-3"/>
    <n v="143.01794999999998"/>
    <n v="134.57339999999999"/>
    <n v="1.2844168572518947E-2"/>
    <s v="Uptrend"/>
    <n v="145.654"/>
    <n v="-1.8708720666785639E-2"/>
    <s v="2021-08"/>
    <x v="2"/>
  </r>
  <r>
    <n v="175"/>
    <x v="0"/>
    <d v="2021-08-09T00:00:00"/>
    <n v="142.98699999999999"/>
    <n v="143.476"/>
    <n v="142.322"/>
    <n v="142.88"/>
    <n v="48908700"/>
    <n v="-3.4215899999999997E-4"/>
    <n v="-3.4282755773851203E-4"/>
    <n v="143.10629999999998"/>
    <n v="134.98412000000002"/>
    <n v="1.2798532827384752E-2"/>
    <s v="Uptrend"/>
    <n v="145.654"/>
    <n v="-1.9045134359509497E-2"/>
    <s v="2021-08"/>
    <x v="2"/>
  </r>
  <r>
    <n v="176"/>
    <x v="0"/>
    <d v="2021-08-10T00:00:00"/>
    <n v="143.22200000000001"/>
    <n v="144.464"/>
    <n v="142.107"/>
    <n v="142.40100000000001"/>
    <n v="69023100"/>
    <n v="-3.3541000000000001E-3"/>
    <n v="-3.3524636058229751E-3"/>
    <n v="143.11499999999998"/>
    <n v="135.39836000000003"/>
    <n v="1.2712588031234534E-2"/>
    <s v="Uptrend"/>
    <n v="145.654"/>
    <n v="-2.2333749845524276E-2"/>
    <s v="2021-08"/>
    <x v="2"/>
  </r>
  <r>
    <n v="177"/>
    <x v="0"/>
    <d v="2021-08-11T00:00:00"/>
    <n v="142.84100000000001"/>
    <n v="143.49600000000001"/>
    <n v="142.33199999999999"/>
    <n v="142.655"/>
    <n v="48493500"/>
    <n v="1.78572E-3"/>
    <n v="1.7836953392180721E-3"/>
    <n v="142.96504999999999"/>
    <n v="135.82412000000002"/>
    <n v="1.1412008565618489E-2"/>
    <s v="Uptrend"/>
    <n v="145.654"/>
    <n v="-2.0589891111812864E-2"/>
    <s v="2021-08"/>
    <x v="2"/>
  </r>
  <r>
    <n v="178"/>
    <x v="0"/>
    <d v="2021-08-12T00:00:00"/>
    <n v="142.97800000000001"/>
    <n v="145.77500000000001"/>
    <n v="142.63499999999999"/>
    <n v="145.61799999999999"/>
    <n v="72282600"/>
    <n v="2.0773400000000001E-2"/>
    <n v="2.0770390101994218E-2"/>
    <n v="142.99595000000002"/>
    <n v="136.29390000000001"/>
    <n v="1.2361203289232525E-2"/>
    <s v="Uptrend"/>
    <n v="145.654"/>
    <n v="-2.4716108036859641E-4"/>
    <s v="2021-08"/>
    <x v="2"/>
  </r>
  <r>
    <n v="179"/>
    <x v="0"/>
    <d v="2021-08-13T00:00:00"/>
    <n v="145.696"/>
    <n v="146.15600000000001"/>
    <n v="145.012"/>
    <n v="145.82400000000001"/>
    <n v="59375000"/>
    <n v="1.41011E-3"/>
    <n v="1.4146602755154003E-3"/>
    <n v="143.13920000000002"/>
    <n v="136.79748000000001"/>
    <n v="1.1890342078203733E-2"/>
    <s v="Uptrend"/>
    <n v="145.82400000000001"/>
    <n v="0"/>
    <s v="2021-08"/>
    <x v="2"/>
  </r>
  <r>
    <n v="180"/>
    <x v="0"/>
    <d v="2021-08-16T00:00:00"/>
    <n v="145.27600000000001"/>
    <n v="147.86799999999999"/>
    <n v="143.251"/>
    <n v="147.79900000000001"/>
    <n v="103296000"/>
    <n v="1.35481E-2"/>
    <n v="1.3543723941189301E-2"/>
    <n v="143.5736"/>
    <n v="137.29465999999999"/>
    <n v="1.0201994443583287E-2"/>
    <s v="Uptrend"/>
    <n v="147.79900000000001"/>
    <n v="0"/>
    <s v="2021-08"/>
    <x v="2"/>
  </r>
  <r>
    <n v="181"/>
    <x v="0"/>
    <d v="2021-08-17T00:00:00"/>
    <n v="146.929"/>
    <n v="148.34700000000001"/>
    <n v="145.81399999999999"/>
    <n v="146.88999999999999"/>
    <n v="92229700"/>
    <n v="-6.1539300000000002E-3"/>
    <n v="-6.1502445889350943E-3"/>
    <n v="143.78184999999999"/>
    <n v="137.77348000000001"/>
    <n v="8.8464033913472351E-3"/>
    <s v="Uptrend"/>
    <n v="147.79900000000001"/>
    <n v="-6.1502445889350943E-3"/>
    <s v="2021-08"/>
    <x v="2"/>
  </r>
  <r>
    <n v="182"/>
    <x v="0"/>
    <d v="2021-08-18T00:00:00"/>
    <n v="146.50800000000001"/>
    <n v="147.40799999999999"/>
    <n v="142.93799999999999"/>
    <n v="143.14400000000001"/>
    <n v="86326000"/>
    <n v="-2.5501099999999999E-2"/>
    <n v="-2.5502076383688399E-2"/>
    <n v="143.83945"/>
    <n v="138.16095999999999"/>
    <n v="1.0638294015903878E-2"/>
    <s v="Uptrend"/>
    <n v="147.79900000000001"/>
    <n v="-3.1495476965338054E-2"/>
    <s v="2021-08"/>
    <x v="2"/>
  </r>
  <r>
    <n v="183"/>
    <x v="0"/>
    <d v="2021-08-19T00:00:00"/>
    <n v="141.84299999999999"/>
    <n v="144.74799999999999"/>
    <n v="141.32499999999999"/>
    <n v="143.476"/>
    <n v="86960300"/>
    <n v="2.3230799999999999E-3"/>
    <n v="2.3193427597383298E-3"/>
    <n v="143.84530000000001"/>
    <n v="138.54747999999998"/>
    <n v="1.0430246290322192E-2"/>
    <s v="Uptrend"/>
    <n v="147.79900000000001"/>
    <n v="-2.9249183012063695E-2"/>
    <s v="2021-08"/>
    <x v="2"/>
  </r>
  <r>
    <n v="184"/>
    <x v="0"/>
    <d v="2021-08-20T00:00:00"/>
    <n v="144.19999999999999"/>
    <n v="145.23699999999999"/>
    <n v="143.55500000000001"/>
    <n v="144.934"/>
    <n v="60549600"/>
    <n v="1.01569E-2"/>
    <n v="1.0161978309961128E-2"/>
    <n v="143.8381"/>
    <n v="138.98308"/>
    <n v="1.0327956058903912E-2"/>
    <s v="Uptrend"/>
    <n v="147.79900000000001"/>
    <n v="-1.9384434265455219E-2"/>
    <s v="2021-08"/>
    <x v="2"/>
  </r>
  <r>
    <n v="185"/>
    <x v="0"/>
    <d v="2021-08-23T00:00:00"/>
    <n v="145.05099999999999"/>
    <n v="146.88999999999999"/>
    <n v="144.63999999999999"/>
    <n v="146.41999999999999"/>
    <n v="60131800"/>
    <n v="1.02573E-2"/>
    <n v="1.0252942718754765E-2"/>
    <n v="143.88420000000002"/>
    <n v="139.42418000000001"/>
    <n v="1.0564799641014885E-2"/>
    <s v="Uptrend"/>
    <n v="147.79900000000001"/>
    <n v="-9.3302390408597224E-3"/>
    <s v="2021-08"/>
    <x v="2"/>
  </r>
  <r>
    <n v="186"/>
    <x v="0"/>
    <d v="2021-08-24T00:00:00"/>
    <n v="146.166"/>
    <n v="147.54499999999999"/>
    <n v="145.87299999999999"/>
    <n v="146.33199999999999"/>
    <n v="48606400"/>
    <n v="-6.01305E-4"/>
    <n v="-6.0101079087548914E-4"/>
    <n v="144.03430000000003"/>
    <n v="139.80238"/>
    <n v="9.9425759886795449E-3"/>
    <s v="Uptrend"/>
    <n v="147.79900000000001"/>
    <n v="-9.9256422573902325E-3"/>
    <s v="2021-08"/>
    <x v="2"/>
  </r>
  <r>
    <n v="187"/>
    <x v="0"/>
    <d v="2021-08-25T00:00:00"/>
    <n v="146.518"/>
    <n v="147.017"/>
    <n v="144.55199999999999"/>
    <n v="145.1"/>
    <n v="58991300"/>
    <n v="-8.4215599999999998E-3"/>
    <n v="-8.4192111089850252E-3"/>
    <n v="144.21020000000001"/>
    <n v="140.17234000000002"/>
    <n v="9.7102514469938773E-3"/>
    <s v="Uptrend"/>
    <n v="147.79900000000001"/>
    <n v="-1.826128728881804E-2"/>
    <s v="2021-08"/>
    <x v="2"/>
  </r>
  <r>
    <n v="188"/>
    <x v="0"/>
    <d v="2021-08-26T00:00:00"/>
    <n v="145.09"/>
    <n v="145.84299999999999"/>
    <n v="144.26900000000001"/>
    <n v="144.298"/>
    <n v="48597200"/>
    <n v="-5.5269200000000003E-3"/>
    <n v="-5.5272226050998574E-3"/>
    <n v="144.31374999999997"/>
    <n v="140.5163"/>
    <n v="9.7922402801846053E-3"/>
    <s v="Uptrend"/>
    <n v="147.79900000000001"/>
    <n v="-2.3687575694016916E-2"/>
    <s v="2021-08"/>
    <x v="2"/>
  </r>
  <r>
    <n v="189"/>
    <x v="0"/>
    <d v="2021-08-27T00:00:00"/>
    <n v="144.239"/>
    <n v="145.48099999999999"/>
    <n v="143.60400000000001"/>
    <n v="145.33500000000001"/>
    <n v="55802400"/>
    <n v="7.1844200000000004E-3"/>
    <n v="7.1865167916396189E-3"/>
    <n v="144.45845"/>
    <n v="140.84898000000004"/>
    <n v="9.8965810779407873E-3"/>
    <s v="Uptrend"/>
    <n v="147.79900000000001"/>
    <n v="-1.6671290062855615E-2"/>
    <s v="2021-08"/>
    <x v="2"/>
  </r>
  <r>
    <n v="190"/>
    <x v="0"/>
    <d v="2021-08-30T00:00:00"/>
    <n v="145.726"/>
    <n v="150.11699999999999"/>
    <n v="145.34399999999999"/>
    <n v="149.755"/>
    <n v="90956700"/>
    <n v="3.0417300000000001E-2"/>
    <n v="3.0412495269549478E-2"/>
    <n v="144.84074999999999"/>
    <n v="141.29604"/>
    <n v="1.1827357700369173E-2"/>
    <s v="Uptrend"/>
    <n v="149.755"/>
    <n v="0"/>
    <s v="2021-08"/>
    <x v="2"/>
  </r>
  <r>
    <n v="191"/>
    <x v="0"/>
    <d v="2021-08-31T00:00:00"/>
    <n v="149.30500000000001"/>
    <n v="149.44200000000001"/>
    <n v="147.96600000000001"/>
    <n v="148.494"/>
    <n v="86453100"/>
    <n v="-8.4246900000000003E-3"/>
    <n v="-8.4204200193649381E-3"/>
    <n v="145.07014999999998"/>
    <n v="141.68194000000003"/>
    <n v="1.1832129515434817E-2"/>
    <s v="Uptrend"/>
    <n v="149.755"/>
    <n v="-8.4204200193649381E-3"/>
    <s v="2021-08"/>
    <x v="2"/>
  </r>
  <r>
    <n v="192"/>
    <x v="0"/>
    <d v="2021-09-01T00:00:00"/>
    <n v="149.47200000000001"/>
    <n v="151.57400000000001"/>
    <n v="148.99199999999999"/>
    <n v="149.15899999999999"/>
    <n v="80313700"/>
    <n v="4.4783599999999998E-3"/>
    <n v="4.4782954193434144E-3"/>
    <n v="145.35280000000003"/>
    <n v="142.04831999999999"/>
    <n v="1.1800811835247567E-2"/>
    <s v="Uptrend"/>
    <n v="149.755"/>
    <n v="-3.9798337284231433E-3"/>
    <s v="2021-09"/>
    <x v="2"/>
  </r>
  <r>
    <n v="193"/>
    <x v="0"/>
    <d v="2021-09-02T00:00:00"/>
    <n v="150.489"/>
    <n v="151.32"/>
    <n v="149.05099999999999"/>
    <n v="150.274"/>
    <n v="71115500"/>
    <n v="7.4750900000000002E-3"/>
    <n v="7.4752445377082033E-3"/>
    <n v="145.68585000000002"/>
    <n v="142.44247999999999"/>
    <n v="1.1858974532483002E-2"/>
    <s v="Uptrend"/>
    <n v="150.274"/>
    <n v="0"/>
    <s v="2021-09"/>
    <x v="2"/>
  </r>
  <r>
    <n v="194"/>
    <x v="0"/>
    <d v="2021-09-03T00:00:00"/>
    <n v="150.381"/>
    <n v="151.232"/>
    <n v="149.726"/>
    <n v="150.90899999999999"/>
    <n v="57808700"/>
    <n v="4.2304600000000001E-3"/>
    <n v="4.2256145440993098E-3"/>
    <n v="146.08485000000002"/>
    <n v="142.85499999999999"/>
    <n v="1.1745564576184597E-2"/>
    <s v="Uptrend"/>
    <n v="150.90899999999999"/>
    <n v="0"/>
    <s v="2021-09"/>
    <x v="2"/>
  </r>
  <r>
    <n v="195"/>
    <x v="0"/>
    <d v="2021-09-07T00:00:00"/>
    <n v="151.565"/>
    <n v="153.804"/>
    <n v="150.99700000000001"/>
    <n v="153.24700000000001"/>
    <n v="82278300"/>
    <n v="1.54895E-2"/>
    <n v="1.5492780417337704E-2"/>
    <n v="146.60319999999999"/>
    <n v="143.32013999999998"/>
    <n v="1.2053299588681411E-2"/>
    <s v="Uptrend"/>
    <n v="153.24700000000001"/>
    <n v="0"/>
    <s v="2021-09"/>
    <x v="2"/>
  </r>
  <r>
    <n v="196"/>
    <x v="0"/>
    <d v="2021-09-08T00:00:00"/>
    <n v="153.53100000000001"/>
    <n v="153.589"/>
    <n v="150.596"/>
    <n v="151.702"/>
    <n v="74420200"/>
    <n v="-1.0083699999999999E-2"/>
    <n v="-1.0081763427669199E-2"/>
    <n v="147.06824999999998"/>
    <n v="143.72175999999999"/>
    <n v="1.2347260836118821E-2"/>
    <s v="Uptrend"/>
    <n v="153.24700000000001"/>
    <n v="-1.0081763427669199E-2"/>
    <s v="2021-09"/>
    <x v="2"/>
  </r>
  <r>
    <n v="197"/>
    <x v="0"/>
    <d v="2021-09-09T00:00:00"/>
    <n v="152.07300000000001"/>
    <n v="152.68"/>
    <n v="150.56700000000001"/>
    <n v="150.684"/>
    <n v="57305700"/>
    <n v="-6.7048400000000001E-3"/>
    <n v="-6.7105245810865632E-3"/>
    <n v="147.46969999999996"/>
    <n v="144.07274000000001"/>
    <n v="1.2544531295815656E-2"/>
    <s v="Uptrend"/>
    <n v="153.24700000000001"/>
    <n v="-1.6724634087453727E-2"/>
    <s v="2021-09"/>
    <x v="2"/>
  </r>
  <r>
    <n v="198"/>
    <x v="0"/>
    <d v="2021-09-10T00:00:00"/>
    <n v="151.59399999999999"/>
    <n v="152.06299999999999"/>
    <n v="145.43199999999999"/>
    <n v="145.697"/>
    <n v="140893200"/>
    <n v="-3.3101999999999999E-2"/>
    <n v="-3.3095750046454819E-2"/>
    <n v="147.47364999999999"/>
    <n v="144.31168000000002"/>
    <n v="1.4164752027937428E-2"/>
    <s v="Uptrend"/>
    <n v="153.24700000000001"/>
    <n v="-4.9266869824531656E-2"/>
    <s v="2021-09"/>
    <x v="2"/>
  </r>
  <r>
    <n v="199"/>
    <x v="0"/>
    <d v="2021-09-13T00:00:00"/>
    <n v="147.32"/>
    <n v="148.09299999999999"/>
    <n v="145.48099999999999"/>
    <n v="146.26400000000001"/>
    <n v="102404300"/>
    <n v="3.89354E-3"/>
    <n v="3.8916381256992594E-3"/>
    <n v="147.49564999999998"/>
    <n v="144.55590000000001"/>
    <n v="1.4187452615870198E-2"/>
    <s v="Uptrend"/>
    <n v="153.24700000000001"/>
    <n v="-4.5566960527775424E-2"/>
    <s v="2021-09"/>
    <x v="2"/>
  </r>
  <r>
    <n v="200"/>
    <x v="0"/>
    <d v="2021-09-14T00:00:00"/>
    <n v="147.04599999999999"/>
    <n v="147.75"/>
    <n v="143.68199999999999"/>
    <n v="144.86500000000001"/>
    <n v="109296300"/>
    <n v="-9.5623099999999992E-3"/>
    <n v="-9.5648963518022434E-3"/>
    <n v="147.34895"/>
    <n v="144.71959999999999"/>
    <n v="1.3987108291735486E-2"/>
    <s v="Uptrend"/>
    <n v="153.24700000000001"/>
    <n v="-5.4696013625062823E-2"/>
    <s v="2021-09"/>
    <x v="2"/>
  </r>
  <r>
    <n v="201"/>
    <x v="0"/>
    <d v="2021-09-15T00:00:00"/>
    <n v="145.29599999999999"/>
    <n v="146.15600000000001"/>
    <n v="143.154"/>
    <n v="145.755"/>
    <n v="83281300"/>
    <n v="6.1438500000000002E-3"/>
    <n v="6.1436509854000398E-3"/>
    <n v="147.29220000000001"/>
    <n v="144.86088000000001"/>
    <n v="1.4014752438262598E-2"/>
    <s v="Uptrend"/>
    <n v="153.24700000000001"/>
    <n v="-4.8888395857667799E-2"/>
    <s v="2021-09"/>
    <x v="2"/>
  </r>
  <r>
    <n v="202"/>
    <x v="0"/>
    <d v="2021-09-16T00:00:00"/>
    <n v="145.178"/>
    <n v="145.697"/>
    <n v="143.98500000000001"/>
    <n v="145.52099999999999"/>
    <n v="68034100"/>
    <n v="-1.6102E-3"/>
    <n v="-1.6054337758567572E-3"/>
    <n v="147.41105000000005"/>
    <n v="144.94765999999998"/>
    <n v="1.2710497890554989E-2"/>
    <s v="Uptrend"/>
    <n v="153.24700000000001"/>
    <n v="-5.041534255156721E-2"/>
    <s v="2021-09"/>
    <x v="2"/>
  </r>
  <r>
    <n v="203"/>
    <x v="0"/>
    <d v="2021-09-17T00:00:00"/>
    <n v="145.55000000000001"/>
    <n v="145.55000000000001"/>
    <n v="142.55699999999999"/>
    <n v="142.85"/>
    <n v="129868800"/>
    <n v="-1.8348199999999999E-2"/>
    <n v="-1.8354739178537804E-2"/>
    <n v="147.37975"/>
    <n v="145.00700000000001"/>
    <n v="1.3410458282767287E-2"/>
    <s v="Uptrend"/>
    <n v="153.24700000000001"/>
    <n v="-6.7844721266974384E-2"/>
    <s v="2021-09"/>
    <x v="2"/>
  </r>
  <r>
    <n v="204"/>
    <x v="0"/>
    <d v="2021-09-20T00:00:00"/>
    <n v="140.63999999999999"/>
    <n v="141.65700000000001"/>
    <n v="138.166"/>
    <n v="139.79900000000001"/>
    <n v="123478900"/>
    <n v="-2.13612E-2"/>
    <n v="-2.1358067903395117E-2"/>
    <n v="147.12299999999999"/>
    <n v="144.96880000000002"/>
    <n v="1.3977066334417095E-2"/>
    <s v="Uptrend"/>
    <n v="153.24700000000001"/>
    <n v="-8.7753757006662436E-2"/>
    <s v="2021-09"/>
    <x v="2"/>
  </r>
  <r>
    <n v="205"/>
    <x v="0"/>
    <d v="2021-09-21T00:00:00"/>
    <n v="140.767"/>
    <n v="141.423"/>
    <n v="139.643"/>
    <n v="140.27799999999999"/>
    <n v="75834000"/>
    <n v="3.42801E-3"/>
    <n v="3.4263478279528137E-3"/>
    <n v="146.8159"/>
    <n v="144.9521"/>
    <n v="1.3751101356346832E-2"/>
    <s v="Uptrend"/>
    <n v="153.24700000000001"/>
    <n v="-8.4628084073424037E-2"/>
    <s v="2021-09"/>
    <x v="2"/>
  </r>
  <r>
    <n v="206"/>
    <x v="0"/>
    <d v="2021-09-22T00:00:00"/>
    <n v="141.27600000000001"/>
    <n v="143.21199999999999"/>
    <n v="140.542"/>
    <n v="142.64500000000001"/>
    <n v="76404300"/>
    <n v="1.68723E-2"/>
    <n v="1.6873636635823308E-2"/>
    <n v="146.63155"/>
    <n v="144.96046000000001"/>
    <n v="1.4388428376569973E-2"/>
    <s v="Uptrend"/>
    <n v="153.24700000000001"/>
    <n v="-6.91824309774417E-2"/>
    <s v="2021-09"/>
    <x v="2"/>
  </r>
  <r>
    <n v="207"/>
    <x v="0"/>
    <d v="2021-09-23T00:00:00"/>
    <n v="143.428"/>
    <n v="143.84800000000001"/>
    <n v="142.44"/>
    <n v="143.60400000000001"/>
    <n v="64838200"/>
    <n v="6.7194500000000001E-3"/>
    <n v="6.7229836306916813E-3"/>
    <n v="146.55674999999999"/>
    <n v="144.91946000000004"/>
    <n v="1.438565433912933E-2"/>
    <s v="Uptrend"/>
    <n v="153.24700000000001"/>
    <n v="-6.292455969774291E-2"/>
    <s v="2021-09"/>
    <x v="2"/>
  </r>
  <r>
    <n v="208"/>
    <x v="0"/>
    <d v="2021-09-24T00:00:00"/>
    <n v="142.459"/>
    <n v="144.22999999999999"/>
    <n v="142.36099999999999"/>
    <n v="143.69200000000001"/>
    <n v="53477900"/>
    <n v="6.12887E-4"/>
    <n v="6.127963009385784E-4"/>
    <n v="146.52644999999998"/>
    <n v="144.89330000000004"/>
    <n v="1.4336346046217079E-2"/>
    <s v="Uptrend"/>
    <n v="153.24700000000001"/>
    <n v="-6.2350323334225188E-2"/>
    <s v="2021-09"/>
    <x v="2"/>
  </r>
  <r>
    <n v="209"/>
    <x v="0"/>
    <d v="2021-09-27T00:00:00"/>
    <n v="142.273"/>
    <n v="142.75299999999999"/>
    <n v="140.66"/>
    <n v="142.17599999999999"/>
    <n v="74150700"/>
    <n v="-1.055E-2"/>
    <n v="-1.0550343790886152E-2"/>
    <n v="146.36849999999998"/>
    <n v="144.87764000000004"/>
    <n v="1.4409480405537965E-2"/>
    <s v="Uptrend"/>
    <n v="153.24700000000001"/>
    <n v="-7.2242849778462404E-2"/>
    <s v="2021-09"/>
    <x v="2"/>
  </r>
  <r>
    <n v="210"/>
    <x v="0"/>
    <d v="2021-09-28T00:00:00"/>
    <n v="140.102"/>
    <n v="141.56899999999999"/>
    <n v="138.57599999999999"/>
    <n v="138.792"/>
    <n v="108972300"/>
    <n v="-2.38015E-2"/>
    <n v="-2.3801485482781826E-2"/>
    <n v="145.82034999999999"/>
    <n v="144.87126000000006"/>
    <n v="1.3241298855195514E-2"/>
    <s v="Uptrend"/>
    <n v="153.24700000000001"/>
    <n v="-9.4324848121007387E-2"/>
    <s v="2021-09"/>
    <x v="2"/>
  </r>
  <r>
    <n v="211"/>
    <x v="0"/>
    <d v="2021-09-29T00:00:00"/>
    <n v="139.339"/>
    <n v="141.27600000000001"/>
    <n v="138.90899999999999"/>
    <n v="139.691"/>
    <n v="74602000"/>
    <n v="6.4830699999999996E-3"/>
    <n v="6.4773185774396058E-3"/>
    <n v="145.38019999999997"/>
    <n v="144.81058000000004"/>
    <n v="1.3380671122522848E-2"/>
    <s v="Uptrend"/>
    <n v="153.24700000000001"/>
    <n v="-8.8458501634616105E-2"/>
    <s v="2021-09"/>
    <x v="2"/>
  </r>
  <r>
    <n v="212"/>
    <x v="0"/>
    <d v="2021-09-30T00:00:00"/>
    <n v="140.50299999999999"/>
    <n v="141.20699999999999"/>
    <n v="138.17599999999999"/>
    <n v="138.39099999999999"/>
    <n v="89056700"/>
    <n v="-9.3117100000000008E-3"/>
    <n v="-9.3062545189025458E-3"/>
    <n v="144.84179999999998"/>
    <n v="144.73856000000004"/>
    <n v="1.3332013878324854E-2"/>
    <s v="Uptrend"/>
    <n v="153.24700000000001"/>
    <n v="-9.6941538822946094E-2"/>
    <s v="2021-09"/>
    <x v="2"/>
  </r>
  <r>
    <n v="213"/>
    <x v="0"/>
    <d v="2021-10-01T00:00:00"/>
    <n v="138.78200000000001"/>
    <n v="139.779"/>
    <n v="136.053"/>
    <n v="139.51499999999999"/>
    <n v="94639600"/>
    <n v="8.1272900000000006E-3"/>
    <n v="8.1219154424780893E-3"/>
    <n v="144.30384999999995"/>
    <n v="144.66168000000008"/>
    <n v="1.3361178932823278E-2"/>
    <s v="Downtrend"/>
    <n v="153.24700000000001"/>
    <n v="-8.9606974361651659E-2"/>
    <s v="2021-10"/>
    <x v="2"/>
  </r>
  <r>
    <n v="214"/>
    <x v="0"/>
    <d v="2021-10-04T00:00:00"/>
    <n v="138.64500000000001"/>
    <n v="139.08500000000001"/>
    <n v="135.232"/>
    <n v="136.083"/>
    <n v="98322000"/>
    <n v="-2.4605700000000001E-2"/>
    <n v="-2.4599505429523605E-2"/>
    <n v="143.56254999999999"/>
    <n v="144.48178000000004"/>
    <n v="1.4009067717568916E-2"/>
    <s v="Downtrend"/>
    <n v="153.24700000000001"/>
    <n v="-0.11200219253884258"/>
    <s v="2021-10"/>
    <x v="2"/>
  </r>
  <r>
    <n v="215"/>
    <x v="0"/>
    <d v="2021-10-05T00:00:00"/>
    <n v="136.42500000000001"/>
    <n v="139.114"/>
    <n v="136.298"/>
    <n v="138.00899999999999"/>
    <n v="80861100"/>
    <n v="1.41584E-2"/>
    <n v="1.4153127135644983E-2"/>
    <n v="142.80064999999999"/>
    <n v="144.33200000000005"/>
    <n v="1.3908449769523178E-2"/>
    <s v="Downtrend"/>
    <n v="153.24700000000001"/>
    <n v="-9.9434246673670734E-2"/>
    <s v="2021-10"/>
    <x v="2"/>
  </r>
  <r>
    <n v="216"/>
    <x v="0"/>
    <d v="2021-10-06T00:00:00"/>
    <n v="136.405"/>
    <n v="139.02600000000001"/>
    <n v="135.32900000000001"/>
    <n v="138.88"/>
    <n v="83221100"/>
    <n v="6.3072099999999997E-3"/>
    <n v="6.3111826040331831E-3"/>
    <n v="142.15955"/>
    <n v="144.24300000000005"/>
    <n v="1.4083225481195932E-2"/>
    <s v="Downtrend"/>
    <n v="153.24700000000001"/>
    <n v="-9.3750611757489666E-2"/>
    <s v="2021-10"/>
    <x v="2"/>
  </r>
  <r>
    <n v="217"/>
    <x v="0"/>
    <d v="2021-10-07T00:00:00"/>
    <n v="139.916"/>
    <n v="141.05099999999999"/>
    <n v="139.584"/>
    <n v="140.14099999999999"/>
    <n v="61732700"/>
    <n v="9.0843199999999999E-3"/>
    <n v="9.0797811059908362E-3"/>
    <n v="141.63240000000002"/>
    <n v="144.21418000000003"/>
    <n v="1.4381062432781843E-2"/>
    <s v="Downtrend"/>
    <n v="153.24700000000001"/>
    <n v="-8.5522065684809578E-2"/>
    <s v="2021-10"/>
    <x v="2"/>
  </r>
  <r>
    <n v="218"/>
    <x v="0"/>
    <d v="2021-10-08T00:00:00"/>
    <n v="140.86500000000001"/>
    <n v="141.012"/>
    <n v="139.42699999999999"/>
    <n v="139.76"/>
    <n v="58773200"/>
    <n v="-2.72171E-3"/>
    <n v="-2.718690461749218E-3"/>
    <n v="141.33555000000001"/>
    <n v="144.16484000000003"/>
    <n v="1.2585141873359844E-2"/>
    <s v="Downtrend"/>
    <n v="153.24700000000001"/>
    <n v="-8.8008248122312449E-2"/>
    <s v="2021-10"/>
    <x v="2"/>
  </r>
  <r>
    <n v="219"/>
    <x v="0"/>
    <d v="2021-10-11T00:00:00"/>
    <n v="139.14400000000001"/>
    <n v="141.62799999999999"/>
    <n v="138.69399999999999"/>
    <n v="139.672"/>
    <n v="64452200"/>
    <n v="-6.2974199999999998E-4"/>
    <n v="-6.2965082999422162E-4"/>
    <n v="141.00595000000001"/>
    <n v="144.10946000000001"/>
    <n v="1.2514105966373553E-2"/>
    <s v="Downtrend"/>
    <n v="153.24700000000001"/>
    <n v="-8.8582484485830171E-2"/>
    <s v="2021-10"/>
    <x v="2"/>
  </r>
  <r>
    <n v="220"/>
    <x v="0"/>
    <d v="2021-10-12T00:00:00"/>
    <n v="140.083"/>
    <n v="140.102"/>
    <n v="137.941"/>
    <n v="138.4"/>
    <n v="73035900"/>
    <n v="-9.1031500000000008E-3"/>
    <n v="-9.1070508047425003E-3"/>
    <n v="140.68270000000001"/>
    <n v="144.03528"/>
    <n v="1.2500389920414289E-2"/>
    <s v="Downtrend"/>
    <n v="153.24700000000001"/>
    <n v="-9.6882810103949835E-2"/>
    <s v="2021-10"/>
    <x v="2"/>
  </r>
  <r>
    <n v="221"/>
    <x v="0"/>
    <d v="2021-10-13T00:00:00"/>
    <n v="138.136"/>
    <n v="138.29300000000001"/>
    <n v="136.14099999999999"/>
    <n v="137.81399999999999"/>
    <n v="78762700"/>
    <n v="-4.2400299999999997E-3"/>
    <n v="-4.2341040462429147E-3"/>
    <n v="140.28565"/>
    <n v="143.91344000000001"/>
    <n v="1.2350066722014472E-2"/>
    <s v="Downtrend"/>
    <n v="153.24700000000001"/>
    <n v="-0.10070670225192024"/>
    <s v="2021-10"/>
    <x v="2"/>
  </r>
  <r>
    <n v="222"/>
    <x v="0"/>
    <d v="2021-10-14T00:00:00"/>
    <n v="138.98699999999999"/>
    <n v="140.71799999999999"/>
    <n v="138.4"/>
    <n v="140.601"/>
    <n v="69907100"/>
    <n v="2.0225900000000002E-2"/>
    <n v="2.0222909138404077E-2"/>
    <n v="140.03965000000002"/>
    <n v="143.85534000000001"/>
    <n v="1.3376054897640044E-2"/>
    <s v="Downtrend"/>
    <n v="153.24700000000001"/>
    <n v="-8.2520375602785134E-2"/>
    <s v="2021-10"/>
    <x v="2"/>
  </r>
  <r>
    <n v="223"/>
    <x v="0"/>
    <d v="2021-10-15T00:00:00"/>
    <n v="140.61099999999999"/>
    <n v="141.71600000000001"/>
    <n v="140.35599999999999"/>
    <n v="141.65700000000001"/>
    <n v="67940300"/>
    <n v="7.5123500000000001E-3"/>
    <n v="7.5106151449848557E-3"/>
    <n v="139.98000000000002"/>
    <n v="143.81622000000002"/>
    <n v="1.2916718887995064E-2"/>
    <s v="Downtrend"/>
    <n v="153.24700000000001"/>
    <n v="-7.5629539240572474E-2"/>
    <s v="2021-10"/>
    <x v="2"/>
  </r>
  <r>
    <n v="224"/>
    <x v="0"/>
    <d v="2021-10-18T00:00:00"/>
    <n v="140.298"/>
    <n v="143.613"/>
    <n v="140.01400000000001"/>
    <n v="143.33000000000001"/>
    <n v="85589200"/>
    <n v="1.18063E-2"/>
    <n v="1.1810217638380083E-2"/>
    <n v="140.15655000000001"/>
    <n v="143.82424000000003"/>
    <n v="1.2184606374050555E-2"/>
    <s v="Downtrend"/>
    <n v="153.24700000000001"/>
    <n v="-6.4712522920513993E-2"/>
    <s v="2021-10"/>
    <x v="2"/>
  </r>
  <r>
    <n v="225"/>
    <x v="0"/>
    <d v="2021-10-19T00:00:00"/>
    <n v="143.78"/>
    <n v="145.892"/>
    <n v="143.33000000000001"/>
    <n v="145.49100000000001"/>
    <n v="76378900"/>
    <n v="1.5080100000000001E-2"/>
    <n v="1.5077094816158487E-2"/>
    <n v="140.41720000000001"/>
    <n v="143.87646000000001"/>
    <n v="1.2563292890073529E-2"/>
    <s v="Downtrend"/>
    <n v="153.24700000000001"/>
    <n v="-5.0611104948220853E-2"/>
    <s v="2021-10"/>
    <x v="2"/>
  </r>
  <r>
    <n v="226"/>
    <x v="0"/>
    <d v="2021-10-20T00:00:00"/>
    <n v="145.43199999999999"/>
    <n v="146.459"/>
    <n v="144.86500000000001"/>
    <n v="145.97999999999999"/>
    <n v="58418800"/>
    <n v="3.3609099999999999E-3"/>
    <n v="3.3610326411941394E-3"/>
    <n v="140.58395000000002"/>
    <n v="143.94803999999999"/>
    <n v="1.2069363856725633E-2"/>
    <s v="Downtrend"/>
    <n v="153.24700000000001"/>
    <n v="-4.7420177882764536E-2"/>
    <s v="2021-10"/>
    <x v="2"/>
  </r>
  <r>
    <n v="227"/>
    <x v="0"/>
    <d v="2021-10-21T00:00:00"/>
    <n v="145.54"/>
    <n v="146.352"/>
    <n v="144.62100000000001"/>
    <n v="146.19499999999999"/>
    <n v="61421000"/>
    <n v="1.4740300000000001E-3"/>
    <n v="1.4728044937661888E-3"/>
    <n v="140.71350000000001"/>
    <n v="144.01883999999998"/>
    <n v="1.2000403480288743E-2"/>
    <s v="Downtrend"/>
    <n v="153.24700000000001"/>
    <n v="-4.6017214040079191E-2"/>
    <s v="2021-10"/>
    <x v="2"/>
  </r>
  <r>
    <n v="228"/>
    <x v="0"/>
    <d v="2021-10-22T00:00:00"/>
    <n v="146.40100000000001"/>
    <n v="146.88"/>
    <n v="145.374"/>
    <n v="145.423"/>
    <n v="58883400"/>
    <n v="-5.2848000000000001E-3"/>
    <n v="-5.2806183522007277E-3"/>
    <n v="140.80005"/>
    <n v="144.01493999999997"/>
    <n v="1.2081542440419004E-2"/>
    <s v="Downtrend"/>
    <n v="153.24700000000001"/>
    <n v="-5.105483304730285E-2"/>
    <s v="2021-10"/>
    <x v="2"/>
  </r>
  <r>
    <n v="229"/>
    <x v="0"/>
    <d v="2021-10-25T00:00:00"/>
    <n v="145.41300000000001"/>
    <n v="146.08799999999999"/>
    <n v="144.376"/>
    <n v="145.374"/>
    <n v="50720600"/>
    <n v="-3.3639599999999998E-4"/>
    <n v="-3.369480756139076E-4"/>
    <n v="140.95995000000002"/>
    <n v="144.00593999999992"/>
    <n v="1.179482978383414E-2"/>
    <s v="Downtrend"/>
    <n v="153.24700000000001"/>
    <n v="-5.137457829517067E-2"/>
    <s v="2021-10"/>
    <x v="2"/>
  </r>
  <r>
    <n v="230"/>
    <x v="0"/>
    <d v="2021-10-26T00:00:00"/>
    <n v="146.04900000000001"/>
    <n v="147.52500000000001"/>
    <n v="145.73599999999999"/>
    <n v="146.03899999999999"/>
    <n v="60893400"/>
    <n v="4.5746800000000002E-3"/>
    <n v="4.5744080784733132E-3"/>
    <n v="141.32229999999998"/>
    <n v="143.97073999999995"/>
    <n v="1.0235326556026332E-2"/>
    <s v="Downtrend"/>
    <n v="153.24700000000001"/>
    <n v="-4.7035178502678798E-2"/>
    <s v="2021-10"/>
    <x v="2"/>
  </r>
  <r>
    <n v="231"/>
    <x v="0"/>
    <d v="2021-10-27T00:00:00"/>
    <n v="146.078"/>
    <n v="146.44"/>
    <n v="145.227"/>
    <n v="145.57900000000001"/>
    <n v="56094900"/>
    <n v="-3.1472800000000001E-3"/>
    <n v="-3.1498435349459619E-3"/>
    <n v="141.61669999999998"/>
    <n v="143.94451999999993"/>
    <n v="1.026960349877358E-2"/>
    <s v="Downtrend"/>
    <n v="153.24700000000001"/>
    <n v="-5.0036868584703131E-2"/>
    <s v="2021-10"/>
    <x v="2"/>
  </r>
  <r>
    <n v="232"/>
    <x v="0"/>
    <d v="2021-10-28T00:00:00"/>
    <n v="146.52799999999999"/>
    <n v="149.804"/>
    <n v="146.43"/>
    <n v="149.21700000000001"/>
    <n v="100077900"/>
    <n v="2.49915E-2"/>
    <n v="2.4989868044154706E-2"/>
    <n v="142.15799999999999"/>
    <n v="144.06597999999994"/>
    <n v="1.1092250735019495E-2"/>
    <s v="Downtrend"/>
    <n v="153.24700000000001"/>
    <n v="-2.62974152838229E-2"/>
    <s v="2021-10"/>
    <x v="2"/>
  </r>
  <r>
    <n v="233"/>
    <x v="0"/>
    <d v="2021-10-29T00:00:00"/>
    <n v="143.98500000000001"/>
    <n v="146.64500000000001"/>
    <n v="143.19300000000001"/>
    <n v="146.50800000000001"/>
    <n v="124953200"/>
    <n v="-1.81557E-2"/>
    <n v="-1.8154767888377332E-2"/>
    <n v="142.50764999999996"/>
    <n v="144.12661999999992"/>
    <n v="1.2070372129900545E-2"/>
    <s v="Downtrend"/>
    <n v="153.24700000000001"/>
    <n v="-4.3974759701658095E-2"/>
    <s v="2021-10"/>
    <x v="2"/>
  </r>
  <r>
    <n v="234"/>
    <x v="0"/>
    <d v="2021-11-01T00:00:00"/>
    <n v="145.71600000000001"/>
    <n v="146.41"/>
    <n v="144.55199999999999"/>
    <n v="145.68700000000001"/>
    <n v="74588300"/>
    <n v="-5.6073099999999999E-3"/>
    <n v="-5.6037895541539706E-3"/>
    <n v="142.98784999999998"/>
    <n v="144.14167999999992"/>
    <n v="1.0464882998595753E-2"/>
    <s v="Downtrend"/>
    <n v="153.24700000000001"/>
    <n v="-4.9332123956749574E-2"/>
    <s v="2021-11"/>
    <x v="2"/>
  </r>
  <r>
    <n v="235"/>
    <x v="0"/>
    <d v="2021-11-02T00:00:00"/>
    <n v="145.393"/>
    <n v="148.239"/>
    <n v="145.38399999999999"/>
    <n v="146.72300000000001"/>
    <n v="69122000"/>
    <n v="7.1160399999999997E-3"/>
    <n v="7.1111355165525136E-3"/>
    <n v="143.42354999999998"/>
    <n v="144.14773999999991"/>
    <n v="1.0201584013849152E-2"/>
    <s v="Downtrend"/>
    <n v="153.24700000000001"/>
    <n v="-4.257179585897275E-2"/>
    <s v="2021-11"/>
    <x v="2"/>
  </r>
  <r>
    <n v="236"/>
    <x v="0"/>
    <d v="2021-11-03T00:00:00"/>
    <n v="147.08500000000001"/>
    <n v="148.631"/>
    <n v="146.52799999999999"/>
    <n v="148.161"/>
    <n v="54511500"/>
    <n v="9.7986900000000005E-3"/>
    <n v="9.8007810636369097E-3"/>
    <n v="143.88759999999999"/>
    <n v="144.18431999999993"/>
    <n v="1.0288591746986365E-2"/>
    <s v="Downtrend"/>
    <n v="153.24700000000001"/>
    <n v="-3.318825164603556E-2"/>
    <s v="2021-11"/>
    <x v="2"/>
  </r>
  <r>
    <n v="237"/>
    <x v="0"/>
    <d v="2021-11-04T00:00:00"/>
    <n v="148.249"/>
    <n v="149.08000000000001"/>
    <n v="147.33000000000001"/>
    <n v="147.643"/>
    <n v="60394600"/>
    <n v="-3.4987E-3"/>
    <n v="-3.4961967049358389E-3"/>
    <n v="144.2627"/>
    <n v="144.23517999999993"/>
    <n v="1.0300394386245878E-2"/>
    <s v="Uptrend"/>
    <n v="153.24700000000001"/>
    <n v="-3.6568415694923972E-2"/>
    <s v="2021-11"/>
    <x v="2"/>
  </r>
  <r>
    <n v="238"/>
    <x v="0"/>
    <d v="2021-11-05T00:00:00"/>
    <n v="148.76900000000001"/>
    <n v="149.07300000000001"/>
    <n v="146.977"/>
    <n v="148.172"/>
    <n v="65463900"/>
    <n v="3.5825000000000002E-3"/>
    <n v="3.5829670218026077E-3"/>
    <n v="144.68329999999997"/>
    <n v="144.31265999999994"/>
    <n v="1.0223266228644659E-2"/>
    <s v="Uptrend"/>
    <n v="153.24700000000001"/>
    <n v="-3.3116472100595873E-2"/>
    <s v="2021-11"/>
    <x v="2"/>
  </r>
  <r>
    <n v="239"/>
    <x v="0"/>
    <d v="2021-11-08T00:00:00"/>
    <n v="148.29900000000001"/>
    <n v="148.45599999999999"/>
    <n v="147.07499999999999"/>
    <n v="147.34899999999999"/>
    <n v="55020900"/>
    <n v="-5.5526999999999998E-3"/>
    <n v="-5.5543557487245376E-3"/>
    <n v="145.06715000000003"/>
    <n v="144.35293999999993"/>
    <n v="1.0372895642052762E-2"/>
    <s v="Uptrend"/>
    <n v="153.24700000000001"/>
    <n v="-3.8486887182131002E-2"/>
    <s v="2021-11"/>
    <x v="2"/>
  </r>
  <r>
    <n v="240"/>
    <x v="0"/>
    <d v="2021-11-09T00:00:00"/>
    <n v="147.114"/>
    <n v="148.31899999999999"/>
    <n v="146.977"/>
    <n v="147.71100000000001"/>
    <n v="56787900"/>
    <n v="2.45934E-3"/>
    <n v="2.4567523362901689E-3"/>
    <n v="145.53270000000003"/>
    <n v="144.31205999999992"/>
    <n v="9.9937337556081796E-3"/>
    <s v="Uptrend"/>
    <n v="153.24700000000001"/>
    <n v="-3.6124687595841976E-2"/>
    <s v="2021-11"/>
    <x v="2"/>
  </r>
  <r>
    <n v="241"/>
    <x v="0"/>
    <d v="2021-11-10T00:00:00"/>
    <n v="146.93799999999999"/>
    <n v="147.04499999999999"/>
    <n v="144.81200000000001"/>
    <n v="144.881"/>
    <n v="65187100"/>
    <n v="-1.9163099999999999E-2"/>
    <n v="-1.9159033518153734E-2"/>
    <n v="145.88605000000001"/>
    <n v="144.23979999999995"/>
    <n v="1.1084284992689417E-2"/>
    <s v="Uptrend"/>
    <n v="153.24700000000001"/>
    <n v="-5.4591607013514176E-2"/>
    <s v="2021-11"/>
    <x v="2"/>
  </r>
  <r>
    <n v="242"/>
    <x v="0"/>
    <d v="2021-11-11T00:00:00"/>
    <n v="145.899"/>
    <n v="146.36000000000001"/>
    <n v="144.64599999999999"/>
    <n v="144.83199999999999"/>
    <n v="41000000"/>
    <n v="-3.3807599999999998E-4"/>
    <n v="-3.3820859878108678E-4"/>
    <n v="146.0976"/>
    <n v="144.15325999999996"/>
    <n v="1.0284688181330345E-2"/>
    <s v="Uptrend"/>
    <n v="153.24700000000001"/>
    <n v="-5.4911352261382107E-2"/>
    <s v="2021-11"/>
    <x v="2"/>
  </r>
  <r>
    <n v="243"/>
    <x v="0"/>
    <d v="2021-11-12T00:00:00"/>
    <n v="145.38"/>
    <n v="147.31"/>
    <n v="144.44999999999999"/>
    <n v="146.90799999999999"/>
    <n v="63804000"/>
    <n v="1.4337000000000001E-2"/>
    <n v="1.4333848873177235E-2"/>
    <n v="146.36015"/>
    <n v="144.08593999999997"/>
    <n v="1.0601672999745298E-2"/>
    <s v="Uptrend"/>
    <n v="153.24700000000001"/>
    <n v="-4.136459441294138E-2"/>
    <s v="2021-11"/>
    <x v="2"/>
  </r>
  <r>
    <n v="244"/>
    <x v="0"/>
    <d v="2021-11-15T00:00:00"/>
    <n v="147.28"/>
    <n v="148.75899999999999"/>
    <n v="146.36000000000001"/>
    <n v="146.91800000000001"/>
    <n v="59222800"/>
    <n v="6.6578199999999999E-5"/>
    <n v="6.8069812399818019E-5"/>
    <n v="146.53955000000002"/>
    <n v="144.00611999999998"/>
    <n v="1.0344520885504457E-2"/>
    <s v="Uptrend"/>
    <n v="153.24700000000001"/>
    <n v="-4.1299340280723351E-2"/>
    <s v="2021-11"/>
    <x v="2"/>
  </r>
  <r>
    <n v="245"/>
    <x v="0"/>
    <d v="2021-11-16T00:00:00"/>
    <n v="146.85900000000001"/>
    <n v="148.37700000000001"/>
    <n v="146.27199999999999"/>
    <n v="147.89699999999999"/>
    <n v="59256200"/>
    <n v="6.6669299999999997E-3"/>
    <n v="6.6635810452086996E-3"/>
    <n v="146.65985000000001"/>
    <n v="143.89911999999995"/>
    <n v="9.9164597448101275E-3"/>
    <s v="Uptrend"/>
    <n v="153.24700000000001"/>
    <n v="-3.4910960736588836E-2"/>
    <s v="2021-11"/>
    <x v="2"/>
  </r>
  <r>
    <n v="246"/>
    <x v="0"/>
    <d v="2021-11-17T00:00:00"/>
    <n v="147.89699999999999"/>
    <n v="151.815"/>
    <n v="147.88800000000001"/>
    <n v="150.33600000000001"/>
    <n v="88807000"/>
    <n v="1.6489799999999999E-2"/>
    <n v="1.6491206718189266E-2"/>
    <n v="146.87764999999999"/>
    <n v="143.87179999999998"/>
    <n v="1.0507292991909728E-2"/>
    <s v="Uptrend"/>
    <n v="153.24700000000001"/>
    <n v="-1.8995477888637313E-2"/>
    <s v="2021-11"/>
    <x v="2"/>
  </r>
  <r>
    <n v="247"/>
    <x v="0"/>
    <d v="2021-11-18T00:00:00"/>
    <n v="150.55199999999999"/>
    <n v="155.41"/>
    <n v="149.905"/>
    <n v="154.626"/>
    <n v="137827700"/>
    <n v="2.8535899999999999E-2"/>
    <n v="2.8536079182630791E-2"/>
    <n v="147.29920000000001"/>
    <n v="143.95063999999999"/>
    <n v="1.211938907890793E-2"/>
    <s v="Uptrend"/>
    <n v="154.626"/>
    <n v="0"/>
    <s v="2021-11"/>
    <x v="2"/>
  </r>
  <r>
    <n v="248"/>
    <x v="0"/>
    <d v="2021-11-19T00:00:00"/>
    <n v="154.411"/>
    <n v="157.71199999999999"/>
    <n v="153.31399999999999"/>
    <n v="157.251"/>
    <n v="117305600"/>
    <n v="1.6976399999999999E-2"/>
    <n v="1.6976446393232703E-2"/>
    <n v="147.89060000000003"/>
    <n v="144.18172000000001"/>
    <n v="1.2350585576875444E-2"/>
    <s v="Uptrend"/>
    <n v="157.251"/>
    <n v="0"/>
    <s v="2021-11"/>
    <x v="2"/>
  </r>
  <r>
    <n v="249"/>
    <x v="0"/>
    <d v="2021-11-22T00:00:00"/>
    <n v="158.358"/>
    <n v="162.29499999999999"/>
    <n v="157.69200000000001"/>
    <n v="157.71199999999999"/>
    <n v="117467900"/>
    <n v="2.92714E-3"/>
    <n v="2.9316188768273577E-3"/>
    <n v="148.50750000000005"/>
    <n v="144.41067999999999"/>
    <n v="1.2311886526318644E-2"/>
    <s v="Uptrend"/>
    <n v="157.71199999999999"/>
    <n v="0"/>
    <s v="2021-11"/>
    <x v="2"/>
  </r>
  <r>
    <n v="250"/>
    <x v="0"/>
    <d v="2021-11-23T00:00:00"/>
    <n v="157.81"/>
    <n v="158.476"/>
    <n v="155.792"/>
    <n v="158.09399999999999"/>
    <n v="96041900"/>
    <n v="2.4222599999999999E-3"/>
    <n v="2.4221365527037353E-3"/>
    <n v="149.11025000000001"/>
    <n v="144.67526000000001"/>
    <n v="1.2317414413605739E-2"/>
    <s v="Uptrend"/>
    <n v="158.09399999999999"/>
    <n v="0"/>
    <s v="2021-11"/>
    <x v="2"/>
  </r>
  <r>
    <n v="251"/>
    <x v="0"/>
    <d v="2021-11-24T00:00:00"/>
    <n v="157.447"/>
    <n v="158.809"/>
    <n v="156.36000000000001"/>
    <n v="158.613"/>
    <n v="69463600"/>
    <n v="3.28372E-3"/>
    <n v="3.2828570344225483E-3"/>
    <n v="149.76195000000001"/>
    <n v="144.93242000000001"/>
    <n v="1.2203097167206956E-2"/>
    <s v="Uptrend"/>
    <n v="158.613"/>
    <n v="0"/>
    <s v="2021-11"/>
    <x v="2"/>
  </r>
  <r>
    <n v="252"/>
    <x v="0"/>
    <d v="2021-11-26T00:00:00"/>
    <n v="156.291"/>
    <n v="157.15299999999999"/>
    <n v="153.14699999999999"/>
    <n v="153.58799999999999"/>
    <n v="76959800"/>
    <n v="-3.1678699999999997E-2"/>
    <n v="-3.1680883660229697E-2"/>
    <n v="149.98050000000006"/>
    <n v="145.09376"/>
    <n v="1.3655479334134288E-2"/>
    <s v="Uptrend"/>
    <n v="158.613"/>
    <n v="-3.1680883660229697E-2"/>
    <s v="2021-11"/>
    <x v="2"/>
  </r>
  <r>
    <n v="253"/>
    <x v="0"/>
    <d v="2021-11-29T00:00:00"/>
    <n v="156.095"/>
    <n v="157.87799999999999"/>
    <n v="155.52699999999999"/>
    <n v="156.94800000000001"/>
    <n v="88748200"/>
    <n v="2.1873699999999999E-2"/>
    <n v="2.1876709117899962E-2"/>
    <n v="150.5025"/>
    <n v="145.37572000000003"/>
    <n v="1.3551192467384777E-2"/>
    <s v="Uptrend"/>
    <n v="158.613"/>
    <n v="-1.0497248018762617E-2"/>
    <s v="2021-11"/>
    <x v="2"/>
  </r>
  <r>
    <n v="254"/>
    <x v="0"/>
    <d v="2021-11-30T00:00:00"/>
    <n v="156.703"/>
    <n v="162.119"/>
    <n v="156.63399999999999"/>
    <n v="161.904"/>
    <n v="174048100"/>
    <n v="3.15777E-2"/>
    <n v="3.1577337716950815E-2"/>
    <n v="151.31335000000001"/>
    <n v="145.81782000000004"/>
    <n v="1.4730542108928083E-2"/>
    <s v="Uptrend"/>
    <n v="161.904"/>
    <n v="0"/>
    <s v="2021-11"/>
    <x v="2"/>
  </r>
  <r>
    <n v="255"/>
    <x v="0"/>
    <d v="2021-12-01T00:00:00"/>
    <n v="164.03899999999999"/>
    <n v="166.80099999999999"/>
    <n v="161.149"/>
    <n v="161.38499999999999"/>
    <n v="152052500"/>
    <n v="-3.2063500000000002E-3"/>
    <n v="-3.20560332048625E-3"/>
    <n v="152.04644999999999"/>
    <n v="146.23996000000002"/>
    <n v="1.4847424644276781E-2"/>
    <s v="Uptrend"/>
    <n v="161.904"/>
    <n v="-3.20560332048625E-3"/>
    <s v="2021-12"/>
    <x v="2"/>
  </r>
  <r>
    <n v="256"/>
    <x v="0"/>
    <d v="2021-12-02T00:00:00"/>
    <n v="155.47800000000001"/>
    <n v="160.82599999999999"/>
    <n v="154.55799999999999"/>
    <n v="160.39500000000001"/>
    <n v="136739200"/>
    <n v="-6.1299099999999997E-3"/>
    <n v="-6.1343991077236204E-3"/>
    <n v="152.65814999999995"/>
    <n v="146.59496000000007"/>
    <n v="1.4996186799244741E-2"/>
    <s v="Uptrend"/>
    <n v="161.904"/>
    <n v="-9.3203379780609774E-3"/>
    <s v="2021-12"/>
    <x v="2"/>
  </r>
  <r>
    <n v="257"/>
    <x v="0"/>
    <d v="2021-12-03T00:00:00"/>
    <n v="160.65"/>
    <n v="161.571"/>
    <n v="156.43799999999999"/>
    <n v="158.51499999999999"/>
    <n v="118023100"/>
    <n v="-1.1724200000000001E-2"/>
    <n v="-1.1721063624177908E-2"/>
    <n v="153.20175"/>
    <n v="146.89318000000006"/>
    <n v="1.5324120348622971E-2"/>
    <s v="Uptrend"/>
    <n v="161.904"/>
    <n v="-2.0932157327799294E-2"/>
    <s v="2021-12"/>
    <x v="1"/>
  </r>
  <r>
    <n v="258"/>
    <x v="0"/>
    <d v="2021-12-06T00:00:00"/>
    <n v="160.91399999999999"/>
    <n v="164.43100000000001"/>
    <n v="160.905"/>
    <n v="161.923"/>
    <n v="107497000"/>
    <n v="2.15026E-2"/>
    <n v="2.1499542630035062E-2"/>
    <n v="153.88929999999999"/>
    <n v="147.25780000000006"/>
    <n v="1.583395517517246E-2"/>
    <s v="Uptrend"/>
    <n v="161.923"/>
    <n v="0"/>
    <s v="2021-12"/>
    <x v="1"/>
  </r>
  <r>
    <n v="259"/>
    <x v="0"/>
    <d v="2021-12-07T00:00:00"/>
    <n v="165.60599999999999"/>
    <n v="168.05500000000001"/>
    <n v="164.881"/>
    <n v="167.66300000000001"/>
    <n v="120405400"/>
    <n v="3.5446400000000003E-2"/>
    <n v="3.5448947956745025E-2"/>
    <n v="154.905"/>
    <n v="147.76754000000008"/>
    <n v="1.7061543556364116E-2"/>
    <s v="Uptrend"/>
    <n v="167.66300000000001"/>
    <n v="0"/>
    <s v="2021-12"/>
    <x v="1"/>
  </r>
  <r>
    <n v="260"/>
    <x v="0"/>
    <d v="2021-12-08T00:00:00"/>
    <n v="168.59299999999999"/>
    <n v="172.345"/>
    <n v="167.19300000000001"/>
    <n v="171.483"/>
    <n v="116998900"/>
    <n v="2.2783100000000001E-2"/>
    <n v="2.2783798452848725E-2"/>
    <n v="156.09359999999998"/>
    <n v="148.42136000000005"/>
    <n v="1.7402746226571234E-2"/>
    <s v="Uptrend"/>
    <n v="171.483"/>
    <n v="0"/>
    <s v="2021-12"/>
    <x v="1"/>
  </r>
  <r>
    <n v="261"/>
    <x v="0"/>
    <d v="2021-12-09T00:00:00"/>
    <n v="171.316"/>
    <n v="173.11799999999999"/>
    <n v="170.34700000000001"/>
    <n v="170.97300000000001"/>
    <n v="108923700"/>
    <n v="-2.9702000000000001E-3"/>
    <n v="-2.9740557373033605E-3"/>
    <n v="157.39820000000003"/>
    <n v="149.04700000000005"/>
    <n v="1.6441068912031172E-2"/>
    <s v="Uptrend"/>
    <n v="171.483"/>
    <n v="-2.9740557373033605E-3"/>
    <s v="2021-12"/>
    <x v="1"/>
  </r>
  <r>
    <n v="262"/>
    <x v="0"/>
    <d v="2021-12-10T00:00:00"/>
    <n v="171.61"/>
    <n v="175.93899999999999"/>
    <n v="171.101"/>
    <n v="175.76300000000001"/>
    <n v="115402700"/>
    <n v="2.8013400000000001E-2"/>
    <n v="2.8016119504249204E-2"/>
    <n v="158.94475"/>
    <n v="149.79444000000004"/>
    <n v="1.6861241219890258E-2"/>
    <s v="Uptrend"/>
    <n v="175.76300000000001"/>
    <n v="0"/>
    <s v="2021-12"/>
    <x v="1"/>
  </r>
  <r>
    <n v="263"/>
    <x v="0"/>
    <d v="2021-12-13T00:00:00"/>
    <n v="177.399"/>
    <n v="178.38800000000001"/>
    <n v="171.923"/>
    <n v="172.12899999999999"/>
    <n v="153237000"/>
    <n v="-2.0674100000000001E-2"/>
    <n v="-2.0675568805721412E-2"/>
    <n v="160.20580000000001"/>
    <n v="150.44672000000003"/>
    <n v="1.8141002336193916E-2"/>
    <s v="Uptrend"/>
    <n v="175.76300000000001"/>
    <n v="-2.0675568805721412E-2"/>
    <s v="2021-12"/>
    <x v="1"/>
  </r>
  <r>
    <n v="264"/>
    <x v="0"/>
    <d v="2021-12-14T00:00:00"/>
    <n v="171.649"/>
    <n v="174.08799999999999"/>
    <n v="168.672"/>
    <n v="170.74799999999999"/>
    <n v="139380400"/>
    <n v="-8.0233800000000001E-3"/>
    <n v="-8.0230524780833257E-3"/>
    <n v="161.3973"/>
    <n v="151.14002000000005"/>
    <n v="1.8417867358908119E-2"/>
    <s v="Uptrend"/>
    <n v="175.76300000000001"/>
    <n v="-2.8532740110262189E-2"/>
    <s v="2021-12"/>
    <x v="1"/>
  </r>
  <r>
    <n v="265"/>
    <x v="0"/>
    <d v="2021-12-15T00:00:00"/>
    <n v="171.512"/>
    <n v="175.81200000000001"/>
    <n v="168.77"/>
    <n v="175.61600000000001"/>
    <n v="131063300"/>
    <n v="2.8509300000000001E-2"/>
    <n v="2.8509850774240508E-2"/>
    <n v="162.78325000000001"/>
    <n v="151.89216000000005"/>
    <n v="1.8991758910333622E-2"/>
    <s v="Uptrend"/>
    <n v="175.76300000000001"/>
    <n v="-8.3635349874544573E-4"/>
    <s v="2021-12"/>
    <x v="1"/>
  </r>
  <r>
    <n v="266"/>
    <x v="0"/>
    <d v="2021-12-16T00:00:00"/>
    <n v="175.596"/>
    <n v="177.41800000000001"/>
    <n v="167.24199999999999"/>
    <n v="168.721"/>
    <n v="150185800"/>
    <n v="-3.9263899999999997E-2"/>
    <n v="-3.9261798469387821E-2"/>
    <n v="163.70250000000001"/>
    <n v="152.48898000000005"/>
    <n v="2.1701403813163302E-2"/>
    <s v="Uptrend"/>
    <n v="175.76300000000001"/>
    <n v="-4.0065315225616294E-2"/>
    <s v="2021-12"/>
    <x v="1"/>
  </r>
  <r>
    <n v="267"/>
    <x v="0"/>
    <d v="2021-12-17T00:00:00"/>
    <n v="166.43899999999999"/>
    <n v="169.90600000000001"/>
    <n v="166.203"/>
    <n v="167.624"/>
    <n v="195432700"/>
    <n v="-6.5018699999999999E-3"/>
    <n v="-6.5018580970952478E-3"/>
    <n v="164.35239999999996"/>
    <n v="153.03864000000002"/>
    <n v="2.1195524141054391E-2"/>
    <s v="Uptrend"/>
    <n v="175.76300000000001"/>
    <n v="-4.630667432849922E-2"/>
    <s v="2021-12"/>
    <x v="1"/>
  </r>
  <r>
    <n v="268"/>
    <x v="0"/>
    <d v="2021-12-20T00:00:00"/>
    <n v="164.822"/>
    <n v="167.07499999999999"/>
    <n v="164.01900000000001"/>
    <n v="166.262"/>
    <n v="107499100"/>
    <n v="-8.1220700000000003E-3"/>
    <n v="-8.1253281153056411E-3"/>
    <n v="164.80294999999998"/>
    <n v="153.56868"/>
    <n v="2.1145865819470401E-2"/>
    <s v="Uptrend"/>
    <n v="175.76300000000001"/>
    <n v="-5.4055745520957266E-2"/>
    <s v="2021-12"/>
    <x v="1"/>
  </r>
  <r>
    <n v="269"/>
    <x v="0"/>
    <d v="2021-12-21T00:00:00"/>
    <n v="168.035"/>
    <n v="169.64099999999999"/>
    <n v="165.64500000000001"/>
    <n v="169.43600000000001"/>
    <n v="91185900"/>
    <n v="1.9087E-2"/>
    <n v="1.9090351373133974E-2"/>
    <n v="165.38915"/>
    <n v="154.16396000000003"/>
    <n v="2.1449538668440619E-2"/>
    <s v="Uptrend"/>
    <n v="175.76300000000001"/>
    <n v="-3.5997337323555034E-2"/>
    <s v="2021-12"/>
    <x v="1"/>
  </r>
  <r>
    <n v="270"/>
    <x v="0"/>
    <d v="2021-12-22T00:00:00"/>
    <n v="169.48500000000001"/>
    <n v="172.24700000000001"/>
    <n v="168.613"/>
    <n v="172.03100000000001"/>
    <n v="92135300"/>
    <n v="1.5318699999999999E-2"/>
    <n v="1.531551736348824E-2"/>
    <n v="166.08599999999998"/>
    <n v="154.83658000000003"/>
    <n v="2.1598860917297114E-2"/>
    <s v="Uptrend"/>
    <n v="175.76300000000001"/>
    <n v="-2.1233137804885005E-2"/>
    <s v="2021-12"/>
    <x v="1"/>
  </r>
  <r>
    <n v="271"/>
    <x v="0"/>
    <d v="2021-12-23T00:00:00"/>
    <n v="172.23699999999999"/>
    <n v="173.21600000000001"/>
    <n v="171.66900000000001"/>
    <n v="172.65799999999999"/>
    <n v="68356600"/>
    <n v="3.64379E-3"/>
    <n v="3.6446919450563442E-3"/>
    <n v="166.78824999999998"/>
    <n v="155.53346000000002"/>
    <n v="2.1597979063222052E-2"/>
    <s v="Uptrend"/>
    <n v="175.76300000000001"/>
    <n v="-1.766583410615441E-2"/>
    <s v="2021-12"/>
    <x v="1"/>
  </r>
  <r>
    <n v="272"/>
    <x v="0"/>
    <d v="2021-12-27T00:00:00"/>
    <n v="173.45099999999999"/>
    <n v="176.71299999999999"/>
    <n v="173.43199999999999"/>
    <n v="176.625"/>
    <n v="74919600"/>
    <n v="2.2974999999999999E-2"/>
    <n v="2.2976056713271298E-2"/>
    <n v="167.94009999999997"/>
    <n v="156.25394000000003"/>
    <n v="2.0194939582154934E-2"/>
    <s v="Uptrend"/>
    <n v="176.625"/>
    <n v="0"/>
    <s v="2021-12"/>
    <x v="1"/>
  </r>
  <r>
    <n v="273"/>
    <x v="0"/>
    <d v="2021-12-28T00:00:00"/>
    <n v="176.458"/>
    <n v="177.60400000000001"/>
    <n v="174.86199999999999"/>
    <n v="175.60599999999999"/>
    <n v="79144300"/>
    <n v="-5.7672000000000001E-3"/>
    <n v="-5.7692852087757318E-3"/>
    <n v="168.87299999999999"/>
    <n v="156.93292"/>
    <n v="2.0083744228935715E-2"/>
    <s v="Uptrend"/>
    <n v="176.625"/>
    <n v="-5.7692852087757318E-3"/>
    <s v="2021-12"/>
    <x v="1"/>
  </r>
  <r>
    <n v="274"/>
    <x v="0"/>
    <d v="2021-12-29T00:00:00"/>
    <n v="175.64500000000001"/>
    <n v="176.91900000000001"/>
    <n v="174.48"/>
    <n v="175.69399999999999"/>
    <n v="62348900"/>
    <n v="5.0188900000000005E-4"/>
    <n v="5.0112182955031059E-4"/>
    <n v="169.56249999999997"/>
    <n v="157.58019999999999"/>
    <n v="1.9167626876471545E-2"/>
    <s v="Uptrend"/>
    <n v="176.625"/>
    <n v="-5.2710544939844617E-3"/>
    <s v="2021-12"/>
    <x v="1"/>
  </r>
  <r>
    <n v="275"/>
    <x v="0"/>
    <d v="2021-12-30T00:00:00"/>
    <n v="175.78299999999999"/>
    <n v="176.86"/>
    <n v="174.43100000000001"/>
    <n v="174.53899999999999"/>
    <n v="59773000"/>
    <n v="-6.5781700000000004E-3"/>
    <n v="-6.573929673181822E-3"/>
    <n v="170.22020000000003"/>
    <n v="158.16116"/>
    <n v="1.9251380456605353E-2"/>
    <s v="Uptrend"/>
    <n v="176.625"/>
    <n v="-1.1810332625619369E-2"/>
    <s v="2021-12"/>
    <x v="1"/>
  </r>
  <r>
    <n v="276"/>
    <x v="0"/>
    <d v="2021-12-31T00:00:00"/>
    <n v="174.43100000000001"/>
    <n v="175.547"/>
    <n v="173.61799999999999"/>
    <n v="173.922"/>
    <n v="64062300"/>
    <n v="-3.5353200000000002E-3"/>
    <n v="-3.5350265556693961E-3"/>
    <n v="170.89654999999999"/>
    <n v="158.72"/>
    <n v="1.918730877011102E-2"/>
    <s v="Uptrend"/>
    <n v="176.625"/>
    <n v="-1.5303609341825952E-2"/>
    <s v="2021-12"/>
    <x v="1"/>
  </r>
  <r>
    <n v="277"/>
    <x v="0"/>
    <d v="2022-01-03T00:00:00"/>
    <n v="174.17599999999999"/>
    <n v="179.12200000000001"/>
    <n v="174.059"/>
    <n v="178.27"/>
    <n v="104487900"/>
    <n v="2.5004200000000001E-2"/>
    <n v="2.4999712514805594E-2"/>
    <n v="171.8843"/>
    <n v="159.36149999999998"/>
    <n v="1.9336814326309657E-2"/>
    <s v="Uptrend"/>
    <n v="178.27"/>
    <n v="0"/>
    <s v="2022-01"/>
    <x v="1"/>
  </r>
  <r>
    <n v="278"/>
    <x v="0"/>
    <d v="2022-01-04T00:00:00"/>
    <n v="178.87799999999999"/>
    <n v="179.18100000000001"/>
    <n v="175.44"/>
    <n v="176.00800000000001"/>
    <n v="99310400"/>
    <n v="-1.2691600000000001E-2"/>
    <n v="-1.2688618387838635E-2"/>
    <n v="172.58855"/>
    <n v="159.97319999999999"/>
    <n v="1.9411775543273658E-2"/>
    <s v="Uptrend"/>
    <n v="178.27"/>
    <n v="-1.2688618387838635E-2"/>
    <s v="2022-01"/>
    <x v="1"/>
  </r>
  <r>
    <n v="279"/>
    <x v="0"/>
    <d v="2022-01-05T00:00:00"/>
    <n v="175.92"/>
    <n v="176.46799999999999"/>
    <n v="171.05199999999999"/>
    <n v="171.32599999999999"/>
    <n v="94537600"/>
    <n v="-2.6600100000000002E-2"/>
    <n v="-2.6601063588018836E-2"/>
    <n v="172.77170000000001"/>
    <n v="160.49223999999995"/>
    <n v="1.9137749057645419E-2"/>
    <s v="Uptrend"/>
    <n v="178.27"/>
    <n v="-3.8952151231278487E-2"/>
    <s v="2022-01"/>
    <x v="1"/>
  </r>
  <r>
    <n v="280"/>
    <x v="0"/>
    <d v="2022-01-06T00:00:00"/>
    <n v="169.15199999999999"/>
    <n v="171.69800000000001"/>
    <n v="168.113"/>
    <n v="168.46600000000001"/>
    <n v="96904000"/>
    <n v="-1.6693199999999998E-2"/>
    <n v="-1.6693321504033132E-2"/>
    <n v="172.62084999999999"/>
    <n v="160.94077999999996"/>
    <n v="1.8833867052730501E-2"/>
    <s v="Uptrend"/>
    <n v="178.27"/>
    <n v="-5.4995231951534218E-2"/>
    <s v="2022-01"/>
    <x v="1"/>
  </r>
  <r>
    <n v="281"/>
    <x v="0"/>
    <d v="2022-01-07T00:00:00"/>
    <n v="169.33799999999999"/>
    <n v="170.56200000000001"/>
    <n v="167.51599999999999"/>
    <n v="168.63300000000001"/>
    <n v="86709100"/>
    <n v="9.885339999999999E-4"/>
    <n v="9.9129794736030341E-4"/>
    <n v="172.50384999999994"/>
    <n v="161.40185999999997"/>
    <n v="1.8829743948995368E-2"/>
    <s v="Uptrend"/>
    <n v="178.27"/>
    <n v="-5.4058450664722035E-2"/>
    <s v="2022-01"/>
    <x v="1"/>
  </r>
  <r>
    <n v="282"/>
    <x v="0"/>
    <d v="2022-01-10T00:00:00"/>
    <n v="165.60599999999999"/>
    <n v="168.95599999999999"/>
    <n v="164.715"/>
    <n v="168.65199999999999"/>
    <n v="106765600"/>
    <n v="1.1600200000000001E-4"/>
    <n v="1.1267071095200087E-4"/>
    <n v="172.14829999999995"/>
    <n v="161.79056"/>
    <n v="1.7597509382630733E-2"/>
    <s v="Uptrend"/>
    <n v="178.27"/>
    <n v="-5.395187075783936E-2"/>
    <s v="2022-01"/>
    <x v="1"/>
  </r>
  <r>
    <n v="283"/>
    <x v="0"/>
    <d v="2022-01-11T00:00:00"/>
    <n v="168.779"/>
    <n v="171.58099999999999"/>
    <n v="167.31"/>
    <n v="171.483"/>
    <n v="76138300"/>
    <n v="1.6783800000000001E-2"/>
    <n v="1.678604463629263E-2"/>
    <n v="172.11599999999999"/>
    <n v="162.29005999999995"/>
    <n v="1.748895033453907E-2"/>
    <s v="Uptrend"/>
    <n v="178.27"/>
    <n v="-3.8071464632299379E-2"/>
    <s v="2022-01"/>
    <x v="1"/>
  </r>
  <r>
    <n v="284"/>
    <x v="0"/>
    <d v="2022-01-12T00:00:00"/>
    <n v="172.501"/>
    <n v="173.54"/>
    <n v="171.22800000000001"/>
    <n v="171.923"/>
    <n v="74805200"/>
    <n v="2.5701399999999998E-3"/>
    <n v="2.5658520086540015E-3"/>
    <n v="172.17474999999999"/>
    <n v="162.81477999999998"/>
    <n v="1.7394657465396E-2"/>
    <s v="Uptrend"/>
    <n v="178.27"/>
    <n v="-3.5603298367644642E-2"/>
    <s v="2022-01"/>
    <x v="1"/>
  </r>
  <r>
    <n v="285"/>
    <x v="0"/>
    <d v="2022-01-13T00:00:00"/>
    <n v="172.16800000000001"/>
    <n v="172.99100000000001"/>
    <n v="168.26"/>
    <n v="168.65199999999999"/>
    <n v="84505800"/>
    <n v="-1.9028E-2"/>
    <n v="-1.9025959295731365E-2"/>
    <n v="171.82655"/>
    <n v="163.25335999999999"/>
    <n v="1.6593300452920071E-2"/>
    <s v="Uptrend"/>
    <n v="178.27"/>
    <n v="-5.395187075783936E-2"/>
    <s v="2022-01"/>
    <x v="1"/>
  </r>
  <r>
    <n v="286"/>
    <x v="0"/>
    <d v="2022-01-14T00:00:00"/>
    <n v="167.82"/>
    <n v="170.209"/>
    <n v="167.57499999999999"/>
    <n v="169.51400000000001"/>
    <n v="80440800"/>
    <n v="5.1107499999999998E-3"/>
    <n v="5.1111163816617289E-3"/>
    <n v="171.86619999999999"/>
    <n v="163.68041999999997"/>
    <n v="1.4114754654098397E-2"/>
    <s v="Uptrend"/>
    <n v="178.27"/>
    <n v="-4.911650866662931E-2"/>
    <s v="2022-01"/>
    <x v="2"/>
  </r>
  <r>
    <n v="287"/>
    <x v="0"/>
    <d v="2022-01-18T00:00:00"/>
    <n v="167.98599999999999"/>
    <n v="168.995"/>
    <n v="165.929"/>
    <n v="166.31100000000001"/>
    <n v="90956700"/>
    <n v="-1.88941E-2"/>
    <n v="-1.8895194497209666E-2"/>
    <n v="171.80054999999999"/>
    <n v="164.05378000000002"/>
    <n v="1.4690722144873422E-2"/>
    <s v="Uptrend"/>
    <n v="178.27"/>
    <n v="-6.7083637179559119E-2"/>
    <s v="2022-01"/>
    <x v="2"/>
  </r>
  <r>
    <n v="288"/>
    <x v="0"/>
    <d v="2022-01-19T00:00:00"/>
    <n v="166.50700000000001"/>
    <n v="167.565"/>
    <n v="162.53"/>
    <n v="162.815"/>
    <n v="94815000"/>
    <n v="-2.1024899999999999E-2"/>
    <n v="-2.1020858512064811E-2"/>
    <n v="171.62820000000002"/>
    <n v="164.34663999999998"/>
    <n v="1.5322108683782665E-2"/>
    <s v="Uptrend"/>
    <n v="178.27"/>
    <n v="-8.6694340045997742E-2"/>
    <s v="2022-01"/>
    <x v="1"/>
  </r>
  <r>
    <n v="289"/>
    <x v="0"/>
    <d v="2022-01-20T00:00:00"/>
    <n v="163.54900000000001"/>
    <n v="166.19399999999999"/>
    <n v="160.80699999999999"/>
    <n v="161.13"/>
    <n v="91420500"/>
    <n v="-1.0347E-2"/>
    <n v="-1.0349169302582673E-2"/>
    <n v="171.21290000000005"/>
    <n v="164.62225999999995"/>
    <n v="1.4698415446563026E-2"/>
    <s v="Uptrend"/>
    <n v="178.27"/>
    <n v="-9.6146294945868682E-2"/>
    <s v="2022-01"/>
    <x v="2"/>
  </r>
  <r>
    <n v="290"/>
    <x v="0"/>
    <d v="2022-01-21T00:00:00"/>
    <n v="161.042"/>
    <n v="162.91200000000001"/>
    <n v="158.965"/>
    <n v="159.07300000000001"/>
    <n v="122848900"/>
    <n v="-1.2765200000000001E-2"/>
    <n v="-1.2766089492955879E-2"/>
    <n v="170.56500000000003"/>
    <n v="164.84949999999998"/>
    <n v="1.4250753931622734E-2"/>
    <s v="Uptrend"/>
    <n v="178.27"/>
    <n v="-0.10768497223312956"/>
    <s v="2022-01"/>
    <x v="2"/>
  </r>
  <r>
    <n v="291"/>
    <x v="0"/>
    <d v="2022-01-24T00:00:00"/>
    <n v="156.732"/>
    <n v="158.965"/>
    <n v="151.52099999999999"/>
    <n v="158.29900000000001"/>
    <n v="162294600"/>
    <n v="-4.8643599999999999E-3"/>
    <n v="-4.8656905948840645E-3"/>
    <n v="169.84705000000002"/>
    <n v="165.11786000000001"/>
    <n v="1.4143049241557362E-2"/>
    <s v="Uptrend"/>
    <n v="178.27"/>
    <n v="-0.11202670107140855"/>
    <s v="2022-01"/>
    <x v="2"/>
  </r>
  <r>
    <n v="292"/>
    <x v="0"/>
    <d v="2022-01-25T00:00:00"/>
    <n v="155.71299999999999"/>
    <n v="159.416"/>
    <n v="153.79400000000001"/>
    <n v="156.49700000000001"/>
    <n v="115798400"/>
    <n v="-1.1384699999999999E-2"/>
    <n v="-1.1383521058250468E-2"/>
    <n v="168.84065000000001"/>
    <n v="165.35115999999999"/>
    <n v="1.2674016366469198E-2"/>
    <s v="Uptrend"/>
    <n v="178.27"/>
    <n v="-0.1221349638189263"/>
    <s v="2022-01"/>
    <x v="2"/>
  </r>
  <r>
    <n v="293"/>
    <x v="0"/>
    <d v="2022-01-26T00:00:00"/>
    <n v="160.14099999999999"/>
    <n v="161.012"/>
    <n v="154.577"/>
    <n v="156.40899999999999"/>
    <n v="108275300"/>
    <n v="-5.6307500000000001E-4"/>
    <n v="-5.6231109861548667E-4"/>
    <n v="167.88079999999999"/>
    <n v="165.54118000000003"/>
    <n v="1.2731382806029218E-2"/>
    <s v="Uptrend"/>
    <n v="178.27"/>
    <n v="-0.12262859707185736"/>
    <s v="2022-01"/>
    <x v="2"/>
  </r>
  <r>
    <n v="294"/>
    <x v="0"/>
    <d v="2022-01-27T00:00:00"/>
    <n v="159.11199999999999"/>
    <n v="160.47399999999999"/>
    <n v="155.02799999999999"/>
    <n v="155.94900000000001"/>
    <n v="121954600"/>
    <n v="-2.9432999999999998E-3"/>
    <n v="-2.9410072310415147E-3"/>
    <n v="166.89355"/>
    <n v="165.7218"/>
    <n v="1.2666318003881388E-2"/>
    <s v="Uptrend"/>
    <n v="178.27"/>
    <n v="-0.12520895271217813"/>
    <s v="2022-01"/>
    <x v="2"/>
  </r>
  <r>
    <n v="295"/>
    <x v="0"/>
    <d v="2022-01-28T00:00:00"/>
    <n v="162.30500000000001"/>
    <n v="166.85"/>
    <n v="159.45500000000001"/>
    <n v="166.83"/>
    <n v="179935700"/>
    <n v="6.9777599999999995E-2"/>
    <n v="6.9772810341842462E-2"/>
    <n v="166.50810000000001"/>
    <n v="166.10046000000003"/>
    <n v="2.1123295798235631E-2"/>
    <s v="Uptrend"/>
    <n v="178.27"/>
    <n v="-6.4172322881023147E-2"/>
    <s v="2022-01"/>
    <x v="1"/>
  </r>
  <r>
    <n v="296"/>
    <x v="0"/>
    <d v="2022-01-31T00:00:00"/>
    <n v="166.66399999999999"/>
    <n v="171.404"/>
    <n v="166.02699999999999"/>
    <n v="171.18899999999999"/>
    <n v="115541600"/>
    <n v="2.6125700000000002E-2"/>
    <n v="2.6128394173709601E-2"/>
    <n v="166.37144999999998"/>
    <n v="166.51751999999999"/>
    <n v="2.2035216935767196E-2"/>
    <s v="Downtrend"/>
    <n v="178.27"/>
    <n v="-3.9720648454591445E-2"/>
    <s v="2022-01"/>
    <x v="1"/>
  </r>
  <r>
    <n v="297"/>
    <x v="0"/>
    <d v="2022-02-01T00:00:00"/>
    <n v="170.435"/>
    <n v="171.24799999999999"/>
    <n v="168.77"/>
    <n v="171.02199999999999"/>
    <n v="86213900"/>
    <n v="-9.7254399999999999E-4"/>
    <n v="-9.7552996979943796E-4"/>
    <n v="166.00904999999997"/>
    <n v="166.84543999999997"/>
    <n v="2.1198657575373519E-2"/>
    <s v="Downtrend"/>
    <n v="178.27"/>
    <n v="-4.0657429741403628E-2"/>
    <s v="2022-02"/>
    <x v="1"/>
  </r>
  <r>
    <n v="298"/>
    <x v="0"/>
    <d v="2022-02-02T00:00:00"/>
    <n v="171.15899999999999"/>
    <n v="172.26599999999999"/>
    <n v="169.76900000000001"/>
    <n v="172.227"/>
    <n v="84914300"/>
    <n v="7.0440900000000002E-3"/>
    <n v="7.0458771386137098E-3"/>
    <n v="165.82"/>
    <n v="167.14496"/>
    <n v="2.1127506852663382E-2"/>
    <s v="Downtrend"/>
    <n v="178.27"/>
    <n v="-3.3898019857519501E-2"/>
    <s v="2022-02"/>
    <x v="1"/>
  </r>
  <r>
    <n v="299"/>
    <x v="0"/>
    <d v="2022-02-03T00:00:00"/>
    <n v="170.89500000000001"/>
    <n v="172.619"/>
    <n v="168.584"/>
    <n v="169.34800000000001"/>
    <n v="89418100"/>
    <n v="-1.6719600000000001E-2"/>
    <n v="-1.6716310450742289E-2"/>
    <n v="165.72109999999998"/>
    <n v="167.37768"/>
    <n v="2.0603213365099262E-2"/>
    <s v="Downtrend"/>
    <n v="178.27"/>
    <n v="-5.004768048465813E-2"/>
    <s v="2022-02"/>
    <x v="1"/>
  </r>
  <r>
    <n v="300"/>
    <x v="0"/>
    <d v="2022-02-04T00:00:00"/>
    <n v="168.36699999999999"/>
    <n v="170.74"/>
    <n v="167.386"/>
    <n v="169.06299999999999"/>
    <n v="82465400"/>
    <n v="-1.67935E-3"/>
    <n v="-1.682925100975674E-3"/>
    <n v="165.75095000000002"/>
    <n v="167.59705999999997"/>
    <n v="2.024817679552518E-2"/>
    <s v="Downtrend"/>
    <n v="178.27"/>
    <n v="-5.1646379087900485E-2"/>
    <s v="2022-02"/>
    <x v="1"/>
  </r>
  <r>
    <n v="301"/>
    <x v="0"/>
    <d v="2022-02-07T00:00:00"/>
    <n v="169.524"/>
    <n v="170.59299999999999"/>
    <n v="167.65100000000001"/>
    <n v="168.34700000000001"/>
    <n v="77251200"/>
    <n v="-4.2344000000000001E-3"/>
    <n v="-4.2351076226021522E-3"/>
    <n v="165.73665"/>
    <n v="167.79173999999995"/>
    <n v="2.0273398436018022E-2"/>
    <s v="Downtrend"/>
    <n v="178.27"/>
    <n v="-5.5662758736747642E-2"/>
    <s v="2022-02"/>
    <x v="1"/>
  </r>
  <r>
    <n v="302"/>
    <x v="0"/>
    <d v="2022-02-08T00:00:00"/>
    <n v="168.416"/>
    <n v="171.96600000000001"/>
    <n v="168.12200000000001"/>
    <n v="171.45599999999999"/>
    <n v="74829200"/>
    <n v="1.84666E-2"/>
    <n v="1.8467807564138239E-2"/>
    <n v="165.87685000000002"/>
    <n v="168.1491"/>
    <n v="2.0685037072653196E-2"/>
    <s v="Downtrend"/>
    <n v="178.27"/>
    <n v="-3.8222920289448736E-2"/>
    <s v="2022-02"/>
    <x v="1"/>
  </r>
  <r>
    <n v="303"/>
    <x v="0"/>
    <d v="2022-02-09T00:00:00"/>
    <n v="172.65199999999999"/>
    <n v="173.24100000000001"/>
    <n v="171.52500000000001"/>
    <n v="172.87799999999999"/>
    <n v="71285000"/>
    <n v="8.2937400000000008E-3"/>
    <n v="8.2936730123179814E-3"/>
    <n v="165.94660000000002"/>
    <n v="168.46770000000001"/>
    <n v="2.0430016618313292E-2"/>
    <s v="Downtrend"/>
    <n v="178.27"/>
    <n v="-3.0246255679587275E-2"/>
    <s v="2022-02"/>
    <x v="1"/>
  </r>
  <r>
    <n v="304"/>
    <x v="0"/>
    <d v="2022-02-10T00:00:00"/>
    <n v="170.779"/>
    <n v="172.09299999999999"/>
    <n v="168.239"/>
    <n v="168.798"/>
    <n v="90865900"/>
    <n v="-2.3598899999999999E-2"/>
    <n v="-2.3600458126539992E-2"/>
    <n v="165.79035000000005"/>
    <n v="168.60558"/>
    <n v="2.1123447274429913E-2"/>
    <s v="Downtrend"/>
    <n v="178.27"/>
    <n v="-5.3132888315476579E-2"/>
    <s v="2022-02"/>
    <x v="1"/>
  </r>
  <r>
    <n v="305"/>
    <x v="0"/>
    <d v="2022-02-11T00:00:00"/>
    <n v="169.00399999999999"/>
    <n v="169.74"/>
    <n v="164.797"/>
    <n v="165.38499999999999"/>
    <n v="98670700"/>
    <n v="-2.0218400000000001E-2"/>
    <n v="-2.0219433879548387E-2"/>
    <n v="165.62700000000004"/>
    <n v="168.68558000000002"/>
    <n v="2.1179524424985191E-2"/>
    <s v="Downtrend"/>
    <n v="178.27"/>
    <n v="-7.2278005272900736E-2"/>
    <s v="2022-02"/>
    <x v="1"/>
  </r>
  <r>
    <n v="306"/>
    <x v="0"/>
    <d v="2022-02-14T00:00:00"/>
    <n v="164.14"/>
    <n v="166.30699999999999"/>
    <n v="163.346"/>
    <n v="165.62100000000001"/>
    <n v="86185500"/>
    <n v="1.4232299999999999E-3"/>
    <n v="1.4269734256433519E-3"/>
    <n v="165.43235000000004"/>
    <n v="168.79009999999994"/>
    <n v="2.1141671990179325E-2"/>
    <s v="Downtrend"/>
    <n v="178.27"/>
    <n v="-7.0954170640040393E-2"/>
    <s v="2022-02"/>
    <x v="1"/>
  </r>
  <r>
    <n v="307"/>
    <x v="0"/>
    <d v="2022-02-15T00:00:00"/>
    <n v="167.67099999999999"/>
    <n v="169.61199999999999"/>
    <n v="166.964"/>
    <n v="169.45500000000001"/>
    <n v="62527400"/>
    <n v="2.31524E-2"/>
    <n v="2.3149238321227505E-2"/>
    <n v="165.58955000000006"/>
    <n v="169.00889999999995"/>
    <n v="2.1353072511703108E-2"/>
    <s v="Downtrend"/>
    <n v="178.27"/>
    <n v="-4.9447467324844285E-2"/>
    <s v="2022-02"/>
    <x v="1"/>
  </r>
  <r>
    <n v="308"/>
    <x v="0"/>
    <d v="2022-02-16T00:00:00"/>
    <n v="168.53399999999999"/>
    <n v="169.995"/>
    <n v="166.768"/>
    <n v="169.22"/>
    <n v="61177400"/>
    <n v="-1.3888699999999999E-3"/>
    <n v="-1.3867988551533594E-3"/>
    <n v="165.90980000000002"/>
    <n v="169.15483999999998"/>
    <n v="2.0722223032048244E-2"/>
    <s v="Downtrend"/>
    <n v="178.27"/>
    <n v="-5.0765692488921377E-2"/>
    <s v="2022-02"/>
    <x v="1"/>
  </r>
  <r>
    <n v="309"/>
    <x v="0"/>
    <d v="2022-02-17T00:00:00"/>
    <n v="167.72900000000001"/>
    <n v="168.59200000000001"/>
    <n v="165.21899999999999"/>
    <n v="165.62100000000001"/>
    <n v="69589300"/>
    <n v="-2.1269199999999999E-2"/>
    <n v="-2.126817161092065E-2"/>
    <n v="166.13435000000001"/>
    <n v="169.11399999999995"/>
    <n v="2.1206483638627042E-2"/>
    <s v="Downtrend"/>
    <n v="178.27"/>
    <n v="-7.0954170640040393E-2"/>
    <s v="2022-02"/>
    <x v="1"/>
  </r>
  <r>
    <n v="310"/>
    <x v="0"/>
    <d v="2022-02-18T00:00:00"/>
    <n v="166.54300000000001"/>
    <n v="167.249"/>
    <n v="162.983"/>
    <n v="164.071"/>
    <n v="82772700"/>
    <n v="-9.3558900000000004E-3"/>
    <n v="-9.3587165878723511E-3"/>
    <n v="166.38425000000001"/>
    <n v="168.96575999999996"/>
    <n v="2.1098541983655648E-2"/>
    <s v="Downtrend"/>
    <n v="178.27"/>
    <n v="-7.96488472541651E-2"/>
    <s v="2022-02"/>
    <x v="1"/>
  </r>
  <r>
    <n v="311"/>
    <x v="0"/>
    <d v="2022-02-22T00:00:00"/>
    <n v="161.79599999999999"/>
    <n v="163.47300000000001"/>
    <n v="159.02099999999999"/>
    <n v="161.149"/>
    <n v="91162800"/>
    <n v="-1.7812399999999999E-2"/>
    <n v="-1.7809363019668289E-2"/>
    <n v="166.52674999999999"/>
    <n v="168.76927999999995"/>
    <n v="2.1506865879193249E-2"/>
    <s v="Downtrend"/>
    <n v="178.27"/>
    <n v="-9.6039715038985896E-2"/>
    <s v="2022-02"/>
    <x v="1"/>
  </r>
  <r>
    <n v="312"/>
    <x v="0"/>
    <d v="2022-02-23T00:00:00"/>
    <n v="162.345"/>
    <n v="162.94300000000001"/>
    <n v="156.667"/>
    <n v="156.98099999999999"/>
    <n v="90009200"/>
    <n v="-2.58642E-2"/>
    <n v="-2.5864262266597993E-2"/>
    <n v="166.55094999999997"/>
    <n v="168.39363999999998"/>
    <n v="2.2182637841857863E-2"/>
    <s v="Downtrend"/>
    <n v="178.27"/>
    <n v="-0.11941998092780626"/>
    <s v="2022-02"/>
    <x v="1"/>
  </r>
  <r>
    <n v="313"/>
    <x v="0"/>
    <d v="2022-02-24T00:00:00"/>
    <n v="149.63499999999999"/>
    <n v="159.70699999999999"/>
    <n v="149.06700000000001"/>
    <n v="159.59899999999999"/>
    <n v="141147500"/>
    <n v="1.6680400000000001E-2"/>
    <n v="1.6677177492817608E-2"/>
    <n v="166.71044999999998"/>
    <n v="168.14304000000001"/>
    <n v="2.2476956705254188E-2"/>
    <s v="Downtrend"/>
    <n v="178.27"/>
    <n v="-0.1047343916531106"/>
    <s v="2022-02"/>
    <x v="1"/>
  </r>
  <r>
    <n v="314"/>
    <x v="0"/>
    <d v="2022-02-25T00:00:00"/>
    <n v="160.678"/>
    <n v="161.93299999999999"/>
    <n v="157.76499999999999"/>
    <n v="161.66900000000001"/>
    <n v="91974200"/>
    <n v="1.29655E-2"/>
    <n v="1.2970006077732465E-2"/>
    <n v="166.99645000000001"/>
    <n v="167.96146000000002"/>
    <n v="2.2602220446623154E-2"/>
    <s v="Downtrend"/>
    <n v="178.27"/>
    <n v="-9.3122791271666561E-2"/>
    <s v="2022-02"/>
    <x v="1"/>
  </r>
  <r>
    <n v="315"/>
    <x v="0"/>
    <d v="2022-02-28T00:00:00"/>
    <n v="159.91300000000001"/>
    <n v="162.22800000000001"/>
    <n v="159.29499999999999"/>
    <n v="161.93299999999999"/>
    <n v="95056600"/>
    <n v="1.63755E-3"/>
    <n v="1.6329661221383684E-3"/>
    <n v="166.7516"/>
    <n v="167.68779999999998"/>
    <n v="1.6037338942830846E-2"/>
    <s v="Downtrend"/>
    <n v="178.27"/>
    <n v="-9.164189151287383E-2"/>
    <s v="2022-02"/>
    <x v="1"/>
  </r>
  <r>
    <n v="316"/>
    <x v="0"/>
    <d v="2022-03-01T00:00:00"/>
    <n v="161.52199999999999"/>
    <n v="163.38499999999999"/>
    <n v="158.84399999999999"/>
    <n v="160.05000000000001"/>
    <n v="83474400"/>
    <n v="-1.16276E-2"/>
    <n v="-1.1628266011251442E-2"/>
    <n v="166.19465"/>
    <n v="167.51437999999999"/>
    <n v="1.4805411434674275E-2"/>
    <s v="Downtrend"/>
    <n v="178.27"/>
    <n v="-0.10220452123183932"/>
    <s v="2022-03"/>
    <x v="2"/>
  </r>
  <r>
    <n v="317"/>
    <x v="0"/>
    <d v="2022-03-02T00:00:00"/>
    <n v="161.21700000000001"/>
    <n v="164.13"/>
    <n v="159.80500000000001"/>
    <n v="163.346"/>
    <n v="79724800"/>
    <n v="2.0588100000000002E-2"/>
    <n v="2.0593564511090179E-2"/>
    <n v="165.81085000000002"/>
    <n v="167.42881999999997"/>
    <n v="1.5736416141206029E-2"/>
    <s v="Downtrend"/>
    <n v="178.27"/>
    <n v="-8.371571212206208E-2"/>
    <s v="2022-03"/>
    <x v="1"/>
  </r>
  <r>
    <n v="318"/>
    <x v="0"/>
    <d v="2022-03-03T00:00:00"/>
    <n v="165.21899999999999"/>
    <n v="165.65"/>
    <n v="162.35499999999999"/>
    <n v="163.02199999999999"/>
    <n v="76678400"/>
    <n v="-1.98131E-3"/>
    <n v="-1.9835196454153214E-3"/>
    <n v="165.35060000000001"/>
    <n v="167.36402000000001"/>
    <n v="1.5586744270133552E-2"/>
    <s v="Downtrend"/>
    <n v="178.27"/>
    <n v="-8.5533180007853371E-2"/>
    <s v="2022-03"/>
    <x v="1"/>
  </r>
  <r>
    <n v="319"/>
    <x v="0"/>
    <d v="2022-03-04T00:00:00"/>
    <n v="161.316"/>
    <n v="162.35499999999999"/>
    <n v="158.97200000000001"/>
    <n v="160.02099999999999"/>
    <n v="83737200"/>
    <n v="-1.84081E-2"/>
    <n v="-1.8408558354087168E-2"/>
    <n v="164.88425000000001"/>
    <n v="167.17572000000004"/>
    <n v="1.5671614879723503E-2"/>
    <s v="Downtrend"/>
    <n v="178.27"/>
    <n v="-0.1023671958265554"/>
    <s v="2022-03"/>
    <x v="1"/>
  </r>
  <r>
    <n v="320"/>
    <x v="0"/>
    <d v="2022-03-07T00:00:00"/>
    <n v="160.20699999999999"/>
    <n v="161.83500000000001"/>
    <n v="155.971"/>
    <n v="156.226"/>
    <n v="96418800"/>
    <n v="-2.3717700000000001E-2"/>
    <n v="-2.3715637322601291E-2"/>
    <n v="164.24240000000003"/>
    <n v="166.85962000000004"/>
    <n v="1.6354985311272972E-2"/>
    <s v="Downtrend"/>
    <n v="178.27"/>
    <n v="-0.12365512985920235"/>
    <s v="2022-03"/>
    <x v="1"/>
  </r>
  <r>
    <n v="321"/>
    <x v="0"/>
    <d v="2022-03-08T00:00:00"/>
    <n v="155.755"/>
    <n v="159.73699999999999"/>
    <n v="152.79300000000001"/>
    <n v="154.40199999999999"/>
    <n v="131148300"/>
    <n v="-1.1675899999999999E-2"/>
    <n v="-1.1675393340417117E-2"/>
    <n v="163.54515000000001"/>
    <n v="166.49449999999996"/>
    <n v="1.6449430295311464E-2"/>
    <s v="Downtrend"/>
    <n v="178.27"/>
    <n v="-0.13388680091995298"/>
    <s v="2022-03"/>
    <x v="1"/>
  </r>
  <r>
    <n v="322"/>
    <x v="0"/>
    <d v="2022-03-09T00:00:00"/>
    <n v="158.364"/>
    <n v="160.256"/>
    <n v="156.334"/>
    <n v="159.80500000000001"/>
    <n v="91454900"/>
    <n v="3.4997399999999998E-2"/>
    <n v="3.4993070037953045E-2"/>
    <n v="162.96260000000001"/>
    <n v="166.15809999999999"/>
    <n v="1.799008572412834E-2"/>
    <s v="Downtrend"/>
    <n v="178.27"/>
    <n v="-0.10357884108374937"/>
    <s v="2022-03"/>
    <x v="1"/>
  </r>
  <r>
    <n v="323"/>
    <x v="0"/>
    <d v="2022-03-10T00:00:00"/>
    <n v="157.108"/>
    <n v="157.29499999999999"/>
    <n v="152.97"/>
    <n v="155.46100000000001"/>
    <n v="105342000"/>
    <n v="-2.7186399999999999E-2"/>
    <n v="-2.7183129439003695E-2"/>
    <n v="162.09174999999999"/>
    <n v="165.7552"/>
    <n v="1.8521804939778581E-2"/>
    <s v="Downtrend"/>
    <n v="178.27"/>
    <n v="-0.12794637347843152"/>
    <s v="2022-03"/>
    <x v="1"/>
  </r>
  <r>
    <n v="324"/>
    <x v="0"/>
    <d v="2022-03-11T00:00:00"/>
    <n v="155.863"/>
    <n v="156.20599999999999"/>
    <n v="151.518"/>
    <n v="151.744"/>
    <n v="96970100"/>
    <n v="-2.3908700000000001E-2"/>
    <n v="-2.3909533580769526E-2"/>
    <n v="161.23905000000002"/>
    <n v="165.27620000000002"/>
    <n v="1.8538146125139873E-2"/>
    <s v="Downtrend"/>
    <n v="178.27"/>
    <n v="-0.14879676894598082"/>
    <s v="2022-03"/>
    <x v="1"/>
  </r>
  <r>
    <n v="325"/>
    <x v="0"/>
    <d v="2022-03-14T00:00:00"/>
    <n v="148.52699999999999"/>
    <n v="151.14599999999999"/>
    <n v="147.203"/>
    <n v="147.71299999999999"/>
    <n v="108732100"/>
    <n v="-2.65623E-2"/>
    <n v="-2.6564477013918175E-2"/>
    <n v="160.35545000000002"/>
    <n v="164.73968000000002"/>
    <n v="1.8861118209016176E-2"/>
    <s v="Downtrend"/>
    <n v="178.27"/>
    <n v="-0.17140853761148822"/>
    <s v="2022-03"/>
    <x v="1"/>
  </r>
  <r>
    <n v="326"/>
    <x v="0"/>
    <d v="2022-03-15T00:00:00"/>
    <n v="147.988"/>
    <n v="152.56800000000001"/>
    <n v="147.47800000000001"/>
    <n v="152.09700000000001"/>
    <n v="92964300"/>
    <n v="2.96773E-2"/>
    <n v="2.9679175157230731E-2"/>
    <n v="159.67925000000002"/>
    <n v="164.30318"/>
    <n v="2.0399734875741468E-2"/>
    <s v="Downtrend"/>
    <n v="178.27"/>
    <n v="-0.14681662646547378"/>
    <s v="2022-03"/>
    <x v="1"/>
  </r>
  <r>
    <n v="327"/>
    <x v="0"/>
    <d v="2022-03-16T00:00:00"/>
    <n v="154.01900000000001"/>
    <n v="156.91200000000001"/>
    <n v="151.47900000000001"/>
    <n v="156.51"/>
    <n v="102300200"/>
    <n v="2.9015599999999999E-2"/>
    <n v="2.9014378981833788E-2"/>
    <n v="159.03200000000001"/>
    <n v="163.86797999999996"/>
    <n v="2.084858273034236E-2"/>
    <s v="Downtrend"/>
    <n v="178.27"/>
    <n v="-0.12206204072474347"/>
    <s v="2022-03"/>
    <x v="1"/>
  </r>
  <r>
    <n v="328"/>
    <x v="0"/>
    <d v="2022-03-17T00:00:00"/>
    <n v="155.54900000000001"/>
    <n v="157.893"/>
    <n v="154.58799999999999"/>
    <n v="157.52000000000001"/>
    <n v="75615400"/>
    <n v="6.4539999999999997E-3"/>
    <n v="6.4532617724109009E-3"/>
    <n v="158.447"/>
    <n v="163.49822000000003"/>
    <n v="2.09689073120027E-2"/>
    <s v="Downtrend"/>
    <n v="178.27"/>
    <n v="-0.11639647725360402"/>
    <s v="2022-03"/>
    <x v="1"/>
  </r>
  <r>
    <n v="329"/>
    <x v="0"/>
    <d v="2022-03-18T00:00:00"/>
    <n v="157.41200000000001"/>
    <n v="161.30600000000001"/>
    <n v="156.67699999999999"/>
    <n v="160.815"/>
    <n v="123511700"/>
    <n v="2.09191E-2"/>
    <n v="2.091797866937517E-2"/>
    <n v="158.20670000000001"/>
    <n v="163.28799999999998"/>
    <n v="2.1194085779368217E-2"/>
    <s v="Downtrend"/>
    <n v="178.27"/>
    <n v="-9.791327761261015E-2"/>
    <s v="2022-03"/>
    <x v="1"/>
  </r>
  <r>
    <n v="330"/>
    <x v="0"/>
    <d v="2022-03-21T00:00:00"/>
    <n v="160.35400000000001"/>
    <n v="163.13999999999999"/>
    <n v="159.864"/>
    <n v="162.18799999999999"/>
    <n v="95811400"/>
    <n v="8.5375599999999996E-3"/>
    <n v="8.5377607810215306E-3"/>
    <n v="158.11255000000006"/>
    <n v="163.16244000000003"/>
    <n v="2.1211880853219945E-2"/>
    <s v="Downtrend"/>
    <n v="178.27"/>
    <n v="-9.0211476973130811E-2"/>
    <s v="2022-03"/>
    <x v="1"/>
  </r>
  <r>
    <n v="331"/>
    <x v="0"/>
    <d v="2022-03-22T00:00:00"/>
    <n v="162.316"/>
    <n v="166.15"/>
    <n v="161.727"/>
    <n v="165.56200000000001"/>
    <n v="81532000"/>
    <n v="2.0800599999999999E-2"/>
    <n v="2.0803018719017574E-2"/>
    <n v="158.33320000000003"/>
    <n v="163.10102000000003"/>
    <n v="2.1297469935319384E-2"/>
    <s v="Downtrend"/>
    <n v="178.27"/>
    <n v="-7.1285129298255479E-2"/>
    <s v="2022-03"/>
    <x v="1"/>
  </r>
  <r>
    <n v="332"/>
    <x v="0"/>
    <d v="2022-03-23T00:00:00"/>
    <n v="164.74799999999999"/>
    <n v="169.30799999999999"/>
    <n v="164.41499999999999"/>
    <n v="166.92500000000001"/>
    <n v="98062700"/>
    <n v="8.2336200000000005E-3"/>
    <n v="8.2325654437611639E-3"/>
    <n v="158.8304"/>
    <n v="163.06648000000004"/>
    <n v="2.0328732123058212E-2"/>
    <s v="Downtrend"/>
    <n v="178.27"/>
    <n v="-6.3639423346609103E-2"/>
    <s v="2022-03"/>
    <x v="1"/>
  </r>
  <r>
    <n v="333"/>
    <x v="0"/>
    <d v="2022-03-24T00:00:00"/>
    <n v="167.75899999999999"/>
    <n v="170.779"/>
    <n v="166.92500000000001"/>
    <n v="170.71100000000001"/>
    <n v="90131400"/>
    <n v="2.2677800000000001E-2"/>
    <n v="2.2680844690729396E-2"/>
    <n v="159.38600000000002"/>
    <n v="163.05104000000003"/>
    <n v="2.057987528527935E-2"/>
    <s v="Downtrend"/>
    <n v="178.27"/>
    <n v="-4.2401974533011755E-2"/>
    <s v="2022-03"/>
    <x v="1"/>
  </r>
  <r>
    <n v="334"/>
    <x v="0"/>
    <d v="2022-03-25T00:00:00"/>
    <n v="170.524"/>
    <n v="171.89699999999999"/>
    <n v="169.416"/>
    <n v="171.34800000000001"/>
    <n v="80546200"/>
    <n v="3.7341000000000002E-3"/>
    <n v="3.7314525718905589E-3"/>
    <n v="159.86995000000002"/>
    <n v="163.03954000000002"/>
    <n v="2.0461169259930839E-2"/>
    <s v="Downtrend"/>
    <n v="178.27"/>
    <n v="-3.8828742918045611E-2"/>
    <s v="2022-03"/>
    <x v="1"/>
  </r>
  <r>
    <n v="335"/>
    <x v="0"/>
    <d v="2022-03-28T00:00:00"/>
    <n v="168.84700000000001"/>
    <n v="172.339"/>
    <n v="168.68100000000001"/>
    <n v="172.21100000000001"/>
    <n v="90371900"/>
    <n v="5.0367500000000004E-3"/>
    <n v="5.0365338375704116E-3"/>
    <n v="160.38385000000002"/>
    <n v="163.11072000000001"/>
    <n v="2.0462391270713799E-2"/>
    <s v="Downtrend"/>
    <n v="178.27"/>
    <n v="-3.3987771358052421E-2"/>
    <s v="2022-03"/>
    <x v="1"/>
  </r>
  <r>
    <n v="336"/>
    <x v="0"/>
    <d v="2022-03-29T00:00:00"/>
    <n v="173.28"/>
    <n v="175.55500000000001"/>
    <n v="172.93700000000001"/>
    <n v="175.506"/>
    <n v="100589400"/>
    <n v="1.9134499999999999E-2"/>
    <n v="1.9133504828379166E-2"/>
    <n v="161.15665000000001"/>
    <n v="163.23056"/>
    <n v="2.0438903703277882E-2"/>
    <s v="Downtrend"/>
    <n v="178.27"/>
    <n v="-1.5504571717058435E-2"/>
    <s v="2022-03"/>
    <x v="1"/>
  </r>
  <r>
    <n v="337"/>
    <x v="0"/>
    <d v="2022-03-30T00:00:00"/>
    <n v="175.10400000000001"/>
    <n v="176.14400000000001"/>
    <n v="173.29"/>
    <n v="174.339"/>
    <n v="92633200"/>
    <n v="-6.6496400000000001E-3"/>
    <n v="-6.6493453215275E-3"/>
    <n v="161.7063"/>
    <n v="163.39112"/>
    <n v="2.023905599747787E-2"/>
    <s v="Downtrend"/>
    <n v="178.27"/>
    <n v="-2.2050821787176766E-2"/>
    <s v="2022-03"/>
    <x v="1"/>
  </r>
  <r>
    <n v="338"/>
    <x v="0"/>
    <d v="2022-03-31T00:00:00"/>
    <n v="174.40799999999999"/>
    <n v="174.59399999999999"/>
    <n v="171.03399999999999"/>
    <n v="171.24"/>
    <n v="103049300"/>
    <n v="-1.7775699999999998E-2"/>
    <n v="-1.7775712835337965E-2"/>
    <n v="162.1172"/>
    <n v="163.55962"/>
    <n v="2.0763710997817729E-2"/>
    <s v="Downtrend"/>
    <n v="178.27"/>
    <n v="-3.9434565546642708E-2"/>
    <s v="2022-03"/>
    <x v="1"/>
  </r>
  <r>
    <n v="339"/>
    <x v="0"/>
    <d v="2022-04-01T00:00:00"/>
    <n v="170.67099999999999"/>
    <n v="171.505"/>
    <n v="168.62200000000001"/>
    <n v="170.946"/>
    <n v="78751300"/>
    <n v="-1.7182600000000001E-3"/>
    <n v="-1.7168885774352383E-3"/>
    <n v="162.66345000000001"/>
    <n v="163.75594000000001"/>
    <n v="2.0199823706297193E-2"/>
    <s v="Downtrend"/>
    <n v="178.27"/>
    <n v="-4.1083749368934774E-2"/>
    <s v="2022-04"/>
    <x v="1"/>
  </r>
  <r>
    <n v="340"/>
    <x v="0"/>
    <d v="2022-04-04T00:00:00"/>
    <n v="171.20099999999999"/>
    <n v="175.04499999999999"/>
    <n v="171.07400000000001"/>
    <n v="174.99600000000001"/>
    <n v="76468400"/>
    <n v="2.3693700000000002E-2"/>
    <n v="2.3691692113299023E-2"/>
    <n v="163.60194999999999"/>
    <n v="164.0744"/>
    <n v="1.9610891687339024E-2"/>
    <s v="Downtrend"/>
    <n v="178.27"/>
    <n v="-1.8365400796544584E-2"/>
    <s v="2022-04"/>
    <x v="1"/>
  </r>
  <r>
    <n v="341"/>
    <x v="0"/>
    <d v="2022-04-05T00:00:00"/>
    <n v="174.07400000000001"/>
    <n v="174.85900000000001"/>
    <n v="171.054"/>
    <n v="171.68199999999999"/>
    <n v="73401800"/>
    <n v="-1.89421E-2"/>
    <n v="-1.8937575716016508E-2"/>
    <n v="164.46594999999996"/>
    <n v="164.34205999999998"/>
    <n v="2.001593410014554E-2"/>
    <s v="Uptrend"/>
    <n v="178.27"/>
    <n v="-3.6955180344421468E-2"/>
    <s v="2022-04"/>
    <x v="1"/>
  </r>
  <r>
    <n v="342"/>
    <x v="0"/>
    <d v="2022-04-06T00:00:00"/>
    <n v="169.03399999999999"/>
    <n v="170.279"/>
    <n v="166.84700000000001"/>
    <n v="168.51400000000001"/>
    <n v="89058800"/>
    <n v="-1.84507E-2"/>
    <n v="-1.8452720727857197E-2"/>
    <n v="164.90139999999997"/>
    <n v="164.58239999999998"/>
    <n v="1.9431505515882477E-2"/>
    <s v="Uptrend"/>
    <n v="178.27"/>
    <n v="-5.4725977449935459E-2"/>
    <s v="2022-04"/>
    <x v="1"/>
  </r>
  <r>
    <n v="343"/>
    <x v="0"/>
    <d v="2022-04-07T00:00:00"/>
    <n v="167.857"/>
    <n v="170.01400000000001"/>
    <n v="166.572"/>
    <n v="168.81800000000001"/>
    <n v="77594700"/>
    <n v="1.80401E-3"/>
    <n v="1.8040044150633427E-3"/>
    <n v="165.56925000000001"/>
    <n v="164.83058"/>
    <n v="1.8110742437008481E-2"/>
    <s v="Uptrend"/>
    <n v="178.27"/>
    <n v="-5.3020698939810429E-2"/>
    <s v="2022-04"/>
    <x v="1"/>
  </r>
  <r>
    <n v="344"/>
    <x v="0"/>
    <d v="2022-04-08T00:00:00"/>
    <n v="168.465"/>
    <n v="168.465"/>
    <n v="165.935"/>
    <n v="166.80699999999999"/>
    <n v="76575500"/>
    <n v="-1.1909100000000001E-2"/>
    <n v="-1.1912236846781887E-2"/>
    <n v="166.32240000000002"/>
    <n v="165.04774"/>
    <n v="1.7308639374284601E-2"/>
    <s v="Uptrend"/>
    <n v="178.27"/>
    <n v="-6.4301340663039386E-2"/>
    <s v="2022-04"/>
    <x v="1"/>
  </r>
  <r>
    <n v="345"/>
    <x v="0"/>
    <d v="2022-04-11T00:00:00"/>
    <n v="165.45400000000001"/>
    <n v="165.768"/>
    <n v="162.30600000000001"/>
    <n v="162.55099999999999"/>
    <n v="72246700"/>
    <n v="-2.5515800000000002E-2"/>
    <n v="-2.5514516776873886E-2"/>
    <n v="167.06429999999997"/>
    <n v="164.96216000000001"/>
    <n v="1.7209538481601717E-2"/>
    <s v="Uptrend"/>
    <n v="178.27"/>
    <n v="-8.8175239804790584E-2"/>
    <s v="2022-04"/>
    <x v="1"/>
  </r>
  <r>
    <n v="346"/>
    <x v="0"/>
    <d v="2022-04-12T00:00:00"/>
    <n v="164.77699999999999"/>
    <n v="166.59200000000001"/>
    <n v="163.42400000000001"/>
    <n v="164.42400000000001"/>
    <n v="79265200"/>
    <n v="1.1523500000000001E-2"/>
    <n v="1.1522537542063782E-2"/>
    <n v="167.68064999999999"/>
    <n v="164.82686000000001"/>
    <n v="1.6290032734497126E-2"/>
    <s v="Uptrend"/>
    <n v="178.27"/>
    <n v="-7.7668704773657948E-2"/>
    <s v="2022-04"/>
    <x v="1"/>
  </r>
  <r>
    <n v="347"/>
    <x v="0"/>
    <d v="2022-04-13T00:00:00"/>
    <n v="164.16"/>
    <n v="167.739"/>
    <n v="163.55199999999999"/>
    <n v="167.11099999999999"/>
    <n v="70618900"/>
    <n v="1.6342499999999999E-2"/>
    <n v="1.6341896560112756E-2"/>
    <n v="168.21069999999997"/>
    <n v="164.74864000000002"/>
    <n v="1.5494095408148098E-2"/>
    <s v="Uptrend"/>
    <n v="178.27"/>
    <n v="-6.2596062152914245E-2"/>
    <s v="2022-04"/>
    <x v="1"/>
  </r>
  <r>
    <n v="348"/>
    <x v="0"/>
    <d v="2022-04-14T00:00:00"/>
    <n v="167.327"/>
    <n v="167.965"/>
    <n v="161.85499999999999"/>
    <n v="162.1"/>
    <n v="75329400"/>
    <n v="-2.9988399999999998E-2"/>
    <n v="-2.9986057171580538E-2"/>
    <n v="168.43969999999999"/>
    <n v="164.5461"/>
    <n v="1.7167787926379439E-2"/>
    <s v="Uptrend"/>
    <n v="178.27"/>
    <n v="-9.0705110226061647E-2"/>
    <s v="2022-04"/>
    <x v="1"/>
  </r>
  <r>
    <n v="349"/>
    <x v="0"/>
    <d v="2022-04-18T00:00:00"/>
    <n v="160.75700000000001"/>
    <n v="163.38499999999999"/>
    <n v="160.41300000000001"/>
    <n v="161.88399999999999"/>
    <n v="69023900"/>
    <n v="-1.3309299999999999E-3"/>
    <n v="-1.3325107958050975E-3"/>
    <n v="168.49314999999999"/>
    <n v="164.39682000000005"/>
    <n v="1.6558428323047669E-2"/>
    <s v="Uptrend"/>
    <n v="178.27"/>
    <n v="-9.1916755483255841E-2"/>
    <s v="2022-04"/>
    <x v="1"/>
  </r>
  <r>
    <n v="350"/>
    <x v="0"/>
    <d v="2022-04-19T00:00:00"/>
    <n v="161.83500000000001"/>
    <n v="164.58099999999999"/>
    <n v="160.74700000000001"/>
    <n v="164.16900000000001"/>
    <n v="67723800"/>
    <n v="1.4115300000000001E-2"/>
    <n v="1.4115045341108523E-2"/>
    <n v="168.59219999999999"/>
    <n v="164.29894000000004"/>
    <n v="1.6747478725637633E-2"/>
    <s v="Uptrend"/>
    <n v="178.27"/>
    <n v="-7.9099119313400967E-2"/>
    <s v="2022-04"/>
    <x v="1"/>
  </r>
  <r>
    <n v="351"/>
    <x v="0"/>
    <d v="2022-04-20T00:00:00"/>
    <n v="165.50299999999999"/>
    <n v="165.62100000000001"/>
    <n v="162.89500000000001"/>
    <n v="164.00299999999999"/>
    <n v="67929800"/>
    <n v="-1.01552E-3"/>
    <n v="-1.0111531409707775E-3"/>
    <n v="168.51425"/>
    <n v="164.21206000000001"/>
    <n v="1.606871039659934E-2"/>
    <s v="Uptrend"/>
    <n v="178.27"/>
    <n v="-8.0030291131430009E-2"/>
    <s v="2022-04"/>
    <x v="1"/>
  </r>
  <r>
    <n v="352"/>
    <x v="0"/>
    <d v="2022-04-21T00:00:00"/>
    <n v="165.65"/>
    <n v="168.22"/>
    <n v="162.708"/>
    <n v="163.208"/>
    <n v="87227800"/>
    <n v="-4.8435600000000002E-3"/>
    <n v="-4.8474723023358424E-3"/>
    <n v="168.32839999999999"/>
    <n v="164.04710000000003"/>
    <n v="1.5966873369363036E-2"/>
    <s v="Uptrend"/>
    <n v="178.27"/>
    <n v="-8.4489818814158402E-2"/>
    <s v="2022-04"/>
    <x v="1"/>
  </r>
  <r>
    <n v="353"/>
    <x v="0"/>
    <d v="2022-04-22T00:00:00"/>
    <n v="163.24799999999999"/>
    <n v="164.63"/>
    <n v="158.38300000000001"/>
    <n v="158.66800000000001"/>
    <n v="84882400"/>
    <n v="-2.78213E-2"/>
    <n v="-2.7817263859614694E-2"/>
    <n v="167.72624999999999"/>
    <n v="163.7629"/>
    <n v="1.6017035068570148E-2"/>
    <s v="Uptrend"/>
    <n v="178.27"/>
    <n v="-0.10995680709036859"/>
    <s v="2022-04"/>
    <x v="1"/>
  </r>
  <r>
    <n v="354"/>
    <x v="0"/>
    <d v="2022-04-25T00:00:00"/>
    <n v="158.011"/>
    <n v="160.02099999999999"/>
    <n v="155.40199999999999"/>
    <n v="159.73699999999999"/>
    <n v="96046400"/>
    <n v="6.7372600000000001E-3"/>
    <n v="6.7373383416944321E-3"/>
    <n v="167.14570000000001"/>
    <n v="163.58168000000001"/>
    <n v="1.6102620959384133E-2"/>
    <s v="Uptrend"/>
    <n v="178.27"/>
    <n v="-0.10396028496101428"/>
    <s v="2022-04"/>
    <x v="1"/>
  </r>
  <r>
    <n v="355"/>
    <x v="0"/>
    <d v="2022-04-26T00:00:00"/>
    <n v="159.119"/>
    <n v="159.20699999999999"/>
    <n v="153.69499999999999"/>
    <n v="153.774"/>
    <n v="95623200"/>
    <n v="-3.7328399999999998E-2"/>
    <n v="-3.73301113705653E-2"/>
    <n v="166.22385"/>
    <n v="163.34946000000002"/>
    <n v="1.7649723875435286E-2"/>
    <s v="Uptrend"/>
    <n v="178.27"/>
    <n v="-0.13740954731586918"/>
    <s v="2022-04"/>
    <x v="1"/>
  </r>
  <r>
    <n v="356"/>
    <x v="0"/>
    <d v="2022-04-27T00:00:00"/>
    <n v="152.90100000000001"/>
    <n v="156.70599999999999"/>
    <n v="152.381"/>
    <n v="153.548"/>
    <n v="88063200"/>
    <n v="-1.4664999999999999E-3"/>
    <n v="-1.469689284274267E-3"/>
    <n v="165.12595000000002"/>
    <n v="163.108"/>
    <n v="1.6712869675830848E-2"/>
    <s v="Uptrend"/>
    <n v="178.27"/>
    <n v="-0.13867728726089645"/>
    <s v="2022-04"/>
    <x v="1"/>
  </r>
  <r>
    <n v="357"/>
    <x v="0"/>
    <d v="2022-04-28T00:00:00"/>
    <n v="156.17699999999999"/>
    <n v="161.345"/>
    <n v="155.863"/>
    <n v="160.482"/>
    <n v="130216800"/>
    <n v="4.5155399999999998E-2"/>
    <n v="4.5158517206345783E-2"/>
    <n v="164.43310000000002"/>
    <n v="162.92854"/>
    <n v="2.031885184887491E-2"/>
    <s v="Uptrend"/>
    <n v="178.27"/>
    <n v="-9.9781230717451153E-2"/>
    <s v="2022-04"/>
    <x v="1"/>
  </r>
  <r>
    <n v="358"/>
    <x v="0"/>
    <d v="2022-04-29T00:00:00"/>
    <n v="158.71700000000001"/>
    <n v="162.99299999999999"/>
    <n v="154.215"/>
    <n v="154.608"/>
    <n v="131747600"/>
    <n v="-3.66048E-2"/>
    <n v="-3.6602235764758628E-2"/>
    <n v="163.60150000000004"/>
    <n v="162.63630000000001"/>
    <n v="2.1401006166074037E-2"/>
    <s v="Uptrend"/>
    <n v="178.27"/>
    <n v="-0.13273125035059186"/>
    <s v="2022-04"/>
    <x v="1"/>
  </r>
  <r>
    <n v="359"/>
    <x v="0"/>
    <d v="2022-05-02T00:00:00"/>
    <n v="153.68600000000001"/>
    <n v="155.17599999999999"/>
    <n v="150.31200000000001"/>
    <n v="154.91200000000001"/>
    <n v="123055300"/>
    <n v="1.96627E-3"/>
    <n v="1.9662630653005664E-3"/>
    <n v="162.79979999999998"/>
    <n v="162.42212000000001"/>
    <n v="2.1445440006011809E-2"/>
    <s v="Uptrend"/>
    <n v="178.27"/>
    <n v="-0.13102597184046672"/>
    <s v="2022-05"/>
    <x v="1"/>
  </r>
  <r>
    <n v="360"/>
    <x v="0"/>
    <d v="2022-05-03T00:00:00"/>
    <n v="155.09800000000001"/>
    <n v="157.608"/>
    <n v="153.303"/>
    <n v="156.40199999999999"/>
    <n v="88966500"/>
    <n v="9.6225600000000005E-3"/>
    <n v="9.6183639743854243E-3"/>
    <n v="161.87010000000004"/>
    <n v="162.26874000000004"/>
    <n v="2.0682346451654805E-2"/>
    <s v="Downtrend"/>
    <n v="178.27"/>
    <n v="-0.12266786335334057"/>
    <s v="2022-05"/>
    <x v="1"/>
  </r>
  <r>
    <n v="361"/>
    <x v="0"/>
    <d v="2022-05-04T00:00:00"/>
    <n v="156.589"/>
    <n v="163.267"/>
    <n v="156.18600000000001"/>
    <n v="162.816"/>
    <n v="108256500"/>
    <n v="4.10084E-2"/>
    <n v="4.100970575823859E-2"/>
    <n v="161.42679999999999"/>
    <n v="162.30208000000002"/>
    <n v="2.2847363517551993E-2"/>
    <s v="Downtrend"/>
    <n v="178.27"/>
    <n v="-8.6688730577214379E-2"/>
    <s v="2022-05"/>
    <x v="1"/>
  </r>
  <r>
    <n v="362"/>
    <x v="0"/>
    <d v="2022-05-05T00:00:00"/>
    <n v="160.68799999999999"/>
    <n v="160.91300000000001"/>
    <n v="151.96"/>
    <n v="153.745"/>
    <n v="130525300"/>
    <n v="-5.57162E-2"/>
    <n v="-5.5713197720125729E-2"/>
    <n v="160.68834999999996"/>
    <n v="162.23736"/>
    <n v="2.5580852081458424E-2"/>
    <s v="Downtrend"/>
    <n v="178.27"/>
    <n v="-0.13757222191058505"/>
    <s v="2022-05"/>
    <x v="1"/>
  </r>
  <r>
    <n v="363"/>
    <x v="0"/>
    <d v="2022-05-06T00:00:00"/>
    <n v="153.22399999999999"/>
    <n v="156.59299999999999"/>
    <n v="151.42699999999999"/>
    <n v="154.471"/>
    <n v="116124600"/>
    <n v="4.7272700000000004E-3"/>
    <n v="4.7221047838954533E-3"/>
    <n v="159.971"/>
    <n v="162.13479999999998"/>
    <n v="2.5625561334146684E-2"/>
    <s v="Downtrend"/>
    <n v="178.27"/>
    <n v="-0.13349974757390481"/>
    <s v="2022-05"/>
    <x v="1"/>
  </r>
  <r>
    <n v="364"/>
    <x v="0"/>
    <d v="2022-05-09T00:00:00"/>
    <n v="152.16300000000001"/>
    <n v="153.047"/>
    <n v="148.785"/>
    <n v="149.345"/>
    <n v="131577900"/>
    <n v="-3.3189299999999998E-2"/>
    <n v="-3.3184222281204878E-2"/>
    <n v="159.09789999999998"/>
    <n v="161.88831999999999"/>
    <n v="2.6395993880942506E-2"/>
    <s v="Downtrend"/>
    <n v="178.27"/>
    <n v="-0.16225388455713252"/>
    <s v="2022-05"/>
    <x v="1"/>
  </r>
  <r>
    <n v="365"/>
    <x v="0"/>
    <d v="2022-05-10T00:00:00"/>
    <n v="152.74299999999999"/>
    <n v="153.941"/>
    <n v="150.19900000000001"/>
    <n v="151.751"/>
    <n v="115366700"/>
    <n v="1.61122E-2"/>
    <n v="1.6110348521878981E-2"/>
    <n v="158.55789999999996"/>
    <n v="161.68468000000001"/>
    <n v="2.634931897814926E-2"/>
    <s v="Downtrend"/>
    <n v="178.27"/>
    <n v="-0.14875750266449772"/>
    <s v="2022-05"/>
    <x v="1"/>
  </r>
  <r>
    <n v="366"/>
    <x v="0"/>
    <d v="2022-05-11T00:00:00"/>
    <n v="150.75899999999999"/>
    <n v="152.67400000000001"/>
    <n v="143.20599999999999"/>
    <n v="143.88399999999999"/>
    <n v="142689800"/>
    <n v="-5.1841199999999997E-2"/>
    <n v="-5.1841503515627663E-2"/>
    <n v="157.53089999999997"/>
    <n v="161.36135999999999"/>
    <n v="2.8240194463040741E-2"/>
    <s v="Downtrend"/>
    <n v="178.27"/>
    <n v="-0.19288719358276785"/>
    <s v="2022-05"/>
    <x v="1"/>
  </r>
  <r>
    <n v="367"/>
    <x v="0"/>
    <d v="2022-05-12T00:00:00"/>
    <n v="140.22"/>
    <n v="143.589"/>
    <n v="136.321"/>
    <n v="140.01400000000001"/>
    <n v="182602000"/>
    <n v="-2.68942E-2"/>
    <n v="-2.6896666759333776E-2"/>
    <n v="156.17604999999998"/>
    <n v="160.89472000000001"/>
    <n v="2.8072778441880112E-2"/>
    <s v="Downtrend"/>
    <n v="178.27"/>
    <n v="-0.2145958377741628"/>
    <s v="2022-05"/>
    <x v="1"/>
  </r>
  <r>
    <n v="368"/>
    <x v="0"/>
    <d v="2022-05-13T00:00:00"/>
    <n v="142.00800000000001"/>
    <n v="145.45500000000001"/>
    <n v="140.554"/>
    <n v="144.483"/>
    <n v="113990900"/>
    <n v="3.1916399999999998E-2"/>
    <n v="3.1918236747753737E-2"/>
    <n v="155.29519999999999"/>
    <n v="160.52394000000001"/>
    <n v="2.8969322923192386E-2"/>
    <s v="Downtrend"/>
    <n v="178.27"/>
    <n v="-0.18952712178156728"/>
    <s v="2022-05"/>
    <x v="1"/>
  </r>
  <r>
    <n v="369"/>
    <x v="0"/>
    <d v="2022-05-16T00:00:00"/>
    <n v="142.95099999999999"/>
    <n v="144.886"/>
    <n v="141.60499999999999"/>
    <n v="142.941"/>
    <n v="86643800"/>
    <n v="-1.06727E-2"/>
    <n v="-1.067253586927186E-2"/>
    <n v="154.34805"/>
    <n v="160.18234000000001"/>
    <n v="2.8976695310846994E-2"/>
    <s v="Downtrend"/>
    <n v="178.27"/>
    <n v="-0.19817692264542552"/>
    <s v="2022-05"/>
    <x v="1"/>
  </r>
  <r>
    <n v="370"/>
    <x v="0"/>
    <d v="2022-05-17T00:00:00"/>
    <n v="146.202"/>
    <n v="147.095"/>
    <n v="144.06100000000001"/>
    <n v="146.57499999999999"/>
    <n v="78336300"/>
    <n v="2.5423000000000001E-2"/>
    <n v="2.5423076654004007E-2"/>
    <n v="153.46835000000002"/>
    <n v="159.98932000000002"/>
    <n v="2.9491515753010449E-2"/>
    <s v="Downtrend"/>
    <n v="178.27"/>
    <n v="-0.1777921130868908"/>
    <s v="2022-05"/>
    <x v="1"/>
  </r>
  <r>
    <n v="371"/>
    <x v="0"/>
    <d v="2022-05-18T00:00:00"/>
    <n v="144.22800000000001"/>
    <n v="144.72800000000001"/>
    <n v="137.40199999999999"/>
    <n v="138.30500000000001"/>
    <n v="109742900"/>
    <n v="-5.6419400000000001E-2"/>
    <n v="-5.6421627153334319E-2"/>
    <n v="152.18344999999999"/>
    <n v="159.66738000000001"/>
    <n v="3.1600992633332166E-2"/>
    <s v="Downtrend"/>
    <n v="178.27"/>
    <n v="-0.22418241992483312"/>
    <s v="2022-05"/>
    <x v="3"/>
  </r>
  <r>
    <n v="372"/>
    <x v="0"/>
    <d v="2022-05-19T00:00:00"/>
    <n v="137.38200000000001"/>
    <n v="139.13"/>
    <n v="134.161"/>
    <n v="134.89699999999999"/>
    <n v="136095600"/>
    <n v="-2.4641300000000001E-2"/>
    <n v="-2.4641191569357734E-2"/>
    <n v="150.7679"/>
    <n v="159.16922"/>
    <n v="3.1806132167518653E-2"/>
    <s v="Downtrend"/>
    <n v="178.27"/>
    <n v="-0.2432994895383408"/>
    <s v="2022-05"/>
    <x v="3"/>
  </r>
  <r>
    <n v="373"/>
    <x v="0"/>
    <d v="2022-05-20T00:00:00"/>
    <n v="136.60599999999999"/>
    <n v="138.18700000000001"/>
    <n v="130.24199999999999"/>
    <n v="135.13300000000001"/>
    <n v="137426100"/>
    <n v="1.74727E-3"/>
    <n v="1.7494829388349231E-3"/>
    <n v="149.59114999999997"/>
    <n v="158.76265999999998"/>
    <n v="3.1571560510221169E-2"/>
    <s v="Downtrend"/>
    <n v="178.27"/>
    <n v="-0.24197565490548045"/>
    <s v="2022-05"/>
    <x v="3"/>
  </r>
  <r>
    <n v="374"/>
    <x v="0"/>
    <d v="2022-05-23T00:00:00"/>
    <n v="135.32900000000001"/>
    <n v="140.702"/>
    <n v="135.19200000000001"/>
    <n v="140.554"/>
    <n v="117726300"/>
    <n v="4.0119299999999997E-2"/>
    <n v="4.0116033833334397E-2"/>
    <n v="148.63200000000001"/>
    <n v="158.53886"/>
    <n v="3.320477402732093E-2"/>
    <s v="Downtrend"/>
    <n v="178.27"/>
    <n v="-0.21156672463117743"/>
    <s v="2022-05"/>
    <x v="3"/>
  </r>
  <r>
    <n v="375"/>
    <x v="0"/>
    <d v="2022-05-24T00:00:00"/>
    <n v="138.29499999999999"/>
    <n v="139.435"/>
    <n v="134.87799999999999"/>
    <n v="137.85400000000001"/>
    <n v="104132700"/>
    <n v="-1.9215800000000002E-2"/>
    <n v="-1.9209698763464456E-2"/>
    <n v="147.83599999999996"/>
    <n v="158.34167999999997"/>
    <n v="3.254116042380515E-2"/>
    <s v="Downtrend"/>
    <n v="178.27"/>
    <n v="-0.22671229034610418"/>
    <s v="2022-05"/>
    <x v="3"/>
  </r>
  <r>
    <n v="376"/>
    <x v="0"/>
    <d v="2022-05-25T00:00:00"/>
    <n v="135.958"/>
    <n v="139.25800000000001"/>
    <n v="135.87"/>
    <n v="138.011"/>
    <n v="92482700"/>
    <n v="1.1398700000000001E-3"/>
    <n v="1.1388860678687163E-3"/>
    <n v="147.05914999999999"/>
    <n v="158.05995999999999"/>
    <n v="3.2561036324432434E-2"/>
    <s v="Downtrend"/>
    <n v="178.27"/>
    <n v="-0.22583160374712519"/>
    <s v="2022-05"/>
    <x v="3"/>
  </r>
  <r>
    <n v="377"/>
    <x v="0"/>
    <d v="2022-05-26T00:00:00"/>
    <n v="134.93700000000001"/>
    <n v="141.762"/>
    <n v="134.691"/>
    <n v="141.21199999999999"/>
    <n v="90601500"/>
    <n v="2.3199399999999998E-2"/>
    <n v="2.3193803392483225E-2"/>
    <n v="146.09564999999998"/>
    <n v="157.75400000000002"/>
    <n v="3.1125657545565299E-2"/>
    <s v="Downtrend"/>
    <n v="178.27"/>
    <n v="-0.20787569417176199"/>
    <s v="2022-05"/>
    <x v="3"/>
  </r>
  <r>
    <n v="378"/>
    <x v="0"/>
    <d v="2022-05-27T00:00:00"/>
    <n v="142.79400000000001"/>
    <n v="147.00700000000001"/>
    <n v="142.666"/>
    <n v="146.96799999999999"/>
    <n v="90978500"/>
    <n v="4.0756599999999997E-2"/>
    <n v="4.0761408378891417E-2"/>
    <n v="145.71364999999997"/>
    <n v="157.54295999999999"/>
    <n v="3.190809430978836E-2"/>
    <s v="Downtrend"/>
    <n v="178.27"/>
    <n v="-0.17558759185505146"/>
    <s v="2022-05"/>
    <x v="3"/>
  </r>
  <r>
    <n v="379"/>
    <x v="0"/>
    <d v="2022-05-31T00:00:00"/>
    <n v="146.40799999999999"/>
    <n v="147.97"/>
    <n v="144.21799999999999"/>
    <n v="146.18199999999999"/>
    <n v="103718400"/>
    <n v="-5.3462099999999997E-3"/>
    <n v="-5.3481029884056008E-3"/>
    <n v="145.27714999999995"/>
    <n v="157.25030000000004"/>
    <n v="3.1901643957536502E-2"/>
    <s v="Downtrend"/>
    <n v="178.27"/>
    <n v="-0.17999663431873014"/>
    <s v="2022-05"/>
    <x v="3"/>
  </r>
  <r>
    <n v="380"/>
    <x v="0"/>
    <d v="2022-06-01T00:00:00"/>
    <n v="147.22300000000001"/>
    <n v="149.03"/>
    <n v="145.04300000000001"/>
    <n v="146.054"/>
    <n v="74286600"/>
    <n v="-8.7326099999999996E-4"/>
    <n v="-8.7562080146652566E-4"/>
    <n v="144.75975"/>
    <n v="156.92762000000002"/>
    <n v="3.1779490051269871E-2"/>
    <s v="Downtrend"/>
    <n v="178.27"/>
    <n v="-0.18071464632299328"/>
    <s v="2022-06"/>
    <x v="3"/>
  </r>
  <r>
    <n v="381"/>
    <x v="0"/>
    <d v="2022-06-02T00:00:00"/>
    <n v="145.19"/>
    <n v="148.56899999999999"/>
    <n v="144.23699999999999"/>
    <n v="148.51"/>
    <n v="72348100"/>
    <n v="1.6811300000000001E-2"/>
    <n v="1.6815698303367155E-2"/>
    <n v="144.04445000000001"/>
    <n v="156.58658000000003"/>
    <n v="3.0451482435849532E-2"/>
    <s v="Downtrend"/>
    <n v="178.27"/>
    <n v="-0.16693779099119321"/>
    <s v="2022-06"/>
    <x v="3"/>
  </r>
  <r>
    <n v="382"/>
    <x v="0"/>
    <d v="2022-06-03T00:00:00"/>
    <n v="144.27699999999999"/>
    <n v="145.328"/>
    <n v="141.88"/>
    <n v="142.78399999999999"/>
    <n v="88570300"/>
    <n v="-3.8555800000000001E-2"/>
    <n v="-3.8556326173321609E-2"/>
    <n v="143.49640000000002"/>
    <n v="156.10375999999999"/>
    <n v="2.9135462744122483E-2"/>
    <s v="Downtrend"/>
    <n v="178.27"/>
    <n v="-0.19905760924440463"/>
    <s v="2022-06"/>
    <x v="1"/>
  </r>
  <r>
    <n v="383"/>
    <x v="0"/>
    <d v="2022-06-06T00:00:00"/>
    <n v="144.404"/>
    <n v="145.917"/>
    <n v="142.31200000000001"/>
    <n v="143.53"/>
    <n v="71598400"/>
    <n v="5.2276900000000001E-3"/>
    <n v="5.2246750336173431E-3"/>
    <n v="142.94935000000001"/>
    <n v="155.56014000000002"/>
    <n v="2.9142947806945905E-2"/>
    <s v="Downtrend"/>
    <n v="178.27"/>
    <n v="-0.19487294553205814"/>
    <s v="2022-06"/>
    <x v="1"/>
  </r>
  <r>
    <n v="384"/>
    <x v="0"/>
    <d v="2022-06-07T00:00:00"/>
    <n v="141.77199999999999"/>
    <n v="146.339"/>
    <n v="141.52699999999999"/>
    <n v="146.054"/>
    <n v="67808200"/>
    <n v="1.7585900000000002E-2"/>
    <n v="1.7585173831254686E-2"/>
    <n v="142.78480000000005"/>
    <n v="155.05426"/>
    <n v="2.8605374223566165E-2"/>
    <s v="Downtrend"/>
    <n v="178.27"/>
    <n v="-0.18071464632299328"/>
    <s v="2022-06"/>
    <x v="1"/>
  </r>
  <r>
    <n v="385"/>
    <x v="0"/>
    <d v="2022-06-08T00:00:00"/>
    <n v="145.92699999999999"/>
    <n v="147.19399999999999"/>
    <n v="144.827"/>
    <n v="145.31800000000001"/>
    <n v="53950200"/>
    <n v="-5.04324E-3"/>
    <n v="-5.0392320648526834E-3"/>
    <n v="142.46315000000004"/>
    <n v="154.5164"/>
    <n v="2.8340091753035347E-2"/>
    <s v="Downtrend"/>
    <n v="178.27"/>
    <n v="-0.18484321534750658"/>
    <s v="2022-06"/>
    <x v="1"/>
  </r>
  <r>
    <n v="386"/>
    <x v="0"/>
    <d v="2022-06-09T00:00:00"/>
    <n v="144.453"/>
    <n v="145.30799999999999"/>
    <n v="139.98500000000001"/>
    <n v="140.09299999999999"/>
    <n v="69473000"/>
    <n v="-3.59557E-2"/>
    <n v="-3.5955628346110102E-2"/>
    <n v="142.27360000000004"/>
    <n v="153.80814000000001"/>
    <n v="2.7056683696372041E-2"/>
    <s v="Downtrend"/>
    <n v="178.27"/>
    <n v="-0.21415268974028168"/>
    <s v="2022-06"/>
    <x v="1"/>
  </r>
  <r>
    <n v="387"/>
    <x v="0"/>
    <d v="2022-06-10T00:00:00"/>
    <n v="137.77500000000001"/>
    <n v="138.24600000000001"/>
    <n v="134.61199999999999"/>
    <n v="134.68100000000001"/>
    <n v="91437900"/>
    <n v="-3.8628700000000002E-2"/>
    <n v="-3.8631480516513883E-2"/>
    <n v="142.00695000000002"/>
    <n v="153.01498000000001"/>
    <n v="2.776611698983035E-2"/>
    <s v="Downtrend"/>
    <n v="178.27"/>
    <n v="-0.24451113479553488"/>
    <s v="2022-06"/>
    <x v="1"/>
  </r>
  <r>
    <n v="388"/>
    <x v="0"/>
    <d v="2022-06-13T00:00:00"/>
    <n v="130.49700000000001"/>
    <n v="132.786"/>
    <n v="129.09299999999999"/>
    <n v="129.52500000000001"/>
    <n v="122207100"/>
    <n v="-3.8284899999999997E-2"/>
    <n v="-3.8283054031377883E-2"/>
    <n v="141.25905000000003"/>
    <n v="152.18068"/>
    <n v="2.7746965495151425E-2"/>
    <s v="Downtrend"/>
    <n v="178.27"/>
    <n v="-0.2734335558422617"/>
    <s v="2022-06"/>
    <x v="1"/>
  </r>
  <r>
    <n v="389"/>
    <x v="0"/>
    <d v="2022-06-14T00:00:00"/>
    <n v="130.75299999999999"/>
    <n v="131.499"/>
    <n v="129.13200000000001"/>
    <n v="130.38900000000001"/>
    <n v="84784300"/>
    <n v="6.6727599999999998E-3"/>
    <n v="6.67052692530401E-3"/>
    <n v="140.63145000000003"/>
    <n v="151.36953999999997"/>
    <n v="2.7833898932987756E-2"/>
    <s v="Downtrend"/>
    <n v="178.27"/>
    <n v="-0.26858697481348515"/>
    <s v="2022-06"/>
    <x v="1"/>
  </r>
  <r>
    <n v="390"/>
    <x v="0"/>
    <d v="2022-06-15T00:00:00"/>
    <n v="131.892"/>
    <n v="134.887"/>
    <n v="129.80000000000001"/>
    <n v="133.012"/>
    <n v="91533000"/>
    <n v="2.0111299999999999E-2"/>
    <n v="2.01167276380676E-2"/>
    <n v="139.95330000000001"/>
    <n v="150.52985999999999"/>
    <n v="2.7560470450654333E-2"/>
    <s v="Downtrend"/>
    <n v="178.27"/>
    <n v="-0.25387333819487301"/>
    <s v="2022-06"/>
    <x v="1"/>
  </r>
  <r>
    <n v="391"/>
    <x v="0"/>
    <d v="2022-06-16T00:00:00"/>
    <n v="129.721"/>
    <n v="130.02600000000001"/>
    <n v="126.736"/>
    <n v="127.73699999999999"/>
    <n v="108123900"/>
    <n v="-3.9651499999999999E-2"/>
    <n v="-3.9658075963071027E-2"/>
    <n v="139.42490000000004"/>
    <n v="149.65095999999997"/>
    <n v="2.6114633060656003E-2"/>
    <s v="Downtrend"/>
    <n v="178.27"/>
    <n v="-0.28346328602681337"/>
    <s v="2022-06"/>
    <x v="1"/>
  </r>
  <r>
    <n v="392"/>
    <x v="0"/>
    <d v="2022-06-17T00:00:00"/>
    <n v="127.747"/>
    <n v="130.703"/>
    <n v="127.492"/>
    <n v="129.21100000000001"/>
    <n v="134520300"/>
    <n v="1.15333E-2"/>
    <n v="1.153933472682156E-2"/>
    <n v="139.14060000000003"/>
    <n v="148.86489999999998"/>
    <n v="2.583501481572879E-2"/>
    <s v="Downtrend"/>
    <n v="178.27"/>
    <n v="-0.27519492904021992"/>
    <s v="2022-06"/>
    <x v="1"/>
  </r>
  <r>
    <n v="393"/>
    <x v="0"/>
    <d v="2022-06-21T00:00:00"/>
    <n v="131.03700000000001"/>
    <n v="134.61199999999999"/>
    <n v="130.93899999999999"/>
    <n v="133.44399999999999"/>
    <n v="81000500"/>
    <n v="3.2760699999999997E-2"/>
    <n v="3.2760368699259246E-2"/>
    <n v="139.05615"/>
    <n v="148.15742"/>
    <n v="2.696708517999662E-2"/>
    <s v="Downtrend"/>
    <n v="178.27"/>
    <n v="-0.25145004768048473"/>
    <s v="2022-06"/>
    <x v="1"/>
  </r>
  <r>
    <n v="394"/>
    <x v="0"/>
    <d v="2022-06-22T00:00:00"/>
    <n v="132.38300000000001"/>
    <n v="135.30000000000001"/>
    <n v="131.51900000000001"/>
    <n v="132.93299999999999"/>
    <n v="73409200"/>
    <n v="-3.8273999999999999E-3"/>
    <n v="-3.8293216630196358E-3"/>
    <n v="138.67509999999999"/>
    <n v="147.47994"/>
    <n v="2.5237082599861925E-2"/>
    <s v="Downtrend"/>
    <n v="178.27"/>
    <n v="-0.25431648622875425"/>
    <s v="2022-06"/>
    <x v="1"/>
  </r>
  <r>
    <n v="395"/>
    <x v="0"/>
    <d v="2022-06-23T00:00:00"/>
    <n v="134.37700000000001"/>
    <n v="136.11500000000001"/>
    <n v="133.208"/>
    <n v="135.80099999999999"/>
    <n v="72433800"/>
    <n v="2.1573800000000001E-2"/>
    <n v="2.1574778271761019E-2"/>
    <n v="138.57245000000003"/>
    <n v="146.94494"/>
    <n v="2.5460801102658748E-2"/>
    <s v="Downtrend"/>
    <n v="178.27"/>
    <n v="-0.23822852975823205"/>
    <s v="2022-06"/>
    <x v="1"/>
  </r>
  <r>
    <n v="396"/>
    <x v="0"/>
    <d v="2022-06-24T00:00:00"/>
    <n v="137.40199999999999"/>
    <n v="139.376"/>
    <n v="137.274"/>
    <n v="139.13"/>
    <n v="89116800"/>
    <n v="2.4517299999999999E-2"/>
    <n v="2.4513810649406276E-2"/>
    <n v="138.6284"/>
    <n v="146.43905999999998"/>
    <n v="2.6066378105784025E-2"/>
    <s v="Downtrend"/>
    <n v="178.27"/>
    <n v="-0.2195546081786055"/>
    <s v="2022-06"/>
    <x v="1"/>
  </r>
  <r>
    <n v="397"/>
    <x v="0"/>
    <d v="2022-06-27T00:00:00"/>
    <n v="140.15199999999999"/>
    <n v="140.928"/>
    <n v="138.453"/>
    <n v="139.13"/>
    <n v="70207900"/>
    <n v="0"/>
    <n v="0"/>
    <n v="138.52430000000001"/>
    <n v="145.87943999999999"/>
    <n v="2.5524632542806142E-2"/>
    <s v="Downtrend"/>
    <n v="178.27"/>
    <n v="-0.2195546081786055"/>
    <s v="2022-06"/>
    <x v="1"/>
  </r>
  <r>
    <n v="398"/>
    <x v="0"/>
    <d v="2022-06-28T00:00:00"/>
    <n v="139.59200000000001"/>
    <n v="140.85900000000001"/>
    <n v="134.86799999999999"/>
    <n v="134.98599999999999"/>
    <n v="67083400"/>
    <n v="-2.9789599999999999E-2"/>
    <n v="-2.9785093078415925E-2"/>
    <n v="137.92519999999999"/>
    <n v="145.33715999999995"/>
    <n v="2.4381483720829173E-2"/>
    <s v="Downtrend"/>
    <n v="178.27"/>
    <n v="-0.2428002468166266"/>
    <s v="2022-06"/>
    <x v="1"/>
  </r>
  <r>
    <n v="399"/>
    <x v="0"/>
    <d v="2022-06-29T00:00:00"/>
    <n v="135.005"/>
    <n v="138.15799999999999"/>
    <n v="134.22900000000001"/>
    <n v="136.744"/>
    <n v="66242400"/>
    <n v="1.30239E-2"/>
    <n v="1.3023572814958584E-2"/>
    <n v="137.45330000000001"/>
    <n v="144.83435999999998"/>
    <n v="2.4670721269912359E-2"/>
    <s v="Downtrend"/>
    <n v="178.27"/>
    <n v="-0.23293880069557416"/>
    <s v="2022-06"/>
    <x v="1"/>
  </r>
  <r>
    <n v="400"/>
    <x v="0"/>
    <d v="2022-06-30T00:00:00"/>
    <n v="134.79900000000001"/>
    <n v="135.899"/>
    <n v="131.381"/>
    <n v="134.279"/>
    <n v="98964500"/>
    <n v="-1.8027399999999999E-2"/>
    <n v="-1.8026385069911721E-2"/>
    <n v="136.86455000000001"/>
    <n v="144.23656"/>
    <n v="2.4888661144291509E-2"/>
    <s v="Downtrend"/>
    <n v="178.27"/>
    <n v="-0.24676614124642404"/>
    <s v="2022-06"/>
    <x v="1"/>
  </r>
  <r>
    <n v="401"/>
    <x v="0"/>
    <d v="2022-07-01T00:00:00"/>
    <n v="133.61099999999999"/>
    <n v="136.55699999999999"/>
    <n v="133.23699999999999"/>
    <n v="136.44900000000001"/>
    <n v="71051600"/>
    <n v="1.61642E-2"/>
    <n v="1.6160382487209635E-2"/>
    <n v="136.26150000000001"/>
    <n v="143.68547999999998"/>
    <n v="2.4860373109184378E-2"/>
    <s v="Downtrend"/>
    <n v="178.27"/>
    <n v="-0.23459359398664947"/>
    <s v="2022-07"/>
    <x v="1"/>
  </r>
  <r>
    <n v="402"/>
    <x v="0"/>
    <d v="2022-07-05T00:00:00"/>
    <n v="135.31"/>
    <n v="139.08099999999999"/>
    <n v="134.48500000000001"/>
    <n v="139.03200000000001"/>
    <n v="73353800"/>
    <n v="1.8930200000000001E-2"/>
    <n v="1.8930149726271273E-2"/>
    <n v="136.07390000000004"/>
    <n v="143.20195999999996"/>
    <n v="2.3952877837267135E-2"/>
    <s v="Downtrend"/>
    <n v="178.27"/>
    <n v="-0.22010433611936953"/>
    <s v="2022-07"/>
    <x v="1"/>
  </r>
  <r>
    <n v="403"/>
    <x v="0"/>
    <d v="2022-07-06T00:00:00"/>
    <n v="138.82599999999999"/>
    <n v="141.54599999999999"/>
    <n v="138.56100000000001"/>
    <n v="140.36799999999999"/>
    <n v="74064300"/>
    <n v="9.6071999999999998E-3"/>
    <n v="9.6092985787443741E-3"/>
    <n v="135.91580000000002"/>
    <n v="142.83595999999997"/>
    <n v="2.4033312759589646E-2"/>
    <s v="Downtrend"/>
    <n v="178.27"/>
    <n v="-0.21261008582487251"/>
    <s v="2022-07"/>
    <x v="1"/>
  </r>
  <r>
    <n v="404"/>
    <x v="0"/>
    <d v="2022-07-07T00:00:00"/>
    <n v="140.73099999999999"/>
    <n v="143.93299999999999"/>
    <n v="140.721"/>
    <n v="143.73699999999999"/>
    <n v="66253700"/>
    <n v="2.3999699999999999E-2"/>
    <n v="2.4001196853983719E-2"/>
    <n v="135.79995"/>
    <n v="142.51596000000001"/>
    <n v="2.4333097902159307E-2"/>
    <s v="Downtrend"/>
    <n v="178.27"/>
    <n v="-0.19371178549391377"/>
    <s v="2022-07"/>
    <x v="1"/>
  </r>
  <r>
    <n v="405"/>
    <x v="0"/>
    <d v="2022-07-08T00:00:00"/>
    <n v="142.666"/>
    <n v="144.91499999999999"/>
    <n v="142.411"/>
    <n v="144.41399999999999"/>
    <n v="64547800"/>
    <n v="4.7143699999999998E-3"/>
    <n v="4.7099911644183923E-3"/>
    <n v="135.75475"/>
    <n v="142.32875999999999"/>
    <n v="2.4335355291021453E-2"/>
    <s v="Downtrend"/>
    <n v="178.27"/>
    <n v="-0.18991417512761555"/>
    <s v="2022-07"/>
    <x v="1"/>
  </r>
  <r>
    <n v="406"/>
    <x v="0"/>
    <d v="2022-07-11T00:00:00"/>
    <n v="143.06899999999999"/>
    <n v="144.02099999999999"/>
    <n v="141.21199999999999"/>
    <n v="142.28299999999999"/>
    <n v="63141600"/>
    <n v="-1.4757599999999999E-2"/>
    <n v="-1.4756187073275417E-2"/>
    <n v="135.86424999999997"/>
    <n v="142.10345999999998"/>
    <n v="2.3119407083980768E-2"/>
    <s v="Downtrend"/>
    <n v="178.27"/>
    <n v="-0.20186795310484107"/>
    <s v="2022-07"/>
    <x v="1"/>
  </r>
  <r>
    <n v="407"/>
    <x v="0"/>
    <d v="2022-07-12T00:00:00"/>
    <n v="143.15700000000001"/>
    <n v="145.79900000000001"/>
    <n v="142.46"/>
    <n v="143.255"/>
    <n v="77588800"/>
    <n v="6.8337099999999998E-3"/>
    <n v="6.8314556201374277E-3"/>
    <n v="136.29294999999999"/>
    <n v="141.75891999999999"/>
    <n v="2.1166915973674379E-2"/>
    <s v="Downtrend"/>
    <n v="178.27"/>
    <n v="-0.19641554944746742"/>
    <s v="2022-07"/>
    <x v="1"/>
  </r>
  <r>
    <n v="408"/>
    <x v="0"/>
    <d v="2022-07-13T00:00:00"/>
    <n v="140.43700000000001"/>
    <n v="143.83500000000001"/>
    <n v="139.58199999999999"/>
    <n v="142.892"/>
    <n v="71185600"/>
    <n v="-2.5366500000000001E-3"/>
    <n v="-2.5339429688318038E-3"/>
    <n v="136.96129999999999"/>
    <n v="141.52459999999999"/>
    <n v="1.885309264554207E-2"/>
    <s v="Downtrend"/>
    <n v="178.27"/>
    <n v="-0.19845178661580753"/>
    <s v="2022-07"/>
    <x v="1"/>
  </r>
  <r>
    <n v="409"/>
    <x v="0"/>
    <d v="2022-07-14T00:00:00"/>
    <n v="141.50700000000001"/>
    <n v="146.29"/>
    <n v="140.69200000000001"/>
    <n v="145.81899999999999"/>
    <n v="78140700"/>
    <n v="2.0482299999999998E-2"/>
    <n v="2.0484001903535498E-2"/>
    <n v="137.7328"/>
    <n v="141.34274000000002"/>
    <n v="1.9164395339233923E-2"/>
    <s v="Downtrend"/>
    <n v="178.27"/>
    <n v="-0.18203287148707026"/>
    <s v="2022-07"/>
    <x v="1"/>
  </r>
  <r>
    <n v="410"/>
    <x v="0"/>
    <d v="2022-07-15T00:00:00"/>
    <n v="147.10499999999999"/>
    <n v="148.166"/>
    <n v="145.553"/>
    <n v="147.488"/>
    <n v="76259900"/>
    <n v="1.14501E-2"/>
    <n v="1.1445696377015313E-2"/>
    <n v="138.45659999999998"/>
    <n v="141.16446000000005"/>
    <n v="1.8919584988037707E-2"/>
    <s v="Downtrend"/>
    <n v="178.27"/>
    <n v="-0.17267066808773213"/>
    <s v="2022-07"/>
    <x v="1"/>
  </r>
  <r>
    <n v="411"/>
    <x v="0"/>
    <d v="2022-07-18T00:00:00"/>
    <n v="148.048"/>
    <n v="148.863"/>
    <n v="144.08000000000001"/>
    <n v="144.44399999999999"/>
    <n v="81420900"/>
    <n v="-2.0642899999999999E-2"/>
    <n v="-2.0638967238012618E-2"/>
    <n v="139.29194999999999"/>
    <n v="140.79702000000006"/>
    <n v="1.6909489497449907E-2"/>
    <s v="Downtrend"/>
    <n v="178.27"/>
    <n v="-0.18974589106411632"/>
    <s v="2022-07"/>
    <x v="1"/>
  </r>
  <r>
    <n v="412"/>
    <x v="0"/>
    <d v="2022-07-19T00:00:00"/>
    <n v="145.27799999999999"/>
    <n v="148.529"/>
    <n v="144.28700000000001"/>
    <n v="148.303"/>
    <n v="82982400"/>
    <n v="2.6721700000000001E-2"/>
    <n v="2.6716236049957098E-2"/>
    <n v="140.24654999999998"/>
    <n v="140.68818000000005"/>
    <n v="1.748761901020698E-2"/>
    <s v="Downtrend"/>
    <n v="178.27"/>
    <n v="-0.16809895102933758"/>
    <s v="2022-07"/>
    <x v="1"/>
  </r>
  <r>
    <n v="413"/>
    <x v="0"/>
    <d v="2022-07-20T00:00:00"/>
    <n v="148.42099999999999"/>
    <n v="150.97499999999999"/>
    <n v="147.685"/>
    <n v="150.30699999999999"/>
    <n v="64823400"/>
    <n v="1.3509699999999999E-2"/>
    <n v="1.3512875666709334E-2"/>
    <n v="141.08969999999994"/>
    <n v="140.60490000000004"/>
    <n v="1.6500573620436335E-2"/>
    <s v="Uptrend"/>
    <n v="178.27"/>
    <n v="-0.15685757558759195"/>
    <s v="2022-07"/>
    <x v="1"/>
  </r>
  <r>
    <n v="414"/>
    <x v="0"/>
    <d v="2022-07-21T00:00:00"/>
    <n v="151.74100000000001"/>
    <n v="152.792"/>
    <n v="149.227"/>
    <n v="152.57599999999999"/>
    <n v="65086600"/>
    <n v="1.50943E-2"/>
    <n v="1.5095770656057272E-2"/>
    <n v="142.07184999999998"/>
    <n v="140.66952000000003"/>
    <n v="1.6443909455144651E-2"/>
    <s v="Uptrend"/>
    <n v="178.27"/>
    <n v="-0.1441296909182701"/>
    <s v="2022-07"/>
    <x v="1"/>
  </r>
  <r>
    <n v="415"/>
    <x v="0"/>
    <d v="2022-07-22T00:00:00"/>
    <n v="152.61500000000001"/>
    <n v="153.489"/>
    <n v="150.66999999999999"/>
    <n v="151.33799999999999"/>
    <n v="66675400"/>
    <n v="-8.11074E-3"/>
    <n v="-8.1139890939597725E-3"/>
    <n v="142.84870000000001"/>
    <n v="140.66126000000003"/>
    <n v="1.6403076177652829E-2"/>
    <s v="Uptrend"/>
    <n v="178.27"/>
    <n v="-0.15107421327200321"/>
    <s v="2022-07"/>
    <x v="1"/>
  </r>
  <r>
    <n v="416"/>
    <x v="0"/>
    <d v="2022-07-25T00:00:00"/>
    <n v="151.26"/>
    <n v="152.27099999999999"/>
    <n v="149.56100000000001"/>
    <n v="150.21899999999999"/>
    <n v="53623900"/>
    <n v="-7.3983900000000003E-3"/>
    <n v="-7.3940451175514843E-3"/>
    <n v="143.40315000000001"/>
    <n v="140.78796000000003"/>
    <n v="1.6009450859828408E-2"/>
    <s v="Uptrend"/>
    <n v="178.27"/>
    <n v="-0.15735120884052289"/>
    <s v="2022-07"/>
    <x v="1"/>
  </r>
  <r>
    <n v="417"/>
    <x v="0"/>
    <d v="2022-07-26T00:00:00"/>
    <n v="149.541"/>
    <n v="150.35599999999999"/>
    <n v="148.107"/>
    <n v="148.893"/>
    <n v="55138700"/>
    <n v="-8.8263500000000002E-3"/>
    <n v="-8.827112415872751E-3"/>
    <n v="143.8913"/>
    <n v="140.96554000000003"/>
    <n v="1.6244422750455567E-2"/>
    <s v="Uptrend"/>
    <n v="178.27"/>
    <n v="-0.16478936444718695"/>
    <s v="2022-07"/>
    <x v="1"/>
  </r>
  <r>
    <n v="418"/>
    <x v="0"/>
    <d v="2022-07-27T00:00:00"/>
    <n v="149.85499999999999"/>
    <n v="154.52000000000001"/>
    <n v="149.44300000000001"/>
    <n v="153.99"/>
    <n v="78620700"/>
    <n v="3.4234800000000003E-2"/>
    <n v="3.4232636860026977E-2"/>
    <n v="144.8415"/>
    <n v="141.15568000000002"/>
    <n v="1.5631580741379679E-2"/>
    <s v="Uptrend"/>
    <n v="178.27"/>
    <n v="-0.13619790205867499"/>
    <s v="2022-07"/>
    <x v="1"/>
  </r>
  <r>
    <n v="419"/>
    <x v="0"/>
    <d v="2022-07-28T00:00:00"/>
    <n v="154.17699999999999"/>
    <n v="154.82499999999999"/>
    <n v="151.65299999999999"/>
    <n v="154.54"/>
    <n v="81378700"/>
    <n v="3.5717800000000001E-3"/>
    <n v="3.5716604974347366E-3"/>
    <n v="145.7313"/>
    <n v="141.38766000000001"/>
    <n v="1.5573846658099195E-2"/>
    <s v="Uptrend"/>
    <n v="178.27"/>
    <n v="-0.13311269422785676"/>
    <s v="2022-07"/>
    <x v="1"/>
  </r>
  <r>
    <n v="420"/>
    <x v="0"/>
    <d v="2022-07-29T00:00:00"/>
    <n v="158.36099999999999"/>
    <n v="160.708"/>
    <n v="156.65199999999999"/>
    <n v="159.608"/>
    <n v="101786900"/>
    <n v="3.2793000000000003E-2"/>
    <n v="3.2794098615245293E-2"/>
    <n v="146.99775"/>
    <n v="141.64832000000001"/>
    <n v="1.5550266572161138E-2"/>
    <s v="Uptrend"/>
    <n v="178.27"/>
    <n v="-0.10468390643406067"/>
    <s v="2022-07"/>
    <x v="1"/>
  </r>
  <r>
    <n v="421"/>
    <x v="0"/>
    <d v="2022-08-01T00:00:00"/>
    <n v="158.13499999999999"/>
    <n v="160.66900000000001"/>
    <n v="158.017"/>
    <n v="158.626"/>
    <n v="67829400"/>
    <n v="-6.1533999999999998E-3"/>
    <n v="-6.1525738058242352E-3"/>
    <n v="148.10660000000001"/>
    <n v="142.05474000000004"/>
    <n v="1.5792301962505046E-2"/>
    <s v="Uptrend"/>
    <n v="178.27"/>
    <n v="-0.11019240477926739"/>
    <s v="2022-08"/>
    <x v="1"/>
  </r>
  <r>
    <n v="422"/>
    <x v="0"/>
    <d v="2022-08-02T00:00:00"/>
    <n v="157.24100000000001"/>
    <n v="159.51"/>
    <n v="156.779"/>
    <n v="157.15299999999999"/>
    <n v="59907000"/>
    <n v="-9.2874900000000007E-3"/>
    <n v="-9.2859934689143442E-3"/>
    <n v="149.01265000000001"/>
    <n v="142.49986000000004"/>
    <n v="1.599305784979731E-2"/>
    <s v="Uptrend"/>
    <n v="178.27"/>
    <n v="-0.11845515229707759"/>
    <s v="2022-08"/>
    <x v="1"/>
  </r>
  <r>
    <n v="423"/>
    <x v="0"/>
    <d v="2022-08-03T00:00:00"/>
    <n v="157.96799999999999"/>
    <n v="163.61500000000001"/>
    <n v="157.87899999999999"/>
    <n v="163.16300000000001"/>
    <n v="82507500"/>
    <n v="3.8247799999999998E-2"/>
    <n v="3.8242986134531476E-2"/>
    <n v="150.1524"/>
    <n v="143.06046000000003"/>
    <n v="1.7517189924885903E-2"/>
    <s v="Uptrend"/>
    <n v="178.27"/>
    <n v="-8.4742244909407072E-2"/>
    <s v="2022-08"/>
    <x v="1"/>
  </r>
  <r>
    <n v="424"/>
    <x v="0"/>
    <d v="2022-08-04T00:00:00"/>
    <n v="163.04499999999999"/>
    <n v="164.20400000000001"/>
    <n v="161.494"/>
    <n v="162.84899999999999"/>
    <n v="55474100"/>
    <n v="-1.92629E-3"/>
    <n v="-1.9244559121861515E-3"/>
    <n v="151.10800000000003"/>
    <n v="143.50636000000003"/>
    <n v="1.7203602160288458E-2"/>
    <s v="Uptrend"/>
    <n v="178.27"/>
    <n v="-8.6503618107365399E-2"/>
    <s v="2022-08"/>
    <x v="1"/>
  </r>
  <r>
    <n v="425"/>
    <x v="0"/>
    <d v="2022-08-05T00:00:00"/>
    <n v="160.518"/>
    <n v="163.11500000000001"/>
    <n v="160.31200000000001"/>
    <n v="162.62299999999999"/>
    <n v="56697000"/>
    <n v="-1.3890899999999999E-3"/>
    <n v="-1.3877886876799694E-3"/>
    <n v="152.01845000000003"/>
    <n v="144.00174000000004"/>
    <n v="1.728896085271367E-2"/>
    <s v="Uptrend"/>
    <n v="178.27"/>
    <n v="-8.7771358052392556E-2"/>
    <s v="2022-08"/>
    <x v="1"/>
  </r>
  <r>
    <n v="426"/>
    <x v="0"/>
    <d v="2022-08-08T00:00:00"/>
    <n v="163.626"/>
    <n v="165.042"/>
    <n v="161.49199999999999"/>
    <n v="162.15100000000001"/>
    <n v="60276900"/>
    <n v="-2.9029899999999998E-3"/>
    <n v="-2.9024184770910511E-3"/>
    <n v="153.01185000000001"/>
    <n v="144.48454000000001"/>
    <n v="1.6730678519947764E-2"/>
    <s v="Uptrend"/>
    <n v="178.27"/>
    <n v="-9.0419027318113021E-2"/>
    <s v="2022-08"/>
    <x v="1"/>
  </r>
  <r>
    <n v="427"/>
    <x v="0"/>
    <d v="2022-08-09T00:00:00"/>
    <n v="161.315"/>
    <n v="163.08500000000001"/>
    <n v="160.55699999999999"/>
    <n v="162.19999999999999"/>
    <n v="63135500"/>
    <n v="3.0329199999999998E-4"/>
    <n v="3.0218746723709167E-4"/>
    <n v="153.95909999999998"/>
    <n v="144.90430000000003"/>
    <n v="1.6791330672479482E-2"/>
    <s v="Uptrend"/>
    <n v="178.27"/>
    <n v="-9.0144163347731121E-2"/>
    <s v="2022-08"/>
    <x v="1"/>
  </r>
  <r>
    <n v="428"/>
    <x v="0"/>
    <d v="2022-08-10T00:00:00"/>
    <n v="164.91399999999999"/>
    <n v="166.547"/>
    <n v="164.14699999999999"/>
    <n v="166.44900000000001"/>
    <n v="70170500"/>
    <n v="2.6194700000000001E-2"/>
    <n v="2.6196054254007617E-2"/>
    <n v="155.13695000000001"/>
    <n v="145.29391999999999"/>
    <n v="1.7213851845172476E-2"/>
    <s v="Uptrend"/>
    <n v="178.27"/>
    <n v="-6.6309530487462798E-2"/>
    <s v="2022-08"/>
    <x v="1"/>
  </r>
  <r>
    <n v="429"/>
    <x v="0"/>
    <d v="2022-08-11T00:00:00"/>
    <n v="167.255"/>
    <n v="168.17"/>
    <n v="165.416"/>
    <n v="165.71100000000001"/>
    <n v="57149200"/>
    <n v="-4.43173E-3"/>
    <n v="-4.4337905304326908E-3"/>
    <n v="156.13155"/>
    <n v="145.68449999999999"/>
    <n v="1.7148993437030927E-2"/>
    <s v="Uptrend"/>
    <n v="178.27"/>
    <n v="-7.044931844954283E-2"/>
    <s v="2022-08"/>
    <x v="1"/>
  </r>
  <r>
    <n v="430"/>
    <x v="0"/>
    <d v="2022-08-12T00:00:00"/>
    <n v="167.01900000000001"/>
    <n v="169.33"/>
    <n v="166.60599999999999"/>
    <n v="169.261"/>
    <n v="68039400"/>
    <n v="2.14256E-2"/>
    <n v="2.1422838556281576E-2"/>
    <n v="157.22020000000001"/>
    <n v="146.14864"/>
    <n v="1.7441449272672525E-2"/>
    <s v="Uptrend"/>
    <n v="178.27"/>
    <n v="-5.0535704268805826E-2"/>
    <s v="2022-08"/>
    <x v="1"/>
  </r>
  <r>
    <n v="431"/>
    <x v="0"/>
    <d v="2022-08-15T00:00:00"/>
    <n v="168.691"/>
    <n v="170.53"/>
    <n v="168.524"/>
    <n v="170.334"/>
    <n v="54091700"/>
    <n v="6.3336099999999999E-3"/>
    <n v="6.3393221120044974E-3"/>
    <n v="158.51469999999998"/>
    <n v="146.58511999999999"/>
    <n v="1.6185183190530826E-2"/>
    <s v="Uptrend"/>
    <n v="178.27"/>
    <n v="-4.4516744264318175E-2"/>
    <s v="2022-08"/>
    <x v="1"/>
  </r>
  <r>
    <n v="432"/>
    <x v="0"/>
    <d v="2022-08-16T00:00:00"/>
    <n v="169.93"/>
    <n v="170.845"/>
    <n v="168.82900000000001"/>
    <n v="170.17599999999999"/>
    <n v="56377100"/>
    <n v="-9.2394700000000005E-4"/>
    <n v="-9.2758932450376363E-4"/>
    <n v="159.60834999999997"/>
    <n v="147.13296"/>
    <n v="1.5712157121434266E-2"/>
    <s v="Uptrend"/>
    <n v="178.27"/>
    <n v="-4.5403040332080646E-2"/>
    <s v="2022-08"/>
    <x v="1"/>
  </r>
  <r>
    <n v="433"/>
    <x v="0"/>
    <d v="2022-08-17T00:00:00"/>
    <n v="169.92"/>
    <n v="173.245"/>
    <n v="169.72399999999999"/>
    <n v="171.67099999999999"/>
    <n v="79542000"/>
    <n v="8.7844499999999992E-3"/>
    <n v="8.7850225648740121E-3"/>
    <n v="160.67654999999996"/>
    <n v="147.69577999999998"/>
    <n v="1.5644718958444766E-2"/>
    <s v="Uptrend"/>
    <n v="178.27"/>
    <n v="-3.7016884501037906E-2"/>
    <s v="2022-08"/>
    <x v="1"/>
  </r>
  <r>
    <n v="434"/>
    <x v="0"/>
    <d v="2022-08-18T00:00:00"/>
    <n v="170.88399999999999"/>
    <n v="172.01499999999999"/>
    <n v="170.26499999999999"/>
    <n v="171.27799999999999"/>
    <n v="62290100"/>
    <n v="-2.2916E-3"/>
    <n v="-2.2892626011382644E-3"/>
    <n v="161.61164999999997"/>
    <n v="148.20025999999999"/>
    <n v="1.5641429412330963E-2"/>
    <s v="Uptrend"/>
    <n v="178.27"/>
    <n v="-3.9221405732877246E-2"/>
    <s v="2022-08"/>
    <x v="1"/>
  </r>
  <r>
    <n v="435"/>
    <x v="0"/>
    <d v="2022-08-19T00:00:00"/>
    <n v="170.17599999999999"/>
    <n v="170.874"/>
    <n v="168.48400000000001"/>
    <n v="168.691"/>
    <n v="70346300"/>
    <n v="-1.51018E-2"/>
    <n v="-1.5104099767629164E-2"/>
    <n v="162.47929999999997"/>
    <n v="148.66772"/>
    <n v="1.6044251975826391E-2"/>
    <s v="Uptrend"/>
    <n v="178.27"/>
    <n v="-5.3733101475290312E-2"/>
    <s v="2022-08"/>
    <x v="1"/>
  </r>
  <r>
    <n v="436"/>
    <x v="0"/>
    <d v="2022-08-22T00:00:00"/>
    <n v="166.89099999999999"/>
    <n v="167.05799999999999"/>
    <n v="164.38300000000001"/>
    <n v="164.80600000000001"/>
    <n v="69026800"/>
    <n v="-2.30292E-2"/>
    <n v="-2.3030274288491914E-2"/>
    <n v="163.20864999999998"/>
    <n v="149.16197999999997"/>
    <n v="1.7057803444491048E-2"/>
    <s v="Uptrend"/>
    <n v="178.27"/>
    <n v="-7.5525887698434935E-2"/>
    <s v="2022-08"/>
    <x v="1"/>
  </r>
  <r>
    <n v="437"/>
    <x v="0"/>
    <d v="2022-08-23T00:00:00"/>
    <n v="164.32400000000001"/>
    <n v="165.92699999999999"/>
    <n v="163.90100000000001"/>
    <n v="164.47200000000001"/>
    <n v="54147100"/>
    <n v="-2.0291200000000001E-3"/>
    <n v="-2.0266252442265875E-3"/>
    <n v="163.98759999999999"/>
    <n v="149.75779999999997"/>
    <n v="1.6838637010035372E-2"/>
    <s v="Uptrend"/>
    <n v="178.27"/>
    <n v="-7.7399450272059189E-2"/>
    <s v="2022-08"/>
    <x v="1"/>
  </r>
  <r>
    <n v="438"/>
    <x v="0"/>
    <d v="2022-08-24T00:00:00"/>
    <n v="164.56"/>
    <n v="165.33699999999999"/>
    <n v="163.50800000000001"/>
    <n v="164.767"/>
    <n v="53841500"/>
    <n v="1.79379E-3"/>
    <n v="1.7936183666520389E-3"/>
    <n v="164.52644999999998"/>
    <n v="150.46264000000002"/>
    <n v="1.5386648483226979E-2"/>
    <s v="Uptrend"/>
    <n v="178.27"/>
    <n v="-7.5744656980983982E-2"/>
    <s v="2022-08"/>
    <x v="1"/>
  </r>
  <r>
    <n v="439"/>
    <x v="0"/>
    <d v="2022-08-25T00:00:00"/>
    <n v="165.99600000000001"/>
    <n v="167.334"/>
    <n v="165.57300000000001"/>
    <n v="167.226"/>
    <n v="51218200"/>
    <n v="1.4922599999999999E-2"/>
    <n v="1.4924104948199624E-2"/>
    <n v="165.16075000000001"/>
    <n v="151.19937999999999"/>
    <n v="1.5597419847805037E-2"/>
    <s v="Uptrend"/>
    <n v="178.27"/>
    <n v="-6.195097324283394E-2"/>
    <s v="2022-08"/>
    <x v="1"/>
  </r>
  <r>
    <n v="440"/>
    <x v="0"/>
    <d v="2022-08-26T00:00:00"/>
    <n v="167.75700000000001"/>
    <n v="168.22900000000001"/>
    <n v="160.86199999999999"/>
    <n v="160.92099999999999"/>
    <n v="78961000"/>
    <n v="-3.7699099999999999E-2"/>
    <n v="-3.7703467164197035E-2"/>
    <n v="165.22639999999998"/>
    <n v="151.75755999999998"/>
    <n v="1.669117053231951E-2"/>
    <s v="Uptrend"/>
    <n v="178.27"/>
    <n v="-9.7318673921579668E-2"/>
    <s v="2022-08"/>
    <x v="1"/>
  </r>
  <r>
    <n v="441"/>
    <x v="0"/>
    <d v="2022-08-29T00:00:00"/>
    <n v="158.49199999999999"/>
    <n v="160.21299999999999"/>
    <n v="157.184"/>
    <n v="158.71799999999999"/>
    <n v="73314000"/>
    <n v="-1.3690300000000001E-2"/>
    <n v="-1.3689947241192879E-2"/>
    <n v="165.23099999999999"/>
    <n v="152.37717999999998"/>
    <n v="1.6933611924012278E-2"/>
    <s v="Uptrend"/>
    <n v="178.27"/>
    <n v="-0.10967633365120333"/>
    <s v="2022-08"/>
    <x v="1"/>
  </r>
  <r>
    <n v="442"/>
    <x v="0"/>
    <d v="2022-08-30T00:00:00"/>
    <n v="159.45599999999999"/>
    <n v="159.87899999999999"/>
    <n v="155.119"/>
    <n v="156.28899999999999"/>
    <n v="77906200"/>
    <n v="-1.53054E-2"/>
    <n v="-1.5303872276616448E-2"/>
    <n v="165.18780000000001"/>
    <n v="152.91873999999999"/>
    <n v="1.7162307668310398E-2"/>
    <s v="Uptrend"/>
    <n v="178.27"/>
    <n v="-0.12330173332585415"/>
    <s v="2022-08"/>
    <x v="1"/>
  </r>
  <r>
    <n v="443"/>
    <x v="0"/>
    <d v="2022-08-31T00:00:00"/>
    <n v="157.666"/>
    <n v="157.93100000000001"/>
    <n v="154.548"/>
    <n v="154.62700000000001"/>
    <n v="87991100"/>
    <n v="-1.0635E-2"/>
    <n v="-1.0634145717228871E-2"/>
    <n v="164.761"/>
    <n v="153.34239999999997"/>
    <n v="1.4715154201537012E-2"/>
    <s v="Uptrend"/>
    <n v="178.27"/>
    <n v="-0.13262467044370896"/>
    <s v="2022-08"/>
    <x v="2"/>
  </r>
  <r>
    <n v="444"/>
    <x v="0"/>
    <d v="2022-09-01T00:00:00"/>
    <n v="154.05600000000001"/>
    <n v="155.80699999999999"/>
    <n v="152.119"/>
    <n v="155.35499999999999"/>
    <n v="74229900"/>
    <n v="4.7067999999999997E-3"/>
    <n v="4.7081040180563249E-3"/>
    <n v="164.38629999999998"/>
    <n v="153.79083999999997"/>
    <n v="1.4805161068443028E-2"/>
    <s v="Uptrend"/>
    <n v="178.27"/>
    <n v="-0.12854097716946211"/>
    <s v="2022-09"/>
    <x v="2"/>
  </r>
  <r>
    <n v="445"/>
    <x v="0"/>
    <d v="2022-09-02T00:00:00"/>
    <n v="157.11500000000001"/>
    <n v="157.715"/>
    <n v="152.41399999999999"/>
    <n v="153.24"/>
    <n v="76957800"/>
    <n v="-1.3611E-2"/>
    <n v="-1.3613980882494769E-2"/>
    <n v="163.91714999999999"/>
    <n v="154.13961999999998"/>
    <n v="1.5018641362957401E-2"/>
    <s v="Uptrend"/>
    <n v="178.27"/>
    <n v="-0.14040500364615471"/>
    <s v="2022-09"/>
    <x v="1"/>
  </r>
  <r>
    <n v="446"/>
    <x v="0"/>
    <d v="2022-09-06T00:00:00"/>
    <n v="153.88900000000001"/>
    <n v="154.499"/>
    <n v="151.155"/>
    <n v="151.98099999999999"/>
    <n v="73714800"/>
    <n v="-8.2152800000000002E-3"/>
    <n v="-8.2158705298878143E-3"/>
    <n v="163.40864999999994"/>
    <n v="154.39663999999996"/>
    <n v="1.506636258473173E-2"/>
    <s v="Uptrend"/>
    <n v="178.27"/>
    <n v="-0.14746732484433733"/>
    <s v="2022-09"/>
    <x v="1"/>
  </r>
  <r>
    <n v="447"/>
    <x v="0"/>
    <d v="2022-09-07T00:00:00"/>
    <n v="152.26599999999999"/>
    <n v="154.08600000000001"/>
    <n v="151.07599999999999"/>
    <n v="153.38800000000001"/>
    <n v="87449600"/>
    <n v="9.2538900000000007E-3"/>
    <n v="9.2577361643890743E-3"/>
    <n v="162.96804999999995"/>
    <n v="154.68179999999995"/>
    <n v="1.5304777884923649E-2"/>
    <s v="Uptrend"/>
    <n v="178.27"/>
    <n v="-0.13957480226622543"/>
    <s v="2022-09"/>
    <x v="1"/>
  </r>
  <r>
    <n v="448"/>
    <x v="0"/>
    <d v="2022-09-08T00:00:00"/>
    <n v="152.089"/>
    <n v="153.78100000000001"/>
    <n v="150.16200000000001"/>
    <n v="151.91200000000001"/>
    <n v="84923800"/>
    <n v="-9.6176899999999999E-3"/>
    <n v="-9.6226562703731755E-3"/>
    <n v="162.24119999999996"/>
    <n v="155.02032"/>
    <n v="1.3766676464051143E-2"/>
    <s v="Uptrend"/>
    <n v="178.27"/>
    <n v="-0.14785437819038538"/>
    <s v="2022-09"/>
    <x v="2"/>
  </r>
  <r>
    <n v="449"/>
    <x v="0"/>
    <d v="2022-09-09T00:00:00"/>
    <n v="152.90600000000001"/>
    <n v="155.21700000000001"/>
    <n v="152.19800000000001"/>
    <n v="154.774"/>
    <n v="68028800"/>
    <n v="1.8839600000000001E-2"/>
    <n v="1.8839854652693555E-2"/>
    <n v="161.69434999999999"/>
    <n v="155.38092"/>
    <n v="1.4720356974589932E-2"/>
    <s v="Uptrend"/>
    <n v="178.27"/>
    <n v="-0.13180007853256304"/>
    <s v="2022-09"/>
    <x v="2"/>
  </r>
  <r>
    <n v="450"/>
    <x v="0"/>
    <d v="2022-09-12T00:00:00"/>
    <n v="156.958"/>
    <n v="161.55099999999999"/>
    <n v="156.673"/>
    <n v="160.73400000000001"/>
    <n v="104956000"/>
    <n v="3.8508199999999999E-2"/>
    <n v="3.8507759701241762E-2"/>
    <n v="161.268"/>
    <n v="155.91002"/>
    <n v="1.6605833431953078E-2"/>
    <s v="Uptrend"/>
    <n v="178.27"/>
    <n v="-9.8367644584057889E-2"/>
    <s v="2022-09"/>
    <x v="1"/>
  </r>
  <r>
    <n v="451"/>
    <x v="0"/>
    <d v="2022-09-13T00:00:00"/>
    <n v="157.26300000000001"/>
    <n v="157.892"/>
    <n v="150.84"/>
    <n v="151.303"/>
    <n v="122656600"/>
    <n v="-5.8679700000000001E-2"/>
    <n v="-5.8674580362586659E-2"/>
    <n v="160.31644999999997"/>
    <n v="156.2071"/>
    <n v="2.0662565308780721E-2"/>
    <s v="Uptrend"/>
    <n v="178.27"/>
    <n v="-0.15127054467941892"/>
    <s v="2022-09"/>
    <x v="1"/>
  </r>
  <r>
    <n v="452"/>
    <x v="0"/>
    <d v="2022-09-14T00:00:00"/>
    <n v="152.23699999999999"/>
    <n v="154.50899999999999"/>
    <n v="151.07599999999999"/>
    <n v="152.74799999999999"/>
    <n v="87965400"/>
    <n v="9.5555899999999992E-3"/>
    <n v="9.5503724314784932E-3"/>
    <n v="159.44504999999998"/>
    <n v="156.48141999999999"/>
    <n v="2.0921180660720299E-2"/>
    <s v="Uptrend"/>
    <n v="178.27"/>
    <n v="-0.14316486228754144"/>
    <s v="2022-09"/>
    <x v="1"/>
  </r>
  <r>
    <n v="453"/>
    <x v="0"/>
    <d v="2022-09-15T00:00:00"/>
    <n v="152.09899999999999"/>
    <n v="152.68"/>
    <n v="148.88300000000001"/>
    <n v="149.857"/>
    <n v="90481100"/>
    <n v="-1.8929999999999999E-2"/>
    <n v="-1.892659805693031E-2"/>
    <n v="158.35434999999998"/>
    <n v="156.6712"/>
    <n v="2.0865396635532628E-2"/>
    <s v="Uptrend"/>
    <n v="178.27"/>
    <n v="-0.15938183654007976"/>
    <s v="2022-09"/>
    <x v="1"/>
  </r>
  <r>
    <n v="454"/>
    <x v="0"/>
    <d v="2022-09-16T00:00:00"/>
    <n v="148.71600000000001"/>
    <n v="148.85400000000001"/>
    <n v="145.923"/>
    <n v="148.214"/>
    <n v="162278800"/>
    <n v="-1.09604E-2"/>
    <n v="-1.0963785475486598E-2"/>
    <n v="157.20114999999998"/>
    <n v="156.76074"/>
    <n v="2.086204791957225E-2"/>
    <s v="Uptrend"/>
    <n v="178.27"/>
    <n v="-0.16859819375105178"/>
    <s v="2022-09"/>
    <x v="1"/>
  </r>
  <r>
    <n v="455"/>
    <x v="0"/>
    <d v="2022-09-19T00:00:00"/>
    <n v="146.84700000000001"/>
    <n v="152.011"/>
    <n v="146.64099999999999"/>
    <n v="151.93199999999999"/>
    <n v="81474200"/>
    <n v="2.5083399999999999E-2"/>
    <n v="2.5085349562119497E-2"/>
    <n v="156.36319999999995"/>
    <n v="156.91109999999998"/>
    <n v="2.1947331105951613E-2"/>
    <s v="Downtrend"/>
    <n v="178.27"/>
    <n v="-0.14774218881471934"/>
    <s v="2022-09"/>
    <x v="1"/>
  </r>
  <r>
    <n v="456"/>
    <x v="0"/>
    <d v="2022-09-20T00:00:00"/>
    <n v="150.87"/>
    <n v="155.47300000000001"/>
    <n v="150.55500000000001"/>
    <n v="154.31200000000001"/>
    <n v="107689800"/>
    <n v="1.5664999999999998E-2"/>
    <n v="1.566490271963783E-2"/>
    <n v="155.83849999999998"/>
    <n v="157.15167999999997"/>
    <n v="2.1978569431955058E-2"/>
    <s v="Downtrend"/>
    <n v="178.27"/>
    <n v="-0.13439165311045043"/>
    <s v="2022-09"/>
    <x v="1"/>
  </r>
  <r>
    <n v="457"/>
    <x v="0"/>
    <d v="2022-09-21T00:00:00"/>
    <n v="154.745"/>
    <n v="156.12200000000001"/>
    <n v="151.06700000000001"/>
    <n v="151.185"/>
    <n v="101696800"/>
    <n v="-2.0267400000000001E-2"/>
    <n v="-2.0264140183524404E-2"/>
    <n v="155.17414999999997"/>
    <n v="157.31027999999995"/>
    <n v="2.23096179441723E-2"/>
    <s v="Downtrend"/>
    <n v="178.27"/>
    <n v="-0.15193246199584898"/>
    <s v="2022-09"/>
    <x v="1"/>
  </r>
  <r>
    <n v="458"/>
    <x v="0"/>
    <d v="2022-09-22T00:00:00"/>
    <n v="149.86699999999999"/>
    <n v="151.922"/>
    <n v="148.42099999999999"/>
    <n v="150.221"/>
    <n v="86652500"/>
    <n v="-6.3753300000000002E-3"/>
    <n v="-6.3762939445051181E-3"/>
    <n v="154.44684999999998"/>
    <n v="157.45685999999995"/>
    <n v="2.2273411820718066E-2"/>
    <s v="Downtrend"/>
    <n v="178.27"/>
    <n v="-0.15733998990295617"/>
    <s v="2022-09"/>
    <x v="1"/>
  </r>
  <r>
    <n v="459"/>
    <x v="0"/>
    <d v="2022-09-23T00:00:00"/>
    <n v="148.696"/>
    <n v="148.97200000000001"/>
    <n v="146.11000000000001"/>
    <n v="147.94900000000001"/>
    <n v="96029900"/>
    <n v="-1.51238E-2"/>
    <n v="-1.5124383408444797E-2"/>
    <n v="153.48299999999998"/>
    <n v="157.49945999999994"/>
    <n v="2.1913811545917757E-2"/>
    <s v="Downtrend"/>
    <n v="178.27"/>
    <n v="-0.17008470297862788"/>
    <s v="2022-09"/>
    <x v="1"/>
  </r>
  <r>
    <n v="460"/>
    <x v="0"/>
    <d v="2022-09-26T00:00:00"/>
    <n v="147.19200000000001"/>
    <n v="151.23400000000001"/>
    <n v="147.172"/>
    <n v="148.28299999999999"/>
    <n v="93339400"/>
    <n v="2.2603200000000001E-3"/>
    <n v="2.2575346910083116E-3"/>
    <n v="152.85109999999997"/>
    <n v="157.51535999999996"/>
    <n v="2.0644011338062467E-2"/>
    <s v="Downtrend"/>
    <n v="178.27"/>
    <n v="-0.16821114040500373"/>
    <s v="2022-09"/>
    <x v="1"/>
  </r>
  <r>
    <n v="461"/>
    <x v="0"/>
    <d v="2022-09-27T00:00:00"/>
    <n v="150.221"/>
    <n v="152.16800000000001"/>
    <n v="147.477"/>
    <n v="149.25700000000001"/>
    <n v="84442700"/>
    <n v="6.5661399999999998E-3"/>
    <n v="6.568521003756489E-3"/>
    <n v="152.37804999999997"/>
    <n v="157.61161999999996"/>
    <n v="2.0634183215915054E-2"/>
    <s v="Downtrend"/>
    <n v="178.27"/>
    <n v="-0.16274751781006336"/>
    <s v="2022-09"/>
    <x v="1"/>
  </r>
  <r>
    <n v="462"/>
    <x v="0"/>
    <d v="2022-09-28T00:00:00"/>
    <n v="145.20500000000001"/>
    <n v="148.155"/>
    <n v="142.45099999999999"/>
    <n v="147.369"/>
    <n v="146691400"/>
    <n v="-1.2651600000000001E-2"/>
    <n v="-1.2649322979826794E-2"/>
    <n v="151.93205"/>
    <n v="157.59293999999997"/>
    <n v="2.0558351690576678E-2"/>
    <s v="Downtrend"/>
    <n v="178.27"/>
    <n v="-0.17333819487294555"/>
    <s v="2022-09"/>
    <x v="1"/>
  </r>
  <r>
    <n v="463"/>
    <x v="0"/>
    <d v="2022-09-29T00:00:00"/>
    <n v="143.69"/>
    <n v="144.30000000000001"/>
    <n v="138.36000000000001"/>
    <n v="140.13"/>
    <n v="128138200"/>
    <n v="-4.9119000000000003E-2"/>
    <n v="-4.9121592736599995E-2"/>
    <n v="151.2072"/>
    <n v="157.38939999999994"/>
    <n v="2.2994063562006114E-2"/>
    <s v="Downtrend"/>
    <n v="178.27"/>
    <n v="-0.21394513939529936"/>
    <s v="2022-09"/>
    <x v="1"/>
  </r>
  <r>
    <n v="464"/>
    <x v="0"/>
    <d v="2022-09-30T00:00:00"/>
    <n v="138.94999999999999"/>
    <n v="140.74"/>
    <n v="135.72399999999999"/>
    <n v="135.92099999999999"/>
    <n v="124925300"/>
    <n v="-3.0039199999999999E-2"/>
    <n v="-3.0036394776279174E-2"/>
    <n v="150.2355"/>
    <n v="157.05629999999996"/>
    <n v="2.3555036656873096E-2"/>
    <s v="Downtrend"/>
    <n v="178.27"/>
    <n v="-0.23755539350423527"/>
    <s v="2022-09"/>
    <x v="1"/>
  </r>
  <r>
    <n v="465"/>
    <x v="0"/>
    <d v="2022-10-03T00:00:00"/>
    <n v="135.93"/>
    <n v="140.71"/>
    <n v="135.41900000000001"/>
    <n v="140.101"/>
    <n v="114311700"/>
    <n v="3.0752600000000001E-2"/>
    <n v="3.075315808447554E-2"/>
    <n v="149.57855000000001"/>
    <n v="156.83155999999997"/>
    <n v="2.4890514832259143E-2"/>
    <s v="Downtrend"/>
    <n v="178.27"/>
    <n v="-0.21410781399001522"/>
    <s v="2022-10"/>
    <x v="1"/>
  </r>
  <r>
    <n v="466"/>
    <x v="0"/>
    <d v="2022-10-04T00:00:00"/>
    <n v="142.63800000000001"/>
    <n v="143.80799999999999"/>
    <n v="141.881"/>
    <n v="143.69"/>
    <n v="87830100"/>
    <n v="2.5623E-2"/>
    <n v="2.5617233281703955E-2"/>
    <n v="149.16400000000002"/>
    <n v="156.70097999999996"/>
    <n v="2.5736722737457026E-2"/>
    <s v="Downtrend"/>
    <n v="178.27"/>
    <n v="-0.19397543052672916"/>
    <s v="2022-10"/>
    <x v="1"/>
  </r>
  <r>
    <n v="467"/>
    <x v="0"/>
    <d v="2022-10-05T00:00:00"/>
    <n v="141.69399999999999"/>
    <n v="144.94900000000001"/>
    <n v="140.65100000000001"/>
    <n v="143.98500000000001"/>
    <n v="79471000"/>
    <n v="2.0531199999999999E-3"/>
    <n v="2.0530308302597611E-3"/>
    <n v="148.69385000000003"/>
    <n v="156.60281999999998"/>
    <n v="2.5613869881377364E-2"/>
    <s v="Downtrend"/>
    <n v="178.27"/>
    <n v="-0.19232063723565374"/>
    <s v="2022-10"/>
    <x v="1"/>
  </r>
  <r>
    <n v="468"/>
    <x v="0"/>
    <d v="2022-10-06T00:00:00"/>
    <n v="143.405"/>
    <n v="145.107"/>
    <n v="142.82499999999999"/>
    <n v="143.03100000000001"/>
    <n v="68402200"/>
    <n v="-6.6255300000000001E-3"/>
    <n v="-6.6256901760600728E-3"/>
    <n v="148.24979999999999"/>
    <n v="156.38363999999993"/>
    <n v="2.558086538183961E-2"/>
    <s v="Downtrend"/>
    <n v="178.27"/>
    <n v="-0.19767207045492796"/>
    <s v="2022-10"/>
    <x v="1"/>
  </r>
  <r>
    <n v="469"/>
    <x v="0"/>
    <d v="2022-10-07T00:00:00"/>
    <n v="140.18899999999999"/>
    <n v="140.74"/>
    <n v="137.15"/>
    <n v="137.779"/>
    <n v="85925600"/>
    <n v="-3.6718899999999999E-2"/>
    <n v="-3.671931259657002E-2"/>
    <n v="147.40004999999999"/>
    <n v="156.04841999999996"/>
    <n v="2.6130230249191685E-2"/>
    <s v="Downtrend"/>
    <n v="178.27"/>
    <n v="-0.2271330005048523"/>
    <s v="2022-10"/>
    <x v="1"/>
  </r>
  <r>
    <n v="470"/>
    <x v="0"/>
    <d v="2022-10-10T00:00:00"/>
    <n v="138.10400000000001"/>
    <n v="139.55000000000001"/>
    <n v="136.285"/>
    <n v="138.10400000000001"/>
    <n v="74899000"/>
    <n v="2.3559399999999999E-3"/>
    <n v="2.3588500424593928E-3"/>
    <n v="146.26855"/>
    <n v="155.61833999999996"/>
    <n v="2.4099369382838187E-2"/>
    <s v="Downtrend"/>
    <n v="178.27"/>
    <n v="-0.22530992315027765"/>
    <s v="2022-10"/>
    <x v="1"/>
  </r>
  <r>
    <n v="471"/>
    <x v="0"/>
    <d v="2022-10-11T00:00:00"/>
    <n v="137.59299999999999"/>
    <n v="139.01900000000001"/>
    <n v="135.94"/>
    <n v="136.68799999999999"/>
    <n v="77033700"/>
    <n v="-1.02551E-2"/>
    <n v="-1.0253142559230932E-2"/>
    <n v="145.5378"/>
    <n v="155.17957999999996"/>
    <n v="2.0881731303483864E-2"/>
    <s v="Downtrend"/>
    <n v="178.27"/>
    <n v="-0.23325293094743937"/>
    <s v="2022-10"/>
    <x v="1"/>
  </r>
  <r>
    <n v="472"/>
    <x v="0"/>
    <d v="2022-10-12T00:00:00"/>
    <n v="136.83500000000001"/>
    <n v="138.04499999999999"/>
    <n v="135.881"/>
    <n v="136.05799999999999"/>
    <n v="70433700"/>
    <n v="-4.6048399999999998E-3"/>
    <n v="-4.6090366381832393E-3"/>
    <n v="144.70329999999998"/>
    <n v="154.75767999999999"/>
    <n v="2.0605741959150665E-2"/>
    <s v="Downtrend"/>
    <n v="178.27"/>
    <n v="-0.23678689628092231"/>
    <s v="2022-10"/>
    <x v="1"/>
  </r>
  <r>
    <n v="473"/>
    <x v="0"/>
    <d v="2022-10-13T00:00:00"/>
    <n v="132.76400000000001"/>
    <n v="141.22200000000001"/>
    <n v="132.154"/>
    <n v="140.63200000000001"/>
    <n v="113224000"/>
    <n v="3.3612999999999997E-2"/>
    <n v="3.3618015846183402E-2"/>
    <n v="144.24205000000001"/>
    <n v="154.30705999999995"/>
    <n v="2.2107540309517497E-2"/>
    <s v="Downtrend"/>
    <n v="178.27"/>
    <n v="-0.21112918606607955"/>
    <s v="2022-10"/>
    <x v="1"/>
  </r>
  <r>
    <n v="474"/>
    <x v="0"/>
    <d v="2022-10-14T00:00:00"/>
    <n v="141.93"/>
    <n v="142.136"/>
    <n v="135.911"/>
    <n v="136.09800000000001"/>
    <n v="88598000"/>
    <n v="-3.2240499999999998E-2"/>
    <n v="-3.224017293361392E-2"/>
    <n v="143.63624999999999"/>
    <n v="153.77203999999995"/>
    <n v="2.3007641152644316E-2"/>
    <s v="Downtrend"/>
    <n v="178.27"/>
    <n v="-0.2365625175295899"/>
    <s v="2022-10"/>
    <x v="1"/>
  </r>
  <r>
    <n v="475"/>
    <x v="0"/>
    <d v="2022-10-17T00:00:00"/>
    <n v="138.74299999999999"/>
    <n v="140.54300000000001"/>
    <n v="137.95599999999999"/>
    <n v="140.06100000000001"/>
    <n v="85250900"/>
    <n v="2.91229E-2"/>
    <n v="2.9118723272935521E-2"/>
    <n v="143.04270000000002"/>
    <n v="153.32079999999993"/>
    <n v="2.3291940826174341E-2"/>
    <s v="Downtrend"/>
    <n v="178.27"/>
    <n v="-0.2143321927413474"/>
    <s v="2022-10"/>
    <x v="1"/>
  </r>
  <r>
    <n v="476"/>
    <x v="0"/>
    <d v="2022-10-18T00:00:00"/>
    <n v="143.09"/>
    <n v="144.28"/>
    <n v="138.291"/>
    <n v="141.37899999999999"/>
    <n v="99136600"/>
    <n v="9.4094699999999996E-3"/>
    <n v="9.4101855620050134E-3"/>
    <n v="142.39605"/>
    <n v="152.90535999999994"/>
    <n v="2.3057639653815513E-2"/>
    <s v="Downtrend"/>
    <n v="178.27"/>
    <n v="-0.20693891288494992"/>
    <s v="2022-10"/>
    <x v="1"/>
  </r>
  <r>
    <n v="477"/>
    <x v="0"/>
    <d v="2022-10-19T00:00:00"/>
    <n v="139.35300000000001"/>
    <n v="142.559"/>
    <n v="139.166"/>
    <n v="141.48699999999999"/>
    <n v="61758300"/>
    <n v="7.6521100000000002E-4"/>
    <n v="7.6390411588711515E-4"/>
    <n v="141.91115000000002"/>
    <n v="152.49109999999993"/>
    <n v="2.2759919768387451E-2"/>
    <s v="Downtrend"/>
    <n v="178.27"/>
    <n v="-0.20633309025635282"/>
    <s v="2022-10"/>
    <x v="1"/>
  </r>
  <r>
    <n v="478"/>
    <x v="0"/>
    <d v="2022-10-20T00:00:00"/>
    <n v="140.661"/>
    <n v="143.48400000000001"/>
    <n v="140.297"/>
    <n v="141.02500000000001"/>
    <n v="64522000"/>
    <n v="-3.2669700000000001E-3"/>
    <n v="-3.2653176616932456E-3"/>
    <n v="141.45134999999999"/>
    <n v="151.98261999999994"/>
    <n v="2.2746702141460386E-2"/>
    <s v="Downtrend"/>
    <n v="178.27"/>
    <n v="-0.20892466483424021"/>
    <s v="2022-10"/>
    <x v="1"/>
  </r>
  <r>
    <n v="479"/>
    <x v="0"/>
    <d v="2022-10-21T00:00:00"/>
    <n v="140.51400000000001"/>
    <n v="145.411"/>
    <n v="140.297"/>
    <n v="144.84100000000001"/>
    <n v="86548600"/>
    <n v="2.7059E-2"/>
    <n v="2.7059032086509394E-2"/>
    <n v="141.29595"/>
    <n v="151.56521999999998"/>
    <n v="2.3497481289511523E-2"/>
    <s v="Downtrend"/>
    <n v="178.27"/>
    <n v="-0.18751893195714364"/>
    <s v="2022-10"/>
    <x v="1"/>
  </r>
  <r>
    <n v="480"/>
    <x v="0"/>
    <d v="2022-10-24T00:00:00"/>
    <n v="144.762"/>
    <n v="147.75200000000001"/>
    <n v="143.59200000000001"/>
    <n v="146.98500000000001"/>
    <n v="75981900"/>
    <n v="1.4802600000000001E-2"/>
    <n v="1.48024385360499E-2"/>
    <n v="141.23105000000001"/>
    <n v="151.11969999999997"/>
    <n v="2.3749400804367365E-2"/>
    <s v="Downtrend"/>
    <n v="178.27"/>
    <n v="-0.17549223088573507"/>
    <s v="2022-10"/>
    <x v="1"/>
  </r>
  <r>
    <n v="481"/>
    <x v="0"/>
    <d v="2022-10-25T00:00:00"/>
    <n v="147.614"/>
    <n v="149.97499999999999"/>
    <n v="146.89699999999999"/>
    <n v="149.827"/>
    <n v="74732300"/>
    <n v="1.93376E-2"/>
    <n v="1.9335306323774448E-2"/>
    <n v="141.25955000000005"/>
    <n v="150.70955999999995"/>
    <n v="2.4108900444151517E-2"/>
    <s v="Downtrend"/>
    <n v="178.27"/>
    <n v="-0.15955012060357887"/>
    <s v="2022-10"/>
    <x v="1"/>
  </r>
  <r>
    <n v="482"/>
    <x v="0"/>
    <d v="2022-10-26T00:00:00"/>
    <n v="148.47"/>
    <n v="149.483"/>
    <n v="145.59800000000001"/>
    <n v="146.887"/>
    <n v="88194300"/>
    <n v="-1.9627100000000001E-2"/>
    <n v="-1.96226314349216E-2"/>
    <n v="141.23545000000001"/>
    <n v="150.24377999999996"/>
    <n v="2.4357736682608232E-2"/>
    <s v="Downtrend"/>
    <n v="178.27"/>
    <n v="-0.1760419588264992"/>
    <s v="2022-10"/>
    <x v="1"/>
  </r>
  <r>
    <n v="483"/>
    <x v="0"/>
    <d v="2022-10-27T00:00:00"/>
    <n v="145.62799999999999"/>
    <n v="146.59200000000001"/>
    <n v="141.75299999999999"/>
    <n v="142.41200000000001"/>
    <n v="109180200"/>
    <n v="-3.0465200000000001E-2"/>
    <n v="-3.0465596002369089E-2"/>
    <n v="141.34954999999999"/>
    <n v="149.65859999999995"/>
    <n v="2.2671609506679704E-2"/>
    <s v="Downtrend"/>
    <n v="178.27"/>
    <n v="-0.20114433163179446"/>
    <s v="2022-10"/>
    <x v="1"/>
  </r>
  <r>
    <n v="484"/>
    <x v="0"/>
    <d v="2022-10-28T00:00:00"/>
    <n v="145.756"/>
    <n v="154.90199999999999"/>
    <n v="145.38200000000001"/>
    <n v="153.17099999999999"/>
    <n v="164762400"/>
    <n v="7.5552499999999995E-2"/>
    <n v="7.5548408841951353E-2"/>
    <n v="142.21205000000003"/>
    <n v="149.29645999999994"/>
    <n v="2.6942162143303649E-2"/>
    <s v="Downtrend"/>
    <n v="178.27"/>
    <n v="-0.14079205699220299"/>
    <s v="2022-10"/>
    <x v="1"/>
  </r>
  <r>
    <n v="485"/>
    <x v="0"/>
    <d v="2022-10-31T00:00:00"/>
    <n v="150.63399999999999"/>
    <n v="151.696"/>
    <n v="149.41399999999999"/>
    <n v="150.81100000000001"/>
    <n v="97943200"/>
    <n v="-1.54106E-2"/>
    <n v="-1.5407616324238815E-2"/>
    <n v="142.74754999999999"/>
    <n v="148.93885999999998"/>
    <n v="2.6716234918873909E-2"/>
    <s v="Downtrend"/>
    <n v="178.27"/>
    <n v="-0.15403040332080553"/>
    <s v="2022-10"/>
    <x v="1"/>
  </r>
  <r>
    <n v="486"/>
    <x v="0"/>
    <d v="2022-11-01T00:00:00"/>
    <n v="152.52199999999999"/>
    <n v="152.886"/>
    <n v="146.66999999999999"/>
    <n v="148.16499999999999"/>
    <n v="80379300"/>
    <n v="-1.7542599999999998E-2"/>
    <n v="-1.7545139280291333E-2"/>
    <n v="142.97130000000001"/>
    <n v="148.60603999999995"/>
    <n v="2.6623281126047196E-2"/>
    <s v="Downtrend"/>
    <n v="178.27"/>
    <n v="-0.16887305772143391"/>
    <s v="2022-11"/>
    <x v="1"/>
  </r>
  <r>
    <n v="487"/>
    <x v="0"/>
    <d v="2022-11-02T00:00:00"/>
    <n v="146.49299999999999"/>
    <n v="149.66"/>
    <n v="142.608"/>
    <n v="142.63800000000001"/>
    <n v="93604600"/>
    <n v="-3.7304999999999998E-2"/>
    <n v="-3.7303006782978376E-2"/>
    <n v="142.90394999999998"/>
    <n v="148.16935999999995"/>
    <n v="2.802620147924776E-2"/>
    <s v="Downtrend"/>
    <n v="178.27"/>
    <n v="-0.1998765916867673"/>
    <s v="2022-11"/>
    <x v="1"/>
  </r>
  <r>
    <n v="488"/>
    <x v="0"/>
    <d v="2022-11-03T00:00:00"/>
    <n v="139.71700000000001"/>
    <n v="140.44499999999999"/>
    <n v="136.46199999999999"/>
    <n v="136.589"/>
    <n v="97918500"/>
    <n v="-4.2404999999999998E-2"/>
    <n v="-4.2408053954766656E-2"/>
    <n v="142.58184999999997"/>
    <n v="147.60579999999996"/>
    <n v="2.9564478841984126E-2"/>
    <s v="Downtrend"/>
    <n v="178.27"/>
    <n v="-0.23380826835698665"/>
    <s v="2022-11"/>
    <x v="1"/>
  </r>
  <r>
    <n v="489"/>
    <x v="0"/>
    <d v="2022-11-04T00:00:00"/>
    <n v="139.97800000000001"/>
    <n v="140.55000000000001"/>
    <n v="132.38300000000001"/>
    <n v="136.32300000000001"/>
    <n v="140814800"/>
    <n v="-1.9476000000000001E-3"/>
    <n v="-1.9474481839678592E-3"/>
    <n v="142.50905"/>
    <n v="146.98774"/>
    <n v="2.8408358615727096E-2"/>
    <s v="Downtrend"/>
    <n v="178.27"/>
    <n v="-0.23530038705334611"/>
    <s v="2022-11"/>
    <x v="1"/>
  </r>
  <r>
    <n v="490"/>
    <x v="0"/>
    <d v="2022-11-07T00:00:00"/>
    <n v="135.072"/>
    <n v="137.08199999999999"/>
    <n v="133.654"/>
    <n v="136.85499999999999"/>
    <n v="83374600"/>
    <n v="3.9025800000000001E-3"/>
    <n v="3.9024962772238325E-3"/>
    <n v="142.44660000000002"/>
    <n v="146.50641999999999"/>
    <n v="2.841763654913726E-2"/>
    <s v="Downtrend"/>
    <n v="178.27"/>
    <n v="-0.23231614966062719"/>
    <s v="2022-11"/>
    <x v="1"/>
  </r>
  <r>
    <n v="491"/>
    <x v="0"/>
    <d v="2022-11-08T00:00:00"/>
    <n v="138.32300000000001"/>
    <n v="139.328"/>
    <n v="135.447"/>
    <n v="137.42699999999999"/>
    <n v="89908500"/>
    <n v="4.1749600000000001E-3"/>
    <n v="4.1796061524972394E-3"/>
    <n v="142.48355000000001"/>
    <n v="146.08059999999995"/>
    <n v="2.8328694431008845E-2"/>
    <s v="Downtrend"/>
    <n v="178.27"/>
    <n v="-0.22910753351657609"/>
    <s v="2022-11"/>
    <x v="1"/>
  </r>
  <r>
    <n v="492"/>
    <x v="0"/>
    <d v="2022-11-09T00:00:00"/>
    <n v="136.44200000000001"/>
    <n v="136.49100000000001"/>
    <n v="132.59"/>
    <n v="132.86600000000001"/>
    <n v="74917800"/>
    <n v="-3.31901E-2"/>
    <n v="-3.3188529182765936E-2"/>
    <n v="142.32395"/>
    <n v="145.61213999999998"/>
    <n v="2.9311499388595754E-2"/>
    <s v="Downtrend"/>
    <n v="178.27"/>
    <n v="-0.25469232063723557"/>
    <s v="2022-11"/>
    <x v="1"/>
  </r>
  <r>
    <n v="493"/>
    <x v="0"/>
    <d v="2022-11-10T00:00:00"/>
    <n v="139.14099999999999"/>
    <n v="144.68700000000001"/>
    <n v="137.42699999999999"/>
    <n v="144.68700000000001"/>
    <n v="118854000"/>
    <n v="8.8974800000000007E-2"/>
    <n v="8.8969337528035819E-2"/>
    <n v="142.52669999999998"/>
    <n v="145.41333999999998"/>
    <n v="3.4825092436382439E-2"/>
    <s v="Downtrend"/>
    <n v="178.27"/>
    <n v="-0.18838279014977277"/>
    <s v="2022-11"/>
    <x v="3"/>
  </r>
  <r>
    <n v="494"/>
    <x v="0"/>
    <d v="2022-11-11T00:00:00"/>
    <n v="143.65299999999999"/>
    <n v="147.78100000000001"/>
    <n v="142.22399999999999"/>
    <n v="147.47499999999999"/>
    <n v="93979700"/>
    <n v="1.92687E-2"/>
    <n v="1.9269181059804907E-2"/>
    <n v="143.09554999999997"/>
    <n v="145.25573999999997"/>
    <n v="3.4056991674151098E-2"/>
    <s v="Downtrend"/>
    <n v="178.27"/>
    <n v="-0.17274359118191518"/>
    <s v="2022-11"/>
    <x v="3"/>
  </r>
  <r>
    <n v="495"/>
    <x v="0"/>
    <d v="2022-11-14T00:00:00"/>
    <n v="146.756"/>
    <n v="148.047"/>
    <n v="145.239"/>
    <n v="146.07599999999999"/>
    <n v="73374100"/>
    <n v="-9.4857399999999994E-3"/>
    <n v="-9.4863536192575371E-3"/>
    <n v="143.3963"/>
    <n v="145.11246"/>
    <n v="3.3683798156119459E-2"/>
    <s v="Downtrend"/>
    <n v="178.27"/>
    <n v="-0.18059123800976051"/>
    <s v="2022-11"/>
    <x v="3"/>
  </r>
  <r>
    <n v="496"/>
    <x v="0"/>
    <d v="2022-11-15T00:00:00"/>
    <n v="149.958"/>
    <n v="151.30699999999999"/>
    <n v="146.352"/>
    <n v="147.81"/>
    <n v="89868300"/>
    <n v="1.18695E-2"/>
    <n v="1.1870533147128937E-2"/>
    <n v="143.71784999999997"/>
    <n v="145.02904000000001"/>
    <n v="3.3714342354156955E-2"/>
    <s v="Downtrend"/>
    <n v="178.27"/>
    <n v="-0.17086441913950756"/>
    <s v="2022-11"/>
    <x v="3"/>
  </r>
  <r>
    <n v="497"/>
    <x v="0"/>
    <d v="2022-11-16T00:00:00"/>
    <n v="146.91399999999999"/>
    <n v="147.643"/>
    <n v="145.101"/>
    <n v="146.57900000000001"/>
    <n v="64218300"/>
    <n v="-8.3311600000000006E-3"/>
    <n v="-8.3282592517420762E-3"/>
    <n v="143.97245000000001"/>
    <n v="144.89286000000001"/>
    <n v="3.3803756923787127E-2"/>
    <s v="Downtrend"/>
    <n v="178.27"/>
    <n v="-0.17776967521175746"/>
    <s v="2022-11"/>
    <x v="3"/>
  </r>
  <r>
    <n v="498"/>
    <x v="0"/>
    <d v="2022-11-17T00:00:00"/>
    <n v="144.25399999999999"/>
    <n v="149.22900000000001"/>
    <n v="143.97800000000001"/>
    <n v="148.47999999999999"/>
    <n v="80389400"/>
    <n v="1.29712E-2"/>
    <n v="1.2969115630478978E-2"/>
    <n v="144.34520000000001"/>
    <n v="144.82422"/>
    <n v="3.3857997894750795E-2"/>
    <s v="Downtrend"/>
    <n v="178.27"/>
    <n v="-0.16710607505469244"/>
    <s v="2022-11"/>
    <x v="3"/>
  </r>
  <r>
    <n v="499"/>
    <x v="0"/>
    <d v="2022-11-18T00:00:00"/>
    <n v="150.04599999999999"/>
    <n v="150.43100000000001"/>
    <n v="147.74100000000001"/>
    <n v="149.042"/>
    <n v="74829600"/>
    <n v="3.78181E-3"/>
    <n v="3.7850215517241104E-3"/>
    <n v="144.55525"/>
    <n v="144.70957999999999"/>
    <n v="3.3388257084907828E-2"/>
    <s v="Downtrend"/>
    <n v="178.27"/>
    <n v="-0.1639535535984743"/>
    <s v="2022-11"/>
    <x v="3"/>
  </r>
  <r>
    <n v="500"/>
    <x v="0"/>
    <d v="2022-11-21T00:00:00"/>
    <n v="147.928"/>
    <n v="148.13499999999999"/>
    <n v="145.52500000000001"/>
    <n v="145.81"/>
    <n v="58724100"/>
    <n v="-2.16803E-2"/>
    <n v="-2.1685162571624117E-2"/>
    <n v="144.4965"/>
    <n v="144.4111"/>
    <n v="3.3644697120642414E-2"/>
    <s v="Uptrend"/>
    <n v="178.27"/>
    <n v="-0.18208335670611997"/>
    <s v="2022-11"/>
    <x v="3"/>
  </r>
  <r>
    <n v="501"/>
    <x v="0"/>
    <d v="2022-11-22T00:00:00"/>
    <n v="145.929"/>
    <n v="148.184"/>
    <n v="144.74600000000001"/>
    <n v="147.94800000000001"/>
    <n v="51804100"/>
    <n v="1.4661499999999999E-2"/>
    <n v="1.4662917495370742E-2"/>
    <n v="144.40254999999999"/>
    <n v="144.34400000000002"/>
    <n v="3.3520255768263868E-2"/>
    <s v="Uptrend"/>
    <n v="178.27"/>
    <n v="-0.17009031244741124"/>
    <s v="2022-11"/>
    <x v="3"/>
  </r>
  <r>
    <n v="502"/>
    <x v="0"/>
    <d v="2022-11-23T00:00:00"/>
    <n v="147.22900000000001"/>
    <n v="149.57400000000001"/>
    <n v="147.12100000000001"/>
    <n v="148.82499999999999"/>
    <n v="58301400"/>
    <n v="5.9262000000000004E-3"/>
    <n v="5.9277584016004248E-3"/>
    <n v="144.49944999999997"/>
    <n v="144.26553999999999"/>
    <n v="3.3223084612252429E-2"/>
    <s v="Uptrend"/>
    <n v="178.27"/>
    <n v="-0.16517080832445175"/>
    <s v="2022-11"/>
    <x v="3"/>
  </r>
  <r>
    <n v="503"/>
    <x v="0"/>
    <d v="2022-11-25T00:00:00"/>
    <n v="146.10599999999999"/>
    <n v="146.667"/>
    <n v="144.93299999999999"/>
    <n v="145.90899999999999"/>
    <n v="35195900"/>
    <n v="-1.9593800000000001E-2"/>
    <n v="-1.9593482277843077E-2"/>
    <n v="144.67429999999996"/>
    <n v="144.18657999999999"/>
    <n v="3.2764054939693428E-2"/>
    <s v="Uptrend"/>
    <n v="178.27"/>
    <n v="-0.1815280192965727"/>
    <s v="2022-11"/>
    <x v="3"/>
  </r>
  <r>
    <n v="504"/>
    <x v="0"/>
    <d v="2022-11-28T00:00:00"/>
    <n v="142.983"/>
    <n v="144.46100000000001"/>
    <n v="141.249"/>
    <n v="142.077"/>
    <n v="69246000"/>
    <n v="-2.6264200000000001E-2"/>
    <n v="-2.6262944712114988E-2"/>
    <n v="144.11959999999999"/>
    <n v="144.06384"/>
    <n v="2.8291891837188245E-2"/>
    <s v="Uptrend"/>
    <n v="178.27"/>
    <n v="-0.20302350367420208"/>
    <s v="2022-11"/>
    <x v="1"/>
  </r>
  <r>
    <n v="505"/>
    <x v="0"/>
    <d v="2022-11-29T00:00:00"/>
    <n v="142.14599999999999"/>
    <n v="142.65799999999999"/>
    <n v="138.26400000000001"/>
    <n v="139.072"/>
    <n v="83763800"/>
    <n v="-2.11481E-2"/>
    <n v="-2.1150502896316703E-2"/>
    <n v="143.53265000000002"/>
    <n v="143.80664000000002"/>
    <n v="2.8449085092941549E-2"/>
    <s v="Downtrend"/>
    <n v="178.27"/>
    <n v="-0.21987995736803723"/>
    <s v="2022-11"/>
    <x v="1"/>
  </r>
  <r>
    <n v="506"/>
    <x v="0"/>
    <d v="2022-11-30T00:00:00"/>
    <n v="139.298"/>
    <n v="146.51"/>
    <n v="138.46100000000001"/>
    <n v="145.83000000000001"/>
    <n v="111380900"/>
    <n v="4.8593699999999997E-2"/>
    <n v="4.8593534284399498E-2"/>
    <n v="143.41589999999997"/>
    <n v="143.637"/>
    <n v="3.0519755859308176E-2"/>
    <s v="Downtrend"/>
    <n v="178.27"/>
    <n v="-0.18197116733045382"/>
    <s v="2022-11"/>
    <x v="3"/>
  </r>
  <r>
    <n v="507"/>
    <x v="0"/>
    <d v="2022-12-01T00:00:00"/>
    <n v="146.00700000000001"/>
    <n v="146.91399999999999"/>
    <n v="144.43100000000001"/>
    <n v="146.10599999999999"/>
    <n v="71250400"/>
    <n v="1.89168E-3"/>
    <n v="1.8926146883355699E-3"/>
    <n v="143.58930000000001"/>
    <n v="143.53542000000002"/>
    <n v="2.9254979926787619E-2"/>
    <s v="Uptrend"/>
    <n v="178.27"/>
    <n v="-0.1804229539462614"/>
    <s v="2022-12"/>
    <x v="1"/>
  </r>
  <r>
    <n v="508"/>
    <x v="0"/>
    <d v="2022-12-02T00:00:00"/>
    <n v="143.791"/>
    <n v="145.80000000000001"/>
    <n v="143.48500000000001"/>
    <n v="145.613"/>
    <n v="65447400"/>
    <n v="-3.3713200000000001E-3"/>
    <n v="-3.3742625217307864E-3"/>
    <n v="144.04050000000001"/>
    <n v="143.44326000000001"/>
    <n v="2.740840008319588E-2"/>
    <s v="Uptrend"/>
    <n v="178.27"/>
    <n v="-0.18318842205643127"/>
    <s v="2022-12"/>
    <x v="1"/>
  </r>
  <r>
    <n v="509"/>
    <x v="0"/>
    <d v="2022-12-05T00:00:00"/>
    <n v="145.57400000000001"/>
    <n v="148.67699999999999"/>
    <n v="143.60400000000001"/>
    <n v="144.45099999999999"/>
    <n v="68826400"/>
    <n v="-7.9833100000000004E-3"/>
    <n v="-7.9800567257044541E-3"/>
    <n v="144.44689999999997"/>
    <n v="143.3733"/>
    <n v="2.7505110797835738E-2"/>
    <s v="Uptrend"/>
    <n v="178.27"/>
    <n v="-0.18970662478263312"/>
    <s v="2022-12"/>
    <x v="1"/>
  </r>
  <r>
    <n v="510"/>
    <x v="0"/>
    <d v="2022-12-06T00:00:00"/>
    <n v="144.88399999999999"/>
    <n v="145.11099999999999"/>
    <n v="139.81100000000001"/>
    <n v="140.786"/>
    <n v="64727200"/>
    <n v="-2.5369800000000001E-2"/>
    <n v="-2.5371925427999709E-2"/>
    <n v="144.64345"/>
    <n v="143.22336000000001"/>
    <n v="2.8237666365586788E-2"/>
    <s v="Uptrend"/>
    <n v="178.27"/>
    <n v="-0.21026532787345042"/>
    <s v="2022-12"/>
    <x v="1"/>
  </r>
  <r>
    <n v="511"/>
    <x v="0"/>
    <d v="2022-12-07T00:00:00"/>
    <n v="140.077"/>
    <n v="141.239"/>
    <n v="137.91900000000001"/>
    <n v="138.845"/>
    <n v="69721100"/>
    <n v="-1.3784899999999999E-2"/>
    <n v="-1.3786882218402408E-2"/>
    <n v="144.71434999999997"/>
    <n v="143.01512000000002"/>
    <n v="2.8442515003973146E-2"/>
    <s v="Uptrend"/>
    <n v="178.27"/>
    <n v="-0.22115330678184786"/>
    <s v="2022-12"/>
    <x v="1"/>
  </r>
  <r>
    <n v="512"/>
    <x v="0"/>
    <d v="2022-12-08T00:00:00"/>
    <n v="140.244"/>
    <n v="141.387"/>
    <n v="139.00299999999999"/>
    <n v="140.53"/>
    <n v="62128300"/>
    <n v="1.21326E-2"/>
    <n v="1.2135834923835853E-2"/>
    <n v="145.09754999999998"/>
    <n v="142.87834000000001"/>
    <n v="2.7370050929032559E-2"/>
    <s v="Uptrend"/>
    <n v="178.27"/>
    <n v="-0.21170135188197681"/>
    <s v="2022-12"/>
    <x v="1"/>
  </r>
  <r>
    <n v="513"/>
    <x v="0"/>
    <d v="2022-12-09T00:00:00"/>
    <n v="140.22499999999999"/>
    <n v="143.40700000000001"/>
    <n v="138.80600000000001"/>
    <n v="140.047"/>
    <n v="76097000"/>
    <n v="-3.43494E-3"/>
    <n v="-3.4369885433715996E-3"/>
    <n v="144.86555000000001"/>
    <n v="142.87668000000002"/>
    <n v="1.8475125477108327E-2"/>
    <s v="Uptrend"/>
    <n v="178.27"/>
    <n v="-0.21441072530431371"/>
    <s v="2022-12"/>
    <x v="1"/>
  </r>
  <r>
    <n v="514"/>
    <x v="0"/>
    <d v="2022-12-12T00:00:00"/>
    <n v="140.57900000000001"/>
    <n v="142.352"/>
    <n v="138.964"/>
    <n v="142.34299999999999"/>
    <n v="70462700"/>
    <n v="1.6389899999999999E-2"/>
    <n v="1.6394496133440795E-2"/>
    <n v="144.60894999999999"/>
    <n v="143.00512000000003"/>
    <n v="1.8315800845073137E-2"/>
    <s v="Uptrend"/>
    <n v="178.27"/>
    <n v="-0.20153138497784273"/>
    <s v="2022-12"/>
    <x v="1"/>
  </r>
  <r>
    <n v="515"/>
    <x v="0"/>
    <d v="2022-12-13T00:00:00"/>
    <n v="147.27799999999999"/>
    <n v="147.74100000000001"/>
    <n v="142.096"/>
    <n v="143.30799999999999"/>
    <n v="93886200"/>
    <n v="6.7825000000000003E-3"/>
    <n v="6.7793990572069251E-3"/>
    <n v="144.47054999999997"/>
    <n v="143.06925999999999"/>
    <n v="1.8308841179636035E-2"/>
    <s v="Uptrend"/>
    <n v="178.27"/>
    <n v="-0.19611824760195218"/>
    <s v="2022-12"/>
    <x v="1"/>
  </r>
  <r>
    <n v="516"/>
    <x v="0"/>
    <d v="2022-12-14T00:00:00"/>
    <n v="143.19"/>
    <n v="144.47999999999999"/>
    <n v="139.06200000000001"/>
    <n v="141.08199999999999"/>
    <n v="82291200"/>
    <n v="-1.5535800000000001E-2"/>
    <n v="-1.5532977921679181E-2"/>
    <n v="144.13414999999998"/>
    <n v="143.0171"/>
    <n v="1.8336248167628057E-2"/>
    <s v="Uptrend"/>
    <n v="178.27"/>
    <n v="-0.20860492511359185"/>
    <s v="2022-12"/>
    <x v="1"/>
  </r>
  <r>
    <n v="517"/>
    <x v="0"/>
    <d v="2022-12-15T00:00:00"/>
    <n v="139.01300000000001"/>
    <n v="139.69300000000001"/>
    <n v="134.00800000000001"/>
    <n v="134.471"/>
    <n v="98931900"/>
    <n v="-4.6854399999999997E-2"/>
    <n v="-4.6859273330403517E-2"/>
    <n v="143.52875"/>
    <n v="142.82682"/>
    <n v="2.0867073659070732E-2"/>
    <s v="Uptrend"/>
    <n v="178.27"/>
    <n v="-0.24568912324002923"/>
    <s v="2022-12"/>
    <x v="1"/>
  </r>
  <r>
    <n v="518"/>
    <x v="0"/>
    <d v="2022-12-16T00:00:00"/>
    <n v="134.65899999999999"/>
    <n v="135.60400000000001"/>
    <n v="131.74199999999999"/>
    <n v="132.511"/>
    <n v="160156900"/>
    <n v="-1.45787E-2"/>
    <n v="-1.4575633407946764E-2"/>
    <n v="142.7303"/>
    <n v="142.61642000000001"/>
    <n v="2.0588706206463719E-2"/>
    <s v="Uptrend"/>
    <n v="178.27"/>
    <n v="-0.25668368205530945"/>
    <s v="2022-12"/>
    <x v="1"/>
  </r>
  <r>
    <n v="519"/>
    <x v="0"/>
    <d v="2022-12-19T00:00:00"/>
    <n v="133.102"/>
    <n v="133.191"/>
    <n v="129.36799999999999"/>
    <n v="130.40299999999999"/>
    <n v="79592600"/>
    <n v="-1.5909599999999999E-2"/>
    <n v="-1.5908113288708114E-2"/>
    <n v="141.79834999999997"/>
    <n v="142.46890000000002"/>
    <n v="2.0593603502138232E-2"/>
    <s v="Downtrend"/>
    <n v="178.27"/>
    <n v="-0.26850844225051895"/>
    <s v="2022-12"/>
    <x v="1"/>
  </r>
  <r>
    <n v="520"/>
    <x v="0"/>
    <d v="2022-12-20T00:00:00"/>
    <n v="129.43700000000001"/>
    <n v="131.27000000000001"/>
    <n v="127.96"/>
    <n v="130.334"/>
    <n v="77432800"/>
    <n v="-5.2866399999999998E-4"/>
    <n v="-5.2912893108281178E-4"/>
    <n v="141.02455"/>
    <n v="142.31350000000003"/>
    <n v="2.031162457873871E-2"/>
    <s v="Downtrend"/>
    <n v="178.27"/>
    <n v="-0.268895495596567"/>
    <s v="2022-12"/>
    <x v="1"/>
  </r>
  <r>
    <n v="521"/>
    <x v="0"/>
    <d v="2022-12-21T00:00:00"/>
    <n v="131.00399999999999"/>
    <n v="134.77699999999999"/>
    <n v="130.77699999999999"/>
    <n v="133.43700000000001"/>
    <n v="85928000"/>
    <n v="2.3809400000000001E-2"/>
    <n v="2.3808062362852489E-2"/>
    <n v="140.29899999999998"/>
    <n v="142.24848"/>
    <n v="2.0881956494785716E-2"/>
    <s v="Downtrend"/>
    <n v="178.27"/>
    <n v="-0.25148931396196783"/>
    <s v="2022-12"/>
    <x v="1"/>
  </r>
  <r>
    <n v="522"/>
    <x v="0"/>
    <d v="2022-12-22T00:00:00"/>
    <n v="132.35300000000001"/>
    <n v="132.56"/>
    <n v="128.363"/>
    <n v="130.26499999999999"/>
    <n v="77852100"/>
    <n v="-2.3772399999999999E-2"/>
    <n v="-2.3771517645031159E-2"/>
    <n v="139.37099999999998"/>
    <n v="142.13261999999997"/>
    <n v="2.112293723037504E-2"/>
    <s v="Downtrend"/>
    <n v="178.27"/>
    <n v="-0.26928254894261527"/>
    <s v="2022-12"/>
    <x v="1"/>
  </r>
  <r>
    <n v="523"/>
    <x v="0"/>
    <d v="2022-12-23T00:00:00"/>
    <n v="128.97399999999999"/>
    <n v="130.452"/>
    <n v="127.71299999999999"/>
    <n v="129.9"/>
    <n v="63814900"/>
    <n v="-2.7981600000000001E-3"/>
    <n v="-2.8019805780522544E-3"/>
    <n v="138.57054999999997"/>
    <n v="141.91798"/>
    <n v="2.0904621293816903E-2"/>
    <s v="Downtrend"/>
    <n v="178.27"/>
    <n v="-0.27133000504852189"/>
    <s v="2022-12"/>
    <x v="1"/>
  </r>
  <r>
    <n v="524"/>
    <x v="0"/>
    <d v="2022-12-27T00:00:00"/>
    <n v="129.42699999999999"/>
    <n v="129.45699999999999"/>
    <n v="126.807"/>
    <n v="128.09700000000001"/>
    <n v="69007800"/>
    <n v="-1.3878400000000001E-2"/>
    <n v="-1.3879907621247134E-2"/>
    <n v="137.87155000000001"/>
    <n v="141.75796"/>
    <n v="2.0438185511306231E-2"/>
    <s v="Downtrend"/>
    <n v="178.27"/>
    <n v="-0.28144387726482301"/>
    <s v="2022-12"/>
    <x v="1"/>
  </r>
  <r>
    <n v="525"/>
    <x v="0"/>
    <d v="2022-12-28T00:00:00"/>
    <n v="127.74299999999999"/>
    <n v="129.083"/>
    <n v="123.999"/>
    <n v="124.167"/>
    <n v="85438400"/>
    <n v="-3.0685199999999999E-2"/>
    <n v="-3.06798754069183E-2"/>
    <n v="137.12630000000001"/>
    <n v="141.44007999999999"/>
    <n v="2.0940216114816824E-2"/>
    <s v="Downtrend"/>
    <n v="178.27"/>
    <n v="-0.30348908958321652"/>
    <s v="2022-12"/>
    <x v="1"/>
  </r>
  <r>
    <n v="526"/>
    <x v="0"/>
    <d v="2022-12-29T00:00:00"/>
    <n v="126.08799999999999"/>
    <n v="128.541"/>
    <n v="125.83199999999999"/>
    <n v="127.684"/>
    <n v="75703700"/>
    <n v="2.83244E-2"/>
    <n v="2.8324756175151178E-2"/>
    <n v="136.21899999999999"/>
    <n v="141.16618"/>
    <n v="1.8540260167016886E-2"/>
    <s v="Downtrend"/>
    <n v="178.27"/>
    <n v="-0.2837605878723285"/>
    <s v="2022-12"/>
    <x v="1"/>
  </r>
  <r>
    <n v="527"/>
    <x v="0"/>
    <d v="2022-12-30T00:00:00"/>
    <n v="126.502"/>
    <n v="128.01900000000001"/>
    <n v="125.536"/>
    <n v="127.999"/>
    <n v="77034200"/>
    <n v="2.4689E-3"/>
    <n v="2.4670279753140623E-3"/>
    <n v="135.31365"/>
    <n v="140.89642000000001"/>
    <n v="1.8554315959694506E-2"/>
    <s v="Downtrend"/>
    <n v="178.27"/>
    <n v="-0.28199360520558714"/>
    <s v="2022-12"/>
    <x v="1"/>
  </r>
  <r>
    <n v="528"/>
    <x v="0"/>
    <d v="2023-01-03T00:00:00"/>
    <n v="128.34399999999999"/>
    <n v="128.95500000000001"/>
    <n v="122.325"/>
    <n v="123.211"/>
    <n v="112117500"/>
    <n v="-3.7404800000000002E-2"/>
    <n v="-3.7406542238611173E-2"/>
    <n v="134.19354999999999"/>
    <n v="140.54014000000001"/>
    <n v="1.9779522447351469E-2"/>
    <s v="Downtrend"/>
    <n v="178.27"/>
    <n v="-0.30885174174005725"/>
    <s v="2023-01"/>
    <x v="1"/>
  </r>
  <r>
    <n v="529"/>
    <x v="0"/>
    <d v="2023-01-04T00:00:00"/>
    <n v="125.004"/>
    <n v="126.748"/>
    <n v="123.221"/>
    <n v="124.482"/>
    <n v="89113600"/>
    <n v="1.03144E-2"/>
    <n v="1.0315637402504629E-2"/>
    <n v="133.19509999999997"/>
    <n v="140.13296"/>
    <n v="2.0205345347504827E-2"/>
    <s v="Downtrend"/>
    <n v="178.27"/>
    <n v="-0.30172210691647505"/>
    <s v="2023-01"/>
    <x v="1"/>
  </r>
  <r>
    <n v="530"/>
    <x v="0"/>
    <d v="2023-01-05T00:00:00"/>
    <n v="125.241"/>
    <n v="125.871"/>
    <n v="122.90600000000001"/>
    <n v="123.16200000000001"/>
    <n v="80962700"/>
    <n v="-1.06047E-2"/>
    <n v="-1.0603942738709127E-2"/>
    <n v="132.31389999999996"/>
    <n v="139.65649999999999"/>
    <n v="1.9772113398063382E-2"/>
    <s v="Downtrend"/>
    <n v="178.27"/>
    <n v="-0.30912660571043926"/>
    <s v="2023-01"/>
    <x v="1"/>
  </r>
  <r>
    <n v="531"/>
    <x v="0"/>
    <d v="2023-01-06T00:00:00"/>
    <n v="124.137"/>
    <n v="128.35400000000001"/>
    <n v="123.03400000000001"/>
    <n v="127.694"/>
    <n v="87754700"/>
    <n v="3.6794100000000003E-2"/>
    <n v="3.6797064029489679E-2"/>
    <n v="131.75634999999994"/>
    <n v="139.21384"/>
    <n v="2.190782670169919E-2"/>
    <s v="Downtrend"/>
    <n v="178.27"/>
    <n v="-0.28370449318449542"/>
    <s v="2023-01"/>
    <x v="1"/>
  </r>
  <r>
    <n v="532"/>
    <x v="0"/>
    <d v="2023-01-09T00:00:00"/>
    <n v="128.53100000000001"/>
    <n v="131.42699999999999"/>
    <n v="127.96"/>
    <n v="128.21600000000001"/>
    <n v="70790800"/>
    <n v="4.0887099999999997E-3"/>
    <n v="4.0878976302725079E-3"/>
    <n v="131.14064999999999"/>
    <n v="138.84042000000002"/>
    <n v="2.1669465644477644E-2"/>
    <s v="Downtrend"/>
    <n v="178.27"/>
    <n v="-0.28077635047960958"/>
    <s v="2023-01"/>
    <x v="1"/>
  </r>
  <r>
    <n v="533"/>
    <x v="0"/>
    <d v="2023-01-10T00:00:00"/>
    <n v="128.32400000000001"/>
    <n v="129.309"/>
    <n v="126.21599999999999"/>
    <n v="128.78700000000001"/>
    <n v="63896200"/>
    <n v="4.4564000000000001E-3"/>
    <n v="4.4534223497847414E-3"/>
    <n v="130.57764999999998"/>
    <n v="138.56792000000002"/>
    <n v="2.1758618277054997E-2"/>
    <s v="Downtrend"/>
    <n v="178.27"/>
    <n v="-0.27757334380434173"/>
    <s v="2023-01"/>
    <x v="1"/>
  </r>
  <r>
    <n v="534"/>
    <x v="0"/>
    <d v="2023-01-11T00:00:00"/>
    <n v="129.29900000000001"/>
    <n v="131.52600000000001"/>
    <n v="128.52099999999999"/>
    <n v="131.506"/>
    <n v="69458900"/>
    <n v="2.1112599999999999E-2"/>
    <n v="2.1112379355059163E-2"/>
    <n v="130.03579999999997"/>
    <n v="138.13462000000004"/>
    <n v="2.2014923741849799E-2"/>
    <s v="Downtrend"/>
    <n v="178.27"/>
    <n v="-0.26232119818253219"/>
    <s v="2023-01"/>
    <x v="1"/>
  </r>
  <r>
    <n v="535"/>
    <x v="0"/>
    <d v="2023-01-12T00:00:00"/>
    <n v="131.88999999999999"/>
    <n v="132.26499999999999"/>
    <n v="129.48699999999999"/>
    <n v="131.42699999999999"/>
    <n v="71379600"/>
    <n v="-5.9929999999999998E-4"/>
    <n v="-6.0073304640095859E-4"/>
    <n v="129.44174999999998"/>
    <n v="137.74694000000005"/>
    <n v="2.1891174876434459E-2"/>
    <s v="Downtrend"/>
    <n v="178.27"/>
    <n v="-0.26276434621641342"/>
    <s v="2023-01"/>
    <x v="1"/>
  </r>
  <r>
    <n v="536"/>
    <x v="0"/>
    <d v="2023-01-13T00:00:00"/>
    <n v="130.06800000000001"/>
    <n v="132.91499999999999"/>
    <n v="129.703"/>
    <n v="132.75700000000001"/>
    <n v="57809700"/>
    <n v="1.0119100000000001E-2"/>
    <n v="1.0119686213639678E-2"/>
    <n v="129.02549999999999"/>
    <n v="137.43878000000004"/>
    <n v="2.1936841223023605E-2"/>
    <s v="Downtrend"/>
    <n v="178.27"/>
    <n v="-0.25530375273461603"/>
    <s v="2023-01"/>
    <x v="1"/>
  </r>
  <r>
    <n v="537"/>
    <x v="0"/>
    <d v="2023-01-17T00:00:00"/>
    <n v="132.82599999999999"/>
    <n v="135.25"/>
    <n v="132.137"/>
    <n v="133.91999999999999"/>
    <n v="63646600"/>
    <n v="8.7563999999999993E-3"/>
    <n v="8.7603666849958017E-3"/>
    <n v="128.99795"/>
    <n v="137.26442000000006"/>
    <n v="1.9441880159279678E-2"/>
    <s v="Downtrend"/>
    <n v="178.27"/>
    <n v="-0.24877994053963104"/>
    <s v="2023-01"/>
    <x v="1"/>
  </r>
  <r>
    <n v="538"/>
    <x v="0"/>
    <d v="2023-01-18T00:00:00"/>
    <n v="134.78700000000001"/>
    <n v="136.55000000000001"/>
    <n v="133.023"/>
    <n v="133.20099999999999"/>
    <n v="69672800"/>
    <n v="-5.3702100000000003E-3"/>
    <n v="-5.3688769414574899E-3"/>
    <n v="129.03245000000001"/>
    <n v="137.19666000000004"/>
    <n v="1.918655703270794E-2"/>
    <s v="Downtrend"/>
    <n v="178.27"/>
    <n v="-0.25281314859482817"/>
    <s v="2023-01"/>
    <x v="1"/>
  </r>
  <r>
    <n v="539"/>
    <x v="0"/>
    <d v="2023-01-19T00:00:00"/>
    <n v="132.08699999999999"/>
    <n v="134.22499999999999"/>
    <n v="131.78200000000001"/>
    <n v="133.26"/>
    <n v="58280400"/>
    <n v="4.43786E-4"/>
    <n v="4.4293961757047029E-4"/>
    <n v="129.17530000000002"/>
    <n v="137.13540000000003"/>
    <n v="1.8797952533994144E-2"/>
    <s v="Downtrend"/>
    <n v="178.27"/>
    <n v="-0.25248218993661309"/>
    <s v="2023-01"/>
    <x v="1"/>
  </r>
  <r>
    <n v="540"/>
    <x v="0"/>
    <d v="2023-01-20T00:00:00"/>
    <n v="133.26900000000001"/>
    <n v="135.96899999999999"/>
    <n v="132.22499999999999"/>
    <n v="135.821"/>
    <n v="80223600"/>
    <n v="1.9220899999999999E-2"/>
    <n v="1.9218069938466309E-2"/>
    <n v="129.44964999999996"/>
    <n v="137.11472000000001"/>
    <n v="1.9213473516060946E-2"/>
    <s v="Downtrend"/>
    <n v="178.27"/>
    <n v="-0.23811634038256579"/>
    <s v="2023-01"/>
    <x v="1"/>
  </r>
  <r>
    <n v="541"/>
    <x v="0"/>
    <d v="2023-01-23T00:00:00"/>
    <n v="136.06700000000001"/>
    <n v="141.19"/>
    <n v="135.851"/>
    <n v="139.01300000000001"/>
    <n v="81760300"/>
    <n v="2.3500400000000001E-2"/>
    <n v="2.3501520383445884E-2"/>
    <n v="129.72844999999998"/>
    <n v="137.14644000000001"/>
    <n v="1.9195476135168362E-2"/>
    <s v="Downtrend"/>
    <n v="178.27"/>
    <n v="-0.22021091602625231"/>
    <s v="2023-01"/>
    <x v="1"/>
  </r>
  <r>
    <n v="542"/>
    <x v="0"/>
    <d v="2023-01-24T00:00:00"/>
    <n v="138.22499999999999"/>
    <n v="141.03200000000001"/>
    <n v="138.215"/>
    <n v="140.41200000000001"/>
    <n v="66435100"/>
    <n v="1.0063300000000001E-2"/>
    <n v="1.006380698208087E-2"/>
    <n v="130.23579999999998"/>
    <n v="137.29736"/>
    <n v="1.8251588169972816E-2"/>
    <s v="Downtrend"/>
    <n v="178.27"/>
    <n v="-0.21236326919840687"/>
    <s v="2023-01"/>
    <x v="1"/>
  </r>
  <r>
    <n v="543"/>
    <x v="0"/>
    <d v="2023-01-25T00:00:00"/>
    <n v="138.79599999999999"/>
    <n v="140.31299999999999"/>
    <n v="136.74700000000001"/>
    <n v="139.75200000000001"/>
    <n v="65799300"/>
    <n v="-4.7010300000000001E-3"/>
    <n v="-4.7004529527390204E-3"/>
    <n v="130.72839999999999"/>
    <n v="137.19866000000002"/>
    <n v="1.8293256232295625E-2"/>
    <s v="Downtrend"/>
    <n v="178.27"/>
    <n v="-0.21606551859538903"/>
    <s v="2023-01"/>
    <x v="1"/>
  </r>
  <r>
    <n v="544"/>
    <x v="0"/>
    <d v="2023-01-26T00:00:00"/>
    <n v="141.042"/>
    <n v="142.10599999999999"/>
    <n v="139.791"/>
    <n v="141.82"/>
    <n v="54105100"/>
    <n v="1.48034E-2"/>
    <n v="1.4797641536435924E-2"/>
    <n v="131.41455000000002"/>
    <n v="137.08556000000002"/>
    <n v="1.7953527018084135E-2"/>
    <s v="Downtrend"/>
    <n v="178.27"/>
    <n v="-0.20446513715151182"/>
    <s v="2023-01"/>
    <x v="1"/>
  </r>
  <r>
    <n v="545"/>
    <x v="0"/>
    <d v="2023-01-27T00:00:00"/>
    <n v="141.03200000000001"/>
    <n v="145.042"/>
    <n v="140.95400000000001"/>
    <n v="143.761"/>
    <n v="70555800"/>
    <n v="1.36843E-2"/>
    <n v="1.3686362995346313E-2"/>
    <n v="132.39425"/>
    <n v="137.03926000000004"/>
    <n v="1.5903657336237484E-2"/>
    <s v="Downtrend"/>
    <n v="178.27"/>
    <n v="-0.1935771582431145"/>
    <s v="2023-01"/>
    <x v="1"/>
  </r>
  <r>
    <n v="546"/>
    <x v="0"/>
    <d v="2023-01-30T00:00:00"/>
    <n v="142.80600000000001"/>
    <n v="143.387"/>
    <n v="140.727"/>
    <n v="140.875"/>
    <n v="64015300"/>
    <n v="-2.00784E-2"/>
    <n v="-2.0074985566321812E-2"/>
    <n v="133.0538"/>
    <n v="136.90056000000001"/>
    <n v="1.6242581969005711E-2"/>
    <s v="Downtrend"/>
    <n v="178.27"/>
    <n v="-0.20976608515173623"/>
    <s v="2023-01"/>
    <x v="1"/>
  </r>
  <r>
    <n v="547"/>
    <x v="0"/>
    <d v="2023-01-31T00:00:00"/>
    <n v="140.57900000000001"/>
    <n v="142.19499999999999"/>
    <n v="140.16499999999999"/>
    <n v="142.14599999999999"/>
    <n v="65874500"/>
    <n v="9.0208700000000003E-3"/>
    <n v="9.0221827861578507E-3"/>
    <n v="133.76115000000001"/>
    <n v="136.81190000000004"/>
    <n v="1.6253778727223778E-2"/>
    <s v="Downtrend"/>
    <n v="178.27"/>
    <n v="-0.20263645032815403"/>
    <s v="2023-01"/>
    <x v="1"/>
  </r>
  <r>
    <n v="548"/>
    <x v="0"/>
    <d v="2023-02-01T00:00:00"/>
    <n v="141.83000000000001"/>
    <n v="144.43100000000001"/>
    <n v="139.22"/>
    <n v="143.26900000000001"/>
    <n v="77663600"/>
    <n v="7.90101E-3"/>
    <n v="7.9003278319476067E-3"/>
    <n v="134.76405"/>
    <n v="136.70768000000001"/>
    <n v="1.275774924029837E-2"/>
    <s v="Downtrend"/>
    <n v="178.27"/>
    <n v="-0.196337016884501"/>
    <s v="2023-02"/>
    <x v="2"/>
  </r>
  <r>
    <n v="549"/>
    <x v="0"/>
    <d v="2023-02-02T00:00:00"/>
    <n v="146.68700000000001"/>
    <n v="148.93299999999999"/>
    <n v="145.96799999999999"/>
    <n v="148.57900000000001"/>
    <n v="118339000"/>
    <n v="3.7062699999999997E-2"/>
    <n v="3.70631469473508E-2"/>
    <n v="135.96890000000002"/>
    <n v="136.69842000000003"/>
    <n v="1.4354323879127238E-2"/>
    <s v="Downtrend"/>
    <n v="178.27"/>
    <n v="-0.16655073764514505"/>
    <s v="2023-02"/>
    <x v="2"/>
  </r>
  <r>
    <n v="550"/>
    <x v="0"/>
    <d v="2023-02-03T00:00:00"/>
    <n v="145.83000000000001"/>
    <n v="155.041"/>
    <n v="145.63300000000001"/>
    <n v="152.20400000000001"/>
    <n v="154357300"/>
    <n v="2.4399799999999999E-2"/>
    <n v="2.4397795112364395E-2"/>
    <n v="137.42099999999999"/>
    <n v="136.8263"/>
    <n v="1.3969016050875445E-2"/>
    <s v="Uptrend"/>
    <n v="178.27"/>
    <n v="-0.14621641330565993"/>
    <s v="2023-02"/>
    <x v="2"/>
  </r>
  <r>
    <n v="551"/>
    <x v="0"/>
    <d v="2023-02-06T00:00:00"/>
    <n v="150.303"/>
    <n v="150.82499999999999"/>
    <n v="148.53899999999999"/>
    <n v="149.47499999999999"/>
    <n v="69858300"/>
    <n v="-1.7928900000000001E-2"/>
    <n v="-1.7929883577304184E-2"/>
    <n v="138.51005000000004"/>
    <n v="136.85684000000001"/>
    <n v="1.3955031835217582E-2"/>
    <s v="Uptrend"/>
    <n v="178.27"/>
    <n v="-0.16152465361530266"/>
    <s v="2023-02"/>
    <x v="2"/>
  </r>
  <r>
    <n v="552"/>
    <x v="0"/>
    <d v="2023-02-07T00:00:00"/>
    <n v="148.40100000000001"/>
    <n v="152.923"/>
    <n v="148.40100000000001"/>
    <n v="152.352"/>
    <n v="83322600"/>
    <n v="1.92447E-2"/>
    <n v="1.9247365780230785E-2"/>
    <n v="139.71684999999999"/>
    <n v="136.92738"/>
    <n v="1.4141940999550616E-2"/>
    <s v="Uptrend"/>
    <n v="178.27"/>
    <n v="-0.14538621192573065"/>
    <s v="2023-02"/>
    <x v="2"/>
  </r>
  <r>
    <n v="553"/>
    <x v="0"/>
    <d v="2023-02-08T00:00:00"/>
    <n v="151.59299999999999"/>
    <n v="152.28299999999999"/>
    <n v="148.923"/>
    <n v="149.66200000000001"/>
    <n v="64120100"/>
    <n v="-1.76527E-2"/>
    <n v="-1.7656479731148922E-2"/>
    <n v="140.76059999999998"/>
    <n v="137.00243999999998"/>
    <n v="1.5311747169726879E-2"/>
    <s v="Uptrend"/>
    <n v="178.27"/>
    <n v="-0.16047568295282433"/>
    <s v="2023-02"/>
    <x v="1"/>
  </r>
  <r>
    <n v="554"/>
    <x v="0"/>
    <d v="2023-02-09T00:00:00"/>
    <n v="151.495"/>
    <n v="152.036"/>
    <n v="148.184"/>
    <n v="148.62799999999999"/>
    <n v="56007100"/>
    <n v="-6.91152E-3"/>
    <n v="-6.9089013911348696E-3"/>
    <n v="141.61669999999998"/>
    <n v="137.13345999999999"/>
    <n v="1.5297084137536799E-2"/>
    <s v="Uptrend"/>
    <n v="178.27"/>
    <n v="-0.16627587367476315"/>
    <s v="2023-02"/>
    <x v="1"/>
  </r>
  <r>
    <n v="555"/>
    <x v="0"/>
    <d v="2023-02-10T00:00:00"/>
    <n v="147.464"/>
    <n v="149.31800000000001"/>
    <n v="147.227"/>
    <n v="148.99299999999999"/>
    <n v="57450700"/>
    <n v="2.4561399999999999E-3"/>
    <n v="2.4557956777997436E-3"/>
    <n v="142.49499999999998"/>
    <n v="137.33188000000001"/>
    <n v="1.5240211771513898E-2"/>
    <s v="Uptrend"/>
    <n v="178.27"/>
    <n v="-0.16422841756885631"/>
    <s v="2023-02"/>
    <x v="1"/>
  </r>
  <r>
    <n v="556"/>
    <x v="0"/>
    <d v="2023-02-13T00:00:00"/>
    <n v="148.934"/>
    <n v="152.19900000000001"/>
    <n v="148.904"/>
    <n v="151.79499999999999"/>
    <n v="62199000"/>
    <n v="1.8806900000000001E-2"/>
    <n v="1.8806252642741494E-2"/>
    <n v="143.44689999999997"/>
    <n v="137.45117999999999"/>
    <n v="1.5473731130526953E-2"/>
    <s v="Uptrend"/>
    <n v="178.27"/>
    <n v="-0.1485106860380323"/>
    <s v="2023-02"/>
    <x v="1"/>
  </r>
  <r>
    <n v="557"/>
    <x v="0"/>
    <d v="2023-02-14T00:00:00"/>
    <n v="150.08799999999999"/>
    <n v="151.71600000000001"/>
    <n v="148.845"/>
    <n v="151.154"/>
    <n v="61707600"/>
    <n v="-4.2250600000000001E-3"/>
    <n v="-4.2228004874995673E-3"/>
    <n v="144.30859999999998"/>
    <n v="137.55214000000001"/>
    <n v="1.5659975268766287E-2"/>
    <s v="Uptrend"/>
    <n v="178.27"/>
    <n v="-0.15210635552813156"/>
    <s v="2023-02"/>
    <x v="1"/>
  </r>
  <r>
    <n v="558"/>
    <x v="0"/>
    <d v="2023-02-15T00:00:00"/>
    <n v="151.065"/>
    <n v="153.423"/>
    <n v="150.83799999999999"/>
    <n v="153.255"/>
    <n v="65573800"/>
    <n v="1.3903499999999999E-2"/>
    <n v="1.3899731399764415E-2"/>
    <n v="145.31130000000002"/>
    <n v="137.70498000000001"/>
    <n v="1.5503554870276241E-2"/>
    <s v="Uptrend"/>
    <n v="178.27"/>
    <n v="-0.14032086161440516"/>
    <s v="2023-02"/>
    <x v="1"/>
  </r>
  <r>
    <n v="559"/>
    <x v="0"/>
    <d v="2023-02-16T00:00:00"/>
    <n v="151.459"/>
    <n v="154.24199999999999"/>
    <n v="151.30199999999999"/>
    <n v="151.65700000000001"/>
    <n v="68167900"/>
    <n v="-1.0429300000000001E-2"/>
    <n v="-1.0427066001109209E-2"/>
    <n v="146.23115000000001"/>
    <n v="137.84909999999999"/>
    <n v="1.5935585888656678E-2"/>
    <s v="Uptrend"/>
    <n v="178.27"/>
    <n v="-0.1492847927301284"/>
    <s v="2023-02"/>
    <x v="1"/>
  </r>
  <r>
    <n v="560"/>
    <x v="0"/>
    <d v="2023-02-17T00:00:00"/>
    <n v="150.315"/>
    <n v="150.95599999999999"/>
    <n v="148.83500000000001"/>
    <n v="150.512"/>
    <n v="59144100"/>
    <n v="-7.5467499999999996E-3"/>
    <n v="-7.5499317538920696E-3"/>
    <n v="146.96570000000003"/>
    <n v="138.04362"/>
    <n v="1.5944751430927183E-2"/>
    <s v="Uptrend"/>
    <n v="178.27"/>
    <n v="-0.15570763448701408"/>
    <s v="2023-02"/>
    <x v="1"/>
  </r>
  <r>
    <n v="561"/>
    <x v="0"/>
    <d v="2023-02-21T00:00:00"/>
    <n v="148.19399999999999"/>
    <n v="149.279"/>
    <n v="146.428"/>
    <n v="146.49700000000001"/>
    <n v="58867200"/>
    <n v="-2.66798E-2"/>
    <n v="-2.6675613904539097E-2"/>
    <n v="147.3399"/>
    <n v="138.19666000000001"/>
    <n v="1.6846942834705038E-2"/>
    <s v="Uptrend"/>
    <n v="178.27"/>
    <n v="-0.17822965165198856"/>
    <s v="2023-02"/>
    <x v="1"/>
  </r>
  <r>
    <n v="562"/>
    <x v="0"/>
    <d v="2023-02-22T00:00:00"/>
    <n v="146.881"/>
    <n v="147.947"/>
    <n v="145.19399999999999"/>
    <n v="146.92099999999999"/>
    <n v="51011300"/>
    <n v="2.8958999999999999E-3"/>
    <n v="2.8942572202841355E-3"/>
    <n v="147.66534999999999"/>
    <n v="138.32447999999999"/>
    <n v="1.6759393894187322E-2"/>
    <s v="Uptrend"/>
    <n v="178.27"/>
    <n v="-0.17585123688786686"/>
    <s v="2023-02"/>
    <x v="1"/>
  </r>
  <r>
    <n v="563"/>
    <x v="0"/>
    <d v="2023-02-23T00:00:00"/>
    <n v="148.08500000000001"/>
    <n v="148.33199999999999"/>
    <n v="145.273"/>
    <n v="147.404"/>
    <n v="48394200"/>
    <n v="3.29051E-3"/>
    <n v="3.2874810272187638E-3"/>
    <n v="148.04794999999999"/>
    <n v="138.47162"/>
    <n v="1.667621921762465E-2"/>
    <s v="Uptrend"/>
    <n v="178.27"/>
    <n v="-0.17314186346552984"/>
    <s v="2023-02"/>
    <x v="1"/>
  </r>
  <r>
    <n v="564"/>
    <x v="0"/>
    <d v="2023-02-24T00:00:00"/>
    <n v="145.14500000000001"/>
    <n v="145.22399999999999"/>
    <n v="143.773"/>
    <n v="144.75"/>
    <n v="55469600"/>
    <n v="-1.8005299999999998E-2"/>
    <n v="-1.8004938807630655E-2"/>
    <n v="148.19444999999999"/>
    <n v="138.51976000000002"/>
    <n v="1.7043246326980094E-2"/>
    <s v="Uptrend"/>
    <n v="178.27"/>
    <n v="-0.18802939361642457"/>
    <s v="2023-02"/>
    <x v="1"/>
  </r>
  <r>
    <n v="565"/>
    <x v="0"/>
    <d v="2023-02-27T00:00:00"/>
    <n v="145.73699999999999"/>
    <n v="147.17699999999999"/>
    <n v="145.47999999999999"/>
    <n v="145.94399999999999"/>
    <n v="44998500"/>
    <n v="8.24743E-3"/>
    <n v="8.2487046632122585E-3"/>
    <n v="148.30359999999999"/>
    <n v="138.57248000000001"/>
    <n v="1.6875456657276883E-2"/>
    <s v="Uptrend"/>
    <n v="178.27"/>
    <n v="-0.18133168788915699"/>
    <s v="2023-02"/>
    <x v="1"/>
  </r>
  <r>
    <n v="566"/>
    <x v="0"/>
    <d v="2023-02-28T00:00:00"/>
    <n v="145.08600000000001"/>
    <n v="147.089"/>
    <n v="144.869"/>
    <n v="145.441"/>
    <n v="50547000"/>
    <n v="-3.44772E-3"/>
    <n v="-3.4465274351804798E-3"/>
    <n v="148.53189999999995"/>
    <n v="138.65966"/>
    <n v="1.6183707057114256E-2"/>
    <s v="Uptrend"/>
    <n v="178.27"/>
    <n v="-0.18415325068715993"/>
    <s v="2023-02"/>
    <x v="1"/>
  </r>
  <r>
    <n v="567"/>
    <x v="0"/>
    <d v="2023-03-01T00:00:00"/>
    <n v="144.869"/>
    <n v="145.26300000000001"/>
    <n v="143.07300000000001"/>
    <n v="143.369"/>
    <n v="55479000"/>
    <n v="-1.4245900000000001E-2"/>
    <n v="-1.4246326689172917E-2"/>
    <n v="148.59304999999998"/>
    <n v="138.83762000000002"/>
    <n v="1.6465063068994496E-2"/>
    <s v="Uptrend"/>
    <n v="178.27"/>
    <n v="-0.19577607000617048"/>
    <s v="2023-03"/>
    <x v="1"/>
  </r>
  <r>
    <n v="568"/>
    <x v="0"/>
    <d v="2023-03-02T00:00:00"/>
    <n v="142.45099999999999"/>
    <n v="144.75"/>
    <n v="141.97800000000001"/>
    <n v="143.96100000000001"/>
    <n v="52238100"/>
    <n v="4.1290700000000003E-3"/>
    <n v="4.1292050582761863E-3"/>
    <n v="148.62764999999999"/>
    <n v="139.06662000000003"/>
    <n v="1.6397994071892547E-2"/>
    <s v="Uptrend"/>
    <n v="178.27"/>
    <n v="-0.19245526448645311"/>
    <s v="2023-03"/>
    <x v="1"/>
  </r>
  <r>
    <n v="569"/>
    <x v="0"/>
    <d v="2023-03-03T00:00:00"/>
    <n v="146.06200000000001"/>
    <n v="149.09100000000001"/>
    <n v="145.36199999999999"/>
    <n v="149.01300000000001"/>
    <n v="70732300"/>
    <n v="3.5090000000000003E-2"/>
    <n v="3.5092837643528441E-2"/>
    <n v="148.64935"/>
    <n v="139.43882000000002"/>
    <n v="1.6170272701197499E-2"/>
    <s v="Uptrend"/>
    <n v="178.27"/>
    <n v="-0.16411622819319016"/>
    <s v="2023-03"/>
    <x v="1"/>
  </r>
  <r>
    <n v="570"/>
    <x v="0"/>
    <d v="2023-03-06T00:00:00"/>
    <n v="151.73599999999999"/>
    <n v="154.21199999999999"/>
    <n v="151.41"/>
    <n v="151.77500000000001"/>
    <n v="87558000"/>
    <n v="1.85395E-2"/>
    <n v="1.8535295578238076E-2"/>
    <n v="148.62789999999998"/>
    <n v="139.86764000000002"/>
    <n v="1.5757744034609104E-2"/>
    <s v="Uptrend"/>
    <n v="178.27"/>
    <n v="-0.14862287541369834"/>
    <s v="2023-03"/>
    <x v="1"/>
  </r>
  <r>
    <n v="571"/>
    <x v="0"/>
    <d v="2023-03-07T00:00:00"/>
    <n v="151.64699999999999"/>
    <n v="151.97200000000001"/>
    <n v="149.11099999999999"/>
    <n v="149.57499999999999"/>
    <n v="56182000"/>
    <n v="-1.4496500000000001E-2"/>
    <n v="-1.4495140833470699E-2"/>
    <n v="148.63290000000001"/>
    <n v="140.19040000000001"/>
    <n v="1.5569916872416645E-2"/>
    <s v="Uptrend"/>
    <n v="178.27"/>
    <n v="-0.16096370673697213"/>
    <s v="2023-03"/>
    <x v="1"/>
  </r>
  <r>
    <n v="572"/>
    <x v="0"/>
    <d v="2023-03-08T00:00:00"/>
    <n v="150.76900000000001"/>
    <n v="151.41999999999999"/>
    <n v="149.80199999999999"/>
    <n v="150.828"/>
    <n v="47204800"/>
    <n v="8.3772099999999995E-3"/>
    <n v="8.377068360354345E-3"/>
    <n v="148.55670000000001"/>
    <n v="140.60166000000004"/>
    <n v="1.5049131850392793E-2"/>
    <s v="Uptrend"/>
    <n v="178.27"/>
    <n v="-0.15393504235148936"/>
    <s v="2023-03"/>
    <x v="1"/>
  </r>
  <r>
    <n v="573"/>
    <x v="0"/>
    <d v="2023-03-09T00:00:00"/>
    <n v="151.50899999999999"/>
    <n v="152.476"/>
    <n v="148.22300000000001"/>
    <n v="148.578"/>
    <n v="53833600"/>
    <n v="-1.4914500000000001E-2"/>
    <n v="-1.4917654546901082E-2"/>
    <n v="148.5025"/>
    <n v="140.97522000000004"/>
    <n v="1.4895472144816716E-2"/>
    <s v="Uptrend"/>
    <n v="178.27"/>
    <n v="-0.1665563471139283"/>
    <s v="2023-03"/>
    <x v="2"/>
  </r>
  <r>
    <n v="574"/>
    <x v="0"/>
    <d v="2023-03-10T00:00:00"/>
    <n v="148.203"/>
    <n v="148.92400000000001"/>
    <n v="145.63800000000001"/>
    <n v="146.51599999999999"/>
    <n v="68572400"/>
    <n v="-1.3879000000000001E-2"/>
    <n v="-1.3878232308955685E-2"/>
    <n v="148.39690000000002"/>
    <n v="141.34360000000004"/>
    <n v="1.5138776653370848E-2"/>
    <s v="Uptrend"/>
    <n v="178.27"/>
    <n v="-0.17812307174510589"/>
    <s v="2023-03"/>
    <x v="1"/>
  </r>
  <r>
    <n v="575"/>
    <x v="0"/>
    <d v="2023-03-13T00:00:00"/>
    <n v="145.83600000000001"/>
    <n v="151.09399999999999"/>
    <n v="145.727"/>
    <n v="148.46"/>
    <n v="84457100"/>
    <n v="1.3266200000000001E-2"/>
    <n v="1.3268175489366429E-2"/>
    <n v="148.37025"/>
    <n v="141.82946000000001"/>
    <n v="1.5443888965336878E-2"/>
    <s v="Uptrend"/>
    <n v="178.27"/>
    <n v="-0.16721826443035848"/>
    <s v="2023-03"/>
    <x v="1"/>
  </r>
  <r>
    <n v="576"/>
    <x v="0"/>
    <d v="2023-03-14T00:00:00"/>
    <n v="149.25899999999999"/>
    <n v="151.351"/>
    <n v="148.095"/>
    <n v="150.55199999999999"/>
    <n v="73695900"/>
    <n v="1.40892E-2"/>
    <n v="1.4091337734069675E-2"/>
    <n v="148.3081"/>
    <n v="142.28682000000003"/>
    <n v="1.517427658719896E-2"/>
    <s v="Uptrend"/>
    <n v="178.27"/>
    <n v="-0.15548325573568189"/>
    <s v="2023-03"/>
    <x v="1"/>
  </r>
  <r>
    <n v="577"/>
    <x v="0"/>
    <d v="2023-03-15T00:00:00"/>
    <n v="149.16999999999999"/>
    <n v="151.203"/>
    <n v="147.917"/>
    <n v="150.946"/>
    <n v="77167900"/>
    <n v="2.6214799999999998E-3"/>
    <n v="2.6170359742814231E-3"/>
    <n v="148.29770000000002"/>
    <n v="142.74576000000002"/>
    <n v="1.5158328872903172E-2"/>
    <s v="Uptrend"/>
    <n v="178.27"/>
    <n v="-0.15327312503505919"/>
    <s v="2023-03"/>
    <x v="1"/>
  </r>
  <r>
    <n v="578"/>
    <x v="0"/>
    <d v="2023-03-16T00:00:00"/>
    <n v="150.12700000000001"/>
    <n v="154.37"/>
    <n v="149.614"/>
    <n v="153.768"/>
    <n v="76161100"/>
    <n v="1.8693899999999999E-2"/>
    <n v="1.8695427503875539E-2"/>
    <n v="148.32335"/>
    <n v="143.3569"/>
    <n v="1.5424701278142609E-2"/>
    <s v="Uptrend"/>
    <n v="178.27"/>
    <n v="-0.13744320412856903"/>
    <s v="2023-03"/>
    <x v="1"/>
  </r>
  <r>
    <n v="579"/>
    <x v="0"/>
    <d v="2023-03-17T00:00:00"/>
    <n v="153.995"/>
    <n v="154.64599999999999"/>
    <n v="152.21899999999999"/>
    <n v="152.93"/>
    <n v="98944600"/>
    <n v="-5.4541099999999999E-3"/>
    <n v="-5.4497684823889836E-3"/>
    <n v="148.387"/>
    <n v="143.92586"/>
    <n v="1.5282358910325628E-2"/>
    <s v="Uptrend"/>
    <n v="178.27"/>
    <n v="-0.1421439389689797"/>
    <s v="2023-03"/>
    <x v="1"/>
  </r>
  <r>
    <n v="580"/>
    <x v="0"/>
    <d v="2023-03-20T00:00:00"/>
    <n v="152.999"/>
    <n v="155.71199999999999"/>
    <n v="152.09100000000001"/>
    <n v="155.297"/>
    <n v="73641400"/>
    <n v="1.5484E-2"/>
    <n v="1.5477669522003357E-2"/>
    <n v="148.62625"/>
    <n v="144.56855999999999"/>
    <n v="1.5507479136699471E-2"/>
    <s v="Uptrend"/>
    <n v="178.27"/>
    <n v="-0.12886632635889383"/>
    <s v="2023-03"/>
    <x v="1"/>
  </r>
  <r>
    <n v="581"/>
    <x v="0"/>
    <d v="2023-03-21T00:00:00"/>
    <n v="155.21899999999999"/>
    <n v="157.27099999999999"/>
    <n v="154.44900000000001"/>
    <n v="157.15199999999999"/>
    <n v="73938300"/>
    <n v="1.1944099999999999E-2"/>
    <n v="1.1944854053845155E-2"/>
    <n v="149.15900000000002"/>
    <n v="145.15772000000001"/>
    <n v="1.4134512642590819E-2"/>
    <s v="Uptrend"/>
    <n v="178.27"/>
    <n v="-0.11846076176586084"/>
    <s v="2023-03"/>
    <x v="2"/>
  </r>
  <r>
    <n v="582"/>
    <x v="0"/>
    <d v="2023-03-22T00:00:00"/>
    <n v="157.172"/>
    <n v="159.97399999999999"/>
    <n v="155.702"/>
    <n v="155.72200000000001"/>
    <n v="75701800"/>
    <n v="-9.10358E-3"/>
    <n v="-9.0994705762572625E-3"/>
    <n v="149.59905000000001"/>
    <n v="145.70784"/>
    <n v="1.4418108650974971E-2"/>
    <s v="Uptrend"/>
    <n v="178.27"/>
    <n v="-0.12648230212598865"/>
    <s v="2023-03"/>
    <x v="2"/>
  </r>
  <r>
    <n v="583"/>
    <x v="0"/>
    <d v="2023-03-23T00:00:00"/>
    <n v="156.708"/>
    <n v="159.392"/>
    <n v="155.57400000000001"/>
    <n v="156.80699999999999"/>
    <n v="67622100"/>
    <n v="6.9696599999999999E-3"/>
    <n v="6.9675447271417834E-3"/>
    <n v="150.0692"/>
    <n v="146.26823999999999"/>
    <n v="1.4445274873357715E-2"/>
    <s v="Uptrend"/>
    <n v="178.27"/>
    <n v="-0.12039602849610154"/>
    <s v="2023-03"/>
    <x v="2"/>
  </r>
  <r>
    <n v="584"/>
    <x v="0"/>
    <d v="2023-03-24T00:00:00"/>
    <n v="156.738"/>
    <n v="158.19800000000001"/>
    <n v="155.74100000000001"/>
    <n v="158.10900000000001"/>
    <n v="59196500"/>
    <n v="8.3054500000000007E-3"/>
    <n v="8.3032007499665994E-3"/>
    <n v="150.73714999999999"/>
    <n v="146.80029999999999"/>
    <n v="1.3585373493824179E-2"/>
    <s v="Uptrend"/>
    <n v="178.27"/>
    <n v="-0.11309250014023675"/>
    <s v="2023-03"/>
    <x v="2"/>
  </r>
  <r>
    <n v="585"/>
    <x v="0"/>
    <d v="2023-03-27T00:00:00"/>
    <n v="157.804"/>
    <n v="158.62200000000001"/>
    <n v="155.761"/>
    <n v="156.166"/>
    <n v="52390300"/>
    <n v="-1.22933E-2"/>
    <n v="-1.2288990506549302E-2"/>
    <n v="151.24825000000001"/>
    <n v="147.29507999999998"/>
    <n v="1.4056005836272929E-2"/>
    <s v="Uptrend"/>
    <n v="178.27"/>
    <n v="-0.1239916979862008"/>
    <s v="2023-03"/>
    <x v="2"/>
  </r>
  <r>
    <n v="586"/>
    <x v="0"/>
    <d v="2023-03-28T00:00:00"/>
    <n v="155.86000000000001"/>
    <n v="156.37299999999999"/>
    <n v="153.89599999999999"/>
    <n v="155.54400000000001"/>
    <n v="45992200"/>
    <n v="-3.9804699999999998E-3"/>
    <n v="-3.9829412292047284E-3"/>
    <n v="151.7534"/>
    <n v="147.75081999999998"/>
    <n v="1.4070430328991048E-2"/>
    <s v="Uptrend"/>
    <n v="178.27"/>
    <n v="-0.12748078756941716"/>
    <s v="2023-03"/>
    <x v="2"/>
  </r>
  <r>
    <n v="587"/>
    <x v="0"/>
    <d v="2023-03-29T00:00:00"/>
    <n v="157.24100000000001"/>
    <n v="158.899"/>
    <n v="157.221"/>
    <n v="158.62200000000001"/>
    <n v="51305700"/>
    <n v="1.9790800000000001E-2"/>
    <n v="1.9788612868384625E-2"/>
    <n v="152.51605000000001"/>
    <n v="148.24485999999999"/>
    <n v="1.3873401841024475E-2"/>
    <s v="Uptrend"/>
    <n v="178.27"/>
    <n v="-0.11021484265440062"/>
    <s v="2023-03"/>
    <x v="2"/>
  </r>
  <r>
    <n v="588"/>
    <x v="0"/>
    <d v="2023-03-30T00:00:00"/>
    <n v="159.37200000000001"/>
    <n v="160.30000000000001"/>
    <n v="159.11600000000001"/>
    <n v="160.191"/>
    <n v="49501700"/>
    <n v="9.8899699999999997E-3"/>
    <n v="9.8914400272345215E-3"/>
    <n v="153.32754999999997"/>
    <n v="148.78465999999997"/>
    <n v="1.3910677277430856E-2"/>
    <s v="Uptrend"/>
    <n v="178.27"/>
    <n v="-0.10141358613339324"/>
    <s v="2023-03"/>
    <x v="2"/>
  </r>
  <r>
    <n v="589"/>
    <x v="0"/>
    <d v="2023-03-31T00:00:00"/>
    <n v="160.27000000000001"/>
    <n v="162.79599999999999"/>
    <n v="159.74700000000001"/>
    <n v="162.697"/>
    <n v="68749800"/>
    <n v="1.5644399999999999E-2"/>
    <n v="1.564382518368701E-2"/>
    <n v="154.01174999999998"/>
    <n v="149.37339999999998"/>
    <n v="1.2317755586412918E-2"/>
    <s v="Uptrend"/>
    <n v="178.27"/>
    <n v="-8.7356257362427803E-2"/>
    <s v="2023-03"/>
    <x v="2"/>
  </r>
  <r>
    <n v="590"/>
    <x v="0"/>
    <d v="2023-04-03T00:00:00"/>
    <n v="162.07599999999999"/>
    <n v="164.06899999999999"/>
    <n v="162.02600000000001"/>
    <n v="163.95"/>
    <n v="56976200"/>
    <n v="7.7015499999999997E-3"/>
    <n v="7.7014327246351932E-3"/>
    <n v="154.62049999999999"/>
    <n v="149.93597999999997"/>
    <n v="1.1897927007345842E-2"/>
    <s v="Uptrend"/>
    <n v="178.27"/>
    <n v="-8.032759297694525E-2"/>
    <s v="2023-04"/>
    <x v="2"/>
  </r>
  <r>
    <n v="591"/>
    <x v="0"/>
    <d v="2023-04-04T00:00:00"/>
    <n v="164.375"/>
    <n v="164.61099999999999"/>
    <n v="162.904"/>
    <n v="163.41800000000001"/>
    <n v="46278300"/>
    <n v="-3.2496199999999999E-3"/>
    <n v="-3.2448917352850826E-3"/>
    <n v="155.31264999999999"/>
    <n v="150.42407999999998"/>
    <n v="1.1227914390603177E-2"/>
    <s v="Uptrend"/>
    <n v="178.27"/>
    <n v="-8.3311830369664053E-2"/>
    <s v="2023-04"/>
    <x v="2"/>
  </r>
  <r>
    <n v="592"/>
    <x v="0"/>
    <d v="2023-04-05T00:00:00"/>
    <n v="162.53899999999999"/>
    <n v="162.845"/>
    <n v="159.63900000000001"/>
    <n v="161.57300000000001"/>
    <n v="51511700"/>
    <n v="-1.12903E-2"/>
    <n v="-1.1290065965805507E-2"/>
    <n v="155.84989999999999"/>
    <n v="150.84729999999999"/>
    <n v="1.1720482242636866E-2"/>
    <s v="Uptrend"/>
    <n v="178.27"/>
    <n v="-9.3661300274863968E-2"/>
    <s v="2023-04"/>
    <x v="2"/>
  </r>
  <r>
    <n v="593"/>
    <x v="0"/>
    <d v="2023-04-06T00:00:00"/>
    <n v="160.26"/>
    <n v="162.756"/>
    <n v="159.83600000000001"/>
    <n v="162.46"/>
    <n v="45390100"/>
    <n v="5.4958899999999998E-3"/>
    <n v="5.4897786140011284E-3"/>
    <n v="156.54399999999998"/>
    <n v="151.30146000000002"/>
    <n v="1.0890516463849543E-2"/>
    <s v="Uptrend"/>
    <n v="178.27"/>
    <n v="-8.8685701464071398E-2"/>
    <s v="2023-04"/>
    <x v="2"/>
  </r>
  <r>
    <n v="594"/>
    <x v="0"/>
    <d v="2023-04-10T00:00:00"/>
    <n v="159.26400000000001"/>
    <n v="159.86600000000001"/>
    <n v="157.94200000000001"/>
    <n v="159.86600000000001"/>
    <n v="47716900"/>
    <n v="-1.5972400000000001E-2"/>
    <n v="-1.5967007263326338E-2"/>
    <n v="157.2115"/>
    <n v="151.66237999999998"/>
    <n v="1.1084648873010925E-2"/>
    <s v="Uptrend"/>
    <n v="178.27"/>
    <n v="-0.10323666348796767"/>
    <s v="2023-04"/>
    <x v="2"/>
  </r>
  <r>
    <n v="595"/>
    <x v="0"/>
    <d v="2023-04-11T00:00:00"/>
    <n v="160.18100000000001"/>
    <n v="160.191"/>
    <n v="158.36600000000001"/>
    <n v="158.65199999999999"/>
    <n v="47644200"/>
    <n v="-7.5910400000000003E-3"/>
    <n v="-7.5938598576309468E-3"/>
    <n v="157.72110000000001"/>
    <n v="151.96019999999999"/>
    <n v="1.1190053655251095E-2"/>
    <s v="Uptrend"/>
    <n v="178.27"/>
    <n v="-0.11004655859090162"/>
    <s v="2023-04"/>
    <x v="2"/>
  </r>
  <r>
    <n v="596"/>
    <x v="0"/>
    <d v="2023-04-12T00:00:00"/>
    <n v="159.066"/>
    <n v="159.89500000000001"/>
    <n v="157.64599999999999"/>
    <n v="157.96100000000001"/>
    <n v="50133100"/>
    <n v="-4.3532900000000001E-3"/>
    <n v="-4.3554446209311815E-3"/>
    <n v="158.09155000000001"/>
    <n v="152.30191999999997"/>
    <n v="1.1020064048172653E-2"/>
    <s v="Uptrend"/>
    <n v="178.27"/>
    <n v="-0.11392270152016604"/>
    <s v="2023-04"/>
    <x v="2"/>
  </r>
  <r>
    <n v="597"/>
    <x v="0"/>
    <d v="2023-04-13T00:00:00"/>
    <n v="159.471"/>
    <n v="163.58500000000001"/>
    <n v="159.26400000000001"/>
    <n v="163.34800000000001"/>
    <n v="68445600"/>
    <n v="3.4103700000000001E-2"/>
    <n v="3.4103354625508731E-2"/>
    <n v="158.71165000000002"/>
    <n v="152.72595999999999"/>
    <n v="1.3096704895426341E-2"/>
    <s v="Uptrend"/>
    <n v="178.27"/>
    <n v="-8.3704493184495354E-2"/>
    <s v="2023-04"/>
    <x v="2"/>
  </r>
  <r>
    <n v="598"/>
    <x v="0"/>
    <d v="2023-04-14T00:00:00"/>
    <n v="162.39099999999999"/>
    <n v="164.09800000000001"/>
    <n v="161.63200000000001"/>
    <n v="163.00299999999999"/>
    <n v="49386500"/>
    <n v="-2.1138300000000001E-3"/>
    <n v="-2.1120552440190288E-3"/>
    <n v="159.17340000000002"/>
    <n v="153.12063999999998"/>
    <n v="1.2691133856319751E-2"/>
    <s v="Uptrend"/>
    <n v="178.27"/>
    <n v="-8.5639759914736158E-2"/>
    <s v="2023-04"/>
    <x v="2"/>
  </r>
  <r>
    <n v="599"/>
    <x v="0"/>
    <d v="2023-04-17T00:00:00"/>
    <n v="162.88499999999999"/>
    <n v="163.18100000000001"/>
    <n v="161.839"/>
    <n v="163.023"/>
    <n v="41516200"/>
    <n v="1.20664E-4"/>
    <n v="1.2269712827372992E-4"/>
    <n v="159.67805000000001"/>
    <n v="153.40952000000001"/>
    <n v="1.2556401001535336E-2"/>
    <s v="Uptrend"/>
    <n v="178.27"/>
    <n v="-8.5527570539070008E-2"/>
    <s v="2023-04"/>
    <x v="2"/>
  </r>
  <r>
    <n v="600"/>
    <x v="0"/>
    <d v="2023-04-18T00:00:00"/>
    <n v="163.881"/>
    <n v="165.17400000000001"/>
    <n v="163.43700000000001"/>
    <n v="164.24600000000001"/>
    <n v="49923000"/>
    <n v="7.5049599999999998E-3"/>
    <n v="7.5020089189870021E-3"/>
    <n v="160.12550000000005"/>
    <n v="153.65035999999998"/>
    <n v="1.2271881780598201E-2"/>
    <s v="Uptrend"/>
    <n v="178.27"/>
    <n v="-7.8667190217086458E-2"/>
    <s v="2023-04"/>
    <x v="2"/>
  </r>
  <r>
    <n v="601"/>
    <x v="0"/>
    <d v="2023-04-19T00:00:00"/>
    <n v="163.58500000000001"/>
    <n v="165.91399999999999"/>
    <n v="163.32900000000001"/>
    <n v="165.39099999999999"/>
    <n v="47720200"/>
    <n v="6.9680100000000002E-3"/>
    <n v="6.9712504414110033E-3"/>
    <n v="160.53745000000004"/>
    <n v="153.96867999999998"/>
    <n v="1.2127990011537021E-2"/>
    <s v="Uptrend"/>
    <n v="178.27"/>
    <n v="-7.2244348460200891E-2"/>
    <s v="2023-04"/>
    <x v="2"/>
  </r>
  <r>
    <n v="602"/>
    <x v="0"/>
    <d v="2023-04-20T00:00:00"/>
    <n v="163.87100000000001"/>
    <n v="165.62799999999999"/>
    <n v="163.34800000000001"/>
    <n v="164.42400000000001"/>
    <n v="52456400"/>
    <n v="-5.84608E-3"/>
    <n v="-5.8467510324019534E-3"/>
    <n v="160.97255000000001"/>
    <n v="154.21011999999999"/>
    <n v="1.1983402203022823E-2"/>
    <s v="Uptrend"/>
    <n v="178.27"/>
    <n v="-7.7668704773657948E-2"/>
    <s v="2023-04"/>
    <x v="2"/>
  </r>
  <r>
    <n v="603"/>
    <x v="0"/>
    <d v="2023-04-21T00:00:00"/>
    <n v="162.845"/>
    <n v="164.227"/>
    <n v="162.29300000000001"/>
    <n v="162.816"/>
    <n v="58337300"/>
    <n v="-9.7809999999999998E-3"/>
    <n v="-9.7795942198219965E-3"/>
    <n v="161.27300000000002"/>
    <n v="154.47319999999999"/>
    <n v="1.2258104474327913E-2"/>
    <s v="Uptrend"/>
    <n v="178.27"/>
    <n v="-8.6688730577214379E-2"/>
    <s v="2023-04"/>
    <x v="2"/>
  </r>
  <r>
    <n v="604"/>
    <x v="0"/>
    <d v="2023-04-24T00:00:00"/>
    <n v="162.79599999999999"/>
    <n v="163.38800000000001"/>
    <n v="161.70099999999999"/>
    <n v="163.12200000000001"/>
    <n v="41949600"/>
    <n v="1.8785799999999999E-3"/>
    <n v="1.8794221698112956E-3"/>
    <n v="161.52365000000003"/>
    <n v="154.76308"/>
    <n v="1.2166770813579617E-2"/>
    <s v="Uptrend"/>
    <n v="178.27"/>
    <n v="-8.4972233129522623E-2"/>
    <s v="2023-04"/>
    <x v="2"/>
  </r>
  <r>
    <n v="605"/>
    <x v="0"/>
    <d v="2023-04-25T00:00:00"/>
    <n v="162.983"/>
    <n v="164.08799999999999"/>
    <n v="161.54300000000001"/>
    <n v="161.58199999999999"/>
    <n v="48714100"/>
    <n v="-9.4357199999999999E-3"/>
    <n v="-9.4407866504825355E-3"/>
    <n v="161.79445000000001"/>
    <n v="155.01486000000003"/>
    <n v="1.2010927389687951E-2"/>
    <s v="Uptrend"/>
    <n v="178.27"/>
    <n v="-9.3610815055814256E-2"/>
    <s v="2023-04"/>
    <x v="2"/>
  </r>
  <r>
    <n v="606"/>
    <x v="0"/>
    <d v="2023-04-26T00:00:00"/>
    <n v="160.88200000000001"/>
    <n v="163.072"/>
    <n v="160.625"/>
    <n v="161.57300000000001"/>
    <n v="45498800"/>
    <n v="-6.1098499999999998E-5"/>
    <n v="-5.5699273433851282E-5"/>
    <n v="162.09589999999997"/>
    <n v="155.21042"/>
    <n v="1.1943770138335832E-2"/>
    <s v="Uptrend"/>
    <n v="178.27"/>
    <n v="-9.3661300274863968E-2"/>
    <s v="2023-04"/>
    <x v="2"/>
  </r>
  <r>
    <n v="607"/>
    <x v="0"/>
    <d v="2023-04-27T00:00:00"/>
    <n v="162.983"/>
    <n v="166.30799999999999"/>
    <n v="162.983"/>
    <n v="166.16"/>
    <n v="64902300"/>
    <n v="2.8395299999999998E-2"/>
    <n v="2.8389644309383399E-2"/>
    <n v="162.47279999999995"/>
    <n v="155.51053999999999"/>
    <n v="1.2746946831025891E-2"/>
    <s v="Uptrend"/>
    <n v="178.27"/>
    <n v="-6.7930666965838382E-2"/>
    <s v="2023-04"/>
    <x v="2"/>
  </r>
  <r>
    <n v="608"/>
    <x v="0"/>
    <d v="2023-04-28T00:00:00"/>
    <n v="166.239"/>
    <n v="167.58099999999999"/>
    <n v="165.63800000000001"/>
    <n v="167.41300000000001"/>
    <n v="55275900"/>
    <n v="7.5411300000000001E-3"/>
    <n v="7.5409244102071504E-3"/>
    <n v="162.83389999999994"/>
    <n v="155.79370000000003"/>
    <n v="1.2684930232818092E-2"/>
    <s v="Uptrend"/>
    <n v="178.27"/>
    <n v="-6.0902002580355608E-2"/>
    <s v="2023-04"/>
    <x v="2"/>
  </r>
  <r>
    <n v="609"/>
    <x v="0"/>
    <d v="2023-05-01T00:00:00"/>
    <n v="167.01900000000001"/>
    <n v="168.173"/>
    <n v="166.387"/>
    <n v="167.32499999999999"/>
    <n v="52472900"/>
    <n v="-5.3045999999999996E-4"/>
    <n v="-5.2564615651129465E-4"/>
    <n v="163.06529999999995"/>
    <n v="156.10705999999999"/>
    <n v="1.2297930848963603E-2"/>
    <s v="Uptrend"/>
    <n v="178.27"/>
    <n v="-6.1395635833286666E-2"/>
    <s v="2023-05"/>
    <x v="2"/>
  </r>
  <r>
    <n v="610"/>
    <x v="0"/>
    <d v="2023-05-02T00:00:00"/>
    <n v="167.81800000000001"/>
    <n v="168.07400000000001"/>
    <n v="165.30199999999999"/>
    <n v="166.28899999999999"/>
    <n v="48425700"/>
    <n v="-6.1915299999999998E-3"/>
    <n v="-6.191543403555988E-3"/>
    <n v="163.18224999999998"/>
    <n v="156.42259999999999"/>
    <n v="1.2320039219047688E-2"/>
    <s v="Uptrend"/>
    <n v="178.27"/>
    <n v="-6.7207045492791995E-2"/>
    <s v="2023-05"/>
    <x v="2"/>
  </r>
  <r>
    <n v="611"/>
    <x v="0"/>
    <d v="2023-05-03T00:00:00"/>
    <n v="167.23599999999999"/>
    <n v="168.637"/>
    <n v="164.92699999999999"/>
    <n v="165.21299999999999"/>
    <n v="65136000"/>
    <n v="-6.4671199999999998E-3"/>
    <n v="-6.4706625212731517E-3"/>
    <n v="163.27199999999996"/>
    <n v="156.79692"/>
    <n v="1.2396380326421466E-2"/>
    <s v="Uptrend"/>
    <n v="178.27"/>
    <n v="-7.3242833903629401E-2"/>
    <s v="2023-05"/>
    <x v="2"/>
  </r>
  <r>
    <n v="612"/>
    <x v="0"/>
    <d v="2023-05-04T00:00:00"/>
    <n v="162.68700000000001"/>
    <n v="164.809"/>
    <n v="162.11500000000001"/>
    <n v="163.57499999999999"/>
    <n v="81235400"/>
    <n v="-9.9136299999999997E-3"/>
    <n v="-9.914474042599597E-3"/>
    <n v="163.37209999999999"/>
    <n v="157.13"/>
    <n v="1.2330470708152703E-2"/>
    <s v="Uptrend"/>
    <n v="178.27"/>
    <n v="-8.2431143770685056E-2"/>
    <s v="2023-05"/>
    <x v="2"/>
  </r>
  <r>
    <n v="613"/>
    <x v="0"/>
    <d v="2023-05-05T00:00:00"/>
    <n v="168.696"/>
    <n v="171.97200000000001"/>
    <n v="168.47900000000001"/>
    <n v="171.251"/>
    <n v="113453200"/>
    <n v="4.6926900000000001E-2"/>
    <n v="4.6926486321259508E-2"/>
    <n v="163.81164999999999"/>
    <n v="157.60693999999998"/>
    <n v="1.6088439788534664E-2"/>
    <s v="Uptrend"/>
    <n v="178.27"/>
    <n v="-3.9372861390026381E-2"/>
    <s v="2023-05"/>
    <x v="1"/>
  </r>
  <r>
    <n v="614"/>
    <x v="0"/>
    <d v="2023-05-08T00:00:00"/>
    <n v="170.17599999999999"/>
    <n v="171.52799999999999"/>
    <n v="169.81100000000001"/>
    <n v="171.18199999999999"/>
    <n v="55962800"/>
    <n v="-4.0318500000000002E-4"/>
    <n v="-4.0291735522723915E-4"/>
    <n v="164.37745000000001"/>
    <n v="158.13557999999998"/>
    <n v="1.5500660098997037E-2"/>
    <s v="Uptrend"/>
    <n v="178.27"/>
    <n v="-3.9759914736074653E-2"/>
    <s v="2023-05"/>
    <x v="1"/>
  </r>
  <r>
    <n v="615"/>
    <x v="0"/>
    <d v="2023-05-09T00:00:00"/>
    <n v="170.738"/>
    <n v="171.22200000000001"/>
    <n v="169.30799999999999"/>
    <n v="169.476"/>
    <n v="45326900"/>
    <n v="-9.9712900000000007E-3"/>
    <n v="-9.9660010982461911E-3"/>
    <n v="164.91865000000001"/>
    <n v="158.60621999999998"/>
    <n v="1.5599078850367796E-2"/>
    <s v="Uptrend"/>
    <n v="178.27"/>
    <n v="-4.9329668480394995E-2"/>
    <s v="2023-05"/>
    <x v="1"/>
  </r>
  <r>
    <n v="616"/>
    <x v="0"/>
    <d v="2023-05-10T00:00:00"/>
    <n v="170.709"/>
    <n v="171.70500000000001"/>
    <n v="169.60400000000001"/>
    <n v="171.24199999999999"/>
    <n v="53724500"/>
    <n v="1.0421E-2"/>
    <n v="1.042035450447254E-2"/>
    <n v="165.58270000000002"/>
    <n v="159.12223999999998"/>
    <n v="1.5561361179726984E-2"/>
    <s v="Uptrend"/>
    <n v="178.27"/>
    <n v="-3.9423346609076204E-2"/>
    <s v="2023-05"/>
    <x v="1"/>
  </r>
  <r>
    <n v="617"/>
    <x v="0"/>
    <d v="2023-05-11T00:00:00"/>
    <n v="171.52799999999999"/>
    <n v="172.25800000000001"/>
    <n v="169.87"/>
    <n v="171.429"/>
    <n v="49514700"/>
    <n v="1.0947699999999999E-3"/>
    <n v="1.0920218170775708E-3"/>
    <n v="165.98675000000003"/>
    <n v="159.68343999999999"/>
    <n v="1.3877507085319837E-2"/>
    <s v="Uptrend"/>
    <n v="178.27"/>
    <n v="-3.8374375946597872E-2"/>
    <s v="2023-05"/>
    <x v="2"/>
  </r>
  <r>
    <n v="618"/>
    <x v="0"/>
    <d v="2023-05-12T00:00:00"/>
    <n v="171.53800000000001"/>
    <n v="171.97200000000001"/>
    <n v="168.94900000000001"/>
    <n v="170.5"/>
    <n v="45533100"/>
    <n v="-5.4177299999999999E-3"/>
    <n v="-5.419153118783937E-3"/>
    <n v="166.36160000000001"/>
    <n v="160.21421999999995"/>
    <n v="1.3954927078193881E-2"/>
    <s v="Uptrend"/>
    <n v="178.27"/>
    <n v="-4.3585572446289356E-2"/>
    <s v="2023-05"/>
    <x v="2"/>
  </r>
  <r>
    <n v="619"/>
    <x v="0"/>
    <d v="2023-05-15T00:00:00"/>
    <n v="171.083"/>
    <n v="171.13300000000001"/>
    <n v="169.41399999999999"/>
    <n v="170.006"/>
    <n v="37266700"/>
    <n v="-2.8971999999999999E-3"/>
    <n v="-2.8973607038123017E-3"/>
    <n v="166.71075000000002"/>
    <n v="160.63407999999998"/>
    <n v="1.3996478543467888E-2"/>
    <s v="Uptrend"/>
    <n v="178.27"/>
    <n v="-4.6356650025242696E-2"/>
    <s v="2023-05"/>
    <x v="2"/>
  </r>
  <r>
    <n v="620"/>
    <x v="0"/>
    <d v="2023-05-16T00:00:00"/>
    <n v="169.92699999999999"/>
    <n v="171.06399999999999"/>
    <n v="169.74"/>
    <n v="170.006"/>
    <n v="42110300"/>
    <n v="0"/>
    <n v="0"/>
    <n v="166.99875"/>
    <n v="160.99870000000001"/>
    <n v="1.3947080660186548E-2"/>
    <s v="Uptrend"/>
    <n v="178.27"/>
    <n v="-4.6356650025242696E-2"/>
    <s v="2023-05"/>
    <x v="2"/>
  </r>
  <r>
    <n v="621"/>
    <x v="0"/>
    <d v="2023-05-17T00:00:00"/>
    <n v="169.65100000000001"/>
    <n v="170.85599999999999"/>
    <n v="168.376"/>
    <n v="170.619"/>
    <n v="57951600"/>
    <n v="3.60327E-3"/>
    <n v="3.6057550909966984E-3"/>
    <n v="167.26015000000001"/>
    <n v="161.41958"/>
    <n v="1.390183039669878E-2"/>
    <s v="Uptrend"/>
    <n v="178.27"/>
    <n v="-4.2918045661075932E-2"/>
    <s v="2023-05"/>
    <x v="2"/>
  </r>
  <r>
    <n v="622"/>
    <x v="0"/>
    <d v="2023-05-18T00:00:00"/>
    <n v="170.92500000000001"/>
    <n v="173.13800000000001"/>
    <n v="170.51"/>
    <n v="172.95099999999999"/>
    <n v="65496700"/>
    <n v="1.3665999999999999E-2"/>
    <n v="1.3667879896142932E-2"/>
    <n v="167.6865"/>
    <n v="161.86204000000001"/>
    <n v="1.4032393433726618E-2"/>
    <s v="Uptrend"/>
    <n v="178.27"/>
    <n v="-2.9836764458405884E-2"/>
    <s v="2023-05"/>
    <x v="2"/>
  </r>
  <r>
    <n v="623"/>
    <x v="0"/>
    <d v="2023-05-19T00:00:00"/>
    <n v="174.27500000000001"/>
    <n v="174.27500000000001"/>
    <n v="172.84200000000001"/>
    <n v="173.059"/>
    <n v="55809500"/>
    <n v="6.2834800000000004E-4"/>
    <n v="6.2445432521363031E-4"/>
    <n v="168.19865000000001"/>
    <n v="162.35165999999998"/>
    <n v="1.3738176311204739E-2"/>
    <s v="Uptrend"/>
    <n v="178.27"/>
    <n v="-2.9230941829808788E-2"/>
    <s v="2023-05"/>
    <x v="2"/>
  </r>
  <r>
    <n v="624"/>
    <x v="0"/>
    <d v="2023-05-22T00:00:00"/>
    <n v="171.893"/>
    <n v="172.61500000000001"/>
    <n v="171.37"/>
    <n v="172.11099999999999"/>
    <n v="43570900"/>
    <n v="-5.4808799999999996E-3"/>
    <n v="-5.4779006003733421E-3"/>
    <n v="168.64809999999997"/>
    <n v="162.86355999999998"/>
    <n v="1.3871650477630278E-2"/>
    <s v="Uptrend"/>
    <n v="178.27"/>
    <n v="-3.4548718236383169E-2"/>
    <s v="2023-05"/>
    <x v="2"/>
  </r>
  <r>
    <n v="625"/>
    <x v="0"/>
    <d v="2023-05-23T00:00:00"/>
    <n v="171.054"/>
    <n v="171.30099999999999"/>
    <n v="169.226"/>
    <n v="169.50200000000001"/>
    <n v="50747300"/>
    <n v="-1.51548E-2"/>
    <n v="-1.5158821923061172E-2"/>
    <n v="169.04409999999999"/>
    <n v="163.28440000000001"/>
    <n v="1.4191909955062386E-2"/>
    <s v="Uptrend"/>
    <n v="178.27"/>
    <n v="-4.9183822292029E-2"/>
    <s v="2023-05"/>
    <x v="2"/>
  </r>
  <r>
    <n v="626"/>
    <x v="0"/>
    <d v="2023-05-24T00:00:00"/>
    <n v="169.03800000000001"/>
    <n v="170.352"/>
    <n v="168.47499999999999"/>
    <n v="169.779"/>
    <n v="45143500"/>
    <n v="1.6318999999999999E-3"/>
    <n v="1.6341990065014134E-3"/>
    <n v="169.45440000000002"/>
    <n v="163.66893999999999"/>
    <n v="1.4180986190466314E-2"/>
    <s v="Uptrend"/>
    <n v="178.27"/>
    <n v="-4.7629999439053217E-2"/>
    <s v="2023-05"/>
    <x v="2"/>
  </r>
  <r>
    <n v="627"/>
    <x v="0"/>
    <d v="2023-05-25T00:00:00"/>
    <n v="170.34200000000001"/>
    <n v="171.81399999999999"/>
    <n v="169.631"/>
    <n v="170.91499999999999"/>
    <n v="56058300"/>
    <n v="6.6924100000000002E-3"/>
    <n v="6.6910513078766165E-3"/>
    <n v="169.69215000000003"/>
    <n v="164.06832000000003"/>
    <n v="1.2871556155242216E-2"/>
    <s v="Uptrend"/>
    <n v="178.27"/>
    <n v="-4.1257642901217362E-2"/>
    <s v="2023-05"/>
    <x v="2"/>
  </r>
  <r>
    <n v="628"/>
    <x v="0"/>
    <d v="2023-05-26T00:00:00"/>
    <n v="171.24100000000001"/>
    <n v="173.66200000000001"/>
    <n v="171.03399999999999"/>
    <n v="173.32599999999999"/>
    <n v="54835000"/>
    <n v="1.4104800000000001E-2"/>
    <n v="1.4106427171401092E-2"/>
    <n v="169.98780000000002"/>
    <n v="164.45948000000001"/>
    <n v="1.3115441835878608E-2"/>
    <s v="Uptrend"/>
    <n v="178.27"/>
    <n v="-2.7733213664666079E-2"/>
    <s v="2023-05"/>
    <x v="2"/>
  </r>
  <r>
    <n v="629"/>
    <x v="0"/>
    <d v="2023-05-30T00:00:00"/>
    <n v="174.83799999999999"/>
    <n v="176.84299999999999"/>
    <n v="174.452"/>
    <n v="175.17400000000001"/>
    <n v="55964400"/>
    <n v="1.0659500000000001E-2"/>
    <n v="1.0661989545711625E-2"/>
    <n v="170.38024999999999"/>
    <n v="164.90436000000003"/>
    <n v="1.3248166754338786E-2"/>
    <s v="Uptrend"/>
    <n v="178.27"/>
    <n v="-1.7366915353116075E-2"/>
    <s v="2023-05"/>
    <x v="2"/>
  </r>
  <r>
    <n v="630"/>
    <x v="0"/>
    <d v="2023-05-31T00:00:00"/>
    <n v="175.203"/>
    <n v="177.19900000000001"/>
    <n v="174.64"/>
    <n v="175.124"/>
    <n v="99625300"/>
    <n v="-2.8179000000000002E-4"/>
    <n v="-2.8543048625939704E-4"/>
    <n v="170.82199999999997"/>
    <n v="165.30090000000001"/>
    <n v="1.3112255955369094E-2"/>
    <s v="Uptrend"/>
    <n v="178.27"/>
    <n v="-1.7647388792281449E-2"/>
    <s v="2023-05"/>
    <x v="2"/>
  </r>
  <r>
    <n v="631"/>
    <x v="0"/>
    <d v="2023-06-01T00:00:00"/>
    <n v="175.56899999999999"/>
    <n v="177.96"/>
    <n v="174.80799999999999"/>
    <n v="177.93"/>
    <n v="68901800"/>
    <n v="1.6022399999999999E-2"/>
    <n v="1.602293232224028E-2"/>
    <n v="171.45784999999998"/>
    <n v="165.71645999999998"/>
    <n v="1.3250739054033869E-2"/>
    <s v="Uptrend"/>
    <n v="178.27"/>
    <n v="-1.9072193863240994E-3"/>
    <s v="2023-06"/>
    <x v="2"/>
  </r>
  <r>
    <n v="632"/>
    <x v="0"/>
    <d v="2023-06-02T00:00:00"/>
    <n v="178.85900000000001"/>
    <n v="179.6"/>
    <n v="177.11"/>
    <n v="178.78"/>
    <n v="61996900"/>
    <n v="4.77539E-3"/>
    <n v="4.7771595571290959E-3"/>
    <n v="172.21809999999999"/>
    <n v="166.17761999999999"/>
    <n v="1.2851860629577203E-2"/>
    <s v="Uptrend"/>
    <n v="178.78"/>
    <n v="0"/>
    <s v="2023-06"/>
    <x v="2"/>
  </r>
  <r>
    <n v="633"/>
    <x v="0"/>
    <d v="2023-06-05T00:00:00"/>
    <n v="180.44"/>
    <n v="182.732"/>
    <n v="175.905"/>
    <n v="177.42599999999999"/>
    <n v="121946500"/>
    <n v="-7.5710200000000004E-3"/>
    <n v="-7.5735540888243191E-3"/>
    <n v="172.52684999999997"/>
    <n v="166.59"/>
    <n v="8.3944950466068469E-3"/>
    <s v="Uptrend"/>
    <n v="178.78"/>
    <n v="-7.5735540888243191E-3"/>
    <s v="2023-06"/>
    <x v="2"/>
  </r>
  <r>
    <n v="634"/>
    <x v="0"/>
    <d v="2023-06-06T00:00:00"/>
    <n v="177.81200000000001"/>
    <n v="177.96"/>
    <n v="175.30199999999999"/>
    <n v="177.06100000000001"/>
    <n v="64848400"/>
    <n v="-2.06032E-3"/>
    <n v="-2.0571956759436461E-3"/>
    <n v="172.82079999999999"/>
    <n v="166.96904000000004"/>
    <n v="8.4255002604747171E-3"/>
    <s v="Uptrend"/>
    <n v="178.78"/>
    <n v="-9.615169482044883E-3"/>
    <s v="2023-06"/>
    <x v="2"/>
  </r>
  <r>
    <n v="635"/>
    <x v="0"/>
    <d v="2023-06-07T00:00:00"/>
    <n v="176.3"/>
    <n v="179.03700000000001"/>
    <n v="175.19300000000001"/>
    <n v="175.68700000000001"/>
    <n v="61944600"/>
    <n v="-7.7562999999999998E-3"/>
    <n v="-7.7600375012001344E-3"/>
    <n v="173.13134999999997"/>
    <n v="167.35946000000001"/>
    <n v="8.2775601388452389E-3"/>
    <s v="Uptrend"/>
    <n v="178.78"/>
    <n v="-1.730059290748398E-2"/>
    <s v="2023-06"/>
    <x v="2"/>
  </r>
  <r>
    <n v="636"/>
    <x v="0"/>
    <d v="2023-06-08T00:00:00"/>
    <n v="175.76599999999999"/>
    <n v="178.67099999999999"/>
    <n v="175.33199999999999"/>
    <n v="178.404"/>
    <n v="50214900"/>
    <n v="1.5465E-2"/>
    <n v="1.5465003102107744E-2"/>
    <n v="173.48944999999998"/>
    <n v="167.81666000000004"/>
    <n v="8.6226476921543414E-3"/>
    <s v="Uptrend"/>
    <n v="178.78"/>
    <n v="-2.1031435283589417E-3"/>
    <s v="2023-06"/>
    <x v="2"/>
  </r>
  <r>
    <n v="637"/>
    <x v="0"/>
    <d v="2023-06-09T00:00:00"/>
    <n v="179.32300000000001"/>
    <n v="180.04400000000001"/>
    <n v="178.464"/>
    <n v="178.79"/>
    <n v="48900000"/>
    <n v="2.1598699999999999E-3"/>
    <n v="2.1636286181923037E-3"/>
    <n v="173.85749999999999"/>
    <n v="168.22002000000001"/>
    <n v="8.6194751641736744E-3"/>
    <s v="Uptrend"/>
    <n v="178.79"/>
    <n v="0"/>
    <s v="2023-06"/>
    <x v="2"/>
  </r>
  <r>
    <n v="638"/>
    <x v="0"/>
    <d v="2023-06-12T00:00:00"/>
    <n v="179.096"/>
    <n v="181.685"/>
    <n v="178.8"/>
    <n v="181.58600000000001"/>
    <n v="54274900"/>
    <n v="1.5638699999999998E-2"/>
    <n v="1.5638458526763266E-2"/>
    <n v="174.4118"/>
    <n v="168.64791999999997"/>
    <n v="8.9281548272030341E-3"/>
    <s v="Uptrend"/>
    <n v="181.58600000000001"/>
    <n v="0"/>
    <s v="2023-06"/>
    <x v="2"/>
  </r>
  <r>
    <n v="639"/>
    <x v="0"/>
    <d v="2023-06-13T00:00:00"/>
    <n v="180.608"/>
    <n v="181.941"/>
    <n v="180.25200000000001"/>
    <n v="181.11199999999999"/>
    <n v="54929100"/>
    <n v="-2.6116799999999999E-3"/>
    <n v="-2.6103333957464558E-3"/>
    <n v="174.96710000000002"/>
    <n v="169.01622"/>
    <n v="8.9180757177784922E-3"/>
    <s v="Uptrend"/>
    <n v="181.58600000000001"/>
    <n v="-2.6103333957464558E-3"/>
    <s v="2023-06"/>
    <x v="2"/>
  </r>
  <r>
    <n v="640"/>
    <x v="0"/>
    <d v="2023-06-14T00:00:00"/>
    <n v="181.17099999999999"/>
    <n v="182.179"/>
    <n v="179.83699999999999"/>
    <n v="181.744"/>
    <n v="57462900"/>
    <n v="3.4913499999999998E-3"/>
    <n v="3.4895534255046101E-3"/>
    <n v="175.55400000000003"/>
    <n v="169.37209999999999"/>
    <n v="8.886112958540731E-3"/>
    <s v="Uptrend"/>
    <n v="181.744"/>
    <n v="0"/>
    <s v="2023-06"/>
    <x v="2"/>
  </r>
  <r>
    <n v="641"/>
    <x v="0"/>
    <d v="2023-06-15T00:00:00"/>
    <n v="181.75399999999999"/>
    <n v="184.28299999999999"/>
    <n v="181.57599999999999"/>
    <n v="183.779"/>
    <n v="65433200"/>
    <n v="1.11988E-2"/>
    <n v="1.1197068403908883E-2"/>
    <n v="176.21200000000005"/>
    <n v="169.77932000000001"/>
    <n v="9.0566989279592409E-3"/>
    <s v="Uptrend"/>
    <n v="183.779"/>
    <n v="0"/>
    <s v="2023-06"/>
    <x v="2"/>
  </r>
  <r>
    <n v="642"/>
    <x v="0"/>
    <d v="2023-06-16T00:00:00"/>
    <n v="184.49100000000001"/>
    <n v="184.74700000000001"/>
    <n v="182.06"/>
    <n v="182.702"/>
    <n v="101256200"/>
    <n v="-5.8598599999999997E-3"/>
    <n v="-5.8602995989748274E-3"/>
    <n v="176.69954999999999"/>
    <n v="170.20189999999999"/>
    <n v="8.9847853492298502E-3"/>
    <s v="Uptrend"/>
    <n v="183.779"/>
    <n v="-5.8602995989748274E-3"/>
    <s v="2023-06"/>
    <x v="2"/>
  </r>
  <r>
    <n v="643"/>
    <x v="0"/>
    <d v="2023-06-20T00:00:00"/>
    <n v="182.19800000000001"/>
    <n v="183.86799999999999"/>
    <n v="182.19800000000001"/>
    <n v="182.791"/>
    <n v="49799100"/>
    <n v="4.86572E-4"/>
    <n v="4.8713205109951474E-4"/>
    <n v="177.18615000000005"/>
    <n v="170.60852"/>
    <n v="8.986575146288648E-3"/>
    <s v="Uptrend"/>
    <n v="183.779"/>
    <n v="-5.376022287639004E-3"/>
    <s v="2023-06"/>
    <x v="2"/>
  </r>
  <r>
    <n v="644"/>
    <x v="0"/>
    <d v="2023-06-21T00:00:00"/>
    <n v="182.68199999999999"/>
    <n v="183.18600000000001"/>
    <n v="180.4"/>
    <n v="181.75399999999999"/>
    <n v="49515700"/>
    <n v="-5.6751600000000003E-3"/>
    <n v="-5.6731458332194284E-3"/>
    <n v="177.66829999999999"/>
    <n v="171.04628000000005"/>
    <n v="8.9961161629675424E-3"/>
    <s v="Uptrend"/>
    <n v="183.779"/>
    <n v="-1.1018669162417893E-2"/>
    <s v="2023-06"/>
    <x v="2"/>
  </r>
  <r>
    <n v="645"/>
    <x v="0"/>
    <d v="2023-06-22T00:00:00"/>
    <n v="181.536"/>
    <n v="184.80699999999999"/>
    <n v="181.46700000000001"/>
    <n v="184.75700000000001"/>
    <n v="51245300"/>
    <n v="1.65252E-2"/>
    <n v="1.6522332383331451E-2"/>
    <n v="178.43105000000003"/>
    <n v="171.56838000000005"/>
    <n v="8.4458376779219333E-3"/>
    <s v="Uptrend"/>
    <n v="184.75700000000001"/>
    <n v="0"/>
    <s v="2023-06"/>
    <x v="2"/>
  </r>
  <r>
    <n v="646"/>
    <x v="0"/>
    <d v="2023-06-23T00:00:00"/>
    <n v="183.32499999999999"/>
    <n v="185.31100000000001"/>
    <n v="182.791"/>
    <n v="184.441"/>
    <n v="53117000"/>
    <n v="-1.71115E-3"/>
    <n v="-1.7103546820959048E-3"/>
    <n v="179.16415000000001"/>
    <n v="172.09798000000004"/>
    <n v="8.5351184242884043E-3"/>
    <s v="Uptrend"/>
    <n v="184.75700000000001"/>
    <n v="-1.7103546820959048E-3"/>
    <s v="2023-06"/>
    <x v="2"/>
  </r>
  <r>
    <n v="647"/>
    <x v="0"/>
    <d v="2023-06-26T00:00:00"/>
    <n v="184.589"/>
    <n v="185.79499999999999"/>
    <n v="183.00800000000001"/>
    <n v="183.048"/>
    <n v="48088700"/>
    <n v="-7.5529899999999999E-3"/>
    <n v="-7.5525506801633613E-3"/>
    <n v="179.77080000000001"/>
    <n v="172.49198000000004"/>
    <n v="8.9013648582762298E-3"/>
    <s v="Uptrend"/>
    <n v="184.75700000000001"/>
    <n v="-9.2499878218417209E-3"/>
    <s v="2023-06"/>
    <x v="2"/>
  </r>
  <r>
    <n v="648"/>
    <x v="0"/>
    <d v="2023-06-27T00:00:00"/>
    <n v="183.661"/>
    <n v="186.131"/>
    <n v="183.44300000000001"/>
    <n v="185.80500000000001"/>
    <n v="50730800"/>
    <n v="1.5058999999999999E-2"/>
    <n v="1.5061623180805173E-2"/>
    <n v="180.39474999999999"/>
    <n v="172.94802000000004"/>
    <n v="8.9637676986061843E-3"/>
    <s v="Uptrend"/>
    <n v="185.80500000000001"/>
    <n v="0"/>
    <s v="2023-06"/>
    <x v="2"/>
  </r>
  <r>
    <n v="649"/>
    <x v="0"/>
    <d v="2023-06-28T00:00:00"/>
    <n v="185.67599999999999"/>
    <n v="187.62200000000001"/>
    <n v="185.35"/>
    <n v="186.98"/>
    <n v="51216800"/>
    <n v="6.3277300000000002E-3"/>
    <n v="6.3238341271762977E-3"/>
    <n v="180.98505"/>
    <n v="173.42716000000001"/>
    <n v="8.8333927245142271E-3"/>
    <s v="Uptrend"/>
    <n v="186.98"/>
    <n v="0"/>
    <s v="2023-06"/>
    <x v="2"/>
  </r>
  <r>
    <n v="650"/>
    <x v="0"/>
    <d v="2023-06-29T00:00:00"/>
    <n v="186.81200000000001"/>
    <n v="187.79"/>
    <n v="186.67400000000001"/>
    <n v="187.316"/>
    <n v="46347300"/>
    <n v="1.79648E-3"/>
    <n v="1.7969836346134471E-3"/>
    <n v="181.59465"/>
    <n v="173.88855999999998"/>
    <n v="8.8010792706795914E-3"/>
    <s v="Uptrend"/>
    <n v="187.316"/>
    <n v="0"/>
    <s v="2023-06"/>
    <x v="2"/>
  </r>
  <r>
    <n v="651"/>
    <x v="0"/>
    <d v="2023-06-30T00:00:00"/>
    <n v="189.33199999999999"/>
    <n v="192.148"/>
    <n v="188.96600000000001"/>
    <n v="191.64400000000001"/>
    <n v="85213200"/>
    <n v="2.31027E-2"/>
    <n v="2.310534070768111E-2"/>
    <n v="182.28035"/>
    <n v="174.41362000000001"/>
    <n v="9.4536819579960508E-3"/>
    <s v="Uptrend"/>
    <n v="191.64400000000001"/>
    <n v="0"/>
    <s v="2023-06"/>
    <x v="2"/>
  </r>
  <r>
    <n v="652"/>
    <x v="0"/>
    <d v="2023-07-03T00:00:00"/>
    <n v="191.45599999999999"/>
    <n v="191.55500000000001"/>
    <n v="189.46"/>
    <n v="190.15199999999999"/>
    <n v="31458200"/>
    <n v="-7.78475E-3"/>
    <n v="-7.7852685187118631E-3"/>
    <n v="182.84894999999997"/>
    <n v="174.92818"/>
    <n v="9.7938657748202849E-3"/>
    <s v="Uptrend"/>
    <n v="191.64400000000001"/>
    <n v="-7.7852685187118631E-3"/>
    <s v="2023-07"/>
    <x v="2"/>
  </r>
  <r>
    <n v="653"/>
    <x v="0"/>
    <d v="2023-07-05T00:00:00"/>
    <n v="189.27199999999999"/>
    <n v="190.666"/>
    <n v="188.334"/>
    <n v="189.035"/>
    <n v="46920300"/>
    <n v="-5.8713100000000002E-3"/>
    <n v="-5.8742479700449879E-3"/>
    <n v="183.42939999999999"/>
    <n v="175.45255999999998"/>
    <n v="9.703040127061623E-3"/>
    <s v="Uptrend"/>
    <n v="191.64400000000001"/>
    <n v="-1.361378389096457E-2"/>
    <s v="2023-07"/>
    <x v="2"/>
  </r>
  <r>
    <n v="654"/>
    <x v="0"/>
    <d v="2023-07-06T00:00:00"/>
    <n v="187.56299999999999"/>
    <n v="189.71700000000001"/>
    <n v="186.93100000000001"/>
    <n v="189.51"/>
    <n v="45094300"/>
    <n v="2.5085900000000002E-3"/>
    <n v="2.5127621868965555E-3"/>
    <n v="184.05184999999997"/>
    <n v="175.98032000000001"/>
    <n v="9.6257679750334293E-3"/>
    <s v="Uptrend"/>
    <n v="191.64400000000001"/>
    <n v="-1.1135229905449795E-2"/>
    <s v="2023-07"/>
    <x v="2"/>
  </r>
  <r>
    <n v="655"/>
    <x v="0"/>
    <d v="2023-07-07T00:00:00"/>
    <n v="189.114"/>
    <n v="190.35900000000001"/>
    <n v="187.958"/>
    <n v="188.393"/>
    <n v="46815000"/>
    <n v="-5.8912900000000004E-3"/>
    <n v="-5.8941480660650303E-3"/>
    <n v="184.68714999999997"/>
    <n v="176.51653999999999"/>
    <n v="9.519891981208466E-3"/>
    <s v="Uptrend"/>
    <n v="191.64400000000001"/>
    <n v="-1.6963745277702391E-2"/>
    <s v="2023-07"/>
    <x v="2"/>
  </r>
  <r>
    <n v="656"/>
    <x v="0"/>
    <d v="2023-07-10T00:00:00"/>
    <n v="186.99"/>
    <n v="187.71100000000001"/>
    <n v="184.797"/>
    <n v="186.34800000000001"/>
    <n v="59922200"/>
    <n v="-1.0855699999999999E-2"/>
    <n v="-1.0854968072062099E-2"/>
    <n v="185.08435"/>
    <n v="177.01203999999998"/>
    <n v="9.6035074734871582E-3"/>
    <s v="Uptrend"/>
    <n v="191.64400000000001"/>
    <n v="-2.7634572436392446E-2"/>
    <s v="2023-07"/>
    <x v="2"/>
  </r>
  <r>
    <n v="657"/>
    <x v="0"/>
    <d v="2023-07-11T00:00:00"/>
    <n v="186.89099999999999"/>
    <n v="187.03"/>
    <n v="184.36199999999999"/>
    <n v="185.82400000000001"/>
    <n v="46638100"/>
    <n v="-2.81007E-3"/>
    <n v="-2.8119432459698945E-3"/>
    <n v="185.43604999999999"/>
    <n v="177.40531999999999"/>
    <n v="9.6693784590027379E-3"/>
    <s v="Uptrend"/>
    <n v="191.64400000000001"/>
    <n v="-3.0368808833044603E-2"/>
    <s v="2023-07"/>
    <x v="2"/>
  </r>
  <r>
    <n v="658"/>
    <x v="0"/>
    <d v="2023-07-12T00:00:00"/>
    <n v="187.405"/>
    <n v="189.40100000000001"/>
    <n v="186.21"/>
    <n v="187.494"/>
    <n v="60750200"/>
    <n v="8.98558E-3"/>
    <n v="8.9869984501462774E-3"/>
    <n v="185.73145"/>
    <n v="177.80694000000003"/>
    <n v="9.2813107352424356E-3"/>
    <s v="Uptrend"/>
    <n v="191.64400000000001"/>
    <n v="-2.1654734820813593E-2"/>
    <s v="2023-07"/>
    <x v="2"/>
  </r>
  <r>
    <n v="659"/>
    <x v="0"/>
    <d v="2023-07-13T00:00:00"/>
    <n v="188.215"/>
    <n v="188.89699999999999"/>
    <n v="187.50399999999999"/>
    <n v="188.255"/>
    <n v="41342300"/>
    <n v="4.05742E-3"/>
    <n v="4.0587965481562183E-3"/>
    <n v="186.08860000000004"/>
    <n v="178.22554"/>
    <n v="9.240174398835916E-3"/>
    <s v="Uptrend"/>
    <n v="191.64400000000001"/>
    <n v="-1.7683830435599401E-2"/>
    <s v="2023-07"/>
    <x v="2"/>
  </r>
  <r>
    <n v="660"/>
    <x v="0"/>
    <d v="2023-07-14T00:00:00"/>
    <n v="187.94900000000001"/>
    <n v="188.887"/>
    <n v="187.35599999999999"/>
    <n v="188.40299999999999"/>
    <n v="41616200"/>
    <n v="7.8743900000000002E-4"/>
    <n v="7.8616769806916231E-4"/>
    <n v="186.42155"/>
    <n v="178.66782000000001"/>
    <n v="9.2366448800152001E-3"/>
    <s v="Uptrend"/>
    <n v="191.64400000000001"/>
    <n v="-1.6911565193796885E-2"/>
    <s v="2023-07"/>
    <x v="2"/>
  </r>
  <r>
    <n v="661"/>
    <x v="0"/>
    <d v="2023-07-17T00:00:00"/>
    <n v="189.59800000000001"/>
    <n v="191.989"/>
    <n v="189.51"/>
    <n v="191.66300000000001"/>
    <n v="50520200"/>
    <n v="1.7305399999999999E-2"/>
    <n v="1.7303333811032884E-2"/>
    <n v="186.81575000000004"/>
    <n v="179.19682"/>
    <n v="9.6536840557628258E-3"/>
    <s v="Uptrend"/>
    <n v="191.66300000000001"/>
    <n v="0"/>
    <s v="2023-07"/>
    <x v="2"/>
  </r>
  <r>
    <n v="662"/>
    <x v="0"/>
    <d v="2023-07-18T00:00:00"/>
    <n v="191.03100000000001"/>
    <n v="191.999"/>
    <n v="190.11199999999999"/>
    <n v="191.40700000000001"/>
    <n v="48288200"/>
    <n v="-1.3404300000000001E-3"/>
    <n v="-1.3356777260086217E-3"/>
    <n v="187.25100000000003"/>
    <n v="179.75345999999993"/>
    <n v="9.508092250695906E-3"/>
    <s v="Uptrend"/>
    <n v="191.66300000000001"/>
    <n v="-1.3356777260086217E-3"/>
    <s v="2023-07"/>
    <x v="2"/>
  </r>
  <r>
    <n v="663"/>
    <x v="0"/>
    <d v="2023-07-19T00:00:00"/>
    <n v="190.78399999999999"/>
    <n v="195.85300000000001"/>
    <n v="190.339"/>
    <n v="192.76"/>
    <n v="80507300"/>
    <n v="7.0718200000000004E-3"/>
    <n v="7.0687069960868598E-3"/>
    <n v="187.74945000000002"/>
    <n v="180.18363999999994"/>
    <n v="9.5531875739937547E-3"/>
    <s v="Uptrend"/>
    <n v="192.76"/>
    <n v="0"/>
    <s v="2023-07"/>
    <x v="2"/>
  </r>
  <r>
    <n v="664"/>
    <x v="0"/>
    <d v="2023-07-20T00:00:00"/>
    <n v="192.75"/>
    <n v="194.114"/>
    <n v="190.191"/>
    <n v="190.81399999999999"/>
    <n v="59581200"/>
    <n v="-1.00973E-2"/>
    <n v="-1.0095455488690619E-2"/>
    <n v="188.20245000000003"/>
    <n v="180.57627999999997"/>
    <n v="9.8050900386189022E-3"/>
    <s v="Uptrend"/>
    <n v="192.76"/>
    <n v="-1.0095455488690619E-2"/>
    <s v="2023-07"/>
    <x v="2"/>
  </r>
  <r>
    <n v="665"/>
    <x v="0"/>
    <d v="2023-07-21T00:00:00"/>
    <n v="191.77199999999999"/>
    <n v="192.63200000000001"/>
    <n v="188.93700000000001"/>
    <n v="189.63800000000001"/>
    <n v="71951700"/>
    <n v="-6.1616099999999997E-3"/>
    <n v="-6.1630697957172353E-3"/>
    <n v="188.44650000000004"/>
    <n v="180.97951999999998"/>
    <n v="9.3989585930380672E-3"/>
    <s v="Uptrend"/>
    <n v="192.76"/>
    <n v="-1.6196306287611484E-2"/>
    <s v="2023-07"/>
    <x v="2"/>
  </r>
  <r>
    <n v="666"/>
    <x v="0"/>
    <d v="2023-07-24T00:00:00"/>
    <n v="191.09"/>
    <n v="192.572"/>
    <n v="189.94399999999999"/>
    <n v="190.43799999999999"/>
    <n v="45377800"/>
    <n v="4.2200299999999996E-3"/>
    <n v="4.2185637899576633E-3"/>
    <n v="188.74635000000001"/>
    <n v="181.36343999999997"/>
    <n v="9.3909718011734953E-3"/>
    <s v="Uptrend"/>
    <n v="192.76"/>
    <n v="-1.2046067648889824E-2"/>
    <s v="2023-07"/>
    <x v="2"/>
  </r>
  <r>
    <n v="667"/>
    <x v="0"/>
    <d v="2023-07-25T00:00:00"/>
    <n v="191.011"/>
    <n v="192.108"/>
    <n v="190.60599999999999"/>
    <n v="191.298"/>
    <n v="37283200"/>
    <n v="4.5136600000000001E-3"/>
    <n v="4.5159054390406794E-3"/>
    <n v="189.15885000000003"/>
    <n v="181.76082000000002"/>
    <n v="9.1537591321258407E-3"/>
    <s v="Uptrend"/>
    <n v="192.76"/>
    <n v="-7.5845611122639101E-3"/>
    <s v="2023-07"/>
    <x v="2"/>
  </r>
  <r>
    <n v="668"/>
    <x v="0"/>
    <d v="2023-07-26T00:00:00"/>
    <n v="191.34700000000001"/>
    <n v="193.29400000000001"/>
    <n v="191.001"/>
    <n v="192.167"/>
    <n v="47471900"/>
    <n v="4.5449000000000002E-3"/>
    <n v="4.542650733410758E-3"/>
    <n v="189.47695000000002"/>
    <n v="182.19416000000001"/>
    <n v="8.6679726408642136E-3"/>
    <s v="Uptrend"/>
    <n v="192.76"/>
    <n v="-3.0763643909523797E-3"/>
    <s v="2023-07"/>
    <x v="2"/>
  </r>
  <r>
    <n v="669"/>
    <x v="0"/>
    <d v="2023-07-27T00:00:00"/>
    <n v="193.66900000000001"/>
    <n v="194.83500000000001"/>
    <n v="190.24100000000001"/>
    <n v="190.90299999999999"/>
    <n v="47460200"/>
    <n v="-6.5808200000000002E-3"/>
    <n v="-6.5776121810717791E-3"/>
    <n v="189.67309999999998"/>
    <n v="182.61210000000003"/>
    <n v="8.7865949055998451E-3"/>
    <s v="Uptrend"/>
    <n v="192.76"/>
    <n v="-9.6337414401328481E-3"/>
    <s v="2023-07"/>
    <x v="2"/>
  </r>
  <r>
    <n v="670"/>
    <x v="0"/>
    <d v="2023-07-28T00:00:00"/>
    <n v="192.33500000000001"/>
    <n v="194.27199999999999"/>
    <n v="191.81200000000001"/>
    <n v="193.48099999999999"/>
    <n v="48291400"/>
    <n v="1.3507999999999999E-2"/>
    <n v="1.350424037338338E-2"/>
    <n v="189.98135000000002"/>
    <n v="183.08160000000001"/>
    <n v="9.2166555260177439E-3"/>
    <s v="Uptrend"/>
    <n v="193.48099999999999"/>
    <n v="0"/>
    <s v="2023-07"/>
    <x v="2"/>
  </r>
  <r>
    <n v="671"/>
    <x v="0"/>
    <d v="2023-07-31T00:00:00"/>
    <n v="193.709"/>
    <n v="194.13300000000001"/>
    <n v="192.91800000000001"/>
    <n v="194.09399999999999"/>
    <n v="38824100"/>
    <n v="3.16585E-3"/>
    <n v="3.1682697525854397E-3"/>
    <n v="190.10384999999997"/>
    <n v="183.55110000000002"/>
    <n v="7.7340941153805493E-3"/>
    <s v="Uptrend"/>
    <n v="194.09399999999999"/>
    <n v="0"/>
    <s v="2023-07"/>
    <x v="2"/>
  </r>
  <r>
    <n v="672"/>
    <x v="0"/>
    <d v="2023-08-01T00:00:00"/>
    <n v="193.886"/>
    <n v="194.37100000000001"/>
    <n v="192.93799999999999"/>
    <n v="193.26400000000001"/>
    <n v="35175100"/>
    <n v="-4.2759E-3"/>
    <n v="-4.2762785042298468E-3"/>
    <n v="190.25944999999996"/>
    <n v="183.95735999999997"/>
    <n v="7.5704087712668679E-3"/>
    <s v="Uptrend"/>
    <n v="194.09399999999999"/>
    <n v="-4.2762785042298468E-3"/>
    <s v="2023-08"/>
    <x v="2"/>
  </r>
  <r>
    <n v="673"/>
    <x v="0"/>
    <d v="2023-08-02T00:00:00"/>
    <n v="192.70099999999999"/>
    <n v="192.839"/>
    <n v="189.54900000000001"/>
    <n v="190.27"/>
    <n v="50389300"/>
    <n v="-1.54901E-2"/>
    <n v="-1.5491762563126121E-2"/>
    <n v="190.32119999999998"/>
    <n v="184.30158"/>
    <n v="8.2904982033676113E-3"/>
    <s v="Uptrend"/>
    <n v="194.09399999999999"/>
    <n v="-1.9701793976114601E-2"/>
    <s v="2023-08"/>
    <x v="2"/>
  </r>
  <r>
    <n v="674"/>
    <x v="0"/>
    <d v="2023-08-03T00:00:00"/>
    <n v="189.27199999999999"/>
    <n v="190.06299999999999"/>
    <n v="188.40299999999999"/>
    <n v="188.87700000000001"/>
    <n v="61235200"/>
    <n v="-7.3215099999999998E-3"/>
    <n v="-7.3211751721238283E-3"/>
    <n v="190.28955000000002"/>
    <n v="184.6369"/>
    <n v="8.4461503311616497E-3"/>
    <s v="Uptrend"/>
    <n v="194.09399999999999"/>
    <n v="-2.68787288633342E-2"/>
    <s v="2023-08"/>
    <x v="2"/>
  </r>
  <r>
    <n v="675"/>
    <x v="0"/>
    <d v="2023-08-04T00:00:00"/>
    <n v="183.29499999999999"/>
    <n v="185.13300000000001"/>
    <n v="179.738"/>
    <n v="179.80699999999999"/>
    <n v="115956800"/>
    <n v="-4.802E-2"/>
    <n v="-4.8020669536259164E-2"/>
    <n v="189.86024999999995"/>
    <n v="184.84300000000002"/>
    <n v="1.3624053615788102E-2"/>
    <s v="Uptrend"/>
    <n v="194.09399999999999"/>
    <n v="-7.3608663843292454E-2"/>
    <s v="2023-08"/>
    <x v="2"/>
  </r>
  <r>
    <n v="676"/>
    <x v="0"/>
    <d v="2023-08-07T00:00:00"/>
    <n v="179.946"/>
    <n v="180.934"/>
    <n v="175.22300000000001"/>
    <n v="176.70500000000001"/>
    <n v="97576100"/>
    <n v="-1.7253899999999999E-2"/>
    <n v="-1.7251831130044804E-2"/>
    <n v="189.37809999999996"/>
    <n v="184.98152000000002"/>
    <n v="1.3909058993857939E-2"/>
    <s v="Uptrend"/>
    <n v="194.09399999999999"/>
    <n v="-8.9590610735004628E-2"/>
    <s v="2023-08"/>
    <x v="2"/>
  </r>
  <r>
    <n v="677"/>
    <x v="0"/>
    <d v="2023-08-08T00:00:00"/>
    <n v="177.535"/>
    <n v="178.108"/>
    <n v="175.45"/>
    <n v="177.64400000000001"/>
    <n v="67823000"/>
    <n v="5.3117599999999996E-3"/>
    <n v="5.313941314620374E-3"/>
    <n v="188.96909999999997"/>
    <n v="185.11610000000005"/>
    <n v="1.4019542501228747E-2"/>
    <s v="Uptrend"/>
    <n v="194.09399999999999"/>
    <n v="-8.4752748668171063E-2"/>
    <s v="2023-08"/>
    <x v="2"/>
  </r>
  <r>
    <n v="678"/>
    <x v="0"/>
    <d v="2023-08-09T00:00:00"/>
    <n v="178.70099999999999"/>
    <n v="178.76"/>
    <n v="174.887"/>
    <n v="176.053"/>
    <n v="60378500"/>
    <n v="-8.9541800000000008E-3"/>
    <n v="-8.9561144761433065E-3"/>
    <n v="188.39704999999998"/>
    <n v="185.17064000000005"/>
    <n v="1.3842113874748707E-2"/>
    <s v="Uptrend"/>
    <n v="194.09399999999999"/>
    <n v="-9.2949807825074449E-2"/>
    <s v="2023-08"/>
    <x v="2"/>
  </r>
  <r>
    <n v="679"/>
    <x v="0"/>
    <d v="2023-08-10T00:00:00"/>
    <n v="177.327"/>
    <n v="178.58199999999999"/>
    <n v="175.47"/>
    <n v="175.83600000000001"/>
    <n v="54686900"/>
    <n v="-1.23481E-3"/>
    <n v="-1.2325833697806043E-3"/>
    <n v="187.77609999999999"/>
    <n v="185.18388000000002"/>
    <n v="1.3749337772259762E-2"/>
    <s v="Uptrend"/>
    <n v="194.09399999999999"/>
    <n v="-9.4067822807505586E-2"/>
    <s v="2023-08"/>
    <x v="2"/>
  </r>
  <r>
    <n v="680"/>
    <x v="0"/>
    <d v="2023-08-11T00:00:00"/>
    <n v="175.43"/>
    <n v="176.71600000000001"/>
    <n v="174.66800000000001"/>
    <n v="175.89500000000001"/>
    <n v="52036700"/>
    <n v="3.3765599999999998E-4"/>
    <n v="3.3553993493939949E-4"/>
    <n v="187.15069999999997"/>
    <n v="185.19930000000005"/>
    <n v="1.3742630917423808E-2"/>
    <s v="Uptrend"/>
    <n v="194.09399999999999"/>
    <n v="-9.3763846383710936E-2"/>
    <s v="2023-08"/>
    <x v="2"/>
  </r>
  <r>
    <n v="681"/>
    <x v="0"/>
    <d v="2023-08-14T00:00:00"/>
    <n v="176.07300000000001"/>
    <n v="177.77500000000001"/>
    <n v="175.42"/>
    <n v="177.547"/>
    <n v="43675600"/>
    <n v="9.39306E-3"/>
    <n v="9.3919667983739519E-3"/>
    <n v="186.44490000000002"/>
    <n v="185.19164000000004"/>
    <n v="1.3221201377827395E-2"/>
    <s v="Uptrend"/>
    <n v="194.09399999999999"/>
    <n v="-8.5252506517460636E-2"/>
    <s v="2023-08"/>
    <x v="2"/>
  </r>
  <r>
    <n v="682"/>
    <x v="0"/>
    <d v="2023-08-15T00:00:00"/>
    <n v="176.97300000000001"/>
    <n v="177.56700000000001"/>
    <n v="175.16300000000001"/>
    <n v="175.559"/>
    <n v="43622600"/>
    <n v="-1.1200099999999999E-2"/>
    <n v="-1.1197035151255696E-2"/>
    <n v="185.6525"/>
    <n v="185.12722000000002"/>
    <n v="1.331066665421562E-2"/>
    <s v="Uptrend"/>
    <n v="194.09399999999999"/>
    <n v="-9.5494966356507671E-2"/>
    <s v="2023-08"/>
    <x v="2"/>
  </r>
  <r>
    <n v="683"/>
    <x v="0"/>
    <d v="2023-08-16T00:00:00"/>
    <n v="175.24199999999999"/>
    <n v="176.637"/>
    <n v="174.619"/>
    <n v="174.68799999999999"/>
    <n v="46964900"/>
    <n v="-4.9591499999999998E-3"/>
    <n v="-4.9612950631982011E-3"/>
    <n v="184.74889999999999"/>
    <n v="185.07245999999998"/>
    <n v="1.3042506862578525E-2"/>
    <s v="Downtrend"/>
    <n v="194.09399999999999"/>
    <n v="-9.9982482714561005E-2"/>
    <s v="2023-08"/>
    <x v="2"/>
  </r>
  <r>
    <n v="684"/>
    <x v="0"/>
    <d v="2023-08-17T00:00:00"/>
    <n v="175.25200000000001"/>
    <n v="175.61799999999999"/>
    <n v="171.631"/>
    <n v="172.14500000000001"/>
    <n v="66062900"/>
    <n v="-1.45553E-2"/>
    <n v="-1.455738230445125E-2"/>
    <n v="183.81545000000003"/>
    <n v="184.97414000000003"/>
    <n v="1.3174846124301063E-2"/>
    <s v="Downtrend"/>
    <n v="194.09399999999999"/>
    <n v="-0.11308438179438818"/>
    <s v="2023-08"/>
    <x v="2"/>
  </r>
  <r>
    <n v="685"/>
    <x v="0"/>
    <d v="2023-08-18T00:00:00"/>
    <n v="170.46299999999999"/>
    <n v="173.23400000000001"/>
    <n v="170.12700000000001"/>
    <n v="172.63"/>
    <n v="61172200"/>
    <n v="2.8161499999999999E-3"/>
    <n v="2.8173923146184165E-3"/>
    <n v="182.96505000000005"/>
    <n v="184.91300000000004"/>
    <n v="1.3287496036187228E-2"/>
    <s v="Downtrend"/>
    <n v="194.09399999999999"/>
    <n v="-0.11058559254794065"/>
    <s v="2023-08"/>
    <x v="2"/>
  </r>
  <r>
    <n v="686"/>
    <x v="0"/>
    <d v="2023-08-21T00:00:00"/>
    <n v="173.20400000000001"/>
    <n v="174.25299999999999"/>
    <n v="171.88800000000001"/>
    <n v="173.96600000000001"/>
    <n v="46311900"/>
    <n v="7.7366900000000001E-3"/>
    <n v="7.7390951746509895E-3"/>
    <n v="182.14144999999999"/>
    <n v="184.82424000000006"/>
    <n v="1.3433015845168775E-2"/>
    <s v="Downtrend"/>
    <n v="194.09399999999999"/>
    <n v="-0.10370232979896332"/>
    <s v="2023-08"/>
    <x v="2"/>
  </r>
  <r>
    <n v="687"/>
    <x v="0"/>
    <d v="2023-08-22T00:00:00"/>
    <n v="175.173"/>
    <n v="175.786"/>
    <n v="174.37100000000001"/>
    <n v="175.34100000000001"/>
    <n v="42038900"/>
    <n v="7.9049099999999994E-3"/>
    <n v="7.9038432797213787E-3"/>
    <n v="181.34359999999998"/>
    <n v="184.75526000000005"/>
    <n v="1.3572348151670103E-2"/>
    <s v="Downtrend"/>
    <n v="194.09399999999999"/>
    <n v="-9.6618133481714996E-2"/>
    <s v="2023-08"/>
    <x v="2"/>
  </r>
  <r>
    <n v="688"/>
    <x v="0"/>
    <d v="2023-08-23T00:00:00"/>
    <n v="176.61699999999999"/>
    <n v="179.61500000000001"/>
    <n v="176.429"/>
    <n v="179.18899999999999"/>
    <n v="52722800"/>
    <n v="2.1949E-2"/>
    <n v="2.1945808453242455E-2"/>
    <n v="180.69470000000001"/>
    <n v="184.70732000000004"/>
    <n v="1.4678933890317365E-2"/>
    <s v="Downtrend"/>
    <n v="194.09399999999999"/>
    <n v="-7.6792688078972104E-2"/>
    <s v="2023-08"/>
    <x v="2"/>
  </r>
  <r>
    <n v="689"/>
    <x v="0"/>
    <d v="2023-08-24T00:00:00"/>
    <n v="178.744"/>
    <n v="179.17"/>
    <n v="174.13399999999999"/>
    <n v="174.5"/>
    <n v="54945800"/>
    <n v="-2.61704E-2"/>
    <n v="-2.6167900931418742E-2"/>
    <n v="179.87454999999997"/>
    <n v="184.57508000000004"/>
    <n v="1.5531942331423052E-2"/>
    <s v="Downtrend"/>
    <n v="194.09399999999999"/>
    <n v="-0.10095108555648291"/>
    <s v="2023-08"/>
    <x v="1"/>
  </r>
  <r>
    <n v="690"/>
    <x v="0"/>
    <d v="2023-08-25T00:00:00"/>
    <n v="175.489"/>
    <n v="177.24"/>
    <n v="173.946"/>
    <n v="176.70599999999999"/>
    <n v="51449600"/>
    <n v="1.2643E-2"/>
    <n v="1.2641833810888237E-2"/>
    <n v="179.03579999999999"/>
    <n v="184.47432000000009"/>
    <n v="1.5480833098825272E-2"/>
    <s v="Downtrend"/>
    <n v="194.09399999999999"/>
    <n v="-8.9585458592228551E-2"/>
    <s v="2023-08"/>
    <x v="1"/>
  </r>
  <r>
    <n v="691"/>
    <x v="0"/>
    <d v="2023-08-28T00:00:00"/>
    <n v="178.17"/>
    <n v="178.66499999999999"/>
    <n v="176.64699999999999"/>
    <n v="178.26900000000001"/>
    <n v="43820700"/>
    <n v="8.8461600000000005E-3"/>
    <n v="8.845200502529682E-3"/>
    <n v="178.24454999999998"/>
    <n v="184.36412000000007"/>
    <n v="1.5677864101488723E-2"/>
    <s v="Downtrend"/>
    <n v="194.09399999999999"/>
    <n v="-8.1532659433058208E-2"/>
    <s v="2023-08"/>
    <x v="1"/>
  </r>
  <r>
    <n v="692"/>
    <x v="0"/>
    <d v="2023-08-29T00:00:00"/>
    <n v="177.785"/>
    <n v="182.929"/>
    <n v="177.58699999999999"/>
    <n v="182.15700000000001"/>
    <n v="53003900"/>
    <n v="2.1810099999999999E-2"/>
    <n v="2.1809736970533233E-2"/>
    <n v="177.68920000000003"/>
    <n v="184.35322000000008"/>
    <n v="1.6715380832904532E-2"/>
    <s v="Downtrend"/>
    <n v="194.09399999999999"/>
    <n v="-6.1501128319267906E-2"/>
    <s v="2023-08"/>
    <x v="1"/>
  </r>
  <r>
    <n v="693"/>
    <x v="0"/>
    <d v="2023-08-30T00:00:00"/>
    <n v="182.96899999999999"/>
    <n v="185.84800000000001"/>
    <n v="182.77099999999999"/>
    <n v="185.65"/>
    <n v="60813900"/>
    <n v="1.91723E-2"/>
    <n v="1.9175765960133262E-2"/>
    <n v="177.45820000000001"/>
    <n v="184.41040000000004"/>
    <n v="1.7124727999681344E-2"/>
    <s v="Downtrend"/>
    <n v="194.09399999999999"/>
    <n v="-4.3504693602068989E-2"/>
    <s v="2023-08"/>
    <x v="1"/>
  </r>
  <r>
    <n v="694"/>
    <x v="0"/>
    <d v="2023-08-31T00:00:00"/>
    <n v="185.83799999999999"/>
    <n v="187.10400000000001"/>
    <n v="185.482"/>
    <n v="185.86699999999999"/>
    <n v="60794500"/>
    <n v="1.17238E-3"/>
    <n v="1.1688661459734462E-3"/>
    <n v="177.30770000000001"/>
    <n v="184.49266000000006"/>
    <n v="1.7067196608668511E-2"/>
    <s v="Downtrend"/>
    <n v="194.09399999999999"/>
    <n v="-4.2386678619637963E-2"/>
    <s v="2023-08"/>
    <x v="1"/>
  </r>
  <r>
    <n v="695"/>
    <x v="0"/>
    <d v="2023-09-01T00:00:00"/>
    <n v="187.47"/>
    <n v="187.89599999999999"/>
    <n v="186.273"/>
    <n v="187.441"/>
    <n v="45766500"/>
    <n v="8.4634199999999993E-3"/>
    <n v="8.4684209676813005E-3"/>
    <n v="177.68940000000001"/>
    <n v="184.5463400000001"/>
    <n v="1.3009215992603955E-2"/>
    <s v="Downtrend"/>
    <n v="194.09399999999999"/>
    <n v="-3.4277205889929552E-2"/>
    <s v="2023-09"/>
    <x v="2"/>
  </r>
  <r>
    <n v="696"/>
    <x v="0"/>
    <d v="2023-09-05T00:00:00"/>
    <n v="186.273"/>
    <n v="187.95500000000001"/>
    <n v="185.61"/>
    <n v="187.678"/>
    <n v="45280000"/>
    <n v="1.26676E-3"/>
    <n v="1.264397863861122E-3"/>
    <n v="178.23804999999999"/>
    <n v="184.61108000000007"/>
    <n v="1.2187856533287154E-2"/>
    <s v="Downtrend"/>
    <n v="194.09399999999999"/>
    <n v="-3.3056148051974765E-2"/>
    <s v="2023-09"/>
    <x v="2"/>
  </r>
  <r>
    <n v="697"/>
    <x v="0"/>
    <d v="2023-09-06T00:00:00"/>
    <n v="186.392"/>
    <n v="186.83699999999999"/>
    <n v="179.536"/>
    <n v="180.96"/>
    <n v="81755800"/>
    <n v="-3.5793400000000003E-2"/>
    <n v="-3.5795351612868842E-2"/>
    <n v="178.40385000000003"/>
    <n v="184.56932000000003"/>
    <n v="1.4946838141493517E-2"/>
    <s v="Downtrend"/>
    <n v="194.09399999999999"/>
    <n v="-6.7668243222356095E-2"/>
    <s v="2023-09"/>
    <x v="2"/>
  </r>
  <r>
    <n v="698"/>
    <x v="0"/>
    <d v="2023-09-07T00:00:00"/>
    <n v="173.31299999999999"/>
    <n v="176.31"/>
    <n v="171.69"/>
    <n v="175.667"/>
    <n v="112488800"/>
    <n v="-2.9249299999999999E-2"/>
    <n v="-2.9249557913351043E-2"/>
    <n v="178.38454999999999"/>
    <n v="184.36656000000005"/>
    <n v="1.6289116452462411E-2"/>
    <s v="Downtrend"/>
    <n v="194.09399999999999"/>
    <n v="-9.4938534936680141E-2"/>
    <s v="2023-09"/>
    <x v="1"/>
  </r>
  <r>
    <n v="699"/>
    <x v="0"/>
    <d v="2023-09-08T00:00:00"/>
    <n v="176.44900000000001"/>
    <n v="178.31899999999999"/>
    <n v="175.89500000000001"/>
    <n v="176.28100000000001"/>
    <n v="65551300"/>
    <n v="3.4916700000000001E-3"/>
    <n v="3.4952495346309842E-3"/>
    <n v="178.40679999999998"/>
    <n v="184.15258000000006"/>
    <n v="1.6304321231184873E-2"/>
    <s v="Downtrend"/>
    <n v="194.09399999999999"/>
    <n v="-9.1775119272105243E-2"/>
    <s v="2023-09"/>
    <x v="1"/>
  </r>
  <r>
    <n v="700"/>
    <x v="0"/>
    <d v="2023-09-11T00:00:00"/>
    <n v="178.15100000000001"/>
    <n v="178.37799999999999"/>
    <n v="175.45"/>
    <n v="177.44800000000001"/>
    <n v="58953100"/>
    <n v="6.6226699999999998E-3"/>
    <n v="6.6201122072147012E-3"/>
    <n v="178.48444999999998"/>
    <n v="183.95522000000008"/>
    <n v="1.6366423050358708E-2"/>
    <s v="Downtrend"/>
    <n v="194.09399999999999"/>
    <n v="-8.5762568652302473E-2"/>
    <s v="2023-09"/>
    <x v="1"/>
  </r>
  <r>
    <n v="701"/>
    <x v="0"/>
    <d v="2023-09-12T00:00:00"/>
    <n v="177.577"/>
    <n v="178.21"/>
    <n v="172.95699999999999"/>
    <n v="174.42099999999999"/>
    <n v="90370200"/>
    <n v="-1.7060599999999999E-2"/>
    <n v="-1.705851855191387E-2"/>
    <n v="178.32814999999997"/>
    <n v="183.61076000000006"/>
    <n v="1.6681512647454093E-2"/>
    <s v="Downtrend"/>
    <n v="194.09399999999999"/>
    <n v="-0.10135810483580121"/>
    <s v="2023-09"/>
    <x v="1"/>
  </r>
  <r>
    <n v="702"/>
    <x v="0"/>
    <d v="2023-09-13T00:00:00"/>
    <n v="174.62899999999999"/>
    <n v="175.41"/>
    <n v="172.126"/>
    <n v="172.35300000000001"/>
    <n v="84267900"/>
    <n v="-1.18548E-2"/>
    <n v="-1.1856370505844982E-2"/>
    <n v="178.16784999999999"/>
    <n v="183.25478000000004"/>
    <n v="1.6703872203460229E-2"/>
    <s v="Downtrend"/>
    <n v="194.09399999999999"/>
    <n v="-0.11201273609694262"/>
    <s v="2023-09"/>
    <x v="1"/>
  </r>
  <r>
    <n v="703"/>
    <x v="0"/>
    <d v="2023-09-14T00:00:00"/>
    <n v="172.14500000000001"/>
    <n v="174.22300000000001"/>
    <n v="171.73"/>
    <n v="173.86699999999999"/>
    <n v="60895800"/>
    <n v="8.7822999999999998E-3"/>
    <n v="8.7842973432430416E-3"/>
    <n v="178.12679999999997"/>
    <n v="182.95142000000004"/>
    <n v="1.6805575762333651E-2"/>
    <s v="Downtrend"/>
    <n v="194.09399999999999"/>
    <n v="-0.10421239193380527"/>
    <s v="2023-09"/>
    <x v="1"/>
  </r>
  <r>
    <n v="704"/>
    <x v="0"/>
    <d v="2023-09-15T00:00:00"/>
    <n v="174.59899999999999"/>
    <n v="174.619"/>
    <n v="171.96700000000001"/>
    <n v="173.14500000000001"/>
    <n v="109259500"/>
    <n v="-4.1537500000000003E-3"/>
    <n v="-4.152599400691237E-3"/>
    <n v="178.17679999999999"/>
    <n v="182.62412000000006"/>
    <n v="1.6492614147538606E-2"/>
    <s v="Downtrend"/>
    <n v="194.09399999999999"/>
    <n v="-0.10793223901820759"/>
    <s v="2023-09"/>
    <x v="1"/>
  </r>
  <r>
    <n v="705"/>
    <x v="0"/>
    <d v="2023-09-18T00:00:00"/>
    <n v="174.59899999999999"/>
    <n v="177.46799999999999"/>
    <n v="174.292"/>
    <n v="176.07300000000001"/>
    <n v="67257600"/>
    <n v="1.6913299999999999E-2"/>
    <n v="1.6910681798492533E-2"/>
    <n v="178.34895"/>
    <n v="182.37772000000004"/>
    <n v="1.6896565448504684E-2"/>
    <s v="Downtrend"/>
    <n v="194.09399999999999"/>
    <n v="-9.2846764969550799E-2"/>
    <s v="2023-09"/>
    <x v="1"/>
  </r>
  <r>
    <n v="706"/>
    <x v="0"/>
    <d v="2023-09-19T00:00:00"/>
    <n v="175.62799999999999"/>
    <n v="177.715"/>
    <n v="175.24199999999999"/>
    <n v="177.161"/>
    <n v="51826900"/>
    <n v="6.1807099999999998E-3"/>
    <n v="6.1792551952883912E-3"/>
    <n v="178.5087"/>
    <n v="182.19398000000004"/>
    <n v="1.6868003111717111E-2"/>
    <s v="Downtrend"/>
    <n v="194.09399999999999"/>
    <n v="-8.7241233629066328E-2"/>
    <s v="2023-09"/>
    <x v="1"/>
  </r>
  <r>
    <n v="707"/>
    <x v="0"/>
    <d v="2023-09-20T00:00:00"/>
    <n v="177.34899999999999"/>
    <n v="177.785"/>
    <n v="173.53"/>
    <n v="173.619"/>
    <n v="58436200"/>
    <n v="-1.9992200000000002E-2"/>
    <n v="-1.9993113608525626E-2"/>
    <n v="178.42259999999999"/>
    <n v="181.94988000000009"/>
    <n v="1.7415661540198642E-2"/>
    <s v="Downtrend"/>
    <n v="194.09399999999999"/>
    <n v="-0.10549012334229801"/>
    <s v="2023-09"/>
    <x v="1"/>
  </r>
  <r>
    <n v="708"/>
    <x v="0"/>
    <d v="2023-09-21T00:00:00"/>
    <n v="172.68899999999999"/>
    <n v="174.42099999999999"/>
    <n v="172.00700000000001"/>
    <n v="172.07599999999999"/>
    <n v="63149100"/>
    <n v="-8.8893600000000007E-3"/>
    <n v="-8.8872761621712204E-3"/>
    <n v="178.06694999999999"/>
    <n v="181.64152000000004"/>
    <n v="1.6687782774661944E-2"/>
    <s v="Downtrend"/>
    <n v="194.09399999999999"/>
    <n v="-0.11343987964594471"/>
    <s v="2023-09"/>
    <x v="1"/>
  </r>
  <r>
    <n v="709"/>
    <x v="0"/>
    <d v="2023-09-22T00:00:00"/>
    <n v="172.80799999999999"/>
    <n v="175.19200000000001"/>
    <n v="172.19499999999999"/>
    <n v="172.92699999999999"/>
    <n v="56725400"/>
    <n v="4.9444099999999998E-3"/>
    <n v="4.9454892024454189E-3"/>
    <n v="177.98830000000004"/>
    <n v="181.33496000000005"/>
    <n v="1.5728042897259195E-2"/>
    <s v="Downtrend"/>
    <n v="194.09399999999999"/>
    <n v="-0.10905540614341502"/>
    <s v="2023-09"/>
    <x v="1"/>
  </r>
  <r>
    <n v="710"/>
    <x v="0"/>
    <d v="2023-09-25T00:00:00"/>
    <n v="172.34299999999999"/>
    <n v="175.084"/>
    <n v="172.29400000000001"/>
    <n v="174.203"/>
    <n v="46172700"/>
    <n v="7.3805199999999998E-3"/>
    <n v="7.3788361562971971E-3"/>
    <n v="177.86315000000002"/>
    <n v="181.05096000000006"/>
    <n v="1.5542444642429829E-2"/>
    <s v="Downtrend"/>
    <n v="194.09399999999999"/>
    <n v="-0.10248127196100854"/>
    <s v="2023-09"/>
    <x v="1"/>
  </r>
  <r>
    <n v="711"/>
    <x v="0"/>
    <d v="2023-09-26T00:00:00"/>
    <n v="172.95699999999999"/>
    <n v="173.333"/>
    <n v="169.83"/>
    <n v="170.12700000000001"/>
    <n v="64588900"/>
    <n v="-2.33984E-2"/>
    <n v="-2.3397989701669841E-2"/>
    <n v="177.45605"/>
    <n v="180.62024000000005"/>
    <n v="1.6170981242037918E-2"/>
    <s v="Downtrend"/>
    <n v="194.09399999999999"/>
    <n v="-0.12348140591672074"/>
    <s v="2023-09"/>
    <x v="1"/>
  </r>
  <r>
    <n v="712"/>
    <x v="0"/>
    <d v="2023-09-27T00:00:00"/>
    <n v="170.78"/>
    <n v="171.196"/>
    <n v="167.24799999999999"/>
    <n v="168.613"/>
    <n v="66921800"/>
    <n v="-8.8976599999999999E-3"/>
    <n v="-8.8992341015829979E-3"/>
    <n v="176.77885000000001"/>
    <n v="180.16436000000002"/>
    <n v="1.519901282106069E-2"/>
    <s v="Downtrend"/>
    <n v="194.09399999999999"/>
    <n v="-0.13128175007985821"/>
    <s v="2023-09"/>
    <x v="1"/>
  </r>
  <r>
    <n v="713"/>
    <x v="0"/>
    <d v="2023-09-28T00:00:00"/>
    <n v="167.535"/>
    <n v="170.196"/>
    <n v="165.833"/>
    <n v="168.87100000000001"/>
    <n v="56294400"/>
    <n v="1.5255799999999999E-3"/>
    <n v="1.5301311286792796E-3"/>
    <n v="175.93990000000002"/>
    <n v="179.68658000000002"/>
    <n v="1.4283021389053869E-2"/>
    <s v="Downtrend"/>
    <n v="194.09399999999999"/>
    <n v="-0.12995249724360358"/>
    <s v="2023-09"/>
    <x v="2"/>
  </r>
  <r>
    <n v="714"/>
    <x v="0"/>
    <d v="2023-09-29T00:00:00"/>
    <n v="170.18600000000001"/>
    <n v="171.22499999999999"/>
    <n v="168.524"/>
    <n v="169.38499999999999"/>
    <n v="51861100"/>
    <n v="3.0464200000000002E-3"/>
    <n v="3.0437434491414894E-3"/>
    <n v="175.11580000000004"/>
    <n v="179.25800000000004"/>
    <n v="1.4329143258195646E-2"/>
    <s v="Downtrend"/>
    <n v="194.09399999999999"/>
    <n v="-0.12730429585664682"/>
    <s v="2023-09"/>
    <x v="2"/>
  </r>
  <r>
    <n v="715"/>
    <x v="0"/>
    <d v="2023-10-02T00:00:00"/>
    <n v="169.39500000000001"/>
    <n v="172.44200000000001"/>
    <n v="169.108"/>
    <n v="171.898"/>
    <n v="52164500"/>
    <n v="1.48357E-2"/>
    <n v="1.4836024441361451E-2"/>
    <n v="174.33865"/>
    <n v="178.9032"/>
    <n v="1.4699200495889216E-2"/>
    <s v="Downtrend"/>
    <n v="194.09399999999999"/>
    <n v="-0.11435696106010484"/>
    <s v="2023-10"/>
    <x v="2"/>
  </r>
  <r>
    <n v="716"/>
    <x v="0"/>
    <d v="2023-10-03T00:00:00"/>
    <n v="170.42400000000001"/>
    <n v="171.779"/>
    <n v="168.999"/>
    <n v="170.56200000000001"/>
    <n v="49594600"/>
    <n v="-7.7697299999999999E-3"/>
    <n v="-7.7720508673747579E-3"/>
    <n v="173.48285000000001"/>
    <n v="178.50567999999998"/>
    <n v="1.4660738346340553E-2"/>
    <s v="Downtrend"/>
    <n v="194.09399999999999"/>
    <n v="-0.12124022380908206"/>
    <s v="2023-10"/>
    <x v="2"/>
  </r>
  <r>
    <n v="717"/>
    <x v="0"/>
    <d v="2023-10-04T00:00:00"/>
    <n v="169.26599999999999"/>
    <n v="172.35300000000001"/>
    <n v="169.148"/>
    <n v="171.809"/>
    <n v="53020300"/>
    <n v="7.3085700000000003E-3"/>
    <n v="7.3111244005110709E-3"/>
    <n v="173.02530000000002"/>
    <n v="178.11590000000001"/>
    <n v="1.2907347818386268E-2"/>
    <s v="Downtrend"/>
    <n v="194.09399999999999"/>
    <n v="-0.11481550176718491"/>
    <s v="2023-10"/>
    <x v="2"/>
  </r>
  <r>
    <n v="718"/>
    <x v="0"/>
    <d v="2023-10-05T00:00:00"/>
    <n v="171.93799999999999"/>
    <n v="173.58"/>
    <n v="170.839"/>
    <n v="173.04599999999999"/>
    <n v="48527900"/>
    <n v="7.1980799999999999E-3"/>
    <n v="7.1998556536618796E-3"/>
    <n v="172.89425"/>
    <n v="177.73348000000001"/>
    <n v="1.1421028765953146E-2"/>
    <s v="Downtrend"/>
    <n v="194.09399999999999"/>
    <n v="-0.10844230115304954"/>
    <s v="2023-10"/>
    <x v="2"/>
  </r>
  <r>
    <n v="719"/>
    <x v="0"/>
    <d v="2023-10-06T00:00:00"/>
    <n v="171.947"/>
    <n v="176.09299999999999"/>
    <n v="171.334"/>
    <n v="175.59800000000001"/>
    <n v="57266700"/>
    <n v="1.47504E-2"/>
    <n v="1.4747523779804261E-2"/>
    <n v="172.86009999999999"/>
    <n v="177.42738000000006"/>
    <n v="1.190490466993868E-2"/>
    <s v="Downtrend"/>
    <n v="194.09399999999999"/>
    <n v="-9.529403278823656E-2"/>
    <s v="2023-10"/>
    <x v="2"/>
  </r>
  <r>
    <n v="720"/>
    <x v="0"/>
    <d v="2023-10-09T00:00:00"/>
    <n v="174.92500000000001"/>
    <n v="177.14099999999999"/>
    <n v="173.92599999999999"/>
    <n v="177.08199999999999"/>
    <n v="42390800"/>
    <n v="8.4510799999999997E-3"/>
    <n v="8.4511213111766459E-3"/>
    <n v="172.84179999999998"/>
    <n v="177.09940000000006"/>
    <n v="1.1966399327592839E-2"/>
    <s v="Downtrend"/>
    <n v="194.09399999999999"/>
    <n v="-8.7648252908384627E-2"/>
    <s v="2023-10"/>
    <x v="2"/>
  </r>
  <r>
    <n v="721"/>
    <x v="0"/>
    <d v="2023-10-10T00:00:00"/>
    <n v="176.202"/>
    <n v="177.804"/>
    <n v="176.053"/>
    <n v="176.489"/>
    <n v="43698000"/>
    <n v="-3.3520999999999998E-3"/>
    <n v="-3.3487310963281613E-3"/>
    <n v="172.9452"/>
    <n v="176.74730000000002"/>
    <n v="1.1314827217885853E-2"/>
    <s v="Downtrend"/>
    <n v="194.09399999999999"/>
    <n v="-9.0703473574659688E-2"/>
    <s v="2023-10"/>
    <x v="2"/>
  </r>
  <r>
    <n v="722"/>
    <x v="0"/>
    <d v="2023-10-11T00:00:00"/>
    <n v="176.30099999999999"/>
    <n v="177.93299999999999"/>
    <n v="175.70699999999999"/>
    <n v="177.88399999999999"/>
    <n v="47551100"/>
    <n v="7.9040499999999993E-3"/>
    <n v="7.904175331040264E-3"/>
    <n v="173.22174999999999"/>
    <n v="176.43970000000007"/>
    <n v="1.1024254604667513E-2"/>
    <s v="Downtrend"/>
    <n v="194.09399999999999"/>
    <n v="-8.3516234401887823E-2"/>
    <s v="2023-10"/>
    <x v="2"/>
  </r>
  <r>
    <n v="723"/>
    <x v="0"/>
    <d v="2023-10-12T00:00:00"/>
    <n v="178.15100000000001"/>
    <n v="180.39599999999999"/>
    <n v="177.13200000000001"/>
    <n v="178.78399999999999"/>
    <n v="56743100"/>
    <n v="5.0613400000000001E-3"/>
    <n v="5.0594769625149638E-3"/>
    <n v="173.4676"/>
    <n v="176.20998000000006"/>
    <n v="1.0928227627420238E-2"/>
    <s v="Downtrend"/>
    <n v="194.09399999999999"/>
    <n v="-7.8879305903325259E-2"/>
    <s v="2023-10"/>
    <x v="2"/>
  </r>
  <r>
    <n v="724"/>
    <x v="0"/>
    <d v="2023-10-13T00:00:00"/>
    <n v="179.48599999999999"/>
    <n v="179.99100000000001"/>
    <n v="176.24100000000001"/>
    <n v="176.94399999999999"/>
    <n v="51427100"/>
    <n v="-1.02928E-2"/>
    <n v="-1.0291748702344727E-2"/>
    <n v="173.65755000000001"/>
    <n v="175.97132000000005"/>
    <n v="1.1177328133514819E-2"/>
    <s v="Downtrend"/>
    <n v="194.09399999999999"/>
    <n v="-8.8359248611497576E-2"/>
    <s v="2023-10"/>
    <x v="2"/>
  </r>
  <r>
    <n v="725"/>
    <x v="0"/>
    <d v="2023-10-16T00:00:00"/>
    <n v="174.86600000000001"/>
    <n v="177.17099999999999"/>
    <n v="174.62899999999999"/>
    <n v="176.815"/>
    <n v="52517000"/>
    <n v="-7.2696399999999997E-4"/>
    <n v="-7.2904421737940428E-4"/>
    <n v="173.69465"/>
    <n v="175.91148000000004"/>
    <n v="1.0545966576860598E-2"/>
    <s v="Downtrend"/>
    <n v="194.09399999999999"/>
    <n v="-8.9023875029624833E-2"/>
    <s v="2023-10"/>
    <x v="2"/>
  </r>
  <r>
    <n v="726"/>
    <x v="0"/>
    <d v="2023-10-17T00:00:00"/>
    <n v="174.767"/>
    <n v="176.518"/>
    <n v="172.93700000000001"/>
    <n v="175.262"/>
    <n v="57549400"/>
    <n v="-8.7847099999999994E-3"/>
    <n v="-8.7831914713117909E-3"/>
    <n v="173.59970000000001"/>
    <n v="175.88262000000006"/>
    <n v="1.0634551182625244E-2"/>
    <s v="Downtrend"/>
    <n v="194.09399999999999"/>
    <n v="-9.7025152761033295E-2"/>
    <s v="2023-10"/>
    <x v="2"/>
  </r>
  <r>
    <n v="727"/>
    <x v="0"/>
    <d v="2023-10-18T00:00:00"/>
    <n v="173.708"/>
    <n v="175.68700000000001"/>
    <n v="173.24299999999999"/>
    <n v="173.96600000000001"/>
    <n v="54764400"/>
    <n v="-7.3948599999999996E-3"/>
    <n v="-7.3946434480948176E-3"/>
    <n v="173.61705000000001"/>
    <n v="175.8090600000001"/>
    <n v="9.7549287109642332E-3"/>
    <s v="Downtrend"/>
    <n v="194.09399999999999"/>
    <n v="-0.10370232979896332"/>
    <s v="2023-10"/>
    <x v="2"/>
  </r>
  <r>
    <n v="728"/>
    <x v="0"/>
    <d v="2023-10-19T00:00:00"/>
    <n v="174.16399999999999"/>
    <n v="175.94399999999999"/>
    <n v="173.32300000000001"/>
    <n v="173.59"/>
    <n v="59302900"/>
    <n v="-2.1610399999999999E-3"/>
    <n v="-2.1613418714001575E-3"/>
    <n v="173.69275000000002"/>
    <n v="175.75980000000007"/>
    <n v="9.5407351684338431E-3"/>
    <s v="Downtrend"/>
    <n v="194.09399999999999"/>
    <n v="-0.10563953548280725"/>
    <s v="2023-10"/>
    <x v="2"/>
  </r>
  <r>
    <n v="729"/>
    <x v="0"/>
    <d v="2023-10-20T00:00:00"/>
    <n v="173.441"/>
    <n v="173.55"/>
    <n v="170.8"/>
    <n v="171.03700000000001"/>
    <n v="64244000"/>
    <n v="-1.4704200000000001E-2"/>
    <n v="-1.4707068379514965E-2"/>
    <n v="173.59825000000001"/>
    <n v="175.66382000000004"/>
    <n v="1.0054954922846266E-2"/>
    <s v="Downtrend"/>
    <n v="194.09399999999999"/>
    <n v="-0.1187929559903963"/>
    <s v="2023-10"/>
    <x v="2"/>
  </r>
  <r>
    <n v="730"/>
    <x v="0"/>
    <d v="2023-10-23T00:00:00"/>
    <n v="169.08799999999999"/>
    <n v="172.155"/>
    <n v="168.119"/>
    <n v="171.15600000000001"/>
    <n v="55980100"/>
    <n v="6.94168E-4"/>
    <n v="6.9575588907655472E-4"/>
    <n v="173.44589999999999"/>
    <n v="175.56904000000003"/>
    <n v="9.8889769957316333E-3"/>
    <s v="Downtrend"/>
    <n v="194.09399999999999"/>
    <n v="-0.11817985100003081"/>
    <s v="2023-10"/>
    <x v="2"/>
  </r>
  <r>
    <n v="731"/>
    <x v="0"/>
    <d v="2023-10-24T00:00:00"/>
    <n v="171.20500000000001"/>
    <n v="171.81899999999999"/>
    <n v="169.62299999999999"/>
    <n v="171.59100000000001"/>
    <n v="43816600"/>
    <n v="2.5434899999999998E-3"/>
    <n v="2.5415410502700464E-3"/>
    <n v="173.51910000000001"/>
    <n v="175.44992000000002"/>
    <n v="8.3563114180564869E-3"/>
    <s v="Downtrend"/>
    <n v="194.09399999999999"/>
    <n v="-0.11593866889239224"/>
    <s v="2023-10"/>
    <x v="2"/>
  </r>
  <r>
    <n v="732"/>
    <x v="0"/>
    <d v="2023-10-25T00:00:00"/>
    <n v="170.048"/>
    <n v="171.215"/>
    <n v="168.83099999999999"/>
    <n v="169.27600000000001"/>
    <n v="57157000"/>
    <n v="-1.3491700000000001E-2"/>
    <n v="-1.3491383580723881E-2"/>
    <n v="173.55224999999999"/>
    <n v="175.32426000000004"/>
    <n v="8.6837345392558451E-3"/>
    <s v="Downtrend"/>
    <n v="194.09399999999999"/>
    <n v="-0.12786587941925043"/>
    <s v="2023-10"/>
    <x v="2"/>
  </r>
  <r>
    <n v="733"/>
    <x v="0"/>
    <d v="2023-10-26T00:00:00"/>
    <n v="168.554"/>
    <n v="169.553"/>
    <n v="163.904"/>
    <n v="165.11099999999999"/>
    <n v="70625300"/>
    <n v="-2.4605599999999998E-2"/>
    <n v="-2.4604787447718657E-2"/>
    <n v="173.36425"/>
    <n v="175.13272000000003"/>
    <n v="1.0295042628622264E-2"/>
    <s v="Downtrend"/>
    <n v="194.09399999999999"/>
    <n v="-0.1493245540820427"/>
    <s v="2023-10"/>
    <x v="2"/>
  </r>
  <r>
    <n v="734"/>
    <x v="0"/>
    <d v="2023-10-27T00:00:00"/>
    <n v="165.131"/>
    <n v="167.15899999999999"/>
    <n v="165.05199999999999"/>
    <n v="166.42699999999999"/>
    <n v="58499100"/>
    <n v="7.9693400000000001E-3"/>
    <n v="7.9703956732137815E-3"/>
    <n v="173.21634999999998"/>
    <n v="175.01836000000003"/>
    <n v="1.0456447426669849E-2"/>
    <s v="Downtrend"/>
    <n v="194.09399999999999"/>
    <n v="-0.14254433418858903"/>
    <s v="2023-10"/>
    <x v="2"/>
  </r>
  <r>
    <n v="735"/>
    <x v="0"/>
    <d v="2023-10-30T00:00:00"/>
    <n v="167.21799999999999"/>
    <n v="169.345"/>
    <n v="167.07"/>
    <n v="168.47499999999999"/>
    <n v="51131000"/>
    <n v="1.23053E-2"/>
    <n v="1.2305695590258736E-2"/>
    <n v="173.04519999999997"/>
    <n v="174.93526000000006"/>
    <n v="1.0270599230541346E-2"/>
    <s v="Downtrend"/>
    <n v="194.09399999999999"/>
    <n v="-0.13199274578297115"/>
    <s v="2023-10"/>
    <x v="2"/>
  </r>
  <r>
    <n v="736"/>
    <x v="0"/>
    <d v="2023-10-31T00:00:00"/>
    <n v="167.54499999999999"/>
    <n v="169.078"/>
    <n v="166.11"/>
    <n v="168.95"/>
    <n v="44846000"/>
    <n v="2.8188100000000002E-3"/>
    <n v="2.8194094079239118E-3"/>
    <n v="172.96459999999996"/>
    <n v="174.83494000000007"/>
    <n v="1.0173187571922178E-2"/>
    <s v="Downtrend"/>
    <n v="194.09399999999999"/>
    <n v="-0.12954547796428539"/>
    <s v="2023-10"/>
    <x v="2"/>
  </r>
  <r>
    <n v="737"/>
    <x v="0"/>
    <d v="2023-11-01T00:00:00"/>
    <n v="169.17699999999999"/>
    <n v="172.37299999999999"/>
    <n v="168.30699999999999"/>
    <n v="172.11600000000001"/>
    <n v="56934900"/>
    <n v="1.87387E-2"/>
    <n v="1.8739271973956972E-2"/>
    <n v="172.97994999999997"/>
    <n v="174.77044000000006"/>
    <n v="1.0923849901158678E-2"/>
    <s v="Downtrend"/>
    <n v="194.09399999999999"/>
    <n v="-0.11323379393489741"/>
    <s v="2023-11"/>
    <x v="2"/>
  </r>
  <r>
    <n v="738"/>
    <x v="0"/>
    <d v="2023-11-02T00:00:00"/>
    <n v="173.649"/>
    <n v="175.88499999999999"/>
    <n v="173.59"/>
    <n v="175.67699999999999"/>
    <n v="77334800"/>
    <n v="2.0693199999999998E-2"/>
    <n v="2.068953496479109E-2"/>
    <n v="173.11149999999998"/>
    <n v="174.7002"/>
    <n v="1.1766271453817694E-2"/>
    <s v="Downtrend"/>
    <n v="194.09399999999999"/>
    <n v="-9.4887013508918372E-2"/>
    <s v="2023-11"/>
    <x v="2"/>
  </r>
  <r>
    <n v="739"/>
    <x v="0"/>
    <d v="2023-11-03T00:00:00"/>
    <n v="172.38300000000001"/>
    <n v="174.935"/>
    <n v="171.50200000000001"/>
    <n v="174.767"/>
    <n v="79829200"/>
    <n v="-5.1811000000000001E-3"/>
    <n v="-5.1799609510635447E-3"/>
    <n v="173.06994999999998"/>
    <n v="174.70554000000001"/>
    <n v="1.1361638946967198E-2"/>
    <s v="Downtrend"/>
    <n v="194.09399999999999"/>
    <n v="-9.9575463435242706E-2"/>
    <s v="2023-11"/>
    <x v="2"/>
  </r>
  <r>
    <n v="740"/>
    <x v="0"/>
    <d v="2023-11-06T00:00:00"/>
    <n v="174.5"/>
    <n v="177.517"/>
    <n v="174.33199999999999"/>
    <n v="177.32"/>
    <n v="63841300"/>
    <n v="1.4605099999999999E-2"/>
    <n v="1.4608020965056312E-2"/>
    <n v="173.08184999999997"/>
    <n v="174.71781999999999"/>
    <n v="1.1686456124701447E-2"/>
    <s v="Downtrend"/>
    <n v="194.09399999999999"/>
    <n v="-8.6422042927653653E-2"/>
    <s v="2023-11"/>
    <x v="2"/>
  </r>
  <r>
    <n v="741"/>
    <x v="0"/>
    <d v="2023-11-07T00:00:00"/>
    <n v="177.27"/>
    <n v="180.495"/>
    <n v="177.06200000000001"/>
    <n v="179.88200000000001"/>
    <n v="70530000"/>
    <n v="1.44507E-2"/>
    <n v="1.4448454771035513E-2"/>
    <n v="173.25149999999999"/>
    <n v="174.75007999999997"/>
    <n v="1.2078466758107394E-2"/>
    <s v="Downtrend"/>
    <n v="194.09399999999999"/>
    <n v="-7.3222253135078796E-2"/>
    <s v="2023-11"/>
    <x v="2"/>
  </r>
  <r>
    <n v="742"/>
    <x v="0"/>
    <d v="2023-11-08T00:00:00"/>
    <n v="180.40600000000001"/>
    <n v="181.495"/>
    <n v="179.654"/>
    <n v="180.941"/>
    <n v="49340300"/>
    <n v="5.8850200000000004E-3"/>
    <n v="5.8871927152244208E-3"/>
    <n v="173.40434999999999"/>
    <n v="174.72576000000001"/>
    <n v="1.2026286750924001E-2"/>
    <s v="Downtrend"/>
    <n v="194.09399999999999"/>
    <n v="-6.7766133935103556E-2"/>
    <s v="2023-11"/>
    <x v="2"/>
  </r>
  <r>
    <n v="743"/>
    <x v="0"/>
    <d v="2023-11-09T00:00:00"/>
    <n v="181.01"/>
    <n v="182.15700000000001"/>
    <n v="179.87200000000001"/>
    <n v="180.46600000000001"/>
    <n v="53763500"/>
    <n v="-2.62445E-3"/>
    <n v="-2.6251651090686279E-3"/>
    <n v="173.48845"/>
    <n v="174.62208000000001"/>
    <n v="1.2009857158992046E-2"/>
    <s v="Downtrend"/>
    <n v="194.09399999999999"/>
    <n v="-7.0213401753789317E-2"/>
    <s v="2023-11"/>
    <x v="2"/>
  </r>
  <r>
    <n v="744"/>
    <x v="0"/>
    <d v="2023-11-10T00:00:00"/>
    <n v="182.249"/>
    <n v="184.82499999999999"/>
    <n v="181.81299999999999"/>
    <n v="184.65600000000001"/>
    <n v="66133400"/>
    <n v="2.3219799999999999E-2"/>
    <n v="2.3217669810379871E-2"/>
    <n v="173.87404999999998"/>
    <n v="174.59786000000003"/>
    <n v="1.2735185200901902E-2"/>
    <s v="Downtrend"/>
    <n v="194.09399999999999"/>
    <n v="-4.8625923521592562E-2"/>
    <s v="2023-11"/>
    <x v="2"/>
  </r>
  <r>
    <n v="745"/>
    <x v="0"/>
    <d v="2023-11-13T00:00:00"/>
    <n v="184.08199999999999"/>
    <n v="184.29"/>
    <n v="182.48699999999999"/>
    <n v="183.071"/>
    <n v="43627500"/>
    <n v="-8.5835600000000005E-3"/>
    <n v="-8.5835282904428434E-3"/>
    <n v="174.18684999999999"/>
    <n v="174.51045999999999"/>
    <n v="1.2949960244758625E-2"/>
    <s v="Downtrend"/>
    <n v="194.09399999999999"/>
    <n v="-5.6792069821838931E-2"/>
    <s v="2023-11"/>
    <x v="2"/>
  </r>
  <r>
    <n v="746"/>
    <x v="0"/>
    <d v="2023-11-14T00:00:00"/>
    <n v="185.94399999999999"/>
    <n v="186.35"/>
    <n v="184.55699999999999"/>
    <n v="185.68600000000001"/>
    <n v="60108400"/>
    <n v="1.42858E-2"/>
    <n v="1.42840755772351E-2"/>
    <n v="174.70804999999999"/>
    <n v="174.47061999999997"/>
    <n v="1.2983121137825702E-2"/>
    <s v="Uptrend"/>
    <n v="194.09399999999999"/>
    <n v="-4.3319216462126553E-2"/>
    <s v="2023-11"/>
    <x v="2"/>
  </r>
  <r>
    <n v="747"/>
    <x v="0"/>
    <d v="2023-11-15T00:00:00"/>
    <n v="186.09299999999999"/>
    <n v="187.727"/>
    <n v="186.023"/>
    <n v="186.251"/>
    <n v="53790500"/>
    <n v="3.04097E-3"/>
    <n v="3.0427711297567051E-3"/>
    <n v="175.32229999999998"/>
    <n v="174.57643999999996"/>
    <n v="1.2752168050214514E-2"/>
    <s v="Uptrend"/>
    <n v="194.09399999999999"/>
    <n v="-4.0408255793584535E-2"/>
    <s v="2023-11"/>
    <x v="2"/>
  </r>
  <r>
    <n v="748"/>
    <x v="0"/>
    <d v="2023-11-16T00:00:00"/>
    <n v="187.79599999999999"/>
    <n v="189.173"/>
    <n v="186.88499999999999"/>
    <n v="187.935"/>
    <n v="54412900"/>
    <n v="9.0419999999999997E-3"/>
    <n v="9.0415621929547108E-3"/>
    <n v="176.03954999999999"/>
    <n v="174.82179999999997"/>
    <n v="1.2736678832791011E-2"/>
    <s v="Uptrend"/>
    <n v="194.09399999999999"/>
    <n v="-3.1732047358496329E-2"/>
    <s v="2023-11"/>
    <x v="2"/>
  </r>
  <r>
    <n v="749"/>
    <x v="0"/>
    <d v="2023-11-17T00:00:00"/>
    <n v="188.47"/>
    <n v="188.59899999999999"/>
    <n v="186.80600000000001"/>
    <n v="187.91499999999999"/>
    <n v="50922700"/>
    <n v="-1.05468E-4"/>
    <n v="-1.0641977279379766E-4"/>
    <n v="176.88344999999998"/>
    <n v="175.05447999999996"/>
    <n v="1.2001931456817978E-2"/>
    <s v="Uptrend"/>
    <n v="194.09399999999999"/>
    <n v="-3.1835090214019979E-2"/>
    <s v="2023-11"/>
    <x v="2"/>
  </r>
  <r>
    <n v="750"/>
    <x v="0"/>
    <d v="2023-11-20T00:00:00"/>
    <n v="188.113"/>
    <n v="190.11500000000001"/>
    <n v="188.10400000000001"/>
    <n v="189.65899999999999"/>
    <n v="46505100"/>
    <n v="9.2783599999999994E-3"/>
    <n v="9.280791847377845E-3"/>
    <n v="177.80860000000001"/>
    <n v="175.29869999999994"/>
    <n v="1.2001503871825444E-2"/>
    <s v="Uptrend"/>
    <n v="194.09399999999999"/>
    <n v="-2.2849753212361046E-2"/>
    <s v="2023-11"/>
    <x v="2"/>
  </r>
  <r>
    <n v="751"/>
    <x v="0"/>
    <d v="2023-11-21T00:00:00"/>
    <n v="189.619"/>
    <n v="189.72800000000001"/>
    <n v="187.965"/>
    <n v="188.85599999999999"/>
    <n v="38134500"/>
    <n v="-4.2308299999999997E-3"/>
    <n v="-4.2339145519062482E-3"/>
    <n v="178.67185000000001"/>
    <n v="175.58739999999997"/>
    <n v="1.2175287752839964E-2"/>
    <s v="Uptrend"/>
    <n v="194.09399999999999"/>
    <n v="-2.6986923861634038E-2"/>
    <s v="2023-11"/>
    <x v="2"/>
  </r>
  <r>
    <n v="752"/>
    <x v="0"/>
    <d v="2023-11-22T00:00:00"/>
    <n v="189.69900000000001"/>
    <n v="191.125"/>
    <n v="189.04499999999999"/>
    <n v="189.52"/>
    <n v="39617700"/>
    <n v="3.5143700000000002E-3"/>
    <n v="3.5159062989791323E-3"/>
    <n v="179.68405000000001"/>
    <n v="175.93074000000001"/>
    <n v="1.1393810011553122E-2"/>
    <s v="Uptrend"/>
    <n v="194.09399999999999"/>
    <n v="-2.3565901058250072E-2"/>
    <s v="2023-11"/>
    <x v="2"/>
  </r>
  <r>
    <n v="753"/>
    <x v="0"/>
    <d v="2023-11-24T00:00:00"/>
    <n v="189.084"/>
    <n v="189.114"/>
    <n v="187.47900000000001"/>
    <n v="188.19300000000001"/>
    <n v="24048300"/>
    <n v="-7.0043700000000002E-3"/>
    <n v="-7.0018995356690983E-3"/>
    <n v="180.83815000000001"/>
    <n v="176.21725999999998"/>
    <n v="9.4398768473534494E-3"/>
    <s v="Uptrend"/>
    <n v="194.09399999999999"/>
    <n v="-3.0402794522241705E-2"/>
    <s v="2023-11"/>
    <x v="2"/>
  </r>
  <r>
    <n v="754"/>
    <x v="0"/>
    <d v="2023-11-27T00:00:00"/>
    <n v="188.143"/>
    <n v="188.886"/>
    <n v="187.13300000000001"/>
    <n v="188.01400000000001"/>
    <n v="40552600"/>
    <n v="-9.4750900000000002E-4"/>
    <n v="-9.5115121178790396E-4"/>
    <n v="181.91750000000005"/>
    <n v="176.51463999999996"/>
    <n v="9.5817352598641849E-3"/>
    <s v="Uptrend"/>
    <n v="194.09399999999999"/>
    <n v="-3.132502807917803E-2"/>
    <s v="2023-11"/>
    <x v="2"/>
  </r>
  <r>
    <n v="755"/>
    <x v="0"/>
    <d v="2023-11-28T00:00:00"/>
    <n v="188.005"/>
    <n v="189.292"/>
    <n v="187.62799999999999"/>
    <n v="188.619"/>
    <n v="38415400"/>
    <n v="3.2140799999999998E-3"/>
    <n v="3.2178454795919187E-3"/>
    <n v="182.92470000000003"/>
    <n v="176.76555999999997"/>
    <n v="9.4899921813137601E-3"/>
    <s v="Uptrend"/>
    <n v="194.09399999999999"/>
    <n v="-2.8207981699588824E-2"/>
    <s v="2023-11"/>
    <x v="2"/>
  </r>
  <r>
    <n v="756"/>
    <x v="0"/>
    <d v="2023-11-29T00:00:00"/>
    <n v="189.114"/>
    <n v="190.29300000000001"/>
    <n v="187.202"/>
    <n v="187.59800000000001"/>
    <n v="43014200"/>
    <n v="-5.4096200000000004E-3"/>
    <n v="-5.4130283799616041E-3"/>
    <n v="183.8571"/>
    <n v="176.97429999999997"/>
    <n v="9.7953881960121496E-3"/>
    <s v="Uptrend"/>
    <n v="194.09399999999999"/>
    <n v="-3.3468319474069141E-2"/>
    <s v="2023-11"/>
    <x v="2"/>
  </r>
  <r>
    <n v="757"/>
    <x v="0"/>
    <d v="2023-11-30T00:00:00"/>
    <n v="188.06399999999999"/>
    <n v="188.53899999999999"/>
    <n v="186.429"/>
    <n v="188.173"/>
    <n v="48794400"/>
    <n v="3.0627699999999998E-3"/>
    <n v="3.0650646595378195E-3"/>
    <n v="184.65994999999998"/>
    <n v="177.26537999999999"/>
    <n v="9.2763101100937096E-3"/>
    <s v="Uptrend"/>
    <n v="194.09399999999999"/>
    <n v="-3.0505837377765355E-2"/>
    <s v="2023-11"/>
    <x v="2"/>
  </r>
  <r>
    <n v="758"/>
    <x v="0"/>
    <d v="2023-12-01T00:00:00"/>
    <n v="188.54900000000001"/>
    <n v="189.768"/>
    <n v="187.46"/>
    <n v="189.45099999999999"/>
    <n v="45704800"/>
    <n v="6.7913000000000001E-3"/>
    <n v="6.7916226026050186E-3"/>
    <n v="185.34864999999999"/>
    <n v="177.61287999999996"/>
    <n v="8.4875289943390705E-3"/>
    <s v="Uptrend"/>
    <n v="194.09399999999999"/>
    <n v="-2.3921398909806602E-2"/>
    <s v="2023-12"/>
    <x v="2"/>
  </r>
  <r>
    <n v="759"/>
    <x v="0"/>
    <d v="2023-12-04T00:00:00"/>
    <n v="188.203"/>
    <n v="188.27199999999999"/>
    <n v="185.696"/>
    <n v="187.65799999999999"/>
    <n v="43389500"/>
    <n v="-9.4646799999999996E-3"/>
    <n v="-9.4641886292498034E-3"/>
    <n v="185.9932"/>
    <n v="177.90749999999997"/>
    <n v="8.7756755626881861E-3"/>
    <s v="Uptrend"/>
    <n v="194.09399999999999"/>
    <n v="-3.3159190907498415E-2"/>
    <s v="2023-12"/>
    <x v="2"/>
  </r>
  <r>
    <n v="760"/>
    <x v="0"/>
    <d v="2023-12-05T00:00:00"/>
    <n v="188.43"/>
    <n v="192.58099999999999"/>
    <n v="188.40100000000001"/>
    <n v="191.61"/>
    <n v="66628400"/>
    <n v="2.10633E-2"/>
    <n v="2.1059587121252665E-2"/>
    <n v="186.70770000000002"/>
    <n v="178.25563999999994"/>
    <n v="9.3042228188151589E-3"/>
    <s v="Uptrend"/>
    <n v="194.09399999999999"/>
    <n v="-1.2797922656032523E-2"/>
    <s v="2023-12"/>
    <x v="2"/>
  </r>
  <r>
    <n v="761"/>
    <x v="0"/>
    <d v="2023-12-06T00:00:00"/>
    <n v="192.631"/>
    <n v="192.93799999999999"/>
    <n v="190.31299999999999"/>
    <n v="190.52099999999999"/>
    <n v="41089700"/>
    <n v="-5.6871700000000001E-3"/>
    <n v="-5.6834194457493492E-3"/>
    <n v="187.23965000000001"/>
    <n v="178.66351999999998"/>
    <n v="9.1939992832974701E-3"/>
    <s v="Uptrend"/>
    <n v="194.09399999999999"/>
    <n v="-1.8408606139293404E-2"/>
    <s v="2023-12"/>
    <x v="2"/>
  </r>
  <r>
    <n v="762"/>
    <x v="0"/>
    <d v="2023-12-07T00:00:00"/>
    <n v="191.81800000000001"/>
    <n v="193.17599999999999"/>
    <n v="191.779"/>
    <n v="192.452"/>
    <n v="47477700"/>
    <n v="1.01394E-2"/>
    <n v="1.0135365655229656E-2"/>
    <n v="187.8152"/>
    <n v="179.14029999999994"/>
    <n v="9.3145123300599798E-3"/>
    <s v="Uptrend"/>
    <n v="194.09399999999999"/>
    <n v="-8.4598184384885311E-3"/>
    <s v="2023-12"/>
    <x v="2"/>
  </r>
  <r>
    <n v="763"/>
    <x v="0"/>
    <d v="2023-12-08T00:00:00"/>
    <n v="192.38300000000001"/>
    <n v="194.15600000000001"/>
    <n v="191.858"/>
    <n v="193.87899999999999"/>
    <n v="53406400"/>
    <n v="7.4125299999999996E-3"/>
    <n v="7.4148359071353198E-3"/>
    <n v="188.48584999999997"/>
    <n v="179.64045999999999"/>
    <n v="9.2584270735570611E-3"/>
    <s v="Uptrend"/>
    <n v="194.09399999999999"/>
    <n v="-1.1077106968788719E-3"/>
    <s v="2023-12"/>
    <x v="2"/>
  </r>
  <r>
    <n v="764"/>
    <x v="0"/>
    <d v="2023-12-11T00:00:00"/>
    <n v="191.303"/>
    <n v="191.68"/>
    <n v="189.62899999999999"/>
    <n v="191.37299999999999"/>
    <n v="60943700"/>
    <n v="-1.29275E-2"/>
    <n v="-1.2925587608766276E-2"/>
    <n v="188.82169999999999"/>
    <n v="180.08021999999997"/>
    <n v="8.7474859036442264E-3"/>
    <s v="Uptrend"/>
    <n v="194.09399999999999"/>
    <n v="-1.4018980493987421E-2"/>
    <s v="2023-12"/>
    <x v="2"/>
  </r>
  <r>
    <n v="765"/>
    <x v="0"/>
    <d v="2023-12-12T00:00:00"/>
    <n v="191.274"/>
    <n v="192.898"/>
    <n v="189.92599999999999"/>
    <n v="192.88800000000001"/>
    <n v="52696900"/>
    <n v="7.9203199999999998E-3"/>
    <n v="7.9164772460065258E-3"/>
    <n v="189.31254999999999"/>
    <n v="180.50002000000001"/>
    <n v="8.4884764846167981E-3"/>
    <s v="Uptrend"/>
    <n v="194.09399999999999"/>
    <n v="-6.2134841880737701E-3"/>
    <s v="2023-12"/>
    <x v="2"/>
  </r>
  <r>
    <n v="766"/>
    <x v="0"/>
    <d v="2023-12-13T00:00:00"/>
    <n v="193.26499999999999"/>
    <n v="196.148"/>
    <n v="193.02699999999999"/>
    <n v="196.108"/>
    <n v="70404200"/>
    <n v="1.6691299999999999E-2"/>
    <n v="1.6693625316245742E-2"/>
    <n v="189.83365000000001"/>
    <n v="181.01094000000001"/>
    <n v="8.6772998785511653E-3"/>
    <s v="Uptrend"/>
    <n v="196.108"/>
    <n v="0"/>
    <s v="2023-12"/>
    <x v="2"/>
  </r>
  <r>
    <n v="767"/>
    <x v="0"/>
    <d v="2023-12-14T00:00:00"/>
    <n v="196.167"/>
    <n v="197.75200000000001"/>
    <n v="194.32499999999999"/>
    <n v="196.25700000000001"/>
    <n v="66831600"/>
    <n v="7.5785100000000003E-4"/>
    <n v="7.5978542435795049E-4"/>
    <n v="190.33395000000002"/>
    <n v="181.49989999999997"/>
    <n v="8.6885288547877068E-3"/>
    <s v="Uptrend"/>
    <n v="196.25700000000001"/>
    <n v="0"/>
    <s v="2023-12"/>
    <x v="2"/>
  </r>
  <r>
    <n v="768"/>
    <x v="0"/>
    <d v="2023-12-15T00:00:00"/>
    <n v="195.68199999999999"/>
    <n v="196.54400000000001"/>
    <n v="195.15700000000001"/>
    <n v="195.72200000000001"/>
    <n v="128538400"/>
    <n v="-2.72581E-3"/>
    <n v="-2.7260174159392525E-3"/>
    <n v="190.72330000000005"/>
    <n v="181.95341999999999"/>
    <n v="8.631578036715307E-3"/>
    <s v="Uptrend"/>
    <n v="196.25700000000001"/>
    <n v="-2.7260174159392525E-3"/>
    <s v="2023-12"/>
    <x v="2"/>
  </r>
  <r>
    <n v="769"/>
    <x v="0"/>
    <d v="2023-12-18T00:00:00"/>
    <n v="194.255"/>
    <n v="194.79"/>
    <n v="192.571"/>
    <n v="194.05699999999999"/>
    <n v="55751900"/>
    <n v="-8.5032800000000002E-3"/>
    <n v="-8.5069639590849011E-3"/>
    <n v="191.03039999999999"/>
    <n v="182.32259999999999"/>
    <n v="8.9417400525348741E-3"/>
    <s v="Uptrend"/>
    <n v="196.25700000000001"/>
    <n v="-1.1209791243114942E-2"/>
    <s v="2023-12"/>
    <x v="2"/>
  </r>
  <r>
    <n v="770"/>
    <x v="0"/>
    <d v="2023-12-19T00:00:00"/>
    <n v="194.32499999999999"/>
    <n v="195.107"/>
    <n v="194.05699999999999"/>
    <n v="195.09800000000001"/>
    <n v="40714100"/>
    <n v="5.3602299999999997E-3"/>
    <n v="5.3644032423465493E-3"/>
    <n v="191.30234999999999"/>
    <n v="182.68291999999997"/>
    <n v="8.8076487310140179E-3"/>
    <s v="Uptrend"/>
    <n v="196.25700000000001"/>
    <n v="-5.9055218412591426E-3"/>
    <s v="2023-12"/>
    <x v="2"/>
  </r>
  <r>
    <n v="771"/>
    <x v="0"/>
    <d v="2023-12-20T00:00:00"/>
    <n v="195.05799999999999"/>
    <n v="195.83099999999999"/>
    <n v="193.00700000000001"/>
    <n v="193.00700000000001"/>
    <n v="52242800"/>
    <n v="-1.07139E-2"/>
    <n v="-1.0717690596520724E-2"/>
    <n v="191.50990000000002"/>
    <n v="183.01327999999998"/>
    <n v="9.1409462535255708E-3"/>
    <s v="Uptrend"/>
    <n v="196.25700000000001"/>
    <n v="-1.6559918881874247E-2"/>
    <s v="2023-12"/>
    <x v="2"/>
  </r>
  <r>
    <n v="772"/>
    <x v="0"/>
    <d v="2023-12-21T00:00:00"/>
    <n v="194.26499999999999"/>
    <n v="195.23599999999999"/>
    <n v="191.69"/>
    <n v="192.85900000000001"/>
    <n v="46482500"/>
    <n v="-7.7018400000000004E-4"/>
    <n v="-7.6681156641988935E-4"/>
    <n v="191.67685"/>
    <n v="183.31277999999998"/>
    <n v="9.1322032657333539E-3"/>
    <s v="Uptrend"/>
    <n v="196.25700000000001"/>
    <n v="-1.7314032110956501E-2"/>
    <s v="2023-12"/>
    <x v="2"/>
  </r>
  <r>
    <n v="773"/>
    <x v="0"/>
    <d v="2023-12-22T00:00:00"/>
    <n v="193.35400000000001"/>
    <n v="193.58199999999999"/>
    <n v="191.16499999999999"/>
    <n v="191.78899999999999"/>
    <n v="37149600"/>
    <n v="-5.5473500000000004E-3"/>
    <n v="-5.548094722050978E-3"/>
    <n v="191.85665"/>
    <n v="183.57288"/>
    <n v="9.0714698994407914E-3"/>
    <s v="Uptrend"/>
    <n v="196.25700000000001"/>
    <n v="-2.2766066942835228E-2"/>
    <s v="2023-12"/>
    <x v="2"/>
  </r>
  <r>
    <n v="774"/>
    <x v="0"/>
    <d v="2023-12-26T00:00:00"/>
    <n v="191.79900000000001"/>
    <n v="192.07599999999999"/>
    <n v="191.02600000000001"/>
    <n v="191.244"/>
    <n v="28919300"/>
    <n v="-2.8410200000000001E-3"/>
    <n v="-2.8416645375907157E-3"/>
    <n v="192.01814999999999"/>
    <n v="183.85888"/>
    <n v="9.1025117843680139E-3"/>
    <s v="Uptrend"/>
    <n v="196.25700000000001"/>
    <n v="-2.554303795533408E-2"/>
    <s v="2023-12"/>
    <x v="2"/>
  </r>
  <r>
    <n v="775"/>
    <x v="0"/>
    <d v="2023-12-27T00:00:00"/>
    <n v="190.68899999999999"/>
    <n v="191.69"/>
    <n v="189.30199999999999"/>
    <n v="191.34299999999999"/>
    <n v="48087700"/>
    <n v="5.1805700000000004E-4"/>
    <n v="5.1766329924074483E-4"/>
    <n v="192.15434999999999"/>
    <n v="184.14944000000003"/>
    <n v="9.0861974722228362E-3"/>
    <s v="Uptrend"/>
    <n v="196.25700000000001"/>
    <n v="-2.5038597349393954E-2"/>
    <s v="2023-12"/>
    <x v="2"/>
  </r>
  <r>
    <n v="776"/>
    <x v="0"/>
    <d v="2023-12-28T00:00:00"/>
    <n v="192.32400000000001"/>
    <n v="192.839"/>
    <n v="191.363"/>
    <n v="191.76900000000001"/>
    <n v="34049900"/>
    <n v="2.2262599999999999E-3"/>
    <n v="2.2263683542120827E-3"/>
    <n v="192.3629"/>
    <n v="184.47958000000003"/>
    <n v="8.9730707250578936E-3"/>
    <s v="Uptrend"/>
    <n v="196.25700000000001"/>
    <n v="-2.2867974135954428E-2"/>
    <s v="2023-12"/>
    <x v="2"/>
  </r>
  <r>
    <n v="777"/>
    <x v="0"/>
    <d v="2023-12-29T00:00:00"/>
    <n v="192.08600000000001"/>
    <n v="192.58099999999999"/>
    <n v="189.93600000000001"/>
    <n v="190.72900000000001"/>
    <n v="42672100"/>
    <n v="-5.4241899999999997E-3"/>
    <n v="-5.4231914438724882E-3"/>
    <n v="192.49069999999995"/>
    <n v="184.81484"/>
    <n v="9.0772729444481958E-3"/>
    <s v="Uptrend"/>
    <n v="196.25700000000001"/>
    <n v="-2.8167148178154133E-2"/>
    <s v="2023-12"/>
    <x v="2"/>
  </r>
  <r>
    <n v="778"/>
    <x v="0"/>
    <d v="2024-01-02T00:00:00"/>
    <n v="185.399"/>
    <n v="186.67699999999999"/>
    <n v="182.17"/>
    <n v="183.90299999999999"/>
    <n v="82488700"/>
    <n v="-3.5786600000000002E-2"/>
    <n v="-3.5788999051009629E-2"/>
    <n v="192.21329999999995"/>
    <n v="185.02110000000002"/>
    <n v="1.207520335641398E-2"/>
    <s v="Uptrend"/>
    <n v="196.25700000000001"/>
    <n v="-6.2948073189746157E-2"/>
    <s v="2024-01"/>
    <x v="2"/>
  </r>
  <r>
    <n v="779"/>
    <x v="0"/>
    <d v="2024-01-03T00:00:00"/>
    <n v="182.49700000000001"/>
    <n v="184.14099999999999"/>
    <n v="181.714"/>
    <n v="182.52600000000001"/>
    <n v="58414500"/>
    <n v="-7.4876300000000003E-3"/>
    <n v="-7.4876429422031654E-3"/>
    <n v="191.95669999999996"/>
    <n v="185.25088"/>
    <n v="1.2013793162410937E-2"/>
    <s v="Uptrend"/>
    <n v="196.25700000000001"/>
    <n v="-6.9964383436004751E-2"/>
    <s v="2024-01"/>
    <x v="2"/>
  </r>
  <r>
    <n v="780"/>
    <x v="0"/>
    <d v="2024-01-04T00:00:00"/>
    <n v="180.446"/>
    <n v="181.37700000000001"/>
    <n v="179.18799999999999"/>
    <n v="180.208"/>
    <n v="71983600"/>
    <n v="-1.2699999999999999E-2"/>
    <n v="-1.2699560610543226E-2"/>
    <n v="191.38659999999999"/>
    <n v="185.43191999999996"/>
    <n v="1.1036305959377594E-2"/>
    <s v="Uptrend"/>
    <n v="196.25700000000001"/>
    <n v="-8.1775427118523147E-2"/>
    <s v="2024-01"/>
    <x v="2"/>
  </r>
  <r>
    <n v="781"/>
    <x v="0"/>
    <d v="2024-01-05T00:00:00"/>
    <n v="180.28700000000001"/>
    <n v="181.05"/>
    <n v="178.48400000000001"/>
    <n v="179.48500000000001"/>
    <n v="62379700"/>
    <n v="-4.0132500000000003E-3"/>
    <n v="-4.0120305424841129E-3"/>
    <n v="190.8348"/>
    <n v="185.58979999999997"/>
    <n v="1.1021269592674221E-2"/>
    <s v="Uptrend"/>
    <n v="196.25700000000001"/>
    <n v="-8.5459372149783164E-2"/>
    <s v="2024-01"/>
    <x v="2"/>
  </r>
  <r>
    <n v="782"/>
    <x v="0"/>
    <d v="2024-01-08T00:00:00"/>
    <n v="180.386"/>
    <n v="183.864"/>
    <n v="179.80199999999999"/>
    <n v="183.82400000000001"/>
    <n v="59144500"/>
    <n v="2.4174999999999999E-2"/>
    <n v="2.4174722121625747E-2"/>
    <n v="190.40339999999998"/>
    <n v="185.88075999999998"/>
    <n v="1.22726645069285E-2"/>
    <s v="Uptrend"/>
    <n v="196.25700000000001"/>
    <n v="-6.3350606602566972E-2"/>
    <s v="2024-01"/>
    <x v="2"/>
  </r>
  <r>
    <n v="783"/>
    <x v="0"/>
    <d v="2024-01-09T00:00:00"/>
    <n v="182.19900000000001"/>
    <n v="183.41800000000001"/>
    <n v="181.02"/>
    <n v="183.40799999999999"/>
    <n v="42841800"/>
    <n v="-2.2633699999999998E-3"/>
    <n v="-2.2630342066325415E-3"/>
    <n v="189.87984999999998"/>
    <n v="186.24669999999998"/>
    <n v="1.2061812692684649E-2"/>
    <s v="Uptrend"/>
    <n v="196.25700000000001"/>
    <n v="-6.547027621944701E-2"/>
    <s v="2024-01"/>
    <x v="2"/>
  </r>
  <r>
    <n v="784"/>
    <x v="0"/>
    <d v="2024-01-10T00:00:00"/>
    <n v="182.625"/>
    <n v="184.65600000000001"/>
    <n v="182.19900000000001"/>
    <n v="184.44800000000001"/>
    <n v="46792900"/>
    <n v="5.6712200000000003E-3"/>
    <n v="5.6704178661781679E-3"/>
    <n v="189.53359999999995"/>
    <n v="186.60712000000001"/>
    <n v="1.1948509570357885E-2"/>
    <s v="Uptrend"/>
    <n v="196.25700000000001"/>
    <n v="-6.0171102177247193E-2"/>
    <s v="2024-01"/>
    <x v="2"/>
  </r>
  <r>
    <n v="785"/>
    <x v="0"/>
    <d v="2024-01-11T00:00:00"/>
    <n v="184.79499999999999"/>
    <n v="185.3"/>
    <n v="181.90199999999999"/>
    <n v="183.85400000000001"/>
    <n v="49128400"/>
    <n v="-3.2224599999999999E-3"/>
    <n v="-3.2204198473282375E-3"/>
    <n v="189.08189999999996"/>
    <n v="186.91470000000001"/>
    <n v="1.173070696189399E-2"/>
    <s v="Uptrend"/>
    <n v="196.25700000000001"/>
    <n v="-6.3197745812888173E-2"/>
    <s v="2024-01"/>
    <x v="2"/>
  </r>
  <r>
    <n v="786"/>
    <x v="0"/>
    <d v="2024-01-12T00:00:00"/>
    <n v="184.31899999999999"/>
    <n v="184.99299999999999"/>
    <n v="183.45699999999999"/>
    <n v="184.18100000000001"/>
    <n v="40477800"/>
    <n v="1.77823E-3"/>
    <n v="1.7785851817202492E-3"/>
    <n v="188.48554999999996"/>
    <n v="187.21931999999998"/>
    <n v="1.0902550924464556E-2"/>
    <s v="Uptrend"/>
    <n v="196.25700000000001"/>
    <n v="-6.1531563205388773E-2"/>
    <s v="2024-01"/>
    <x v="2"/>
  </r>
  <r>
    <n v="787"/>
    <x v="0"/>
    <d v="2024-01-16T00:00:00"/>
    <n v="180.45599999999999"/>
    <n v="182.536"/>
    <n v="179.23699999999999"/>
    <n v="181.91200000000001"/>
    <n v="65603000"/>
    <n v="-1.23173E-2"/>
    <n v="-1.2319403195769407E-2"/>
    <n v="187.76829999999998"/>
    <n v="187.41523999999998"/>
    <n v="1.1051633743664083E-2"/>
    <s v="Uptrend"/>
    <n v="196.25700000000001"/>
    <n v="-7.3092934264765042E-2"/>
    <s v="2024-01"/>
    <x v="2"/>
  </r>
  <r>
    <n v="788"/>
    <x v="0"/>
    <d v="2024-01-17T00:00:00"/>
    <n v="179.57400000000001"/>
    <n v="181.21899999999999"/>
    <n v="178.613"/>
    <n v="180.971"/>
    <n v="47317400"/>
    <n v="-5.1735499999999999E-3"/>
    <n v="-5.1728308192972028E-3"/>
    <n v="187.03074999999998"/>
    <n v="187.52111999999994"/>
    <n v="1.1053483844521882E-2"/>
    <s v="Downtrend"/>
    <n v="196.25700000000001"/>
    <n v="-7.7887667701024732E-2"/>
    <s v="2024-01"/>
    <x v="2"/>
  </r>
  <r>
    <n v="789"/>
    <x v="0"/>
    <d v="2024-01-18T00:00:00"/>
    <n v="184.34899999999999"/>
    <n v="187.37"/>
    <n v="184.09100000000001"/>
    <n v="186.86500000000001"/>
    <n v="78005800"/>
    <n v="3.2571000000000003E-2"/>
    <n v="3.2568754109774556E-2"/>
    <n v="186.67114999999998"/>
    <n v="187.76307999999995"/>
    <n v="1.3653294970352357E-2"/>
    <s v="Downtrend"/>
    <n v="196.25700000000001"/>
    <n v="-4.7855617888788671E-2"/>
    <s v="2024-01"/>
    <x v="2"/>
  </r>
  <r>
    <n v="790"/>
    <x v="0"/>
    <d v="2024-01-19T00:00:00"/>
    <n v="187.559"/>
    <n v="190.154"/>
    <n v="187.053"/>
    <n v="189.768"/>
    <n v="68903000"/>
    <n v="1.5532900000000001E-2"/>
    <n v="1.5535279479838238E-2"/>
    <n v="186.40465"/>
    <n v="188.01203999999996"/>
    <n v="1.4115701403821566E-2"/>
    <s v="Downtrend"/>
    <n v="196.25700000000001"/>
    <n v="-3.3063788807533023E-2"/>
    <s v="2024-01"/>
    <x v="2"/>
  </r>
  <r>
    <n v="791"/>
    <x v="0"/>
    <d v="2024-01-22T00:00:00"/>
    <n v="190.501"/>
    <n v="193.50299999999999"/>
    <n v="190.46100000000001"/>
    <n v="192.07599999999999"/>
    <n v="60133900"/>
    <n v="1.2163200000000001E-2"/>
    <n v="1.2162219130728014E-2"/>
    <n v="186.35809999999998"/>
    <n v="188.25591999999995"/>
    <n v="1.4237995867147368E-2"/>
    <s v="Downtrend"/>
    <n v="196.25700000000001"/>
    <n v="-2.1303698721574338E-2"/>
    <s v="2024-01"/>
    <x v="2"/>
  </r>
  <r>
    <n v="792"/>
    <x v="0"/>
    <d v="2024-01-23T00:00:00"/>
    <n v="193.19499999999999"/>
    <n v="193.91900000000001"/>
    <n v="192.017"/>
    <n v="193.35400000000001"/>
    <n v="42355600"/>
    <n v="6.6534599999999999E-3"/>
    <n v="6.6536162768904283E-3"/>
    <n v="186.38284999999999"/>
    <n v="188.50417999999993"/>
    <n v="1.4317414083282515E-2"/>
    <s v="Downtrend"/>
    <n v="196.25700000000001"/>
    <n v="-1.4791829081255647E-2"/>
    <s v="2024-01"/>
    <x v="2"/>
  </r>
  <r>
    <n v="793"/>
    <x v="0"/>
    <d v="2024-01-24T00:00:00"/>
    <n v="193.59200000000001"/>
    <n v="194.54300000000001"/>
    <n v="192.52199999999999"/>
    <n v="192.68"/>
    <n v="53631300"/>
    <n v="-3.4840000000000001E-3"/>
    <n v="-3.4858342728880665E-3"/>
    <n v="186.42739999999998"/>
    <n v="188.74845999999994"/>
    <n v="1.4281024176931344E-2"/>
    <s v="Downtrend"/>
    <n v="196.25700000000001"/>
    <n v="-1.8226101489373647E-2"/>
    <s v="2024-01"/>
    <x v="2"/>
  </r>
  <r>
    <n v="794"/>
    <x v="0"/>
    <d v="2024-01-25T00:00:00"/>
    <n v="193.39400000000001"/>
    <n v="194.434"/>
    <n v="191.303"/>
    <n v="192.35300000000001"/>
    <n v="54822100"/>
    <n v="-1.6966100000000001E-3"/>
    <n v="-1.6971143865476268E-3"/>
    <n v="186.48285000000001"/>
    <n v="188.90239999999991"/>
    <n v="1.4269940259137092E-2"/>
    <s v="Downtrend"/>
    <n v="196.25700000000001"/>
    <n v="-1.9892284096872936E-2"/>
    <s v="2024-01"/>
    <x v="2"/>
  </r>
  <r>
    <n v="795"/>
    <x v="0"/>
    <d v="2024-01-26T00:00:00"/>
    <n v="192.452"/>
    <n v="192.93799999999999"/>
    <n v="190.14400000000001"/>
    <n v="190.62"/>
    <n v="44594000"/>
    <n v="-9.0128799999999992E-3"/>
    <n v="-9.0094773671323125E-3"/>
    <n v="186.44670000000002"/>
    <n v="189.05337999999995"/>
    <n v="1.44235000568736E-2"/>
    <s v="Downtrend"/>
    <n v="196.25700000000001"/>
    <n v="-2.872254238065397E-2"/>
    <s v="2024-01"/>
    <x v="2"/>
  </r>
  <r>
    <n v="796"/>
    <x v="0"/>
    <d v="2024-01-29T00:00:00"/>
    <n v="190.214"/>
    <n v="190.40199999999999"/>
    <n v="187.80600000000001"/>
    <n v="189.93600000000001"/>
    <n v="47145600"/>
    <n v="-3.5857599999999999E-3"/>
    <n v="-3.5882908404154534E-3"/>
    <n v="186.35505000000001"/>
    <n v="189.13837999999996"/>
    <n v="1.4432941340600058E-2"/>
    <s v="Downtrend"/>
    <n v="196.25700000000001"/>
    <n v="-3.2207768385331459E-2"/>
    <s v="2024-01"/>
    <x v="2"/>
  </r>
  <r>
    <n v="797"/>
    <x v="0"/>
    <d v="2024-01-30T00:00:00"/>
    <n v="189.154"/>
    <n v="190.006"/>
    <n v="185.71600000000001"/>
    <n v="186.28100000000001"/>
    <n v="55859400"/>
    <n v="-1.9245999999999999E-2"/>
    <n v="-1.9243324067054202E-2"/>
    <n v="186.13264999999998"/>
    <n v="189.13897999999998"/>
    <n v="1.5006479367484143E-2"/>
    <s v="Downtrend"/>
    <n v="196.25700000000001"/>
    <n v="-5.0831307927870051E-2"/>
    <s v="2024-01"/>
    <x v="1"/>
  </r>
  <r>
    <n v="798"/>
    <x v="0"/>
    <d v="2024-01-31T00:00:00"/>
    <n v="185.29"/>
    <n v="185.35"/>
    <n v="182.625"/>
    <n v="182.67500000000001"/>
    <n v="55467800"/>
    <n v="-1.9357300000000001E-2"/>
    <n v="-1.9357851847477736E-2"/>
    <n v="186.07125000000002"/>
    <n v="189.03378000000001"/>
    <n v="1.3365911942390769E-2"/>
    <s v="Downtrend"/>
    <n v="196.25700000000001"/>
    <n v="-6.9205174847266515E-2"/>
    <s v="2024-01"/>
    <x v="2"/>
  </r>
  <r>
    <n v="799"/>
    <x v="0"/>
    <d v="2024-02-01T00:00:00"/>
    <n v="182.26900000000001"/>
    <n v="185.20099999999999"/>
    <n v="182.1"/>
    <n v="185.11199999999999"/>
    <n v="64885400"/>
    <n v="1.33405E-2"/>
    <n v="1.3340632270425479E-2"/>
    <n v="186.20054999999999"/>
    <n v="188.97771999999998"/>
    <n v="1.3582037156944863E-2"/>
    <s v="Downtrend"/>
    <n v="196.25700000000001"/>
    <n v="-5.6787783365688904E-2"/>
    <s v="2024-02"/>
    <x v="2"/>
  </r>
  <r>
    <n v="800"/>
    <x v="0"/>
    <d v="2024-02-02T00:00:00"/>
    <n v="178.17699999999999"/>
    <n v="185.577"/>
    <n v="177.57300000000001"/>
    <n v="184.11099999999999"/>
    <n v="102551700"/>
    <n v="-5.4051899999999998E-3"/>
    <n v="-5.4075370586456062E-3"/>
    <n v="186.39570000000001"/>
    <n v="188.86676"/>
    <n v="1.329569478271115E-2"/>
    <s v="Downtrend"/>
    <n v="196.25700000000001"/>
    <n v="-6.1888238381306193E-2"/>
    <s v="2024-02"/>
    <x v="2"/>
  </r>
  <r>
    <n v="801"/>
    <x v="0"/>
    <d v="2024-02-05T00:00:00"/>
    <n v="186.39"/>
    <n v="187.47900000000001"/>
    <n v="184.101"/>
    <n v="185.92400000000001"/>
    <n v="69668800"/>
    <n v="9.8467499999999996E-3"/>
    <n v="9.8473203665181419E-3"/>
    <n v="186.71764999999999"/>
    <n v="188.80812000000003"/>
    <n v="1.3373144404607136E-2"/>
    <s v="Downtrend"/>
    <n v="196.25700000000001"/>
    <n v="-5.265035132504825E-2"/>
    <s v="2024-02"/>
    <x v="2"/>
  </r>
  <r>
    <n v="802"/>
    <x v="0"/>
    <d v="2024-02-06T00:00:00"/>
    <n v="185.11199999999999"/>
    <n v="187.53899999999999"/>
    <n v="185.023"/>
    <n v="187.529"/>
    <n v="43490800"/>
    <n v="8.6317100000000008E-3"/>
    <n v="8.6325595404572741E-3"/>
    <n v="186.90290000000002"/>
    <n v="188.76830000000001"/>
    <n v="1.2425480214234105E-2"/>
    <s v="Downtrend"/>
    <n v="196.25700000000001"/>
    <n v="-4.4472299077230382E-2"/>
    <s v="2024-02"/>
    <x v="2"/>
  </r>
  <r>
    <n v="803"/>
    <x v="0"/>
    <d v="2024-02-07T00:00:00"/>
    <n v="188.85599999999999"/>
    <n v="189.26300000000001"/>
    <n v="186.845"/>
    <n v="187.63800000000001"/>
    <n v="53439000"/>
    <n v="5.8112799999999998E-4"/>
    <n v="5.8124343434884373E-4"/>
    <n v="187.11440000000002"/>
    <n v="188.75720000000004"/>
    <n v="1.2401563952119802E-2"/>
    <s v="Downtrend"/>
    <n v="196.25700000000001"/>
    <n v="-4.3916904874730545E-2"/>
    <s v="2024-02"/>
    <x v="2"/>
  </r>
  <r>
    <n v="804"/>
    <x v="0"/>
    <d v="2024-02-08T00:00:00"/>
    <n v="187.61799999999999"/>
    <n v="187.767"/>
    <n v="185.59700000000001"/>
    <n v="186.55799999999999"/>
    <n v="40962000"/>
    <n v="-5.7547199999999996E-3"/>
    <n v="-5.7557637578742327E-3"/>
    <n v="187.2199"/>
    <n v="188.72808000000003"/>
    <n v="1.2448533957528924E-2"/>
    <s v="Downtrend"/>
    <n v="196.25700000000001"/>
    <n v="-4.9419893303168871E-2"/>
    <s v="2024-02"/>
    <x v="2"/>
  </r>
  <r>
    <n v="805"/>
    <x v="0"/>
    <d v="2024-02-09T00:00:00"/>
    <n v="187.124"/>
    <n v="188.453"/>
    <n v="186.47900000000001"/>
    <n v="187.322"/>
    <n v="45155200"/>
    <n v="4.0938900000000002E-3"/>
    <n v="4.0952411582457771E-3"/>
    <n v="187.39330000000001"/>
    <n v="188.70214000000007"/>
    <n v="1.2436539691707835E-2"/>
    <s v="Downtrend"/>
    <n v="196.25700000000001"/>
    <n v="-4.5527038526014363E-2"/>
    <s v="2024-02"/>
    <x v="2"/>
  </r>
  <r>
    <n v="806"/>
    <x v="0"/>
    <d v="2024-02-12T00:00:00"/>
    <n v="186.89500000000001"/>
    <n v="187.143"/>
    <n v="185.279"/>
    <n v="185.636"/>
    <n v="41781900"/>
    <n v="-9.0018800000000003E-3"/>
    <n v="-9.0005445169281106E-3"/>
    <n v="187.46605000000002"/>
    <n v="188.66290000000004"/>
    <n v="1.2633390218542132E-2"/>
    <s v="Downtrend"/>
    <n v="196.25700000000001"/>
    <n v="-5.4117814905965234E-2"/>
    <s v="2024-02"/>
    <x v="2"/>
  </r>
  <r>
    <n v="807"/>
    <x v="0"/>
    <d v="2024-02-13T00:00:00"/>
    <n v="184.267"/>
    <n v="184.703"/>
    <n v="182.02500000000001"/>
    <n v="183.54300000000001"/>
    <n v="56529500"/>
    <n v="-1.12744E-2"/>
    <n v="-1.127475274192502E-2"/>
    <n v="187.54760000000002"/>
    <n v="188.57029999999997"/>
    <n v="1.2579780022507247E-2"/>
    <s v="Downtrend"/>
    <n v="196.25700000000001"/>
    <n v="-6.4782402665892191E-2"/>
    <s v="2024-02"/>
    <x v="2"/>
  </r>
  <r>
    <n v="808"/>
    <x v="0"/>
    <d v="2024-02-14T00:00:00"/>
    <n v="183.82"/>
    <n v="184.029"/>
    <n v="180.964"/>
    <n v="182.66"/>
    <n v="54630500"/>
    <n v="-4.8097599999999997E-3"/>
    <n v="-4.8108617599146308E-3"/>
    <n v="187.63204999999999"/>
    <n v="188.43447999999998"/>
    <n v="1.2571414533192082E-2"/>
    <s v="Downtrend"/>
    <n v="196.25700000000001"/>
    <n v="-6.9281605242106026E-2"/>
    <s v="2024-02"/>
    <x v="2"/>
  </r>
  <r>
    <n v="809"/>
    <x v="0"/>
    <d v="2024-02-15T00:00:00"/>
    <n v="182.065"/>
    <n v="182.99700000000001"/>
    <n v="179.88300000000001"/>
    <n v="182.37200000000001"/>
    <n v="65434500"/>
    <n v="-1.5746600000000001E-3"/>
    <n v="-1.5766998795575526E-3"/>
    <n v="187.4074"/>
    <n v="188.32875999999996"/>
    <n v="1.0060509208324821E-2"/>
    <s v="Downtrend"/>
    <n v="196.25700000000001"/>
    <n v="-7.0749068823022787E-2"/>
    <s v="2024-02"/>
    <x v="2"/>
  </r>
  <r>
    <n v="810"/>
    <x v="0"/>
    <d v="2024-02-16T00:00:00"/>
    <n v="181.93600000000001"/>
    <n v="183.35400000000001"/>
    <n v="180.2"/>
    <n v="180.83500000000001"/>
    <n v="49752500"/>
    <n v="-8.4305100000000004E-3"/>
    <n v="-8.4278288333735629E-3"/>
    <n v="186.96074999999999"/>
    <n v="188.11325999999997"/>
    <n v="9.3697644978552597E-3"/>
    <s v="Downtrend"/>
    <n v="196.25700000000001"/>
    <n v="-7.8580636614235422E-2"/>
    <s v="2024-02"/>
    <x v="2"/>
  </r>
  <r>
    <n v="811"/>
    <x v="0"/>
    <d v="2024-02-20T00:00:00"/>
    <n v="180.31899999999999"/>
    <n v="180.95400000000001"/>
    <n v="178.54400000000001"/>
    <n v="180.09100000000001"/>
    <n v="53665600"/>
    <n v="-4.1137600000000002E-3"/>
    <n v="-4.1142477949511758E-3"/>
    <n v="186.36149999999998"/>
    <n v="187.90465999999998"/>
    <n v="8.7262258547097966E-3"/>
    <s v="Downtrend"/>
    <n v="196.25700000000001"/>
    <n v="-8.237158419827062E-2"/>
    <s v="2024-02"/>
    <x v="2"/>
  </r>
  <r>
    <n v="812"/>
    <x v="0"/>
    <d v="2024-02-21T00:00:00"/>
    <n v="180.46799999999999"/>
    <n v="181.41"/>
    <n v="179.19800000000001"/>
    <n v="180.845"/>
    <n v="41371400"/>
    <n v="4.1859999999999996E-3"/>
    <n v="4.1867722429216325E-3"/>
    <n v="185.73604999999998"/>
    <n v="187.67251999999996"/>
    <n v="8.5963839193255141E-3"/>
    <s v="Downtrend"/>
    <n v="196.25700000000001"/>
    <n v="-7.8529683017675822E-2"/>
    <s v="2024-02"/>
    <x v="2"/>
  </r>
  <r>
    <n v="813"/>
    <x v="0"/>
    <d v="2024-02-22T00:00:00"/>
    <n v="181.995"/>
    <n v="183.46299999999999"/>
    <n v="180.98400000000001"/>
    <n v="182.87799999999999"/>
    <n v="52292200"/>
    <n v="1.12438E-2"/>
    <n v="1.1241671044264434E-2"/>
    <n v="185.24594999999999"/>
    <n v="187.45249999999996"/>
    <n v="9.1902034136742868E-3"/>
    <s v="Downtrend"/>
    <n v="196.25700000000001"/>
    <n v="-6.8170816837106574E-2"/>
    <s v="2024-02"/>
    <x v="2"/>
  </r>
  <r>
    <n v="814"/>
    <x v="0"/>
    <d v="2024-02-23T00:00:00"/>
    <n v="183.51300000000001"/>
    <n v="183.54300000000001"/>
    <n v="180.756"/>
    <n v="181.04300000000001"/>
    <n v="45119700"/>
    <n v="-1.0034E-2"/>
    <n v="-1.0034011745535198E-2"/>
    <n v="184.68044999999998"/>
    <n v="187.24589999999992"/>
    <n v="9.3365784959346266E-3"/>
    <s v="Downtrend"/>
    <n v="196.25700000000001"/>
    <n v="-7.7520801805795458E-2"/>
    <s v="2024-02"/>
    <x v="2"/>
  </r>
  <r>
    <n v="815"/>
    <x v="0"/>
    <d v="2024-02-26T00:00:00"/>
    <n v="180.76499999999999"/>
    <n v="181.28100000000001"/>
    <n v="179.18799999999999"/>
    <n v="179.69399999999999"/>
    <n v="40867400"/>
    <n v="-7.4513399999999999E-3"/>
    <n v="-7.4512684831781195E-3"/>
    <n v="184.13414999999998"/>
    <n v="186.98201999999995"/>
    <n v="9.2900351530514451E-3"/>
    <s v="Downtrend"/>
    <n v="196.25700000000001"/>
    <n v="-8.4394441981687329E-2"/>
    <s v="2024-02"/>
    <x v="2"/>
  </r>
  <r>
    <n v="816"/>
    <x v="0"/>
    <d v="2024-02-27T00:00:00"/>
    <n v="179.63499999999999"/>
    <n v="182.43199999999999"/>
    <n v="178.107"/>
    <n v="181.15199999999999"/>
    <n v="54318900"/>
    <n v="8.1144200000000007E-3"/>
    <n v="8.1137934488630936E-3"/>
    <n v="183.69495000000001"/>
    <n v="186.68289999999996"/>
    <n v="9.6078663574127154E-3"/>
    <s v="Downtrend"/>
    <n v="196.25700000000001"/>
    <n v="-7.6965407603295732E-2"/>
    <s v="2024-02"/>
    <x v="2"/>
  </r>
  <r>
    <n v="817"/>
    <x v="0"/>
    <d v="2024-02-28T00:00:00"/>
    <n v="181.03299999999999"/>
    <n v="181.63800000000001"/>
    <n v="178.672"/>
    <n v="179.952"/>
    <n v="48953900"/>
    <n v="-6.6255100000000003E-3"/>
    <n v="-6.6242713301536416E-3"/>
    <n v="183.37850000000003"/>
    <n v="186.35679999999996"/>
    <n v="8.8201210168068096E-3"/>
    <s v="Downtrend"/>
    <n v="196.25700000000001"/>
    <n v="-8.3079839190449256E-2"/>
    <s v="2024-02"/>
    <x v="2"/>
  </r>
  <r>
    <n v="818"/>
    <x v="0"/>
    <d v="2024-02-29T00:00:00"/>
    <n v="179.803"/>
    <n v="181.09299999999999"/>
    <n v="178.077"/>
    <n v="179.28700000000001"/>
    <n v="136682600"/>
    <n v="-3.6930999999999999E-3"/>
    <n v="-3.6954298924156692E-3"/>
    <n v="183.20910000000001"/>
    <n v="186.02809999999997"/>
    <n v="7.8058470616656122E-3"/>
    <s v="Downtrend"/>
    <n v="196.25700000000001"/>
    <n v="-8.6468253361663527E-2"/>
    <s v="2024-02"/>
    <x v="2"/>
  </r>
  <r>
    <n v="819"/>
    <x v="0"/>
    <d v="2024-03-01T00:00:00"/>
    <n v="178.09700000000001"/>
    <n v="179.06899999999999"/>
    <n v="175.94499999999999"/>
    <n v="178.20599999999999"/>
    <n v="73563100"/>
    <n v="-6.0304099999999999E-3"/>
    <n v="-6.0294388327096771E-3"/>
    <n v="182.86380000000003"/>
    <n v="185.71108000000001"/>
    <n v="7.1162887381246856E-3"/>
    <s v="Downtrend"/>
    <n v="196.25700000000001"/>
    <n v="-9.1976337149757836E-2"/>
    <s v="2024-03"/>
    <x v="2"/>
  </r>
  <r>
    <n v="820"/>
    <x v="0"/>
    <d v="2024-03-04T00:00:00"/>
    <n v="174.72499999999999"/>
    <n v="175.46899999999999"/>
    <n v="172.38399999999999"/>
    <n v="173.68299999999999"/>
    <n v="81510100"/>
    <n v="-2.53812E-2"/>
    <n v="-2.5380739144585496E-2"/>
    <n v="182.34240000000003"/>
    <n v="185.28277999999997"/>
    <n v="8.8325836875433068E-3"/>
    <s v="Downtrend"/>
    <n v="196.25700000000001"/>
    <n v="-0.11502264887367086"/>
    <s v="2024-03"/>
    <x v="2"/>
  </r>
  <r>
    <n v="821"/>
    <x v="0"/>
    <d v="2024-03-05T00:00:00"/>
    <n v="169.37799999999999"/>
    <n v="170.648"/>
    <n v="168.24799999999999"/>
    <n v="168.74299999999999"/>
    <n v="95132400"/>
    <n v="-2.8441000000000001E-2"/>
    <n v="-2.8442622478883961E-2"/>
    <n v="181.48335000000003"/>
    <n v="184.79749999999996"/>
    <n v="1.0002376391058283E-2"/>
    <s v="Downtrend"/>
    <n v="196.25700000000001"/>
    <n v="-0.14019372557411969"/>
    <s v="2024-03"/>
    <x v="2"/>
  </r>
  <r>
    <n v="822"/>
    <x v="0"/>
    <d v="2024-03-06T00:00:00"/>
    <n v="169.67599999999999"/>
    <n v="169.85400000000001"/>
    <n v="167.315"/>
    <n v="167.75200000000001"/>
    <n v="68587700"/>
    <n v="-5.8781399999999996E-3"/>
    <n v="-5.8728362065388895E-3"/>
    <n v="180.49449999999999"/>
    <n v="184.29536000000004"/>
    <n v="9.4908205442874819E-3"/>
    <s v="Downtrend"/>
    <n v="196.25700000000001"/>
    <n v="-0.14524322699317727"/>
    <s v="2024-03"/>
    <x v="2"/>
  </r>
  <r>
    <n v="823"/>
    <x v="0"/>
    <d v="2024-03-07T00:00:00"/>
    <n v="167.78100000000001"/>
    <n v="169.34899999999999"/>
    <n v="167.12700000000001"/>
    <n v="167.63300000000001"/>
    <n v="71765100"/>
    <n v="-7.0958399999999997E-4"/>
    <n v="-7.0938051409219494E-4"/>
    <n v="179.49424999999999"/>
    <n v="183.81224000000003"/>
    <n v="9.4515046516248803E-3"/>
    <s v="Downtrend"/>
    <n v="196.25700000000001"/>
    <n v="-0.1458495747922367"/>
    <s v="2024-03"/>
    <x v="2"/>
  </r>
  <r>
    <n v="824"/>
    <x v="0"/>
    <d v="2024-03-08T00:00:00"/>
    <n v="167.63300000000001"/>
    <n v="172.29499999999999"/>
    <n v="167.57300000000001"/>
    <n v="169.34899999999999"/>
    <n v="76267000"/>
    <n v="1.02367E-2"/>
    <n v="1.0236647915386365E-2"/>
    <n v="178.63380000000001"/>
    <n v="183.37434000000005"/>
    <n v="1.0090580913269608E-2"/>
    <s v="Downtrend"/>
    <n v="196.25700000000001"/>
    <n v="-0.13710593762260714"/>
    <s v="2024-03"/>
    <x v="2"/>
  </r>
  <r>
    <n v="825"/>
    <x v="0"/>
    <d v="2024-03-11T00:00:00"/>
    <n v="171.541"/>
    <n v="172.96899999999999"/>
    <n v="170.65799999999999"/>
    <n v="171.352"/>
    <n v="60139500"/>
    <n v="1.1831599999999999E-2"/>
    <n v="1.182764586741003E-2"/>
    <n v="177.83529999999999"/>
    <n v="182.97452000000004"/>
    <n v="1.0584518385283122E-2"/>
    <s v="Downtrend"/>
    <n v="196.25700000000001"/>
    <n v="-0.12689993223171658"/>
    <s v="2024-03"/>
    <x v="2"/>
  </r>
  <r>
    <n v="826"/>
    <x v="0"/>
    <d v="2024-03-12T00:00:00"/>
    <n v="171.749"/>
    <n v="172.62200000000001"/>
    <n v="169.626"/>
    <n v="171.828"/>
    <n v="59825400"/>
    <n v="2.7784300000000001E-3"/>
    <n v="2.7779074653344615E-3"/>
    <n v="177.14489999999998"/>
    <n v="182.57570000000004"/>
    <n v="1.0642118341738484E-2"/>
    <s v="Downtrend"/>
    <n v="196.25700000000001"/>
    <n v="-0.12447454103547895"/>
    <s v="2024-03"/>
    <x v="2"/>
  </r>
  <r>
    <n v="827"/>
    <x v="0"/>
    <d v="2024-03-13T00:00:00"/>
    <n v="171.37200000000001"/>
    <n v="171.78899999999999"/>
    <n v="169.37799999999999"/>
    <n v="169.745"/>
    <n v="52488700"/>
    <n v="-1.21224E-2"/>
    <n v="-1.2122587703983001E-2"/>
    <n v="176.45499999999998"/>
    <n v="182.15602000000007"/>
    <n v="1.0675085323490881E-2"/>
    <s v="Downtrend"/>
    <n v="196.25700000000001"/>
    <n v="-0.13508817519884642"/>
    <s v="2024-03"/>
    <x v="2"/>
  </r>
  <r>
    <n v="828"/>
    <x v="0"/>
    <d v="2024-03-14T00:00:00"/>
    <n v="171.511"/>
    <n v="172.9"/>
    <n v="170.65799999999999"/>
    <n v="171.6"/>
    <n v="72913500"/>
    <n v="1.09274E-2"/>
    <n v="1.0928156941294231E-2"/>
    <n v="175.90199999999996"/>
    <n v="181.9099600000001"/>
    <n v="1.1168874003394651E-2"/>
    <s v="Downtrend"/>
    <n v="196.25700000000001"/>
    <n v="-0.12563628303703822"/>
    <s v="2024-03"/>
    <x v="2"/>
  </r>
  <r>
    <n v="829"/>
    <x v="0"/>
    <d v="2024-03-15T00:00:00"/>
    <n v="169.785"/>
    <n v="171.22300000000001"/>
    <n v="168.91200000000001"/>
    <n v="171.22300000000001"/>
    <n v="121752700"/>
    <n v="-2.1966099999999999E-3"/>
    <n v="-2.1969696969695862E-3"/>
    <n v="175.34454999999997"/>
    <n v="181.68390000000008"/>
    <n v="1.116540362983782E-2"/>
    <s v="Downtrend"/>
    <n v="196.25700000000001"/>
    <n v="-0.12755723362733551"/>
    <s v="2024-03"/>
    <x v="2"/>
  </r>
  <r>
    <n v="830"/>
    <x v="0"/>
    <d v="2024-03-18T00:00:00"/>
    <n v="174.149"/>
    <n v="176.27199999999999"/>
    <n v="172.11600000000001"/>
    <n v="172.31399999999999"/>
    <n v="75604200"/>
    <n v="6.3722600000000003E-3"/>
    <n v="6.3718075258578644E-3"/>
    <n v="174.91849999999997"/>
    <n v="181.52602000000007"/>
    <n v="1.1282786669483149E-2"/>
    <s v="Downtrend"/>
    <n v="196.25700000000001"/>
    <n v="-0.12199819624268182"/>
    <s v="2024-03"/>
    <x v="2"/>
  </r>
  <r>
    <n v="831"/>
    <x v="0"/>
    <d v="2024-03-19T00:00:00"/>
    <n v="172.929"/>
    <n v="175.18100000000001"/>
    <n v="171.63"/>
    <n v="174.655"/>
    <n v="55215200"/>
    <n v="1.35852E-2"/>
    <n v="1.358566338196554E-2"/>
    <n v="174.64669999999995"/>
    <n v="181.42942000000011"/>
    <n v="1.1818526759273947E-2"/>
    <s v="Downtrend"/>
    <n v="196.25700000000001"/>
    <n v="-0.11006995928807639"/>
    <s v="2024-03"/>
    <x v="2"/>
  </r>
  <r>
    <n v="832"/>
    <x v="0"/>
    <d v="2024-03-20T00:00:00"/>
    <n v="174.298"/>
    <n v="177.22399999999999"/>
    <n v="173.673"/>
    <n v="177.22399999999999"/>
    <n v="53423100"/>
    <n v="1.47092E-2"/>
    <n v="1.470899773839851E-2"/>
    <n v="174.46564999999998"/>
    <n v="181.2974200000001"/>
    <n v="1.2307427525616527E-2"/>
    <s v="Downtrend"/>
    <n v="196.25700000000001"/>
    <n v="-9.6979980331911797E-2"/>
    <s v="2024-03"/>
    <x v="2"/>
  </r>
  <r>
    <n v="833"/>
    <x v="0"/>
    <d v="2024-03-21T00:00:00"/>
    <n v="175.61699999999999"/>
    <n v="176.054"/>
    <n v="169.458"/>
    <n v="169.983"/>
    <n v="106181300"/>
    <n v="-4.0857499999999998E-2"/>
    <n v="-4.085789735024592E-2"/>
    <n v="173.82089999999999"/>
    <n v="181.02892000000011"/>
    <n v="1.4845662828009408E-2"/>
    <s v="Downtrend"/>
    <n v="196.25700000000001"/>
    <n v="-0.13387547960072765"/>
    <s v="2024-03"/>
    <x v="2"/>
  </r>
  <r>
    <n v="834"/>
    <x v="0"/>
    <d v="2024-03-22T00:00:00"/>
    <n v="170.37"/>
    <n v="171.65"/>
    <n v="168.684"/>
    <n v="170.886"/>
    <n v="71160100"/>
    <n v="5.3101299999999997E-3"/>
    <n v="5.3122959354758859E-3"/>
    <n v="173.31305000000003"/>
    <n v="180.75768000000008"/>
    <n v="1.4889060717936376E-2"/>
    <s v="Downtrend"/>
    <n v="196.25700000000001"/>
    <n v="-0.12927436983139462"/>
    <s v="2024-03"/>
    <x v="2"/>
  </r>
  <r>
    <n v="835"/>
    <x v="0"/>
    <d v="2024-03-25T00:00:00"/>
    <n v="169.19"/>
    <n v="170.54900000000001"/>
    <n v="168.07900000000001"/>
    <n v="169.46799999999999"/>
    <n v="54288300"/>
    <n v="-8.3002500000000003E-3"/>
    <n v="-8.297929613894639E-3"/>
    <n v="172.80175"/>
    <n v="180.4699600000001"/>
    <n v="1.4904249018349166E-2"/>
    <s v="Downtrend"/>
    <n v="196.25700000000001"/>
    <n v="-0.13649958982354782"/>
    <s v="2024-03"/>
    <x v="2"/>
  </r>
  <r>
    <n v="836"/>
    <x v="0"/>
    <d v="2024-03-26T00:00:00"/>
    <n v="168.624"/>
    <n v="170.03299999999999"/>
    <n v="168.208"/>
    <n v="168.33699999999999"/>
    <n v="57388400"/>
    <n v="-6.6725600000000001E-3"/>
    <n v="-6.6738263270942344E-3"/>
    <n v="172.161"/>
    <n v="180.15308000000007"/>
    <n v="1.4698755969117598E-2"/>
    <s v="Downtrend"/>
    <n v="196.25700000000001"/>
    <n v="-0.14226244159444001"/>
    <s v="2024-03"/>
    <x v="2"/>
  </r>
  <r>
    <n v="837"/>
    <x v="0"/>
    <d v="2024-03-27T00:00:00"/>
    <n v="169.03100000000001"/>
    <n v="172.19499999999999"/>
    <n v="168.73400000000001"/>
    <n v="171.90799999999999"/>
    <n v="60273300"/>
    <n v="2.1212499999999999E-2"/>
    <n v="2.1213399312094205E-2"/>
    <n v="171.75880000000001"/>
    <n v="179.95300000000006"/>
    <n v="1.5678470092571346E-2"/>
    <s v="Downtrend"/>
    <n v="196.25700000000001"/>
    <n v="-0.12406691226300215"/>
    <s v="2024-03"/>
    <x v="1"/>
  </r>
  <r>
    <n v="838"/>
    <x v="0"/>
    <d v="2024-03-28T00:00:00"/>
    <n v="170.36"/>
    <n v="170.83600000000001"/>
    <n v="169.13"/>
    <n v="170.09200000000001"/>
    <n v="65672700"/>
    <n v="-1.0559199999999999E-2"/>
    <n v="-1.0563789934150636E-2"/>
    <n v="171.29905000000002"/>
    <n v="179.73542000000006"/>
    <n v="1.5788571871765075E-2"/>
    <s v="Downtrend"/>
    <n v="196.25700000000001"/>
    <n v="-0.13332008539822782"/>
    <s v="2024-03"/>
    <x v="1"/>
  </r>
  <r>
    <n v="839"/>
    <x v="0"/>
    <d v="2024-04-01T00:00:00"/>
    <n v="169.80500000000001"/>
    <n v="169.864"/>
    <n v="168.10900000000001"/>
    <n v="168.654"/>
    <n v="46240500"/>
    <n v="-8.4556800000000001E-3"/>
    <n v="-8.4542482891613036E-3"/>
    <n v="170.82145"/>
    <n v="179.37120000000007"/>
    <n v="1.5826290923052006E-2"/>
    <s v="Downtrend"/>
    <n v="196.25700000000001"/>
    <n v="-0.14064721258350021"/>
    <s v="2024-04"/>
    <x v="1"/>
  </r>
  <r>
    <n v="840"/>
    <x v="0"/>
    <d v="2024-04-02T00:00:00"/>
    <n v="167.71199999999999"/>
    <n v="167.97"/>
    <n v="166.869"/>
    <n v="167.47399999999999"/>
    <n v="49329500"/>
    <n v="-6.9987799999999996E-3"/>
    <n v="-6.9965728651558701E-3"/>
    <n v="170.51100000000002"/>
    <n v="178.92532000000006"/>
    <n v="1.4944721118562161E-2"/>
    <s v="Downtrend"/>
    <n v="196.25700000000001"/>
    <n v="-0.14665973697753465"/>
    <s v="2024-04"/>
    <x v="2"/>
  </r>
  <r>
    <n v="841"/>
    <x v="0"/>
    <d v="2024-04-03T00:00:00"/>
    <n v="167.42400000000001"/>
    <n v="169.29900000000001"/>
    <n v="167.21600000000001"/>
    <n v="168.27699999999999"/>
    <n v="47691700"/>
    <n v="4.7975700000000001E-3"/>
    <n v="4.7947741141909361E-3"/>
    <n v="170.48769999999999"/>
    <n v="178.44934000000003"/>
    <n v="1.3603557450501229E-2"/>
    <s v="Downtrend"/>
    <n v="196.25700000000001"/>
    <n v="-0.14256816317379772"/>
    <s v="2024-04"/>
    <x v="2"/>
  </r>
  <r>
    <n v="842"/>
    <x v="0"/>
    <d v="2024-04-04T00:00:00"/>
    <n v="168.91200000000001"/>
    <n v="170.529"/>
    <n v="167.45400000000001"/>
    <n v="167.45400000000001"/>
    <n v="53704400"/>
    <n v="-4.8925399999999999E-3"/>
    <n v="-4.8907456158594487E-3"/>
    <n v="170.47280000000001"/>
    <n v="177.93134000000006"/>
    <n v="1.3583187744603495E-2"/>
    <s v="Downtrend"/>
    <n v="196.25700000000001"/>
    <n v="-0.14676164417065374"/>
    <s v="2024-04"/>
    <x v="2"/>
  </r>
  <r>
    <n v="843"/>
    <x v="0"/>
    <d v="2024-04-05T00:00:00"/>
    <n v="168.21799999999999"/>
    <n v="169.011"/>
    <n v="167.583"/>
    <n v="168.208"/>
    <n v="42104800"/>
    <n v="4.5018999999999997E-3"/>
    <n v="4.5027291076951137E-3"/>
    <n v="170.50155000000001"/>
    <n v="177.44190000000006"/>
    <n v="1.3618820777670061E-2"/>
    <s v="Downtrend"/>
    <n v="196.25700000000001"/>
    <n v="-0.14291974299005894"/>
    <s v="2024-04"/>
    <x v="2"/>
  </r>
  <r>
    <n v="844"/>
    <x v="0"/>
    <d v="2024-04-08T00:00:00"/>
    <n v="167.66200000000001"/>
    <n v="167.83099999999999"/>
    <n v="166.87899999999999"/>
    <n v="167.08699999999999"/>
    <n v="37425500"/>
    <n v="-6.6636600000000001E-3"/>
    <n v="-6.6643679254256849E-3"/>
    <n v="170.38845000000001"/>
    <n v="176.93658000000002"/>
    <n v="1.3490959318330494E-2"/>
    <s v="Downtrend"/>
    <n v="196.25700000000001"/>
    <n v="-0.14863164116439165"/>
    <s v="2024-04"/>
    <x v="2"/>
  </r>
  <r>
    <n v="845"/>
    <x v="0"/>
    <d v="2024-04-09T00:00:00"/>
    <n v="167.33500000000001"/>
    <n v="168.70400000000001"/>
    <n v="166.988"/>
    <n v="168.297"/>
    <n v="42373800"/>
    <n v="7.2424200000000003E-3"/>
    <n v="7.2417363409482682E-3"/>
    <n v="170.23570000000001"/>
    <n v="176.49012000000005"/>
    <n v="1.3306603458338701E-2"/>
    <s v="Downtrend"/>
    <n v="196.25700000000001"/>
    <n v="-0.14246625598067841"/>
    <s v="2024-04"/>
    <x v="2"/>
  </r>
  <r>
    <n v="846"/>
    <x v="0"/>
    <d v="2024-04-10T00:00:00"/>
    <n v="167.434"/>
    <n v="167.72200000000001"/>
    <n v="165.75800000000001"/>
    <n v="166.422"/>
    <n v="49709300"/>
    <n v="-1.1139100000000001E-2"/>
    <n v="-1.1141018556480531E-2"/>
    <n v="169.96540000000002"/>
    <n v="176.01984000000004"/>
    <n v="1.3471812408357252E-2"/>
    <s v="Downtrend"/>
    <n v="196.25700000000001"/>
    <n v="-0.15202005533560592"/>
    <s v="2024-04"/>
    <x v="2"/>
  </r>
  <r>
    <n v="847"/>
    <x v="0"/>
    <d v="2024-04-11T00:00:00"/>
    <n v="166.97800000000001"/>
    <n v="174.04"/>
    <n v="166.79900000000001"/>
    <n v="173.624"/>
    <n v="91070300"/>
    <n v="4.3270999999999997E-2"/>
    <n v="4.3275528475802405E-2"/>
    <n v="170.15935000000002"/>
    <n v="175.7667000000001"/>
    <n v="1.6524266081050832E-2"/>
    <s v="Downtrend"/>
    <n v="196.25700000000001"/>
    <n v="-0.11532327509337248"/>
    <s v="2024-04"/>
    <x v="1"/>
  </r>
  <r>
    <n v="848"/>
    <x v="0"/>
    <d v="2024-04-12T00:00:00"/>
    <n v="172.85"/>
    <n v="176.917"/>
    <n v="172.8"/>
    <n v="175.12100000000001"/>
    <n v="101670900"/>
    <n v="8.6266299999999997E-3"/>
    <n v="8.6220798967886481E-3"/>
    <n v="170.33539999999999"/>
    <n v="175.61562000000006"/>
    <n v="1.6461176906612928E-2"/>
    <s v="Downtrend"/>
    <n v="196.25700000000001"/>
    <n v="-0.10769552168839835"/>
    <s v="2024-04"/>
    <x v="1"/>
  </r>
  <r>
    <n v="849"/>
    <x v="0"/>
    <d v="2024-04-15T00:00:00"/>
    <n v="173.941"/>
    <n v="175.20099999999999"/>
    <n v="171.10400000000001"/>
    <n v="171.29300000000001"/>
    <n v="73531800"/>
    <n v="-2.18636E-2"/>
    <n v="-2.1859171658453302E-2"/>
    <n v="170.33890000000002"/>
    <n v="175.33923999999999"/>
    <n v="1.7239967600287731E-2"/>
    <s v="Downtrend"/>
    <n v="196.25700000000001"/>
    <n v="-0.12720055845141831"/>
    <s v="2024-04"/>
    <x v="1"/>
  </r>
  <r>
    <n v="850"/>
    <x v="0"/>
    <d v="2024-04-16T00:00:00"/>
    <n v="170.36"/>
    <n v="172.35400000000001"/>
    <n v="166.90799999999999"/>
    <n v="168.00899999999999"/>
    <n v="73711200"/>
    <n v="-1.9167199999999999E-2"/>
    <n v="-1.9171828387616663E-2"/>
    <n v="170.12365"/>
    <n v="175.0172"/>
    <n v="1.7695818051173533E-2"/>
    <s v="Downtrend"/>
    <n v="196.25700000000001"/>
    <n v="-0.1439337195615954"/>
    <s v="2024-04"/>
    <x v="1"/>
  </r>
  <r>
    <n v="851"/>
    <x v="0"/>
    <d v="2024-04-17T00:00:00"/>
    <n v="168.238"/>
    <n v="169.26900000000001"/>
    <n v="166.64099999999999"/>
    <n v="166.64099999999999"/>
    <n v="50901200"/>
    <n v="-8.1473699999999993E-3"/>
    <n v="-8.1424209417352289E-3"/>
    <n v="169.72295"/>
    <n v="174.63153999999997"/>
    <n v="1.7410426965550285E-2"/>
    <s v="Downtrend"/>
    <n v="196.25700000000001"/>
    <n v="-0.15090417157095037"/>
    <s v="2024-04"/>
    <x v="1"/>
  </r>
  <r>
    <n v="852"/>
    <x v="0"/>
    <d v="2024-04-18T00:00:00"/>
    <n v="166.67"/>
    <n v="167.27500000000001"/>
    <n v="165.202"/>
    <n v="165.68799999999999"/>
    <n v="43122900"/>
    <n v="-5.7144199999999996E-3"/>
    <n v="-5.7188807076290482E-3"/>
    <n v="169.14615000000001"/>
    <n v="174.19472000000002"/>
    <n v="1.6959477119778583E-2"/>
    <s v="Downtrend"/>
    <n v="196.25700000000001"/>
    <n v="-0.15576004932308152"/>
    <s v="2024-04"/>
    <x v="1"/>
  </r>
  <r>
    <n v="853"/>
    <x v="0"/>
    <d v="2024-04-19T00:00:00"/>
    <n v="164.86500000000001"/>
    <n v="165.054"/>
    <n v="162.75200000000001"/>
    <n v="163.66499999999999"/>
    <n v="68149400"/>
    <n v="-1.2212499999999999E-2"/>
    <n v="-1.2209695330983483E-2"/>
    <n v="168.83025000000001"/>
    <n v="173.71526000000003"/>
    <n v="1.4668659272195116E-2"/>
    <s v="Downtrend"/>
    <n v="196.25700000000001"/>
    <n v="-0.16606796190709128"/>
    <s v="2024-04"/>
    <x v="2"/>
  </r>
  <r>
    <n v="854"/>
    <x v="0"/>
    <d v="2024-04-22T00:00:00"/>
    <n v="164.18100000000001"/>
    <n v="165.90700000000001"/>
    <n v="163.43700000000001"/>
    <n v="164.49799999999999"/>
    <n v="48116400"/>
    <n v="5.0907399999999998E-3"/>
    <n v="5.0896648642042575E-3"/>
    <n v="168.51085000000003"/>
    <n v="173.27405999999999"/>
    <n v="1.4663068441261062E-2"/>
    <s v="Downtrend"/>
    <n v="196.25700000000001"/>
    <n v="-0.16182352731367555"/>
    <s v="2024-04"/>
    <x v="2"/>
  </r>
  <r>
    <n v="855"/>
    <x v="0"/>
    <d v="2024-04-23T00:00:00"/>
    <n v="164.012"/>
    <n v="165.69800000000001"/>
    <n v="163.58600000000001"/>
    <n v="165.55"/>
    <n v="49537800"/>
    <n v="6.3917000000000002E-3"/>
    <n v="6.3952145314838393E-3"/>
    <n v="168.31495000000001"/>
    <n v="172.83861999999996"/>
    <n v="1.4688548138333255E-2"/>
    <s v="Downtrend"/>
    <n v="196.25700000000001"/>
    <n v="-0.15646320895560406"/>
    <s v="2024-04"/>
    <x v="2"/>
  </r>
  <r>
    <n v="856"/>
    <x v="0"/>
    <d v="2024-04-24T00:00:00"/>
    <n v="165.19200000000001"/>
    <n v="167.93"/>
    <n v="164.86500000000001"/>
    <n v="167.65199999999999"/>
    <n v="48251800"/>
    <n v="1.27023E-2"/>
    <n v="1.2697070371488817E-2"/>
    <n v="168.28070000000002"/>
    <n v="172.47893999999997"/>
    <n v="1.4935984790748046E-2"/>
    <s v="Downtrend"/>
    <n v="196.25700000000001"/>
    <n v="-0.14575276295877349"/>
    <s v="2024-04"/>
    <x v="2"/>
  </r>
  <r>
    <n v="857"/>
    <x v="0"/>
    <d v="2024-04-25T00:00:00"/>
    <n v="168.15799999999999"/>
    <n v="169.23"/>
    <n v="166.78899999999999"/>
    <n v="168.51499999999999"/>
    <n v="50558300"/>
    <n v="5.1474099999999998E-3"/>
    <n v="5.1475675804641963E-3"/>
    <n v="168.11105000000003"/>
    <n v="172.17837999999995"/>
    <n v="1.4140257718383464E-2"/>
    <s v="Downtrend"/>
    <n v="196.25700000000001"/>
    <n v="-0.14135546757567896"/>
    <s v="2024-04"/>
    <x v="2"/>
  </r>
  <r>
    <n v="858"/>
    <x v="0"/>
    <d v="2024-04-26T00:00:00"/>
    <n v="168.505"/>
    <n v="169.95400000000001"/>
    <n v="167.81100000000001"/>
    <n v="167.93"/>
    <n v="44838400"/>
    <n v="-3.4727999999999998E-3"/>
    <n v="-3.4715010533186152E-3"/>
    <n v="168.00295"/>
    <n v="171.88377999999994"/>
    <n v="1.3973155697228644E-2"/>
    <s v="Downtrend"/>
    <n v="196.25700000000001"/>
    <n v="-0.14433625297441621"/>
    <s v="2024-04"/>
    <x v="2"/>
  </r>
  <r>
    <n v="859"/>
    <x v="0"/>
    <d v="2024-04-29T00:00:00"/>
    <n v="171.96700000000001"/>
    <n v="174.60599999999999"/>
    <n v="171.69900000000001"/>
    <n v="172.096"/>
    <n v="68169400"/>
    <n v="2.4807800000000001E-2"/>
    <n v="2.4807955695825612E-2"/>
    <n v="168.17505"/>
    <n v="171.67825999999997"/>
    <n v="1.4929324495730329E-2"/>
    <s v="Downtrend"/>
    <n v="196.25700000000001"/>
    <n v="-0.12310898464768139"/>
    <s v="2024-04"/>
    <x v="2"/>
  </r>
  <r>
    <n v="860"/>
    <x v="0"/>
    <d v="2024-04-30T00:00:00"/>
    <n v="171.92699999999999"/>
    <n v="173.57400000000001"/>
    <n v="168.624"/>
    <n v="168.952"/>
    <n v="65934800"/>
    <n v="-1.82709E-2"/>
    <n v="-1.8268873187058388E-2"/>
    <n v="168.24895000000001"/>
    <n v="171.44059999999999"/>
    <n v="1.5455203018498082E-2"/>
    <s v="Downtrend"/>
    <n v="196.25700000000001"/>
    <n v="-0.13912879540602374"/>
    <s v="2024-04"/>
    <x v="1"/>
  </r>
  <r>
    <n v="861"/>
    <x v="0"/>
    <d v="2024-05-01T00:00:00"/>
    <n v="168.208"/>
    <n v="171.31299999999999"/>
    <n v="167.74199999999999"/>
    <n v="167.93"/>
    <n v="50383100"/>
    <n v="-6.04691E-3"/>
    <n v="-6.0490553529995994E-3"/>
    <n v="168.23160000000001"/>
    <n v="171.19737999999998"/>
    <n v="1.5488691186802945E-2"/>
    <s v="Downtrend"/>
    <n v="196.25700000000001"/>
    <n v="-0.14433625297441621"/>
    <s v="2024-05"/>
    <x v="1"/>
  </r>
  <r>
    <n v="862"/>
    <x v="0"/>
    <d v="2024-05-02T00:00:00"/>
    <n v="171.114"/>
    <n v="172.017"/>
    <n v="169.50700000000001"/>
    <n v="171.63"/>
    <n v="94214900"/>
    <n v="2.2031800000000001E-2"/>
    <n v="2.2032989936282998E-2"/>
    <n v="168.44040000000001"/>
    <n v="171.01307999999995"/>
    <n v="1.6194319197535605E-2"/>
    <s v="Downtrend"/>
    <n v="196.25700000000001"/>
    <n v="-0.12548342224735942"/>
    <s v="2024-05"/>
    <x v="1"/>
  </r>
  <r>
    <n v="863"/>
    <x v="0"/>
    <d v="2024-05-03T00:00:00"/>
    <n v="185.14"/>
    <n v="185.48699999999999"/>
    <n v="181.18199999999999"/>
    <n v="181.89599999999999"/>
    <n v="163224100"/>
    <n v="5.98162E-2"/>
    <n v="5.9814717706694553E-2"/>
    <n v="169.12479999999999"/>
    <n v="170.99343999999994"/>
    <n v="2.0821845982078251E-2"/>
    <s v="Downtrend"/>
    <n v="196.25700000000001"/>
    <n v="-7.3174460019260534E-2"/>
    <s v="2024-05"/>
    <x v="1"/>
  </r>
  <r>
    <n v="864"/>
    <x v="0"/>
    <d v="2024-05-06T00:00:00"/>
    <n v="180.875"/>
    <n v="182.71"/>
    <n v="178.96"/>
    <n v="180.24"/>
    <n v="78569700"/>
    <n v="-9.1067300000000004E-3"/>
    <n v="-9.1041034437259194E-3"/>
    <n v="169.78244999999998"/>
    <n v="170.97737999999998"/>
    <n v="2.0895377980314045E-2"/>
    <s v="Downtrend"/>
    <n v="196.25700000000001"/>
    <n v="-8.1612375609532384E-2"/>
    <s v="2024-05"/>
    <x v="1"/>
  </r>
  <r>
    <n v="865"/>
    <x v="0"/>
    <d v="2024-05-07T00:00:00"/>
    <n v="181.96600000000001"/>
    <n v="183.404"/>
    <n v="179.85300000000001"/>
    <n v="180.92400000000001"/>
    <n v="77305800"/>
    <n v="3.7971799999999998E-3"/>
    <n v="3.7949400798935606E-3"/>
    <n v="170.41379999999998"/>
    <n v="171.00198"/>
    <n v="2.0881438028404732E-2"/>
    <s v="Downtrend"/>
    <n v="196.25700000000001"/>
    <n v="-7.8127149604854895E-2"/>
    <s v="2024-05"/>
    <x v="1"/>
  </r>
  <r>
    <n v="866"/>
    <x v="0"/>
    <d v="2024-05-08T00:00:00"/>
    <n v="181.37"/>
    <n v="181.589"/>
    <n v="179.982"/>
    <n v="181.261"/>
    <n v="45057100"/>
    <n v="1.8641199999999999E-3"/>
    <n v="1.8626605646570038E-3"/>
    <n v="171.15575000000001"/>
    <n v="171.00415999999998"/>
    <n v="2.0591279911926597E-2"/>
    <s v="Uptrend"/>
    <n v="196.25700000000001"/>
    <n v="-7.6410013400795895E-2"/>
    <s v="2024-05"/>
    <x v="1"/>
  </r>
  <r>
    <n v="867"/>
    <x v="0"/>
    <d v="2024-05-09T00:00:00"/>
    <n v="181.083"/>
    <n v="183.166"/>
    <n v="180.636"/>
    <n v="183.077"/>
    <n v="48983000"/>
    <n v="1.0014199999999999E-2"/>
    <n v="1.0018702313238981E-2"/>
    <n v="171.6284"/>
    <n v="171.06665999999993"/>
    <n v="1.8533206825865685E-2"/>
    <s v="Uptrend"/>
    <n v="196.25700000000001"/>
    <n v="-6.7156840265570228E-2"/>
    <s v="2024-05"/>
    <x v="1"/>
  </r>
  <r>
    <n v="868"/>
    <x v="0"/>
    <d v="2024-05-10T00:00:00"/>
    <n v="183.65299999999999"/>
    <n v="183.84100000000001"/>
    <n v="180.90100000000001"/>
    <n v="181.815"/>
    <n v="50759500"/>
    <n v="-6.8902499999999997E-3"/>
    <n v="-6.8932744145905334E-3"/>
    <n v="171.9631"/>
    <n v="171.11721999999997"/>
    <n v="1.8601908345061431E-2"/>
    <s v="Uptrend"/>
    <n v="196.25700000000001"/>
    <n v="-7.3587184151393314E-2"/>
    <s v="2024-05"/>
    <x v="1"/>
  </r>
  <r>
    <n v="869"/>
    <x v="0"/>
    <d v="2024-05-13T00:00:00"/>
    <n v="184.18899999999999"/>
    <n v="185.83799999999999"/>
    <n v="183.375"/>
    <n v="185.023"/>
    <n v="72044800"/>
    <n v="1.7645600000000001E-2"/>
    <n v="1.7644308775403461E-2"/>
    <n v="172.64959999999999"/>
    <n v="171.25355999999996"/>
    <n v="1.8018987956224072E-2"/>
    <s v="Uptrend"/>
    <n v="196.25700000000001"/>
    <n v="-5.7241270375069431E-2"/>
    <s v="2024-05"/>
    <x v="1"/>
  </r>
  <r>
    <n v="870"/>
    <x v="0"/>
    <d v="2024-05-14T00:00:00"/>
    <n v="186.245"/>
    <n v="187.03"/>
    <n v="185.03299999999999"/>
    <n v="186.166"/>
    <n v="52393600"/>
    <n v="6.1734199999999998E-3"/>
    <n v="6.1776103511455016E-3"/>
    <n v="173.55744999999999"/>
    <n v="171.50321999999997"/>
    <n v="1.7173990764917532E-2"/>
    <s v="Uptrend"/>
    <n v="196.25700000000001"/>
    <n v="-5.141727428830567E-2"/>
    <s v="2024-05"/>
    <x v="1"/>
  </r>
  <r>
    <n v="871"/>
    <x v="0"/>
    <d v="2024-05-15T00:00:00"/>
    <n v="186.642"/>
    <n v="189.364"/>
    <n v="186.10599999999999"/>
    <n v="188.44"/>
    <n v="70400000"/>
    <n v="1.2217799999999999E-2"/>
    <n v="1.2214904977278396E-2"/>
    <n v="174.6474"/>
    <n v="171.89715999999996"/>
    <n v="1.6938171766257493E-2"/>
    <s v="Uptrend"/>
    <n v="196.25700000000001"/>
    <n v="-3.9830426430649601E-2"/>
    <s v="2024-05"/>
    <x v="1"/>
  </r>
  <r>
    <n v="872"/>
    <x v="0"/>
    <d v="2024-05-16T00:00:00"/>
    <n v="189.185"/>
    <n v="189.81100000000001"/>
    <n v="188.381"/>
    <n v="188.559"/>
    <n v="52845200"/>
    <n v="6.3265100000000002E-4"/>
    <n v="6.3150074294204828E-4"/>
    <n v="175.79095000000001"/>
    <n v="172.31330000000003"/>
    <n v="1.6759607550618064E-2"/>
    <s v="Uptrend"/>
    <n v="196.25700000000001"/>
    <n v="-3.9224078631590276E-2"/>
    <s v="2024-05"/>
    <x v="1"/>
  </r>
  <r>
    <n v="873"/>
    <x v="0"/>
    <d v="2024-05-17T00:00:00"/>
    <n v="188.232"/>
    <n v="189.523"/>
    <n v="187.904"/>
    <n v="188.589"/>
    <n v="41282900"/>
    <n v="1.5804299999999999E-4"/>
    <n v="1.5910139531927214E-4"/>
    <n v="177.03715000000003"/>
    <n v="172.73242000000002"/>
    <n v="1.6248762512357792E-2"/>
    <s v="Uptrend"/>
    <n v="196.25700000000001"/>
    <n v="-3.9071217841911365E-2"/>
    <s v="2024-05"/>
    <x v="1"/>
  </r>
  <r>
    <n v="874"/>
    <x v="0"/>
    <d v="2024-05-20T00:00:00"/>
    <n v="188.053"/>
    <n v="190.625"/>
    <n v="187.73500000000001"/>
    <n v="189.751"/>
    <n v="44361300"/>
    <n v="6.1619600000000002E-3"/>
    <n v="6.1615470679625695E-3"/>
    <n v="178.29980000000006"/>
    <n v="173.14046000000002"/>
    <n v="1.6243080384064325E-2"/>
    <s v="Uptrend"/>
    <n v="196.25700000000001"/>
    <n v="-3.3150409921684276E-2"/>
    <s v="2024-05"/>
    <x v="1"/>
  </r>
  <r>
    <n v="875"/>
    <x v="0"/>
    <d v="2024-05-21T00:00:00"/>
    <n v="189.80099999999999"/>
    <n v="191.43"/>
    <n v="189.63200000000001"/>
    <n v="191.05199999999999"/>
    <n v="42309400"/>
    <n v="6.8573599999999998E-3"/>
    <n v="6.8563538532075974E-3"/>
    <n v="179.57490000000004"/>
    <n v="173.53446"/>
    <n v="1.6242072595971258E-2"/>
    <s v="Uptrend"/>
    <n v="196.25700000000001"/>
    <n v="-2.6521347009278662E-2"/>
    <s v="2024-05"/>
    <x v="1"/>
  </r>
  <r>
    <n v="876"/>
    <x v="0"/>
    <d v="2024-05-22T00:00:00"/>
    <n v="190.97300000000001"/>
    <n v="191.51900000000001"/>
    <n v="188.98599999999999"/>
    <n v="189.61199999999999"/>
    <n v="34648500"/>
    <n v="-7.5383300000000002E-3"/>
    <n v="-7.5372149990577952E-3"/>
    <n v="180.67290000000006"/>
    <n v="173.89014"/>
    <n v="1.6516837571151879E-2"/>
    <s v="Uptrend"/>
    <n v="196.25700000000001"/>
    <n v="-3.3858664913863024E-2"/>
    <s v="2024-05"/>
    <x v="1"/>
  </r>
  <r>
    <n v="877"/>
    <x v="0"/>
    <d v="2024-05-23T00:00:00"/>
    <n v="189.69200000000001"/>
    <n v="189.71100000000001"/>
    <n v="185.37100000000001"/>
    <n v="185.619"/>
    <n v="51005900"/>
    <n v="-2.1058199999999999E-2"/>
    <n v="-2.1058793747231186E-2"/>
    <n v="181.52810000000005"/>
    <n v="174.20762000000002"/>
    <n v="1.7616008818898431E-2"/>
    <s v="Uptrend"/>
    <n v="196.25700000000001"/>
    <n v="-5.4204436020116487E-2"/>
    <s v="2024-05"/>
    <x v="1"/>
  </r>
  <r>
    <n v="878"/>
    <x v="0"/>
    <d v="2024-05-24T00:00:00"/>
    <n v="187.54599999999999"/>
    <n v="189.29400000000001"/>
    <n v="186.77099999999999"/>
    <n v="188.69800000000001"/>
    <n v="36327000"/>
    <n v="1.6588200000000001E-2"/>
    <n v="1.6587741556629565E-2"/>
    <n v="182.56650000000002"/>
    <n v="174.54958000000002"/>
    <n v="1.7679834772495181E-2"/>
    <s v="Uptrend"/>
    <n v="196.25700000000001"/>
    <n v="-3.8515823639411528E-2"/>
    <s v="2024-05"/>
    <x v="1"/>
  </r>
  <r>
    <n v="879"/>
    <x v="0"/>
    <d v="2024-05-28T00:00:00"/>
    <n v="190.21799999999999"/>
    <n v="191.69800000000001"/>
    <n v="187.82400000000001"/>
    <n v="188.708"/>
    <n v="52280100"/>
    <n v="5.2642100000000002E-5"/>
    <n v="5.2994732323563554E-5"/>
    <n v="183.39710000000002"/>
    <n v="174.89928000000003"/>
    <n v="1.7151921401908948E-2"/>
    <s v="Uptrend"/>
    <n v="196.25700000000001"/>
    <n v="-3.846487004285204E-2"/>
    <s v="2024-05"/>
    <x v="1"/>
  </r>
  <r>
    <n v="880"/>
    <x v="0"/>
    <d v="2024-05-29T00:00:00"/>
    <n v="188.33099999999999"/>
    <n v="190.953"/>
    <n v="188.232"/>
    <n v="189.006"/>
    <n v="53068000"/>
    <n v="1.57894E-3"/>
    <n v="1.5791593361171863E-3"/>
    <n v="184.39980000000003"/>
    <n v="175.23312000000001"/>
    <n v="1.6302844793289049E-2"/>
    <s v="Uptrend"/>
    <n v="196.25700000000001"/>
    <n v="-3.6946452865375567E-2"/>
    <s v="2024-05"/>
    <x v="1"/>
  </r>
  <r>
    <n v="881"/>
    <x v="0"/>
    <d v="2024-05-30T00:00:00"/>
    <n v="189.47300000000001"/>
    <n v="190.88399999999999"/>
    <n v="189.34399999999999"/>
    <n v="190"/>
    <n v="49889100"/>
    <n v="5.2552299999999996E-3"/>
    <n v="5.2590923039479431E-3"/>
    <n v="185.50330000000002"/>
    <n v="175.54002"/>
    <n v="1.6066575242988528E-2"/>
    <s v="Uptrend"/>
    <n v="196.25700000000001"/>
    <n v="-3.1881665367349932E-2"/>
    <s v="2024-05"/>
    <x v="1"/>
  </r>
  <r>
    <n v="882"/>
    <x v="0"/>
    <d v="2024-05-31T00:00:00"/>
    <n v="190.149"/>
    <n v="191.27099999999999"/>
    <n v="188.62899999999999"/>
    <n v="190.953"/>
    <n v="75158300"/>
    <n v="5.0184699999999997E-3"/>
    <n v="5.0157894736841957E-3"/>
    <n v="186.46944999999999"/>
    <n v="175.81460000000004"/>
    <n v="1.5635046268345023E-2"/>
    <s v="Uptrend"/>
    <n v="196.25700000000001"/>
    <n v="-2.7025787615218788E-2"/>
    <s v="2024-05"/>
    <x v="1"/>
  </r>
  <r>
    <n v="883"/>
    <x v="0"/>
    <d v="2024-06-03T00:00:00"/>
    <n v="191.59899999999999"/>
    <n v="193.67500000000001"/>
    <n v="191.221"/>
    <n v="192.721"/>
    <n v="50080500"/>
    <n v="9.2587699999999995E-3"/>
    <n v="9.2588228516965465E-3"/>
    <n v="187.01069999999999"/>
    <n v="176.26935999999998"/>
    <n v="9.1105212408139832E-3"/>
    <s v="Uptrend"/>
    <n v="196.25700000000001"/>
    <n v="-1.8017191743479266E-2"/>
    <s v="2024-06"/>
    <x v="2"/>
  </r>
  <r>
    <n v="884"/>
    <x v="0"/>
    <d v="2024-06-04T00:00:00"/>
    <n v="193.327"/>
    <n v="194.00200000000001"/>
    <n v="191.72800000000001"/>
    <n v="193.03899999999999"/>
    <n v="47471400"/>
    <n v="1.64938E-3"/>
    <n v="1.6500537045780472E-3"/>
    <n v="187.65064999999998"/>
    <n v="176.71242000000001"/>
    <n v="8.6692995961130618E-3"/>
    <s v="Uptrend"/>
    <n v="196.25700000000001"/>
    <n v="-1.6396867372883595E-2"/>
    <s v="2024-06"/>
    <x v="2"/>
  </r>
  <r>
    <n v="885"/>
    <x v="0"/>
    <d v="2024-06-05T00:00:00"/>
    <n v="194.08199999999999"/>
    <n v="195.572"/>
    <n v="193.55500000000001"/>
    <n v="194.54900000000001"/>
    <n v="54156800"/>
    <n v="7.8207299999999997E-3"/>
    <n v="7.8222535342600263E-3"/>
    <n v="188.33189999999999"/>
    <n v="177.21404000000001"/>
    <n v="8.7238011320679258E-3"/>
    <s v="Uptrend"/>
    <n v="196.25700000000001"/>
    <n v="-8.7028742923819236E-3"/>
    <s v="2024-06"/>
    <x v="2"/>
  </r>
  <r>
    <n v="886"/>
    <x v="0"/>
    <d v="2024-06-06T00:00:00"/>
    <n v="194.37"/>
    <n v="195.17400000000001"/>
    <n v="192.86"/>
    <n v="193.16800000000001"/>
    <n v="41181800"/>
    <n v="-7.0965100000000003E-3"/>
    <n v="-7.0984687662234425E-3"/>
    <n v="188.92724999999999"/>
    <n v="177.71066000000002"/>
    <n v="9.0458612410806646E-3"/>
    <s v="Uptrend"/>
    <n v="196.25700000000001"/>
    <n v="-1.5739565977264447E-2"/>
    <s v="2024-06"/>
    <x v="2"/>
  </r>
  <r>
    <n v="887"/>
    <x v="0"/>
    <d v="2024-06-07T00:00:00"/>
    <n v="193.33699999999999"/>
    <n v="195.61099999999999"/>
    <n v="192.83"/>
    <n v="195.56200000000001"/>
    <n v="53103900"/>
    <n v="1.23921E-2"/>
    <n v="1.2393357077776779E-2"/>
    <n v="189.55149999999998"/>
    <n v="178.18374000000003"/>
    <n v="9.1546548945124866E-3"/>
    <s v="Uptrend"/>
    <n v="196.25700000000001"/>
    <n v="-3.5412749608930705E-3"/>
    <s v="2024-06"/>
    <x v="2"/>
  </r>
  <r>
    <n v="888"/>
    <x v="0"/>
    <d v="2024-06-10T00:00:00"/>
    <n v="195.572"/>
    <n v="195.96899999999999"/>
    <n v="190.85400000000001"/>
    <n v="191.81700000000001"/>
    <n v="97010200"/>
    <n v="-1.91478E-2"/>
    <n v="-1.9149937104345427E-2"/>
    <n v="190.05159999999998"/>
    <n v="178.61824000000001"/>
    <n v="1.0223828398128375E-2"/>
    <s v="Uptrend"/>
    <n v="196.25700000000001"/>
    <n v="-2.2623396872468282E-2"/>
    <s v="2024-06"/>
    <x v="2"/>
  </r>
  <r>
    <n v="889"/>
    <x v="0"/>
    <d v="2024-06-11T00:00:00"/>
    <n v="192.34399999999999"/>
    <n v="205.762"/>
    <n v="192.32400000000001"/>
    <n v="205.75299999999999"/>
    <n v="172373300"/>
    <n v="7.2649099999999994E-2"/>
    <n v="7.2652580323954385E-2"/>
    <n v="191.0881"/>
    <n v="179.36022000000006"/>
    <n v="1.8497981142064902E-2"/>
    <s v="Uptrend"/>
    <n v="205.75299999999999"/>
    <n v="0"/>
    <s v="2024-06"/>
    <x v="1"/>
  </r>
  <r>
    <n v="890"/>
    <x v="0"/>
    <d v="2024-06-12T00:00:00"/>
    <n v="205.971"/>
    <n v="218.715"/>
    <n v="205.50399999999999"/>
    <n v="211.63300000000001"/>
    <n v="198134300"/>
    <n v="2.85785E-2"/>
    <n v="2.8577955120946186E-2"/>
    <n v="192.36145000000002"/>
    <n v="180.24340000000001"/>
    <n v="1.920691650722663E-2"/>
    <s v="Uptrend"/>
    <n v="211.63300000000001"/>
    <n v="0"/>
    <s v="2024-06"/>
    <x v="1"/>
  </r>
  <r>
    <n v="891"/>
    <x v="0"/>
    <d v="2024-06-13T00:00:00"/>
    <n v="213.291"/>
    <n v="215.28800000000001"/>
    <n v="210.173"/>
    <n v="212.79499999999999"/>
    <n v="97862700"/>
    <n v="5.4910899999999997E-3"/>
    <n v="5.4906370934588722E-3"/>
    <n v="193.57920000000004"/>
    <n v="181.13376000000005"/>
    <n v="1.916228380699871E-2"/>
    <s v="Uptrend"/>
    <n v="212.79499999999999"/>
    <n v="0"/>
    <s v="2024-06"/>
    <x v="1"/>
  </r>
  <r>
    <n v="892"/>
    <x v="0"/>
    <d v="2024-06-14T00:00:00"/>
    <n v="212.40700000000001"/>
    <n v="213.71799999999999"/>
    <n v="209.875"/>
    <n v="211.05699999999999"/>
    <n v="70122700"/>
    <n v="-8.1683899999999993E-3"/>
    <n v="-8.1674851382785851E-3"/>
    <n v="194.70410000000001"/>
    <n v="182.00582000000003"/>
    <n v="1.9397995665703747E-2"/>
    <s v="Uptrend"/>
    <n v="212.79499999999999"/>
    <n v="-8.1674851382785851E-3"/>
    <s v="2024-06"/>
    <x v="1"/>
  </r>
  <r>
    <n v="893"/>
    <x v="0"/>
    <d v="2024-06-17T00:00:00"/>
    <n v="211.93100000000001"/>
    <n v="217.47300000000001"/>
    <n v="211.285"/>
    <n v="215.208"/>
    <n v="93728300"/>
    <n v="1.9671600000000001E-2"/>
    <n v="1.9667672714006157E-2"/>
    <n v="196.03505000000001"/>
    <n v="182.94582"/>
    <n v="1.958764330831823E-2"/>
    <s v="Uptrend"/>
    <n v="215.208"/>
    <n v="0"/>
    <s v="2024-06"/>
    <x v="1"/>
  </r>
  <r>
    <n v="894"/>
    <x v="0"/>
    <d v="2024-06-18T00:00:00"/>
    <n v="216.12200000000001"/>
    <n v="217.155"/>
    <n v="211.56299999999999"/>
    <n v="212.84399999999999"/>
    <n v="79943300"/>
    <n v="-1.0984600000000001E-2"/>
    <n v="-1.0984721757555493E-2"/>
    <n v="197.18969999999999"/>
    <n v="183.86095999999998"/>
    <n v="1.9988223916387628E-2"/>
    <s v="Uptrend"/>
    <n v="215.208"/>
    <n v="-1.0984721757555493E-2"/>
    <s v="2024-06"/>
    <x v="1"/>
  </r>
  <r>
    <n v="895"/>
    <x v="0"/>
    <d v="2024-06-20T00:00:00"/>
    <n v="212.48699999999999"/>
    <n v="212.79499999999999"/>
    <n v="207.441"/>
    <n v="208.26499999999999"/>
    <n v="86172500"/>
    <n v="-2.1512799999999999E-2"/>
    <n v="-2.1513408881622231E-2"/>
    <n v="198.05034999999998"/>
    <n v="184.66031999999996"/>
    <n v="2.0905618812662213E-2"/>
    <s v="Uptrend"/>
    <n v="215.208"/>
    <n v="-3.2261811828556586E-2"/>
    <s v="2024-06"/>
    <x v="1"/>
  </r>
  <r>
    <n v="896"/>
    <x v="0"/>
    <d v="2024-06-21T00:00:00"/>
    <n v="208.971"/>
    <n v="210.46100000000001"/>
    <n v="205.71299999999999"/>
    <n v="206.09"/>
    <n v="241805100"/>
    <n v="-1.04444E-2"/>
    <n v="-1.0443425443545373E-2"/>
    <n v="198.87424999999999"/>
    <n v="185.45367999999999"/>
    <n v="2.1003742685689133E-2"/>
    <s v="Uptrend"/>
    <n v="215.208"/>
    <n v="-4.2368313445596772E-2"/>
    <s v="2024-06"/>
    <x v="1"/>
  </r>
  <r>
    <n v="897"/>
    <x v="0"/>
    <d v="2024-06-24T00:00:00"/>
    <n v="206.31899999999999"/>
    <n v="211.26499999999999"/>
    <n v="205.196"/>
    <n v="206.73599999999999"/>
    <n v="80727000"/>
    <n v="3.1326000000000001E-3"/>
    <n v="3.134552865252882E-3"/>
    <n v="199.93009999999998"/>
    <n v="186.11592000000002"/>
    <n v="2.0140505940450731E-2"/>
    <s v="Uptrend"/>
    <n v="215.208"/>
    <n v="-3.9366566298650651E-2"/>
    <s v="2024-06"/>
    <x v="1"/>
  </r>
  <r>
    <n v="898"/>
    <x v="0"/>
    <d v="2024-06-25T00:00:00"/>
    <n v="207.739"/>
    <n v="209.95400000000001"/>
    <n v="207.203"/>
    <n v="207.66"/>
    <n v="55549700"/>
    <n v="4.4682699999999999E-3"/>
    <n v="4.4694683074066877E-3"/>
    <n v="200.87819999999996"/>
    <n v="186.76669999999999"/>
    <n v="1.9973804344251517E-2"/>
    <s v="Uptrend"/>
    <n v="215.208"/>
    <n v="-3.5073045611687337E-2"/>
    <s v="2024-06"/>
    <x v="1"/>
  </r>
  <r>
    <n v="899"/>
    <x v="0"/>
    <d v="2024-06-26T00:00:00"/>
    <n v="210.07300000000001"/>
    <n v="213.411"/>
    <n v="209.21899999999999"/>
    <n v="211.81100000000001"/>
    <n v="66213200"/>
    <n v="1.9993299999999999E-2"/>
    <n v="1.9989405759414547E-2"/>
    <n v="202.03334999999998"/>
    <n v="187.57705999999996"/>
    <n v="2.0210868280992819E-2"/>
    <s v="Uptrend"/>
    <n v="215.208"/>
    <n v="-1.578472919222329E-2"/>
    <s v="2024-06"/>
    <x v="1"/>
  </r>
  <r>
    <n v="900"/>
    <x v="0"/>
    <d v="2024-06-27T00:00:00"/>
    <n v="213.24199999999999"/>
    <n v="214.285"/>
    <n v="210.917"/>
    <n v="212.65600000000001"/>
    <n v="49772700"/>
    <n v="3.9859500000000003E-3"/>
    <n v="3.9894056493761099E-3"/>
    <n v="203.21584999999999"/>
    <n v="188.47"/>
    <n v="2.0190420515772165E-2"/>
    <s v="Uptrend"/>
    <n v="215.208"/>
    <n v="-1.1858295230660509E-2"/>
    <s v="2024-06"/>
    <x v="1"/>
  </r>
  <r>
    <n v="901"/>
    <x v="0"/>
    <d v="2024-06-28T00:00:00"/>
    <n v="214.31399999999999"/>
    <n v="214.61199999999999"/>
    <n v="208.881"/>
    <n v="209.19900000000001"/>
    <n v="82542700"/>
    <n v="-1.62542E-2"/>
    <n v="-1.6256301256489358E-2"/>
    <n v="204.17580000000001"/>
    <n v="189.32116000000002"/>
    <n v="2.0801555184585204E-2"/>
    <s v="Uptrend"/>
    <n v="215.208"/>
    <n v="-2.7921824467491807E-2"/>
    <s v="2024-06"/>
    <x v="1"/>
  </r>
  <r>
    <n v="902"/>
    <x v="0"/>
    <d v="2024-07-01T00:00:00"/>
    <n v="210.65899999999999"/>
    <n v="216.04300000000001"/>
    <n v="210.49"/>
    <n v="215.28800000000001"/>
    <n v="60402900"/>
    <n v="2.9104700000000001E-2"/>
    <n v="2.9106257678096048E-2"/>
    <n v="205.39255000000003"/>
    <n v="190.31316000000004"/>
    <n v="2.1487184600399719E-2"/>
    <s v="Uptrend"/>
    <n v="215.28800000000001"/>
    <n v="0"/>
    <s v="2024-07"/>
    <x v="1"/>
  </r>
  <r>
    <n v="903"/>
    <x v="0"/>
    <d v="2024-07-02T00:00:00"/>
    <n v="214.69200000000001"/>
    <n v="218.893"/>
    <n v="213.649"/>
    <n v="218.78399999999999"/>
    <n v="58046200"/>
    <n v="1.6239900000000002E-2"/>
    <n v="1.6238712794024668E-2"/>
    <n v="206.69569999999999"/>
    <n v="191.41554000000005"/>
    <n v="2.1595388719425738E-2"/>
    <s v="Uptrend"/>
    <n v="218.78399999999999"/>
    <n v="0"/>
    <s v="2024-07"/>
    <x v="1"/>
  </r>
  <r>
    <n v="904"/>
    <x v="0"/>
    <d v="2024-07-03T00:00:00"/>
    <n v="218.51599999999999"/>
    <n v="220.05500000000001"/>
    <n v="217.55199999999999"/>
    <n v="220.05500000000001"/>
    <n v="37369800"/>
    <n v="5.81104E-3"/>
    <n v="5.8093827702210277E-3"/>
    <n v="208.04650000000001"/>
    <n v="192.52668000000006"/>
    <n v="2.1565436551644224E-2"/>
    <s v="Uptrend"/>
    <n v="220.05500000000001"/>
    <n v="0"/>
    <s v="2024-07"/>
    <x v="1"/>
  </r>
  <r>
    <n v="905"/>
    <x v="0"/>
    <d v="2024-07-05T00:00:00"/>
    <n v="220.155"/>
    <n v="224.922"/>
    <n v="220.155"/>
    <n v="224.81299999999999"/>
    <n v="60412400"/>
    <n v="2.1620400000000001E-2"/>
    <n v="2.1621867260457561E-2"/>
    <n v="209.55970000000002"/>
    <n v="193.71194000000006"/>
    <n v="2.1819582942762088E-2"/>
    <s v="Uptrend"/>
    <n v="224.81299999999999"/>
    <n v="0"/>
    <s v="2024-07"/>
    <x v="1"/>
  </r>
  <r>
    <n v="906"/>
    <x v="0"/>
    <d v="2024-07-08T00:00:00"/>
    <n v="225.55799999999999"/>
    <n v="226.31299999999999"/>
    <n v="221.744"/>
    <n v="226.28299999999999"/>
    <n v="59085900"/>
    <n v="6.5389100000000002E-3"/>
    <n v="6.5387677758848017E-3"/>
    <n v="211.21545"/>
    <n v="194.88456000000005"/>
    <n v="2.1551583299951847E-2"/>
    <s v="Uptrend"/>
    <n v="226.28299999999999"/>
    <n v="0"/>
    <s v="2024-07"/>
    <x v="1"/>
  </r>
  <r>
    <n v="907"/>
    <x v="0"/>
    <d v="2024-07-09T00:00:00"/>
    <n v="226.392"/>
    <n v="227.852"/>
    <n v="224.84299999999999"/>
    <n v="227.137"/>
    <n v="48076100"/>
    <n v="3.7748600000000001E-3"/>
    <n v="3.7740351683512863E-3"/>
    <n v="212.79419999999999"/>
    <n v="196.05700000000002"/>
    <n v="2.1548616347312085E-2"/>
    <s v="Uptrend"/>
    <n v="227.137"/>
    <n v="0"/>
    <s v="2024-07"/>
    <x v="1"/>
  </r>
  <r>
    <n v="908"/>
    <x v="0"/>
    <d v="2024-07-10T00:00:00"/>
    <n v="227.75299999999999"/>
    <n v="231.50800000000001"/>
    <n v="227.703"/>
    <n v="231.40799999999999"/>
    <n v="62627700"/>
    <n v="1.88036E-2"/>
    <n v="1.8803629527553767E-2"/>
    <n v="214.77375000000001"/>
    <n v="197.32656"/>
    <n v="2.0712051155742029E-2"/>
    <s v="Uptrend"/>
    <n v="231.40799999999999"/>
    <n v="0"/>
    <s v="2024-07"/>
    <x v="1"/>
  </r>
  <r>
    <n v="909"/>
    <x v="0"/>
    <d v="2024-07-11T00:00:00"/>
    <n v="229.82900000000001"/>
    <n v="230.822"/>
    <n v="224.24700000000001"/>
    <n v="226.035"/>
    <n v="64710600"/>
    <n v="-2.3220899999999999E-2"/>
    <n v="-2.321873055382695E-2"/>
    <n v="215.78785000000002"/>
    <n v="198.40533999999997"/>
    <n v="1.5890168827906285E-2"/>
    <s v="Uptrend"/>
    <n v="231.40799999999999"/>
    <n v="-2.321873055382695E-2"/>
    <s v="2024-07"/>
    <x v="1"/>
  </r>
  <r>
    <n v="910"/>
    <x v="0"/>
    <d v="2024-07-12T00:00:00"/>
    <n v="227.376"/>
    <n v="231.071"/>
    <n v="227.137"/>
    <n v="228.98500000000001"/>
    <n v="53046500"/>
    <n v="1.3050900000000001E-2"/>
    <n v="1.3051076160771613E-2"/>
    <n v="216.65544999999997"/>
    <n v="199.60599999999994"/>
    <n v="1.5024648763662255E-2"/>
    <s v="Uptrend"/>
    <n v="231.40799999999999"/>
    <n v="-1.047068381386973E-2"/>
    <s v="2024-07"/>
    <x v="1"/>
  </r>
  <r>
    <n v="911"/>
    <x v="0"/>
    <d v="2024-07-15T00:00:00"/>
    <n v="234.88499999999999"/>
    <n v="235.63"/>
    <n v="231.518"/>
    <n v="232.81899999999999"/>
    <n v="62631300"/>
    <n v="1.6743299999999999E-2"/>
    <n v="1.6743454811450453E-2"/>
    <n v="217.65664999999998"/>
    <n v="200.90377999999998"/>
    <n v="1.5289599107917419E-2"/>
    <s v="Uptrend"/>
    <n v="232.81899999999999"/>
    <n v="0"/>
    <s v="2024-07"/>
    <x v="1"/>
  </r>
  <r>
    <n v="912"/>
    <x v="0"/>
    <d v="2024-07-16T00:00:00"/>
    <n v="233.41499999999999"/>
    <n v="234.67599999999999"/>
    <n v="230.76300000000001"/>
    <n v="233.23599999999999"/>
    <n v="43234300"/>
    <n v="1.7919800000000001E-3"/>
    <n v="1.7910909333000991E-3"/>
    <n v="218.76560000000001"/>
    <n v="202.13589999999996"/>
    <n v="1.5010935411896114E-2"/>
    <s v="Uptrend"/>
    <n v="233.23599999999999"/>
    <n v="0"/>
    <s v="2024-07"/>
    <x v="1"/>
  </r>
  <r>
    <n v="913"/>
    <x v="0"/>
    <d v="2024-07-17T00:00:00"/>
    <n v="227.90199999999999"/>
    <n v="229.899"/>
    <n v="225.11099999999999"/>
    <n v="227.33600000000001"/>
    <n v="57345900"/>
    <n v="-2.5296099999999998E-2"/>
    <n v="-2.5296266442573101E-2"/>
    <n v="219.37200000000001"/>
    <n v="203.04469999999995"/>
    <n v="1.6048064861966121E-2"/>
    <s v="Uptrend"/>
    <n v="233.23599999999999"/>
    <n v="-2.5296266442573101E-2"/>
    <s v="2024-07"/>
    <x v="1"/>
  </r>
  <r>
    <n v="914"/>
    <x v="0"/>
    <d v="2024-07-18T00:00:00"/>
    <n v="228.727"/>
    <n v="228.88499999999999"/>
    <n v="220.77099999999999"/>
    <n v="222.66800000000001"/>
    <n v="66034600"/>
    <n v="-2.0534799999999999E-2"/>
    <n v="-2.0533483478199721E-2"/>
    <n v="219.86319999999995"/>
    <n v="203.89325999999994"/>
    <n v="1.6613926783245428E-2"/>
    <s v="Uptrend"/>
    <n v="233.23599999999999"/>
    <n v="-4.5310329451714093E-2"/>
    <s v="2024-07"/>
    <x v="1"/>
  </r>
  <r>
    <n v="915"/>
    <x v="0"/>
    <d v="2024-07-19T00:00:00"/>
    <n v="223.303"/>
    <n v="225.27"/>
    <n v="221.774"/>
    <n v="222.797"/>
    <n v="49151500"/>
    <n v="5.7994600000000002E-4"/>
    <n v="5.7933784827635115E-4"/>
    <n v="220.58979999999997"/>
    <n v="204.73071999999996"/>
    <n v="1.564731504126142E-2"/>
    <s v="Uptrend"/>
    <n v="233.23599999999999"/>
    <n v="-4.4757241592206953E-2"/>
    <s v="2024-07"/>
    <x v="1"/>
  </r>
  <r>
    <n v="916"/>
    <x v="0"/>
    <d v="2024-07-22T00:00:00"/>
    <n v="225.47900000000001"/>
    <n v="226.24299999999999"/>
    <n v="221.58500000000001"/>
    <n v="222.44900000000001"/>
    <n v="48201800"/>
    <n v="-1.56028E-3"/>
    <n v="-1.5619599904845849E-3"/>
    <n v="221.40774999999999"/>
    <n v="205.55447999999996"/>
    <n v="1.5354215784448991E-2"/>
    <s v="Uptrend"/>
    <n v="233.23599999999999"/>
    <n v="-4.6249292562040023E-2"/>
    <s v="2024-07"/>
    <x v="1"/>
  </r>
  <r>
    <n v="917"/>
    <x v="0"/>
    <d v="2024-07-23T00:00:00"/>
    <n v="222.85599999999999"/>
    <n v="225.40899999999999"/>
    <n v="221.178"/>
    <n v="223.49199999999999"/>
    <n v="39960300"/>
    <n v="4.6880899999999998E-3"/>
    <n v="4.6887151661727522E-3"/>
    <n v="222.24555000000001"/>
    <n v="206.36277999999999"/>
    <n v="1.5353864677102104E-2"/>
    <s v="Uptrend"/>
    <n v="233.23599999999999"/>
    <n v="-4.1777427155327618E-2"/>
    <s v="2024-07"/>
    <x v="1"/>
  </r>
  <r>
    <n v="918"/>
    <x v="0"/>
    <d v="2024-07-24T00:00:00"/>
    <n v="222.489"/>
    <n v="223.28299999999999"/>
    <n v="215.66499999999999"/>
    <n v="217.066"/>
    <n v="61777600"/>
    <n v="-2.87543E-2"/>
    <n v="-2.8752707032019043E-2"/>
    <n v="222.71584999999996"/>
    <n v="207.06780000000003"/>
    <n v="1.7010066775539234E-2"/>
    <s v="Uptrend"/>
    <n v="233.23599999999999"/>
    <n v="-6.9328920063797983E-2"/>
    <s v="2024-07"/>
    <x v="1"/>
  </r>
  <r>
    <n v="919"/>
    <x v="0"/>
    <d v="2024-07-25T00:00:00"/>
    <n v="217.453"/>
    <n v="219.36"/>
    <n v="213.172"/>
    <n v="216.023"/>
    <n v="51391200"/>
    <n v="-4.8044300000000002E-3"/>
    <n v="-4.8049901873162826E-3"/>
    <n v="222.92645000000002"/>
    <n v="207.68779999999998"/>
    <n v="1.655465312439024E-2"/>
    <s v="Uptrend"/>
    <n v="233.23599999999999"/>
    <n v="-7.3800785470510499E-2"/>
    <s v="2024-07"/>
    <x v="1"/>
  </r>
  <r>
    <n v="920"/>
    <x v="0"/>
    <d v="2024-07-26T00:00:00"/>
    <n v="217.22499999999999"/>
    <n v="218.00899999999999"/>
    <n v="214.553"/>
    <n v="216.49"/>
    <n v="41601300"/>
    <n v="2.1610100000000001E-3"/>
    <n v="2.1618068446416228E-3"/>
    <n v="223.11814999999996"/>
    <n v="208.29427999999999"/>
    <n v="1.6542994886327909E-2"/>
    <s v="Uptrend"/>
    <n v="233.23599999999999"/>
    <n v="-7.1798521669038995E-2"/>
    <s v="2024-07"/>
    <x v="1"/>
  </r>
  <r>
    <n v="921"/>
    <x v="0"/>
    <d v="2024-07-29T00:00:00"/>
    <n v="215.49600000000001"/>
    <n v="217.821"/>
    <n v="214.29499999999999"/>
    <n v="216.768"/>
    <n v="36311800"/>
    <n v="1.28462E-3"/>
    <n v="1.2841239780128078E-3"/>
    <n v="223.49660000000003"/>
    <n v="208.86084"/>
    <n v="1.6035834806496327E-2"/>
    <s v="Uptrend"/>
    <n v="233.23599999999999"/>
    <n v="-7.0606595894287305E-2"/>
    <s v="2024-07"/>
    <x v="1"/>
  </r>
  <r>
    <n v="922"/>
    <x v="0"/>
    <d v="2024-07-30T00:00:00"/>
    <n v="217.71100000000001"/>
    <n v="218.84399999999999"/>
    <n v="214.66200000000001"/>
    <n v="217.32400000000001"/>
    <n v="41643800"/>
    <n v="2.5660100000000001E-3"/>
    <n v="2.5649542367878198E-3"/>
    <n v="223.5984"/>
    <n v="209.43614000000002"/>
    <n v="1.4709316147688778E-2"/>
    <s v="Uptrend"/>
    <n v="233.23599999999999"/>
    <n v="-6.8222744344783703E-2"/>
    <s v="2024-07"/>
    <x v="2"/>
  </r>
  <r>
    <n v="923"/>
    <x v="0"/>
    <d v="2024-07-31T00:00:00"/>
    <n v="219.946"/>
    <n v="222.31"/>
    <n v="219.142"/>
    <n v="220.58199999999999"/>
    <n v="50036300"/>
    <n v="1.49909E-2"/>
    <n v="1.4991441350241885E-2"/>
    <n v="223.68830000000003"/>
    <n v="210.07600000000002"/>
    <n v="1.4641896635154276E-2"/>
    <s v="Uptrend"/>
    <n v="233.23599999999999"/>
    <n v="-5.4254060265139126E-2"/>
    <s v="2024-07"/>
    <x v="2"/>
  </r>
  <r>
    <n v="924"/>
    <x v="0"/>
    <d v="2024-08-01T00:00:00"/>
    <n v="222.85599999999999"/>
    <n v="222.96600000000001"/>
    <n v="215.55600000000001"/>
    <n v="216.887"/>
    <n v="62501000"/>
    <n v="-1.67508E-2"/>
    <n v="-1.6751140165562006E-2"/>
    <n v="223.5299"/>
    <n v="210.61872000000005"/>
    <n v="1.507492243271904E-2"/>
    <s v="Uptrend"/>
    <n v="233.23599999999999"/>
    <n v="-7.0096383062648981E-2"/>
    <s v="2024-08"/>
    <x v="1"/>
  </r>
  <r>
    <n v="925"/>
    <x v="0"/>
    <d v="2024-08-02T00:00:00"/>
    <n v="217.672"/>
    <n v="224.078"/>
    <n v="216.24100000000001"/>
    <n v="218.37700000000001"/>
    <n v="105568600"/>
    <n v="6.8694699999999999E-3"/>
    <n v="6.8699368795732685E-3"/>
    <n v="223.2081"/>
    <n v="211.16522000000001"/>
    <n v="1.426892213158483E-2"/>
    <s v="Uptrend"/>
    <n v="233.23599999999999"/>
    <n v="-6.3708003910202482E-2"/>
    <s v="2024-08"/>
    <x v="2"/>
  </r>
  <r>
    <n v="926"/>
    <x v="0"/>
    <d v="2024-08-05T00:00:00"/>
    <n v="197.74700000000001"/>
    <n v="212.06"/>
    <n v="194.678"/>
    <n v="207.858"/>
    <n v="119548600"/>
    <n v="-4.8167000000000001E-2"/>
    <n v="-4.816899215576731E-2"/>
    <n v="222.28685000000002"/>
    <n v="211.53014000000002"/>
    <n v="1.7544167294179101E-2"/>
    <s v="Uptrend"/>
    <n v="233.23599999999999"/>
    <n v="-0.10880824572535963"/>
    <s v="2024-08"/>
    <x v="1"/>
  </r>
  <r>
    <n v="927"/>
    <x v="0"/>
    <d v="2024-08-06T00:00:00"/>
    <n v="203.91499999999999"/>
    <n v="208.57300000000001"/>
    <n v="199.714"/>
    <n v="205.83199999999999"/>
    <n v="69660500"/>
    <n v="-9.7482799999999998E-3"/>
    <n v="-9.7470388438261057E-3"/>
    <n v="221.22160000000002"/>
    <n v="211.93440000000001"/>
    <n v="1.7485628856793139E-2"/>
    <s v="Uptrend"/>
    <n v="233.23599999999999"/>
    <n v="-0.1174947263715721"/>
    <s v="2024-08"/>
    <x v="1"/>
  </r>
  <r>
    <n v="928"/>
    <x v="0"/>
    <d v="2024-08-07T00:00:00"/>
    <n v="205.50399999999999"/>
    <n v="212.19900000000001"/>
    <n v="204.99799999999999"/>
    <n v="208.405"/>
    <n v="63516400"/>
    <n v="1.24983E-2"/>
    <n v="1.2500485833106589E-2"/>
    <n v="220.07145000000006"/>
    <n v="212.32854"/>
    <n v="1.7090815812118468E-2"/>
    <s v="Uptrend"/>
    <n v="233.23599999999999"/>
    <n v="-0.10646298170093804"/>
    <s v="2024-08"/>
    <x v="1"/>
  </r>
  <r>
    <n v="929"/>
    <x v="0"/>
    <d v="2024-08-08T00:00:00"/>
    <n v="211.672"/>
    <n v="212.755"/>
    <n v="207.42099999999999"/>
    <n v="211.87100000000001"/>
    <n v="47161100"/>
    <n v="1.66333E-2"/>
    <n v="1.663107890885529E-2"/>
    <n v="219.36325000000002"/>
    <n v="212.79179999999999"/>
    <n v="1.718753550612306E-2"/>
    <s v="Uptrend"/>
    <n v="233.23599999999999"/>
    <n v="-9.1602497041623043E-2"/>
    <s v="2024-08"/>
    <x v="1"/>
  </r>
  <r>
    <n v="930"/>
    <x v="0"/>
    <d v="2024-08-09T00:00:00"/>
    <n v="210.66900000000001"/>
    <n v="215.31800000000001"/>
    <n v="210.54"/>
    <n v="214.78100000000001"/>
    <n v="42201600"/>
    <n v="1.3735900000000001E-2"/>
    <n v="1.3734772573877452E-2"/>
    <n v="218.65305000000004"/>
    <n v="213.30730000000003"/>
    <n v="1.7221969783423927E-2"/>
    <s v="Uptrend"/>
    <n v="233.23599999999999"/>
    <n v="-7.9125863931811535E-2"/>
    <s v="2024-08"/>
    <x v="1"/>
  </r>
  <r>
    <n v="931"/>
    <x v="0"/>
    <d v="2024-08-12T00:00:00"/>
    <n v="214.86099999999999"/>
    <n v="218.28200000000001"/>
    <n v="214.393"/>
    <n v="216.31299999999999"/>
    <n v="38028100"/>
    <n v="7.1299199999999997E-3"/>
    <n v="7.1328469464244648E-3"/>
    <n v="217.82775000000001"/>
    <n v="213.83356000000006"/>
    <n v="1.676862280829669E-2"/>
    <s v="Uptrend"/>
    <n v="233.23599999999999"/>
    <n v="-7.2557409662316275E-2"/>
    <s v="2024-08"/>
    <x v="1"/>
  </r>
  <r>
    <n v="932"/>
    <x v="0"/>
    <d v="2024-08-13T00:00:00"/>
    <n v="217.78399999999999"/>
    <n v="220.648"/>
    <n v="217.78399999999999"/>
    <n v="220.03200000000001"/>
    <n v="44155300"/>
    <n v="1.7193E-2"/>
    <n v="1.7192679127005839E-2"/>
    <n v="217.16755000000003"/>
    <n v="214.41514000000004"/>
    <n v="1.7368960390230535E-2"/>
    <s v="Uptrend"/>
    <n v="233.23599999999999"/>
    <n v="-5.6612186797921349E-2"/>
    <s v="2024-08"/>
    <x v="1"/>
  </r>
  <r>
    <n v="933"/>
    <x v="0"/>
    <d v="2024-08-14T00:00:00"/>
    <n v="219.33600000000001"/>
    <n v="221.78200000000001"/>
    <n v="218.47"/>
    <n v="220.47900000000001"/>
    <n v="41960600"/>
    <n v="2.0336999999999998E-3"/>
    <n v="2.0315226876090886E-3"/>
    <n v="216.82470000000004"/>
    <n v="214.97030000000004"/>
    <n v="1.6559145255068242E-2"/>
    <s v="Uptrend"/>
    <n v="233.23599999999999"/>
    <n v="-5.4695673052187366E-2"/>
    <s v="2024-08"/>
    <x v="1"/>
  </r>
  <r>
    <n v="934"/>
    <x v="0"/>
    <d v="2024-08-15T00:00:00"/>
    <n v="223.34299999999999"/>
    <n v="224.089"/>
    <n v="221.51300000000001"/>
    <n v="223.46199999999999"/>
    <n v="46414000"/>
    <n v="1.3530500000000001E-2"/>
    <n v="1.3529633207697733E-2"/>
    <n v="216.86440000000002"/>
    <n v="215.57875999999999"/>
    <n v="1.6235992667557608E-2"/>
    <s v="Uptrend"/>
    <n v="233.23599999999999"/>
    <n v="-4.1906052238933955E-2"/>
    <s v="2024-08"/>
    <x v="1"/>
  </r>
  <r>
    <n v="935"/>
    <x v="0"/>
    <d v="2024-08-16T00:00:00"/>
    <n v="222.667"/>
    <n v="225.56100000000001"/>
    <n v="222.398"/>
    <n v="224.785"/>
    <n v="44340200"/>
    <n v="5.9186100000000004E-3"/>
    <n v="5.9204696995462935E-3"/>
    <n v="216.96379999999999"/>
    <n v="216.18347999999997"/>
    <n v="1.6284590841698646E-2"/>
    <s v="Uptrend"/>
    <n v="233.23599999999999"/>
    <n v="-3.6233686051895919E-2"/>
    <s v="2024-08"/>
    <x v="1"/>
  </r>
  <r>
    <n v="936"/>
    <x v="0"/>
    <d v="2024-08-19T00:00:00"/>
    <n v="224.45699999999999"/>
    <n v="224.72499999999999"/>
    <n v="221.792"/>
    <n v="224.626"/>
    <n v="40687800"/>
    <n v="-7.07871E-4"/>
    <n v="-7.0734257179083659E-4"/>
    <n v="217.07265000000001"/>
    <n v="216.81263999999999"/>
    <n v="1.6279816110964872E-2"/>
    <s v="Uptrend"/>
    <n v="233.23599999999999"/>
    <n v="-3.6915398995009285E-2"/>
    <s v="2024-08"/>
    <x v="1"/>
  </r>
  <r>
    <n v="937"/>
    <x v="0"/>
    <d v="2024-08-20T00:00:00"/>
    <n v="224.50700000000001"/>
    <n v="225.899"/>
    <n v="224.18799999999999"/>
    <n v="225.24199999999999"/>
    <n v="30299000"/>
    <n v="2.7447000000000001E-3"/>
    <n v="2.742336149866853E-3"/>
    <n v="217.16015000000002"/>
    <n v="217.40623999999997"/>
    <n v="1.62599884492136E-2"/>
    <s v="Downtrend"/>
    <n v="233.23599999999999"/>
    <n v="-3.4274297278293231E-2"/>
    <s v="2024-08"/>
    <x v="1"/>
  </r>
  <r>
    <n v="938"/>
    <x v="0"/>
    <d v="2024-08-21T00:00:00"/>
    <n v="225.25200000000001"/>
    <n v="226.70400000000001"/>
    <n v="223.791"/>
    <n v="225.13300000000001"/>
    <n v="34765500"/>
    <n v="-4.8558800000000001E-4"/>
    <n v="-4.8392395734353499E-4"/>
    <n v="217.56349999999998"/>
    <n v="218.07255999999998"/>
    <n v="1.4739210636468788E-2"/>
    <s v="Downtrend"/>
    <n v="233.23599999999999"/>
    <n v="-3.4741635082062738E-2"/>
    <s v="2024-08"/>
    <x v="2"/>
  </r>
  <r>
    <n v="939"/>
    <x v="0"/>
    <d v="2024-08-22T00:00:00"/>
    <n v="226.51499999999999"/>
    <n v="227.06200000000001"/>
    <n v="222.64699999999999"/>
    <n v="223.273"/>
    <n v="43695300"/>
    <n v="-8.2598199999999993E-3"/>
    <n v="-8.2617830349172028E-3"/>
    <n v="217.92600000000002"/>
    <n v="218.42295999999996"/>
    <n v="1.4842268368172302E-2"/>
    <s v="Downtrend"/>
    <n v="233.23599999999999"/>
    <n v="-4.2716390265653659E-2"/>
    <s v="2024-08"/>
    <x v="2"/>
  </r>
  <r>
    <n v="940"/>
    <x v="0"/>
    <d v="2024-08-23T00:00:00"/>
    <n v="224.39699999999999"/>
    <n v="226.94300000000001"/>
    <n v="223.07499999999999"/>
    <n v="225.57"/>
    <n v="38677300"/>
    <n v="1.0288200000000001E-2"/>
    <n v="1.0287853882914533E-2"/>
    <n v="218.37999999999997"/>
    <n v="218.70169999999996"/>
    <n v="1.4964612640091274E-2"/>
    <s v="Downtrend"/>
    <n v="233.23599999999999"/>
    <n v="-3.2867996364197571E-2"/>
    <s v="2024-08"/>
    <x v="2"/>
  </r>
  <r>
    <n v="941"/>
    <x v="0"/>
    <d v="2024-08-26T00:00:00"/>
    <n v="225.49100000000001"/>
    <n v="226.00800000000001"/>
    <n v="222.637"/>
    <n v="225.90899999999999"/>
    <n v="30602200"/>
    <n v="1.4988200000000001E-3"/>
    <n v="1.5028594227954883E-3"/>
    <n v="218.83705"/>
    <n v="218.96397999999994"/>
    <n v="1.4964015128082422E-2"/>
    <s v="Downtrend"/>
    <n v="233.23599999999999"/>
    <n v="-3.1414532919446403E-2"/>
    <s v="2024-08"/>
    <x v="2"/>
  </r>
  <r>
    <n v="942"/>
    <x v="0"/>
    <d v="2024-08-27T00:00:00"/>
    <n v="224.73500000000001"/>
    <n v="227.56899999999999"/>
    <n v="223.631"/>
    <n v="226.75399999999999"/>
    <n v="35934600"/>
    <n v="3.7416699999999999E-3"/>
    <n v="3.7404441611446071E-3"/>
    <n v="219.30855000000003"/>
    <n v="219.27791999999994"/>
    <n v="1.4967932743363659E-2"/>
    <s v="Uptrend"/>
    <n v="233.23599999999999"/>
    <n v="-2.7791593064535491E-2"/>
    <s v="2024-08"/>
    <x v="2"/>
  </r>
  <r>
    <n v="943"/>
    <x v="0"/>
    <d v="2024-08-28T00:00:00"/>
    <n v="226.64400000000001"/>
    <n v="228.57400000000001"/>
    <n v="224.417"/>
    <n v="225.22200000000001"/>
    <n v="38052200"/>
    <n v="-6.7535199999999998E-3"/>
    <n v="-6.7562203974350643E-3"/>
    <n v="219.54055000000002"/>
    <n v="219.47819999999993"/>
    <n v="1.4781180456063619E-2"/>
    <s v="Uptrend"/>
    <n v="233.23599999999999"/>
    <n v="-3.4360047334030641E-2"/>
    <s v="2024-08"/>
    <x v="2"/>
  </r>
  <r>
    <n v="944"/>
    <x v="0"/>
    <d v="2024-08-29T00:00:00"/>
    <n v="228.81200000000001"/>
    <n v="231.61600000000001"/>
    <n v="227.59899999999999"/>
    <n v="228.50399999999999"/>
    <n v="51906300"/>
    <n v="1.4570100000000001E-2"/>
    <n v="1.4572288675173795E-2"/>
    <n v="220.12139999999999"/>
    <n v="219.79139999999995"/>
    <n v="1.4440473483927393E-2"/>
    <s v="Uptrend"/>
    <n v="233.23599999999999"/>
    <n v="-2.0288463187501105E-2"/>
    <s v="2024-08"/>
    <x v="2"/>
  </r>
  <r>
    <n v="945"/>
    <x v="0"/>
    <d v="2024-08-30T00:00:00"/>
    <n v="228.90199999999999"/>
    <n v="229.11099999999999"/>
    <n v="226.20699999999999"/>
    <n v="227.71799999999999"/>
    <n v="52990800"/>
    <n v="-3.43794E-3"/>
    <n v="-3.4397647305954848E-3"/>
    <n v="220.58845000000002"/>
    <n v="220.18045999999998"/>
    <n v="1.4468266791055295E-2"/>
    <s v="Uptrend"/>
    <n v="233.23599999999999"/>
    <n v="-2.3658440377986256E-2"/>
    <s v="2024-08"/>
    <x v="2"/>
  </r>
  <r>
    <n v="946"/>
    <x v="0"/>
    <d v="2024-09-03T00:00:00"/>
    <n v="227.27099999999999"/>
    <n v="227.71799999999999"/>
    <n v="219.93199999999999"/>
    <n v="221.523"/>
    <n v="50190600"/>
    <n v="-2.7205199999999999E-2"/>
    <n v="-2.7204700550681027E-2"/>
    <n v="221.27170000000001"/>
    <n v="220.48912000000001"/>
    <n v="1.0961670318160087E-2"/>
    <s v="Uptrend"/>
    <n v="233.23599999999999"/>
    <n v="-5.0219520142688046E-2"/>
    <s v="2024-09"/>
    <x v="2"/>
  </r>
  <r>
    <n v="947"/>
    <x v="0"/>
    <d v="2024-09-04T00:00:00"/>
    <n v="220.41900000000001"/>
    <n v="220.53899999999999"/>
    <n v="216.26300000000001"/>
    <n v="219.614"/>
    <n v="43840200"/>
    <n v="-8.6189000000000005E-3"/>
    <n v="-8.6176153266251942E-3"/>
    <n v="221.96079999999998"/>
    <n v="220.74668000000003"/>
    <n v="1.0893911402329931E-2"/>
    <s v="Uptrend"/>
    <n v="233.23599999999999"/>
    <n v="-5.840436296283591E-2"/>
    <s v="2024-09"/>
    <x v="2"/>
  </r>
  <r>
    <n v="948"/>
    <x v="0"/>
    <d v="2024-09-05T00:00:00"/>
    <n v="220.39"/>
    <n v="224.21799999999999"/>
    <n v="220.28"/>
    <n v="221.13499999999999"/>
    <n v="36615400"/>
    <n v="6.9278500000000002E-3"/>
    <n v="6.9257879734443417E-3"/>
    <n v="222.59730000000005"/>
    <n v="221.01617999999999"/>
    <n v="1.0716045661069463E-2"/>
    <s v="Uptrend"/>
    <n v="233.23599999999999"/>
    <n v="-5.1883071223996269E-2"/>
    <s v="2024-09"/>
    <x v="2"/>
  </r>
  <r>
    <n v="949"/>
    <x v="0"/>
    <d v="2024-09-06T00:00:00"/>
    <n v="222.697"/>
    <n v="223.97900000000001"/>
    <n v="218.54"/>
    <n v="219.584"/>
    <n v="48423000"/>
    <n v="-7.0149499999999998E-3"/>
    <n v="-7.0138150903293894E-3"/>
    <n v="222.98295000000002"/>
    <n v="221.17164000000005"/>
    <n v="1.0436459668494356E-2"/>
    <s v="Uptrend"/>
    <n v="233.23599999999999"/>
    <n v="-5.8532988046442136E-2"/>
    <s v="2024-09"/>
    <x v="2"/>
  </r>
  <r>
    <n v="950"/>
    <x v="0"/>
    <d v="2024-09-09T00:00:00"/>
    <n v="219.584"/>
    <n v="220.03200000000001"/>
    <n v="215.49700000000001"/>
    <n v="219.67400000000001"/>
    <n v="67180000"/>
    <n v="4.0748599999999998E-4"/>
    <n v="4.0986592830072333E-4"/>
    <n v="223.2276"/>
    <n v="221.31200000000004"/>
    <n v="1.0055618690637293E-2"/>
    <s v="Uptrend"/>
    <n v="233.23599999999999"/>
    <n v="-5.8147112795623235E-2"/>
    <s v="2024-09"/>
    <x v="2"/>
  </r>
  <r>
    <n v="951"/>
    <x v="0"/>
    <d v="2024-09-10T00:00:00"/>
    <n v="217.69499999999999"/>
    <n v="220.24"/>
    <n v="215.517"/>
    <n v="218.87799999999999"/>
    <n v="51591000"/>
    <n v="-3.6214300000000001E-3"/>
    <n v="-3.6235512623251642E-3"/>
    <n v="223.35584999999998"/>
    <n v="221.50558000000009"/>
    <n v="1.0007740971484441E-2"/>
    <s v="Uptrend"/>
    <n v="233.23599999999999"/>
    <n v="-6.1559965013977314E-2"/>
    <s v="2024-09"/>
    <x v="2"/>
  </r>
  <r>
    <n v="952"/>
    <x v="0"/>
    <d v="2024-09-11T00:00:00"/>
    <n v="220.221"/>
    <n v="221.84200000000001"/>
    <n v="216.67099999999999"/>
    <n v="221.41399999999999"/>
    <n v="44587100"/>
    <n v="1.15853E-2"/>
    <n v="1.1586363179488135E-2"/>
    <n v="223.42494999999994"/>
    <n v="221.62810000000013"/>
    <n v="9.5893942219123542E-3"/>
    <s v="Uptrend"/>
    <n v="233.23599999999999"/>
    <n v="-5.0686857946457664E-2"/>
    <s v="2024-09"/>
    <x v="2"/>
  </r>
  <r>
    <n v="953"/>
    <x v="0"/>
    <d v="2024-09-12T00:00:00"/>
    <n v="221.255"/>
    <n v="222.29900000000001"/>
    <n v="218.59"/>
    <n v="221.523"/>
    <n v="37455600"/>
    <n v="4.9398400000000005E-4"/>
    <n v="4.9229046040455415E-4"/>
    <n v="223.47714999999999"/>
    <n v="221.68288000000013"/>
    <n v="9.5814213696454823E-3"/>
    <s v="Uptrend"/>
    <n v="233.23599999999999"/>
    <n v="-5.0219520142688046E-2"/>
    <s v="2024-09"/>
    <x v="2"/>
  </r>
  <r>
    <n v="954"/>
    <x v="0"/>
    <d v="2024-09-13T00:00:00"/>
    <n v="222.32900000000001"/>
    <n v="222.786"/>
    <n v="220.66800000000001"/>
    <n v="221.255"/>
    <n v="36766600"/>
    <n v="-1.2121E-3"/>
    <n v="-1.2098066566451626E-3"/>
    <n v="223.36680000000001"/>
    <n v="221.7068800000001"/>
    <n v="9.0614145474829013E-3"/>
    <s v="Uptrend"/>
    <n v="233.23599999999999"/>
    <n v="-5.136857088957103E-2"/>
    <s v="2024-09"/>
    <x v="2"/>
  </r>
  <r>
    <n v="955"/>
    <x v="0"/>
    <d v="2024-09-16T00:00:00"/>
    <n v="215.328"/>
    <n v="216.00399999999999"/>
    <n v="212.72300000000001"/>
    <n v="215.10900000000001"/>
    <n v="59357400"/>
    <n v="-2.77752E-2"/>
    <n v="-2.7777903324218589E-2"/>
    <n v="222.88300000000004"/>
    <n v="221.51280000000006"/>
    <n v="1.0782693054687809E-2"/>
    <s v="Uptrend"/>
    <n v="233.23599999999999"/>
    <n v="-7.7719563017715876E-2"/>
    <s v="2024-09"/>
    <x v="2"/>
  </r>
  <r>
    <n v="956"/>
    <x v="0"/>
    <d v="2024-09-17T00:00:00"/>
    <n v="214.54300000000001"/>
    <n v="215.68600000000001"/>
    <n v="213.3"/>
    <n v="215.577"/>
    <n v="45519300"/>
    <n v="2.1725999999999998E-3"/>
    <n v="2.1756411865612169E-3"/>
    <n v="222.43055000000004"/>
    <n v="221.29868000000002"/>
    <n v="1.0822077990010972E-2"/>
    <s v="Uptrend"/>
    <n v="233.23599999999999"/>
    <n v="-7.5713011713457568E-2"/>
    <s v="2024-09"/>
    <x v="2"/>
  </r>
  <r>
    <n v="957"/>
    <x v="0"/>
    <d v="2024-09-18T00:00:00"/>
    <n v="216.33199999999999"/>
    <n v="221.464"/>
    <n v="216.32300000000001"/>
    <n v="219.45500000000001"/>
    <n v="59894900"/>
    <n v="1.79898E-2"/>
    <n v="1.798893202892704E-2"/>
    <n v="222.14119999999997"/>
    <n v="221.14504000000005"/>
    <n v="1.167679585038069E-2"/>
    <s v="Uptrend"/>
    <n v="233.23599999999999"/>
    <n v="-5.9086075905949276E-2"/>
    <s v="2024-09"/>
    <x v="2"/>
  </r>
  <r>
    <n v="958"/>
    <x v="0"/>
    <d v="2024-09-19T00:00:00"/>
    <n v="223.73099999999999"/>
    <n v="228.53399999999999"/>
    <n v="223.37299999999999"/>
    <n v="227.589"/>
    <n v="66781300"/>
    <n v="3.7065599999999997E-2"/>
    <n v="3.7064546262331577E-2"/>
    <n v="222.26399999999998"/>
    <n v="221.06866000000002"/>
    <n v="1.4484884655732997E-2"/>
    <s v="Uptrend"/>
    <n v="233.23599999999999"/>
    <n v="-2.4211528237493285E-2"/>
    <s v="2024-09"/>
    <x v="2"/>
  </r>
  <r>
    <n v="959"/>
    <x v="0"/>
    <d v="2024-09-20T00:00:00"/>
    <n v="228.68299999999999"/>
    <n v="231.786"/>
    <n v="226.346"/>
    <n v="226.923"/>
    <n v="318679900"/>
    <n v="-2.9274000000000001E-3"/>
    <n v="-2.9263277223415818E-3"/>
    <n v="222.44649999999996"/>
    <n v="221.08642000000003"/>
    <n v="1.4360869949988538E-2"/>
    <s v="Uptrend"/>
    <n v="233.23599999999999"/>
    <n v="-2.7067005093553309E-2"/>
    <s v="2024-09"/>
    <x v="2"/>
  </r>
  <r>
    <n v="960"/>
    <x v="0"/>
    <d v="2024-09-23T00:00:00"/>
    <n v="226.06800000000001"/>
    <n v="228.166"/>
    <n v="224.54599999999999"/>
    <n v="225.203"/>
    <n v="54146000"/>
    <n v="-7.58115E-3"/>
    <n v="-7.5796635863266681E-3"/>
    <n v="222.42815000000002"/>
    <n v="221.01078000000001"/>
    <n v="1.4302344616560938E-2"/>
    <s v="Uptrend"/>
    <n v="233.23599999999999"/>
    <n v="-3.4441509886981359E-2"/>
    <s v="2024-09"/>
    <x v="2"/>
  </r>
  <r>
    <n v="961"/>
    <x v="0"/>
    <d v="2024-09-24T00:00:00"/>
    <n v="227.37"/>
    <n v="228.066"/>
    <n v="224.46700000000001"/>
    <n v="226.09800000000001"/>
    <n v="43556100"/>
    <n v="3.9740799999999996E-3"/>
    <n v="3.9741921732836527E-3"/>
    <n v="222.43760000000003"/>
    <n v="220.87635999999998"/>
    <n v="1.4326526531723323E-2"/>
    <s v="Uptrend"/>
    <n v="233.23599999999999"/>
    <n v="-3.0604194892726588E-2"/>
    <s v="2024-09"/>
    <x v="2"/>
  </r>
  <r>
    <n v="962"/>
    <x v="0"/>
    <d v="2024-09-25T00:00:00"/>
    <n v="223.67099999999999"/>
    <n v="226.018"/>
    <n v="222.76599999999999"/>
    <n v="225.10300000000001"/>
    <n v="42308700"/>
    <n v="-4.3981000000000003E-3"/>
    <n v="-4.4007465789170919E-3"/>
    <n v="222.35504999999998"/>
    <n v="220.71369999999999"/>
    <n v="1.433447011674744E-2"/>
    <s v="Uptrend"/>
    <n v="233.23599999999999"/>
    <n v="-3.4870260165669076E-2"/>
    <s v="2024-09"/>
    <x v="2"/>
  </r>
  <r>
    <n v="963"/>
    <x v="0"/>
    <d v="2024-09-26T00:00:00"/>
    <n v="226.02799999999999"/>
    <n v="227.221"/>
    <n v="224.149"/>
    <n v="226.24700000000001"/>
    <n v="36636700"/>
    <n v="5.0802E-3"/>
    <n v="5.0821179637765557E-3"/>
    <n v="222.40629999999996"/>
    <n v="220.69191999999993"/>
    <n v="1.4296822112939214E-2"/>
    <s v="Uptrend"/>
    <n v="233.23599999999999"/>
    <n v="-2.9965356977481927E-2"/>
    <s v="2024-09"/>
    <x v="2"/>
  </r>
  <r>
    <n v="964"/>
    <x v="0"/>
    <d v="2024-09-27T00:00:00"/>
    <n v="227.18100000000001"/>
    <n v="228.23500000000001"/>
    <n v="226.02799999999999"/>
    <n v="226.51499999999999"/>
    <n v="34026000"/>
    <n v="1.18659E-3"/>
    <n v="1.1845460934287733E-3"/>
    <n v="222.30685"/>
    <n v="220.7688599999999"/>
    <n v="1.390256707215975E-2"/>
    <s v="Uptrend"/>
    <n v="233.23599999999999"/>
    <n v="-2.8816306230599054E-2"/>
    <s v="2024-09"/>
    <x v="2"/>
  </r>
  <r>
    <n v="965"/>
    <x v="0"/>
    <d v="2024-09-30T00:00:00"/>
    <n v="228.75299999999999"/>
    <n v="231.696"/>
    <n v="228.36500000000001"/>
    <n v="231.696"/>
    <n v="54541900"/>
    <n v="2.2872E-2"/>
    <n v="2.2872657439904742E-2"/>
    <n v="222.50574999999998"/>
    <n v="220.9468399999999"/>
    <n v="1.4809734020408753E-2"/>
    <s v="Uptrend"/>
    <n v="233.23599999999999"/>
    <n v="-6.6027542917902471E-3"/>
    <s v="2024-09"/>
    <x v="2"/>
  </r>
  <r>
    <n v="966"/>
    <x v="0"/>
    <d v="2024-10-01T00:00:00"/>
    <n v="228.23599999999999"/>
    <n v="228.36500000000001"/>
    <n v="222.488"/>
    <n v="224.94399999999999"/>
    <n v="63285000"/>
    <n v="-2.91416E-2"/>
    <n v="-2.9141633865064631E-2"/>
    <n v="222.67680000000001"/>
    <n v="220.99673999999993"/>
    <n v="1.500867453580474E-2"/>
    <s v="Uptrend"/>
    <n v="233.23599999999999"/>
    <n v="-3.5551973108782553E-2"/>
    <s v="2024-10"/>
    <x v="1"/>
  </r>
  <r>
    <n v="967"/>
    <x v="0"/>
    <d v="2024-10-02T00:00:00"/>
    <n v="224.626"/>
    <n v="226.09800000000001"/>
    <n v="221.77199999999999"/>
    <n v="225.511"/>
    <n v="32880600"/>
    <n v="2.5196799999999998E-3"/>
    <n v="2.5206273561420023E-3"/>
    <n v="222.97165000000001"/>
    <n v="221.03711999999993"/>
    <n v="1.4843710776980802E-2"/>
    <s v="Uptrend"/>
    <n v="233.23599999999999"/>
    <n v="-3.3120959028623331E-2"/>
    <s v="2024-10"/>
    <x v="2"/>
  </r>
  <r>
    <n v="968"/>
    <x v="0"/>
    <d v="2024-10-03T00:00:00"/>
    <n v="223.88"/>
    <n v="225.541"/>
    <n v="222.07"/>
    <n v="224.40700000000001"/>
    <n v="34044200"/>
    <n v="-4.8946199999999997E-3"/>
    <n v="-4.8955483324537585E-3"/>
    <n v="223.13524999999998"/>
    <n v="221.18393999999989"/>
    <n v="1.4848720997516792E-2"/>
    <s v="Uptrend"/>
    <n v="233.23599999999999"/>
    <n v="-3.7854362105335326E-2"/>
    <s v="2024-10"/>
    <x v="2"/>
  </r>
  <r>
    <n v="969"/>
    <x v="0"/>
    <d v="2024-10-04T00:00:00"/>
    <n v="226.625"/>
    <n v="226.72399999999999"/>
    <n v="222.876"/>
    <n v="225.53100000000001"/>
    <n v="37245100"/>
    <n v="5.0073599999999998E-3"/>
    <n v="5.0087564113419081E-3"/>
    <n v="223.43259999999995"/>
    <n v="221.37409999999997"/>
    <n v="1.4757149018131358E-2"/>
    <s v="Uptrend"/>
    <n v="233.23599999999999"/>
    <n v="-3.303520897288581E-2"/>
    <s v="2024-10"/>
    <x v="2"/>
  </r>
  <r>
    <n v="970"/>
    <x v="0"/>
    <d v="2024-10-07T00:00:00"/>
    <n v="223.244"/>
    <n v="224.42699999999999"/>
    <n v="220.09100000000001"/>
    <n v="220.44900000000001"/>
    <n v="39505400"/>
    <n v="-2.25309E-2"/>
    <n v="-2.2533487635846061E-2"/>
    <n v="223.47134999999997"/>
    <n v="221.45327999999995"/>
    <n v="1.5702924370333927E-2"/>
    <s v="Uptrend"/>
    <n v="233.23599999999999"/>
    <n v="-5.4824298135793703E-2"/>
    <s v="2024-10"/>
    <x v="1"/>
  </r>
  <r>
    <n v="971"/>
    <x v="0"/>
    <d v="2024-10-08T00:00:00"/>
    <n v="223.04499999999999"/>
    <n v="224.715"/>
    <n v="222.001"/>
    <n v="224.50700000000001"/>
    <n v="31855700"/>
    <n v="1.84041E-2"/>
    <n v="1.8407885724135653E-2"/>
    <n v="223.75279999999998"/>
    <n v="221.60805999999994"/>
    <n v="1.617924422842618E-2"/>
    <s v="Uptrend"/>
    <n v="233.23599999999999"/>
    <n v="-3.7425611826647609E-2"/>
    <s v="2024-10"/>
    <x v="1"/>
  </r>
  <r>
    <n v="972"/>
    <x v="0"/>
    <d v="2024-10-09T00:00:00"/>
    <n v="223.97"/>
    <n v="228.464"/>
    <n v="223.572"/>
    <n v="228.255"/>
    <n v="33591100"/>
    <n v="1.6698500000000002E-2"/>
    <n v="1.669435696882493E-2"/>
    <n v="224.09485000000001"/>
    <n v="221.82667999999995"/>
    <n v="1.6387569332631382E-2"/>
    <s v="Uptrend"/>
    <n v="233.23599999999999"/>
    <n v="-2.1356051381433372E-2"/>
    <s v="2024-10"/>
    <x v="1"/>
  </r>
  <r>
    <n v="973"/>
    <x v="0"/>
    <d v="2024-10-10T00:00:00"/>
    <n v="226.505"/>
    <n v="228.21600000000001"/>
    <n v="225.899"/>
    <n v="227.75800000000001"/>
    <n v="28183500"/>
    <n v="-2.1784299999999999E-3"/>
    <n v="-2.1773893233444364E-3"/>
    <n v="224.40659999999997"/>
    <n v="221.97019999999998"/>
    <n v="1.6408355997939768E-2"/>
    <s v="Uptrend"/>
    <n v="233.23599999999999"/>
    <n v="-2.3486940266511103E-2"/>
    <s v="2024-10"/>
    <x v="1"/>
  </r>
  <r>
    <n v="974"/>
    <x v="0"/>
    <d v="2024-10-11T00:00:00"/>
    <n v="228.017"/>
    <n v="228.126"/>
    <n v="226.06800000000001"/>
    <n v="226.27699999999999"/>
    <n v="31759200"/>
    <n v="-6.5053400000000001E-3"/>
    <n v="-6.5025158282037143E-3"/>
    <n v="224.65770000000003"/>
    <n v="222.15799999999996"/>
    <n v="1.6497082581773199E-2"/>
    <s v="Uptrend"/>
    <n v="233.23599999999999"/>
    <n v="-2.9836731893875701E-2"/>
    <s v="2024-10"/>
    <x v="1"/>
  </r>
  <r>
    <n v="975"/>
    <x v="0"/>
    <d v="2024-10-14T00:00:00"/>
    <n v="227.42"/>
    <n v="230.43299999999999"/>
    <n v="227.321"/>
    <n v="230.006"/>
    <n v="39882100"/>
    <n v="1.6479899999999999E-2"/>
    <n v="1.6479801305479658E-2"/>
    <n v="225.40255000000002"/>
    <n v="222.39057999999997"/>
    <n v="1.5324796897009819E-2"/>
    <s v="Uptrend"/>
    <n v="233.23599999999999"/>
    <n v="-1.384863400161207E-2"/>
    <s v="2024-10"/>
    <x v="1"/>
  </r>
  <r>
    <n v="976"/>
    <x v="0"/>
    <d v="2024-10-15T00:00:00"/>
    <n v="232.303"/>
    <n v="236.161"/>
    <n v="231.07"/>
    <n v="232.541"/>
    <n v="64751400"/>
    <n v="1.10247E-2"/>
    <n v="1.1021451614305677E-2"/>
    <n v="226.25075000000001"/>
    <n v="222.88423999999995"/>
    <n v="1.5413026910140385E-2"/>
    <s v="Uptrend"/>
    <n v="233.23599999999999"/>
    <n v="-2.9798144368793356E-3"/>
    <s v="2024-10"/>
    <x v="1"/>
  </r>
  <r>
    <n v="977"/>
    <x v="0"/>
    <d v="2024-10-16T00:00:00"/>
    <n v="230.304"/>
    <n v="230.821"/>
    <n v="228.554"/>
    <n v="230.483"/>
    <n v="34082200"/>
    <n v="-8.8518699999999995E-3"/>
    <n v="-8.850052248850715E-3"/>
    <n v="226.80215000000004"/>
    <n v="223.37725999999995"/>
    <n v="1.5290345177599949E-2"/>
    <s v="Uptrend"/>
    <n v="233.23599999999999"/>
    <n v="-1.180349517227175E-2"/>
    <s v="2024-10"/>
    <x v="1"/>
  </r>
  <r>
    <n v="978"/>
    <x v="0"/>
    <d v="2024-10-17T00:00:00"/>
    <n v="232.124"/>
    <n v="232.541"/>
    <n v="229.23"/>
    <n v="230.851"/>
    <n v="32993800"/>
    <n v="1.59643E-3"/>
    <n v="1.5966470412134282E-3"/>
    <n v="226.96524999999997"/>
    <n v="223.82618000000002"/>
    <n v="1.2957281138717983E-2"/>
    <s v="Uptrend"/>
    <n v="233.23599999999999"/>
    <n v="-1.0225694146701159E-2"/>
    <s v="2024-10"/>
    <x v="2"/>
  </r>
  <r>
    <n v="979"/>
    <x v="0"/>
    <d v="2024-10-18T00:00:00"/>
    <n v="234.858"/>
    <n v="234.858"/>
    <n v="232.7"/>
    <n v="233.685"/>
    <n v="46431500"/>
    <n v="1.2276499999999999E-2"/>
    <n v="1.2276316758428552E-2"/>
    <n v="227.30335000000005"/>
    <n v="224.26246"/>
    <n v="1.3171831350178019E-2"/>
    <s v="Uptrend"/>
    <n v="233.685"/>
    <n v="0"/>
    <s v="2024-10"/>
    <x v="2"/>
  </r>
  <r>
    <n v="980"/>
    <x v="0"/>
    <d v="2024-10-21T00:00:00"/>
    <n v="233.13800000000001"/>
    <n v="235.524"/>
    <n v="233.13800000000001"/>
    <n v="235.15700000000001"/>
    <n v="36254500"/>
    <n v="6.2977099999999998E-3"/>
    <n v="6.2990778184308649E-3"/>
    <n v="227.80105000000003"/>
    <n v="224.66997999999995"/>
    <n v="1.3030257315459528E-2"/>
    <s v="Uptrend"/>
    <n v="235.15700000000001"/>
    <n v="0"/>
    <s v="2024-10"/>
    <x v="2"/>
  </r>
  <r>
    <n v="981"/>
    <x v="0"/>
    <d v="2024-10-22T00:00:00"/>
    <n v="232.58099999999999"/>
    <n v="234.898"/>
    <n v="231.298"/>
    <n v="234.54"/>
    <n v="38846600"/>
    <n v="-2.6216E-3"/>
    <n v="-2.6237790072165534E-3"/>
    <n v="228.22314999999998"/>
    <n v="225.03452000000001"/>
    <n v="1.3067666016792637E-2"/>
    <s v="Uptrend"/>
    <n v="235.15700000000001"/>
    <n v="-2.6237790072165534E-3"/>
    <s v="2024-10"/>
    <x v="2"/>
  </r>
  <r>
    <n v="982"/>
    <x v="0"/>
    <d v="2024-10-23T00:00:00"/>
    <n v="232.77"/>
    <n v="233.82400000000001"/>
    <n v="226.48500000000001"/>
    <n v="229.46899999999999"/>
    <n v="52287000"/>
    <n v="-2.1623099999999999E-2"/>
    <n v="-2.1621045450669341E-2"/>
    <n v="228.44144999999997"/>
    <n v="225.22325999999998"/>
    <n v="1.4037125073662655E-2"/>
    <s v="Uptrend"/>
    <n v="235.15700000000001"/>
    <n v="-2.4188095612718397E-2"/>
    <s v="2024-10"/>
    <x v="2"/>
  </r>
  <r>
    <n v="983"/>
    <x v="0"/>
    <d v="2024-10-24T00:00:00"/>
    <n v="228.69300000000001"/>
    <n v="229.52799999999999"/>
    <n v="227.13200000000001"/>
    <n v="229.28"/>
    <n v="31109500"/>
    <n v="-8.2328999999999996E-4"/>
    <n v="-8.2364066605944419E-4"/>
    <n v="228.59309999999999"/>
    <n v="225.39928"/>
    <n v="1.4010040994390459E-2"/>
    <s v="Uptrend"/>
    <n v="235.15700000000001"/>
    <n v="-2.49918139795966E-2"/>
    <s v="2024-10"/>
    <x v="2"/>
  </r>
  <r>
    <n v="984"/>
    <x v="0"/>
    <d v="2024-10-25T00:00:00"/>
    <n v="228.45400000000001"/>
    <n v="231.91499999999999"/>
    <n v="228.285"/>
    <n v="230.11500000000001"/>
    <n v="38802300"/>
    <n v="3.64307E-3"/>
    <n v="3.6418353105374113E-3"/>
    <n v="228.77309999999997"/>
    <n v="225.53234"/>
    <n v="1.4024730523124047E-2"/>
    <s v="Uptrend"/>
    <n v="235.15700000000001"/>
    <n v="-2.1440994739684527E-2"/>
    <s v="2024-10"/>
    <x v="2"/>
  </r>
  <r>
    <n v="985"/>
    <x v="0"/>
    <d v="2024-10-28T00:00:00"/>
    <n v="232.01400000000001"/>
    <n v="233.416"/>
    <n v="231.249"/>
    <n v="232.09399999999999"/>
    <n v="36087100"/>
    <n v="8.5994000000000001E-3"/>
    <n v="8.6000478021857063E-3"/>
    <n v="228.79300000000003"/>
    <n v="225.67851999999999"/>
    <n v="1.3184873445975218E-2"/>
    <s v="Uptrend"/>
    <n v="235.15700000000001"/>
    <n v="-1.3025340517186512E-2"/>
    <s v="2024-10"/>
    <x v="2"/>
  </r>
  <r>
    <n v="986"/>
    <x v="0"/>
    <d v="2024-10-29T00:00:00"/>
    <n v="231.79499999999999"/>
    <n v="233.01900000000001"/>
    <n v="231.02"/>
    <n v="232.36199999999999"/>
    <n v="35417200"/>
    <n v="1.15683E-3"/>
    <n v="1.1547045593596206E-3"/>
    <n v="229.16390000000007"/>
    <n v="225.83323999999996"/>
    <n v="1.1236568005496873E-2"/>
    <s v="Uptrend"/>
    <n v="235.15700000000001"/>
    <n v="-1.1885676377909271E-2"/>
    <s v="2024-10"/>
    <x v="2"/>
  </r>
  <r>
    <n v="987"/>
    <x v="0"/>
    <d v="2024-10-30T00:00:00"/>
    <n v="231.30799999999999"/>
    <n v="232.16300000000001"/>
    <n v="228.26499999999999"/>
    <n v="228.81200000000001"/>
    <n v="47070900"/>
    <n v="-1.5277900000000001E-2"/>
    <n v="-1.5277885368519706E-2"/>
    <n v="229.32895000000002"/>
    <n v="225.90463999999992"/>
    <n v="1.1854611400462439E-2"/>
    <s v="Uptrend"/>
    <n v="235.15700000000001"/>
    <n v="-2.6981973745200061E-2"/>
    <s v="2024-10"/>
    <x v="2"/>
  </r>
  <r>
    <n v="988"/>
    <x v="0"/>
    <d v="2024-10-31T00:00:00"/>
    <n v="228.05699999999999"/>
    <n v="228.54400000000001"/>
    <n v="224.10900000000001"/>
    <n v="224.64599999999999"/>
    <n v="64370100"/>
    <n v="-1.8209400000000001E-2"/>
    <n v="-1.820708704088958E-2"/>
    <n v="229.3409"/>
    <n v="225.89489999999998"/>
    <n v="1.2544466116255416E-2"/>
    <s v="Uptrend"/>
    <n v="235.15700000000001"/>
    <n v="-4.4697797641575776E-2"/>
    <s v="2024-10"/>
    <x v="2"/>
  </r>
  <r>
    <n v="989"/>
    <x v="0"/>
    <d v="2024-11-01T00:00:00"/>
    <n v="219.733"/>
    <n v="224.089"/>
    <n v="219.03700000000001"/>
    <n v="221.66300000000001"/>
    <n v="65276700"/>
    <n v="-1.3279600000000001E-2"/>
    <n v="-1.3278669551204936E-2"/>
    <n v="229.14750000000004"/>
    <n v="225.86270000000002"/>
    <n v="1.2833163849269913E-2"/>
    <s v="Uptrend"/>
    <n v="235.15700000000001"/>
    <n v="-5.7382939908231512E-2"/>
    <s v="2024-11"/>
    <x v="2"/>
  </r>
  <r>
    <n v="990"/>
    <x v="0"/>
    <d v="2024-11-04T00:00:00"/>
    <n v="219.75299999999999"/>
    <n v="221.54300000000001"/>
    <n v="218.48"/>
    <n v="220.768"/>
    <n v="44944500"/>
    <n v="-4.03769E-3"/>
    <n v="-4.0376607733361158E-3"/>
    <n v="229.16345000000001"/>
    <n v="225.76666"/>
    <n v="1.1809080874550982E-2"/>
    <s v="Uptrend"/>
    <n v="235.15700000000001"/>
    <n v="-6.1188907836041473E-2"/>
    <s v="2024-11"/>
    <x v="2"/>
  </r>
  <r>
    <n v="991"/>
    <x v="0"/>
    <d v="2024-11-05T00:00:00"/>
    <n v="220.559"/>
    <n v="222.697"/>
    <n v="219.90199999999999"/>
    <n v="222.19900000000001"/>
    <n v="28111300"/>
    <n v="6.4862899999999996E-3"/>
    <n v="6.4819176692274549E-3"/>
    <n v="229.04805000000002"/>
    <n v="225.69246000000004"/>
    <n v="1.1118958087374922E-2"/>
    <s v="Uptrend"/>
    <n v="235.15700000000001"/>
    <n v="-5.5103611629677141E-2"/>
    <s v="2024-11"/>
    <x v="2"/>
  </r>
  <r>
    <n v="992"/>
    <x v="0"/>
    <d v="2024-11-06T00:00:00"/>
    <n v="221.364"/>
    <n v="224.80500000000001"/>
    <n v="219.952"/>
    <n v="221.47399999999999"/>
    <n v="54561100"/>
    <n v="-3.2669800000000001E-3"/>
    <n v="-3.2628409668811198E-3"/>
    <n v="228.709"/>
    <n v="225.58686"/>
    <n v="1.0368869099044603E-2"/>
    <s v="Uptrend"/>
    <n v="235.15700000000001"/>
    <n v="-5.8186658275109937E-2"/>
    <s v="2024-11"/>
    <x v="2"/>
  </r>
  <r>
    <n v="993"/>
    <x v="0"/>
    <d v="2024-11-07T00:00:00"/>
    <n v="223.37299999999999"/>
    <n v="226.60499999999999"/>
    <n v="223.31299999999999"/>
    <n v="226.20699999999999"/>
    <n v="42137700"/>
    <n v="2.1372100000000002E-2"/>
    <n v="2.1370454319694421E-2"/>
    <n v="228.63145"/>
    <n v="225.60656000000003"/>
    <n v="1.1552022619544031E-2"/>
    <s v="Uptrend"/>
    <n v="235.15700000000001"/>
    <n v="-3.805967927809939E-2"/>
    <s v="2024-11"/>
    <x v="2"/>
  </r>
  <r>
    <n v="994"/>
    <x v="0"/>
    <d v="2024-11-08T00:00:00"/>
    <n v="226.14699999999999"/>
    <n v="227.63"/>
    <n v="225.39099999999999"/>
    <n v="225.93799999999999"/>
    <n v="38328800"/>
    <n v="-1.18815E-3"/>
    <n v="-1.1891762854376875E-3"/>
    <n v="228.61450000000005"/>
    <n v="225.55524000000003"/>
    <n v="1.1462090661808319E-2"/>
    <s v="Uptrend"/>
    <n v="235.15700000000001"/>
    <n v="-3.9203595895508148E-2"/>
    <s v="2024-11"/>
    <x v="2"/>
  </r>
  <r>
    <n v="995"/>
    <x v="0"/>
    <d v="2024-11-11T00:00:00"/>
    <n v="223.98699999999999"/>
    <n v="224.684"/>
    <n v="220.50299999999999"/>
    <n v="223.22"/>
    <n v="42005600"/>
    <n v="-1.20286E-2"/>
    <n v="-1.202984889659986E-2"/>
    <n v="228.27520000000004"/>
    <n v="225.46528000000001"/>
    <n v="1.1069143401617985E-2"/>
    <s v="Uptrend"/>
    <n v="235.15700000000001"/>
    <n v="-5.0761831457281748E-2"/>
    <s v="2024-11"/>
    <x v="2"/>
  </r>
  <r>
    <n v="996"/>
    <x v="0"/>
    <d v="2024-11-12T00:00:00"/>
    <n v="223.53899999999999"/>
    <n v="224.57400000000001"/>
    <n v="222.35400000000001"/>
    <n v="223.22"/>
    <n v="40398300"/>
    <n v="0"/>
    <n v="0"/>
    <n v="227.80915000000005"/>
    <n v="225.49921999999998"/>
    <n v="1.0683853808677295E-2"/>
    <s v="Uptrend"/>
    <n v="235.15700000000001"/>
    <n v="-5.0761831457281748E-2"/>
    <s v="2024-11"/>
    <x v="2"/>
  </r>
  <r>
    <n v="997"/>
    <x v="0"/>
    <d v="2024-11-13T00:00:00"/>
    <n v="223.001"/>
    <n v="225.63"/>
    <n v="221.75700000000001"/>
    <n v="224.10599999999999"/>
    <n v="48566200"/>
    <n v="3.9691800000000001E-3"/>
    <n v="3.9691783890332122E-3"/>
    <n v="227.49030000000002"/>
    <n v="225.58905999999999"/>
    <n v="1.0634996864950383E-2"/>
    <s v="Uptrend"/>
    <n v="235.15700000000001"/>
    <n v="-4.6994135832656547E-2"/>
    <s v="2024-11"/>
    <x v="2"/>
  </r>
  <r>
    <n v="998"/>
    <x v="0"/>
    <d v="2024-11-14T00:00:00"/>
    <n v="224.00700000000001"/>
    <n v="227.84"/>
    <n v="223.98699999999999"/>
    <n v="227.19200000000001"/>
    <n v="44923900"/>
    <n v="1.37704E-2"/>
    <n v="1.3770269426075288E-2"/>
    <n v="227.30734999999999"/>
    <n v="225.71019999999996"/>
    <n v="1.1148384467888326E-2"/>
    <s v="Uptrend"/>
    <n v="235.15700000000001"/>
    <n v="-3.3870988318442596E-2"/>
    <s v="2024-11"/>
    <x v="2"/>
  </r>
  <r>
    <n v="999"/>
    <x v="0"/>
    <d v="2024-11-15T00:00:00"/>
    <n v="225.381"/>
    <n v="225.898"/>
    <n v="223.26"/>
    <n v="223.98699999999999"/>
    <n v="47923700"/>
    <n v="-1.41093E-2"/>
    <n v="-1.4107010810239906E-2"/>
    <n v="226.82245000000003"/>
    <n v="225.79825999999997"/>
    <n v="1.1087982184028953E-2"/>
    <s v="Uptrend"/>
    <n v="235.15700000000001"/>
    <n v="-4.7500180730320696E-2"/>
    <s v="2024-11"/>
    <x v="2"/>
  </r>
  <r>
    <n v="1000"/>
    <x v="0"/>
    <d v="2024-11-18T00:00:00"/>
    <n v="224.23599999999999"/>
    <n v="228.70599999999999"/>
    <n v="224.15600000000001"/>
    <n v="226.99299999999999"/>
    <n v="44633700"/>
    <n v="1.34223E-2"/>
    <n v="1.3420421720903519E-2"/>
    <n v="226.41424999999998"/>
    <n v="225.94463999999999"/>
    <n v="1.1477980495373347E-2"/>
    <s v="Uptrend"/>
    <n v="235.15700000000001"/>
    <n v="-3.4717231466637299E-2"/>
    <s v="2024-11"/>
    <x v="2"/>
  </r>
  <r>
    <n v="1001"/>
    <x v="0"/>
    <d v="2024-11-19T00:00:00"/>
    <n v="225.958"/>
    <n v="229.124"/>
    <n v="225.63900000000001"/>
    <n v="227.25200000000001"/>
    <n v="36211800"/>
    <n v="1.1402700000000001E-3"/>
    <n v="1.1410043481516752E-3"/>
    <n v="226.04985000000002"/>
    <n v="226.11212"/>
    <n v="1.1492937652176167E-2"/>
    <s v="Downtrend"/>
    <n v="235.15700000000001"/>
    <n v="-3.3615839630544708E-2"/>
    <s v="2024-11"/>
    <x v="2"/>
  </r>
  <r>
    <n v="1002"/>
    <x v="0"/>
    <d v="2024-11-20T00:00:00"/>
    <n v="227.03299999999999"/>
    <n v="228.89500000000001"/>
    <n v="224.87299999999999"/>
    <n v="227.96899999999999"/>
    <n v="35169600"/>
    <n v="3.1539900000000002E-3"/>
    <n v="3.155087744002083E-3"/>
    <n v="225.97484999999998"/>
    <n v="226.24321999999995"/>
    <n v="1.0504363590700968E-2"/>
    <s v="Downtrend"/>
    <n v="235.15700000000001"/>
    <n v="-3.0566812810165156E-2"/>
    <s v="2024-11"/>
    <x v="2"/>
  </r>
  <r>
    <n v="1003"/>
    <x v="0"/>
    <d v="2024-11-21T00:00:00"/>
    <n v="227.84899999999999"/>
    <n v="229.124"/>
    <n v="224.69399999999999"/>
    <n v="227.49100000000001"/>
    <n v="42108300"/>
    <n v="-2.0960900000000001E-3"/>
    <n v="-2.096776316077964E-3"/>
    <n v="225.88539999999998"/>
    <n v="226.36257999999995"/>
    <n v="1.0511715569684776E-2"/>
    <s v="Downtrend"/>
    <n v="235.15700000000001"/>
    <n v="-3.2599497357084783E-2"/>
    <s v="2024-11"/>
    <x v="2"/>
  </r>
  <r>
    <n v="1004"/>
    <x v="0"/>
    <d v="2024-11-22T00:00:00"/>
    <n v="227.03299999999999"/>
    <n v="229.68100000000001"/>
    <n v="227.03299999999999"/>
    <n v="228.83500000000001"/>
    <n v="38168300"/>
    <n v="5.9076299999999997E-3"/>
    <n v="5.9079260278427359E-3"/>
    <n v="225.82139999999998"/>
    <n v="226.51417999999998"/>
    <n v="1.0568941235371268E-2"/>
    <s v="Downtrend"/>
    <n v="235.15700000000001"/>
    <n v="-2.6884166748172511E-2"/>
    <s v="2024-11"/>
    <x v="2"/>
  </r>
  <r>
    <n v="1005"/>
    <x v="0"/>
    <d v="2024-11-25T00:00:00"/>
    <n v="230.41800000000001"/>
    <n v="232.2"/>
    <n v="228.70599999999999"/>
    <n v="231.822"/>
    <n v="90152800"/>
    <n v="1.30508E-2"/>
    <n v="1.3053073174995156E-2"/>
    <n v="225.80779999999999"/>
    <n v="226.8484399999999"/>
    <n v="1.0808839571056432E-2"/>
    <s v="Downtrend"/>
    <n v="235.15700000000001"/>
    <n v="-1.4182014568990153E-2"/>
    <s v="2024-11"/>
    <x v="2"/>
  </r>
  <r>
    <n v="1006"/>
    <x v="0"/>
    <d v="2024-11-26T00:00:00"/>
    <n v="232.279"/>
    <n v="234.50899999999999"/>
    <n v="232.279"/>
    <n v="234.00200000000001"/>
    <n v="45986200"/>
    <n v="9.4044100000000002E-3"/>
    <n v="9.4037666830586453E-3"/>
    <n v="225.88980000000001"/>
    <n v="227.21693999999997"/>
    <n v="1.1010846997552049E-2"/>
    <s v="Downtrend"/>
    <n v="235.15700000000001"/>
    <n v="-4.9116122420340691E-3"/>
    <s v="2024-11"/>
    <x v="2"/>
  </r>
  <r>
    <n v="1007"/>
    <x v="0"/>
    <d v="2024-11-27T00:00:00"/>
    <n v="233.41399999999999"/>
    <n v="234.62899999999999"/>
    <n v="232.75700000000001"/>
    <n v="233.87200000000001"/>
    <n v="33498400"/>
    <n v="-5.5296399999999997E-4"/>
    <n v="-5.5555080725799844E-4"/>
    <n v="226.14280000000002"/>
    <n v="227.50527999999991"/>
    <n v="1.0381009647573913E-2"/>
    <s v="Downtrend"/>
    <n v="235.15700000000001"/>
    <n v="-5.4644343991461231E-3"/>
    <s v="2024-11"/>
    <x v="2"/>
  </r>
  <r>
    <n v="1008"/>
    <x v="0"/>
    <d v="2024-11-29T00:00:00"/>
    <n v="233.75299999999999"/>
    <n v="236.739"/>
    <n v="232.917"/>
    <n v="236.261"/>
    <n v="28481400"/>
    <n v="1.0215800000000001E-2"/>
    <n v="1.0214989395908702E-2"/>
    <n v="226.72355000000002"/>
    <n v="227.67871999999991"/>
    <n v="9.5003835981260516E-3"/>
    <s v="Downtrend"/>
    <n v="236.261"/>
    <n v="0"/>
    <s v="2024-11"/>
    <x v="2"/>
  </r>
  <r>
    <n v="1009"/>
    <x v="0"/>
    <d v="2024-12-02T00:00:00"/>
    <n v="236.202"/>
    <n v="239.70599999999999"/>
    <n v="236.09200000000001"/>
    <n v="238.511"/>
    <n v="48137100"/>
    <n v="9.5225099999999997E-3"/>
    <n v="9.5233661078213405E-3"/>
    <n v="227.56595000000002"/>
    <n v="227.91047999999995"/>
    <n v="8.8443236740948662E-3"/>
    <s v="Downtrend"/>
    <n v="238.511"/>
    <n v="0"/>
    <s v="2024-12"/>
    <x v="2"/>
  </r>
  <r>
    <n v="1010"/>
    <x v="0"/>
    <d v="2024-12-03T00:00:00"/>
    <n v="238.73"/>
    <n v="241.667"/>
    <n v="237.82400000000001"/>
    <n v="241.55699999999999"/>
    <n v="38861000"/>
    <n v="1.2771899999999999E-2"/>
    <n v="1.2770899455371021E-2"/>
    <n v="228.6054"/>
    <n v="228.23756"/>
    <n v="8.8682750256339656E-3"/>
    <s v="Uptrend"/>
    <n v="241.55699999999999"/>
    <n v="0"/>
    <s v="2024-12"/>
    <x v="2"/>
  </r>
  <r>
    <n v="1011"/>
    <x v="0"/>
    <d v="2024-12-04T00:00:00"/>
    <n v="241.77699999999999"/>
    <n v="243.011"/>
    <n v="240.16399999999999"/>
    <n v="241.916"/>
    <n v="44383900"/>
    <n v="1.48364E-3"/>
    <n v="1.486191664907377E-3"/>
    <n v="229.59125"/>
    <n v="228.55391999999995"/>
    <n v="8.8812549158784129E-3"/>
    <s v="Uptrend"/>
    <n v="241.916"/>
    <n v="0"/>
    <s v="2024-12"/>
    <x v="2"/>
  </r>
  <r>
    <n v="1012"/>
    <x v="0"/>
    <d v="2024-12-05T00:00:00"/>
    <n v="242.89099999999999"/>
    <n v="243.43899999999999"/>
    <n v="241.04"/>
    <n v="241.946"/>
    <n v="40033900"/>
    <n v="1.23437E-4"/>
    <n v="1.240099869375122E-4"/>
    <n v="230.61484999999999"/>
    <n v="228.89077999999998"/>
    <n v="8.7609911834576632E-3"/>
    <s v="Uptrend"/>
    <n v="241.946"/>
    <n v="0"/>
    <s v="2024-12"/>
    <x v="2"/>
  </r>
  <r>
    <n v="1013"/>
    <x v="0"/>
    <d v="2024-12-06T00:00:00"/>
    <n v="241.816"/>
    <n v="243.529"/>
    <n v="240.99"/>
    <n v="241.74700000000001"/>
    <n v="36870600"/>
    <n v="-8.2289799999999997E-4"/>
    <n v="-8.2249758210506396E-4"/>
    <n v="231.39184999999998"/>
    <n v="229.20077999999998"/>
    <n v="7.8671632067733449E-3"/>
    <s v="Uptrend"/>
    <n v="241.946"/>
    <n v="-8.2249758210506396E-4"/>
    <s v="2024-12"/>
    <x v="2"/>
  </r>
  <r>
    <n v="1014"/>
    <x v="0"/>
    <d v="2024-12-09T00:00:00"/>
    <n v="240.74100000000001"/>
    <n v="246.12700000000001"/>
    <n v="240.66200000000001"/>
    <n v="245.63900000000001"/>
    <n v="44649200"/>
    <n v="1.61011E-2"/>
    <n v="1.6099475898356586E-2"/>
    <n v="232.37690000000003"/>
    <n v="229.58325999999994"/>
    <n v="8.2803259206974105E-3"/>
    <s v="Uptrend"/>
    <n v="245.63900000000001"/>
    <n v="0"/>
    <s v="2024-12"/>
    <x v="2"/>
  </r>
  <r>
    <n v="1015"/>
    <x v="0"/>
    <d v="2024-12-10T00:00:00"/>
    <n v="245.77799999999999"/>
    <n v="247.09200000000001"/>
    <n v="244.23500000000001"/>
    <n v="246.654"/>
    <n v="36914800"/>
    <n v="4.1336899999999998E-3"/>
    <n v="4.1320800035824501E-3"/>
    <n v="233.54859999999999"/>
    <n v="229.88242000000002"/>
    <n v="7.3468814694524149E-3"/>
    <s v="Uptrend"/>
    <n v="246.654"/>
    <n v="0"/>
    <s v="2024-12"/>
    <x v="2"/>
  </r>
  <r>
    <n v="1016"/>
    <x v="0"/>
    <d v="2024-12-11T00:00:00"/>
    <n v="246.84399999999999"/>
    <n v="249.67099999999999"/>
    <n v="245.15100000000001"/>
    <n v="245.38"/>
    <n v="45205800"/>
    <n v="-5.1660600000000001E-3"/>
    <n v="-5.1651301012755058E-3"/>
    <n v="234.65659999999994"/>
    <n v="230.29114000000001"/>
    <n v="7.6187349208174651E-3"/>
    <s v="Uptrend"/>
    <n v="246.654"/>
    <n v="-5.1651301012755058E-3"/>
    <s v="2024-12"/>
    <x v="2"/>
  </r>
  <r>
    <n v="1017"/>
    <x v="0"/>
    <d v="2024-12-12T00:00:00"/>
    <n v="245.77799999999999"/>
    <n v="247.62"/>
    <n v="244.57400000000001"/>
    <n v="246.84399999999999"/>
    <n v="32777500"/>
    <n v="5.9637800000000001E-3"/>
    <n v="5.9662564186160338E-3"/>
    <n v="235.79349999999999"/>
    <n v="230.71779999999998"/>
    <n v="7.6207565053770096E-3"/>
    <s v="Uptrend"/>
    <n v="246.84399999999999"/>
    <n v="0"/>
    <s v="2024-12"/>
    <x v="2"/>
  </r>
  <r>
    <n v="1018"/>
    <x v="0"/>
    <d v="2024-12-13T00:00:00"/>
    <n v="246.70400000000001"/>
    <n v="248.16800000000001"/>
    <n v="245.131"/>
    <n v="247.01300000000001"/>
    <n v="33155300"/>
    <n v="6.8559700000000003E-4"/>
    <n v="6.8464293237835427E-4"/>
    <n v="236.78455"/>
    <n v="231.16991999999999"/>
    <n v="7.3742510654411222E-3"/>
    <s v="Uptrend"/>
    <n v="247.01300000000001"/>
    <n v="0"/>
    <s v="2024-12"/>
    <x v="2"/>
  </r>
  <r>
    <n v="1019"/>
    <x v="0"/>
    <d v="2024-12-16T00:00:00"/>
    <n v="246.87299999999999"/>
    <n v="250.24799999999999"/>
    <n v="246.535"/>
    <n v="249.91"/>
    <n v="51694800"/>
    <n v="1.1727700000000001E-2"/>
    <n v="1.1728127669393906E-2"/>
    <n v="238.08069999999998"/>
    <n v="231.6575"/>
    <n v="6.1579930716836569E-3"/>
    <s v="Uptrend"/>
    <n v="249.91"/>
    <n v="0"/>
    <s v="2024-12"/>
    <x v="2"/>
  </r>
  <r>
    <n v="1020"/>
    <x v="0"/>
    <d v="2024-12-17T00:00:00"/>
    <n v="248.95400000000001"/>
    <n v="252.68700000000001"/>
    <n v="248.655"/>
    <n v="252.339"/>
    <n v="51356400"/>
    <n v="9.7195700000000003E-3"/>
    <n v="9.719499019646971E-3"/>
    <n v="239.34800000000001"/>
    <n v="232.2953"/>
    <n v="5.9601588008437907E-3"/>
    <s v="Uptrend"/>
    <n v="252.339"/>
    <n v="0"/>
    <s v="2024-12"/>
    <x v="2"/>
  </r>
  <r>
    <n v="1021"/>
    <x v="0"/>
    <d v="2024-12-18T00:00:00"/>
    <n v="251.02500000000001"/>
    <n v="253.13499999999999"/>
    <n v="246.625"/>
    <n v="246.93299999999999"/>
    <n v="56774100"/>
    <n v="-2.1421800000000001E-2"/>
    <n v="-2.1423561161770466E-2"/>
    <n v="240.33205000000004"/>
    <n v="232.74382000000006"/>
    <n v="8.4211556667435281E-3"/>
    <s v="Uptrend"/>
    <n v="252.339"/>
    <n v="-2.1423561161770466E-2"/>
    <s v="2024-12"/>
    <x v="2"/>
  </r>
  <r>
    <n v="1022"/>
    <x v="0"/>
    <d v="2024-12-19T00:00:00"/>
    <n v="246.386"/>
    <n v="250.86500000000001"/>
    <n v="245.97800000000001"/>
    <n v="248.66499999999999"/>
    <n v="60882300"/>
    <n v="7.0147600000000001E-3"/>
    <n v="7.0140483450975566E-3"/>
    <n v="241.36685000000003"/>
    <n v="233.15202000000005"/>
    <n v="8.4402549291906978E-3"/>
    <s v="Uptrend"/>
    <n v="252.339"/>
    <n v="-1.4559778710385607E-2"/>
    <s v="2024-12"/>
    <x v="2"/>
  </r>
  <r>
    <n v="1023"/>
    <x v="0"/>
    <d v="2024-12-20T00:00:00"/>
    <n v="246.923"/>
    <n v="253.852"/>
    <n v="244.584"/>
    <n v="253.34399999999999"/>
    <n v="147495300"/>
    <n v="1.8815800000000001E-2"/>
    <n v="1.8816480003217118E-2"/>
    <n v="242.65950000000004"/>
    <n v="233.66373999999999"/>
    <n v="8.87862763105755E-3"/>
    <s v="Uptrend"/>
    <n v="253.34399999999999"/>
    <n v="0"/>
    <s v="2024-12"/>
    <x v="2"/>
  </r>
  <r>
    <n v="1024"/>
    <x v="0"/>
    <d v="2024-12-23T00:00:00"/>
    <n v="253.62299999999999"/>
    <n v="254.499"/>
    <n v="252.309"/>
    <n v="254.12100000000001"/>
    <n v="40858800"/>
    <n v="3.0649599999999998E-3"/>
    <n v="3.0669761273209861E-3"/>
    <n v="243.92379999999997"/>
    <n v="234.22062000000003"/>
    <n v="8.8933583976584015E-3"/>
    <s v="Uptrend"/>
    <n v="254.12100000000001"/>
    <n v="0"/>
    <s v="2024-12"/>
    <x v="2"/>
  </r>
  <r>
    <n v="1025"/>
    <x v="0"/>
    <d v="2024-12-24T00:00:00"/>
    <n v="254.34"/>
    <n v="257.04700000000003"/>
    <n v="254.14099999999999"/>
    <n v="257.03699999999998"/>
    <n v="23234700"/>
    <n v="1.1478E-2"/>
    <n v="1.1474848595747655E-2"/>
    <n v="245.18455000000003"/>
    <n v="234.76123999999999"/>
    <n v="8.8276271402616732E-3"/>
    <s v="Uptrend"/>
    <n v="257.03699999999998"/>
    <n v="0"/>
    <s v="2024-12"/>
    <x v="2"/>
  </r>
  <r>
    <n v="1026"/>
    <x v="0"/>
    <d v="2024-12-26T00:00:00"/>
    <n v="257.02699999999999"/>
    <n v="258.92899999999997"/>
    <n v="256.47000000000003"/>
    <n v="257.85399999999998"/>
    <n v="27237100"/>
    <n v="3.1757399999999998E-3"/>
    <n v="3.1785307173675115E-3"/>
    <n v="246.37715000000003"/>
    <n v="235.26750000000004"/>
    <n v="8.7817130752613631E-3"/>
    <s v="Uptrend"/>
    <n v="257.85399999999998"/>
    <n v="0"/>
    <s v="2024-12"/>
    <x v="2"/>
  </r>
  <r>
    <n v="1027"/>
    <x v="0"/>
    <d v="2024-12-27T00:00:00"/>
    <n v="256.66899999999998"/>
    <n v="257.53500000000003"/>
    <n v="251.92099999999999"/>
    <n v="254.43899999999999"/>
    <n v="42355300"/>
    <n v="-1.32421E-2"/>
    <n v="-1.3243928734865462E-2"/>
    <n v="247.40550000000002"/>
    <n v="235.74662000000004"/>
    <n v="9.6154571631219248E-3"/>
    <s v="Uptrend"/>
    <n v="257.85399999999998"/>
    <n v="-1.3243928734865462E-2"/>
    <s v="2024-12"/>
    <x v="2"/>
  </r>
  <r>
    <n v="1028"/>
    <x v="0"/>
    <d v="2024-12-30T00:00:00"/>
    <n v="251.09399999999999"/>
    <n v="252.35900000000001"/>
    <n v="249.62100000000001"/>
    <n v="251.06399999999999"/>
    <n v="35557500"/>
    <n v="-1.32634E-2"/>
    <n v="-1.326447596476954E-2"/>
    <n v="248.14565000000002"/>
    <n v="236.15088"/>
    <n v="1.0262618868920808E-2"/>
    <s v="Uptrend"/>
    <n v="257.85399999999998"/>
    <n v="-2.6332730925252235E-2"/>
    <s v="2024-12"/>
    <x v="2"/>
  </r>
  <r>
    <n v="1029"/>
    <x v="0"/>
    <d v="2024-12-31T00:00:00"/>
    <n v="251.303"/>
    <n v="252.14"/>
    <n v="248.30699999999999"/>
    <n v="249.29300000000001"/>
    <n v="39480700"/>
    <n v="-7.0578400000000001E-3"/>
    <n v="-7.0539782684893026E-3"/>
    <n v="248.68474999999998"/>
    <n v="236.46304000000003"/>
    <n v="1.038467088263929E-2"/>
    <s v="Uptrend"/>
    <n v="257.85399999999998"/>
    <n v="-3.3200958682044757E-2"/>
    <s v="2024-12"/>
    <x v="2"/>
  </r>
  <r>
    <n v="1030"/>
    <x v="0"/>
    <d v="2025-01-02T00:00:00"/>
    <n v="247.809"/>
    <n v="247.97800000000001"/>
    <n v="240.73099999999999"/>
    <n v="242.75200000000001"/>
    <n v="55740700"/>
    <n v="-2.6235899999999999E-2"/>
    <n v="-2.6238201634221525E-2"/>
    <n v="248.74450000000002"/>
    <n v="236.61493999999999"/>
    <n v="1.186528461131625E-2"/>
    <s v="Uptrend"/>
    <n v="257.85399999999998"/>
    <n v="-5.85680268679174E-2"/>
    <s v="2025-01"/>
    <x v="2"/>
  </r>
  <r>
    <n v="1031"/>
    <x v="0"/>
    <d v="2025-01-03T00:00:00"/>
    <n v="242.26400000000001"/>
    <n v="243.08099999999999"/>
    <n v="240.80099999999999"/>
    <n v="242.26400000000001"/>
    <n v="40244100"/>
    <n v="-2.0094900000000001E-3"/>
    <n v="-2.0102820986026559E-3"/>
    <n v="248.76190000000003"/>
    <n v="236.76942000000003"/>
    <n v="1.1872860194733097E-2"/>
    <s v="Uptrend"/>
    <n v="257.85399999999998"/>
    <n v="-6.0460570710556993E-2"/>
    <s v="2025-01"/>
    <x v="2"/>
  </r>
  <r>
    <n v="1032"/>
    <x v="0"/>
    <d v="2025-01-06T00:00:00"/>
    <n v="243.21"/>
    <n v="246.21600000000001"/>
    <n v="242.10499999999999"/>
    <n v="243.89699999999999"/>
    <n v="45045600"/>
    <n v="6.7389199999999998E-3"/>
    <n v="6.7405805237261696E-3"/>
    <n v="248.85944999999998"/>
    <n v="237.05798000000001"/>
    <n v="1.1964247470440939E-2"/>
    <s v="Uptrend"/>
    <n v="257.85399999999998"/>
    <n v="-5.412752953221589E-2"/>
    <s v="2025-01"/>
    <x v="2"/>
  </r>
  <r>
    <n v="1033"/>
    <x v="0"/>
    <d v="2025-01-07T00:00:00"/>
    <n v="241.886"/>
    <n v="244.44399999999999"/>
    <n v="240.26300000000001"/>
    <n v="241.119"/>
    <n v="40856000"/>
    <n v="-1.1387700000000001E-2"/>
    <n v="-1.1390053998204142E-2"/>
    <n v="248.82804999999999"/>
    <n v="237.29476000000005"/>
    <n v="1.2254166344894322E-2"/>
    <s v="Uptrend"/>
    <n v="257.85399999999998"/>
    <n v="-6.4901068046258725E-2"/>
    <s v="2025-01"/>
    <x v="2"/>
  </r>
  <r>
    <n v="1034"/>
    <x v="0"/>
    <d v="2025-01-08T00:00:00"/>
    <n v="240.83099999999999"/>
    <n v="242.613"/>
    <n v="238.96899999999999"/>
    <n v="241.607"/>
    <n v="37628900"/>
    <n v="2.0229100000000002E-3"/>
    <n v="2.0238969139718677E-3"/>
    <n v="248.62644999999992"/>
    <n v="237.52460000000002"/>
    <n v="1.1667498901187401E-2"/>
    <s v="Uptrend"/>
    <n v="257.85399999999998"/>
    <n v="-6.3008524203619021E-2"/>
    <s v="2025-01"/>
    <x v="2"/>
  </r>
  <r>
    <n v="1035"/>
    <x v="0"/>
    <d v="2025-01-10T00:00:00"/>
    <n v="238.929"/>
    <n v="239.07900000000001"/>
    <n v="231.95099999999999"/>
    <n v="235.78399999999999"/>
    <n v="61710900"/>
    <n v="-2.4103699999999999E-2"/>
    <n v="-2.4101122897929317E-2"/>
    <n v="248.08294999999993"/>
    <n v="237.59840000000003"/>
    <n v="1.2705938815954932E-2"/>
    <s v="Uptrend"/>
    <n v="257.85399999999998"/>
    <n v="-8.5591070916099743E-2"/>
    <s v="2025-01"/>
    <x v="2"/>
  </r>
  <r>
    <n v="1036"/>
    <x v="0"/>
    <d v="2025-01-13T00:00:00"/>
    <n v="232.47900000000001"/>
    <n v="233.613"/>
    <n v="228.68600000000001"/>
    <n v="233.345"/>
    <n v="49630700"/>
    <n v="-1.03441E-2"/>
    <n v="-1.0344213347809883E-2"/>
    <n v="247.4812"/>
    <n v="237.61806000000001"/>
    <n v="1.2822354568775901E-2"/>
    <s v="Uptrend"/>
    <n v="257.85399999999998"/>
    <n v="-9.5049911965685907E-2"/>
    <s v="2025-01"/>
    <x v="2"/>
  </r>
  <r>
    <n v="1037"/>
    <x v="0"/>
    <d v="2025-01-14T00:00:00"/>
    <n v="233.69300000000001"/>
    <n v="235.05699999999999"/>
    <n v="231.423"/>
    <n v="232.23"/>
    <n v="39435300"/>
    <n v="-4.77817E-3"/>
    <n v="-4.7783325119458153E-3"/>
    <n v="246.75049999999996"/>
    <n v="237.68642"/>
    <n v="1.2676185495992297E-2"/>
    <s v="Uptrend"/>
    <n v="257.85399999999998"/>
    <n v="-9.9374064393028649E-2"/>
    <s v="2025-01"/>
    <x v="2"/>
  </r>
  <r>
    <n v="1038"/>
    <x v="0"/>
    <d v="2025-01-15T00:00:00"/>
    <n v="233.584"/>
    <n v="237.88399999999999"/>
    <n v="233.374"/>
    <n v="236.79900000000001"/>
    <n v="39832000"/>
    <n v="1.96759E-2"/>
    <n v="1.9674460663996918E-2"/>
    <n v="246.2398"/>
    <n v="237.92948000000001"/>
    <n v="1.3638979371848717E-2"/>
    <s v="Uptrend"/>
    <n v="257.85399999999998"/>
    <n v="-8.1654734849953781E-2"/>
    <s v="2025-01"/>
    <x v="2"/>
  </r>
  <r>
    <n v="1039"/>
    <x v="0"/>
    <d v="2025-01-16T00:00:00"/>
    <n v="236.28100000000001"/>
    <n v="236.93799999999999"/>
    <n v="227.00299999999999"/>
    <n v="227.232"/>
    <n v="71759100"/>
    <n v="-4.0400100000000001E-2"/>
    <n v="-4.0401353046254473E-2"/>
    <n v="245.10590000000002"/>
    <n v="238.04085999999998"/>
    <n v="1.5698811097957132E-2"/>
    <s v="Uptrend"/>
    <n v="257.85399999999998"/>
    <n v="-0.11875712612563694"/>
    <s v="2025-01"/>
    <x v="1"/>
  </r>
  <r>
    <n v="1040"/>
    <x v="0"/>
    <d v="2025-01-17T00:00:00"/>
    <n v="231.07499999999999"/>
    <n v="231.244"/>
    <n v="227.45099999999999"/>
    <n v="228.94499999999999"/>
    <n v="68488300"/>
    <n v="7.5351699999999999E-3"/>
    <n v="7.5385509083227831E-3"/>
    <n v="243.93619999999996"/>
    <n v="238.20439999999999"/>
    <n v="1.5601183248122858E-2"/>
    <s v="Uptrend"/>
    <n v="257.85399999999998"/>
    <n v="-0.11211383185833845"/>
    <s v="2025-01"/>
    <x v="1"/>
  </r>
  <r>
    <n v="1041"/>
    <x v="0"/>
    <d v="2025-01-21T00:00:00"/>
    <n v="222.99100000000001"/>
    <n v="223.41"/>
    <n v="218.392"/>
    <n v="221.63800000000001"/>
    <n v="98070400"/>
    <n v="-3.1915800000000001E-2"/>
    <n v="-3.1915962349035709E-2"/>
    <n v="242.67144999999999"/>
    <n v="238.19318000000004"/>
    <n v="1.6350295991481467E-2"/>
    <s v="Uptrend"/>
    <n v="257.85399999999998"/>
    <n v="-0.14045157337097736"/>
    <s v="2025-01"/>
    <x v="1"/>
  </r>
  <r>
    <n v="1042"/>
    <x v="0"/>
    <d v="2025-01-22T00:00:00"/>
    <n v="218.8"/>
    <n v="223.11099999999999"/>
    <n v="218.8"/>
    <n v="222.822"/>
    <n v="64126500"/>
    <n v="5.3448999999999997E-3"/>
    <n v="5.342044234291965E-3"/>
    <n v="241.3793"/>
    <n v="238.22014000000001"/>
    <n v="1.6288388563455297E-2"/>
    <s v="Uptrend"/>
    <n v="257.85399999999998"/>
    <n v="-0.13585982765440907"/>
    <s v="2025-01"/>
    <x v="1"/>
  </r>
  <r>
    <n v="1043"/>
    <x v="0"/>
    <d v="2025-01-23T00:00:00"/>
    <n v="223.72800000000001"/>
    <n v="226.00800000000001"/>
    <n v="221.29900000000001"/>
    <n v="222.65299999999999"/>
    <n v="60234800"/>
    <n v="-7.5943899999999999E-4"/>
    <n v="-7.5845293552700976E-4"/>
    <n v="239.84475000000003"/>
    <n v="238.14906000000002"/>
    <n v="1.5319490765207921E-2"/>
    <s v="Uptrend"/>
    <n v="257.85399999999998"/>
    <n v="-0.13651523730483139"/>
    <s v="2025-01"/>
    <x v="1"/>
  </r>
  <r>
    <n v="1044"/>
    <x v="0"/>
    <d v="2025-01-24T00:00:00"/>
    <n v="223.768"/>
    <n v="224.614"/>
    <n v="220.41300000000001"/>
    <n v="221.77699999999999"/>
    <n v="54697900"/>
    <n v="-3.9346099999999998E-3"/>
    <n v="-3.9343732175178836E-3"/>
    <n v="238.22755000000001"/>
    <n v="238.06584000000007"/>
    <n v="1.5172918676252208E-2"/>
    <s v="Uptrend"/>
    <n v="257.85399999999998"/>
    <n v="-0.13991250862891402"/>
    <s v="2025-01"/>
    <x v="1"/>
  </r>
  <r>
    <n v="1045"/>
    <x v="0"/>
    <d v="2025-01-27T00:00:00"/>
    <n v="223.011"/>
    <n v="231.10499999999999"/>
    <n v="222.97200000000001"/>
    <n v="228.82499999999999"/>
    <n v="94863400"/>
    <n v="3.1780299999999997E-2"/>
    <n v="3.1779670569986873E-2"/>
    <n v="236.81694999999999"/>
    <n v="238.17794000000006"/>
    <n v="1.7018232683665688E-2"/>
    <s v="Downtrend"/>
    <n v="257.85399999999998"/>
    <n v="-0.11257921149177441"/>
    <s v="2025-01"/>
    <x v="1"/>
  </r>
  <r>
    <n v="1046"/>
    <x v="0"/>
    <d v="2025-01-28T00:00:00"/>
    <n v="229.81100000000001"/>
    <n v="239.10900000000001"/>
    <n v="229.77099999999999"/>
    <n v="237.18700000000001"/>
    <n v="75707600"/>
    <n v="3.6543899999999997E-2"/>
    <n v="3.6543209876543248E-2"/>
    <n v="235.78359999999992"/>
    <n v="238.45728000000003"/>
    <n v="1.9398823021564881E-2"/>
    <s v="Downtrend"/>
    <n v="257.85399999999998"/>
    <n v="-8.0150007368510745E-2"/>
    <s v="2025-01"/>
    <x v="1"/>
  </r>
  <r>
    <n v="1047"/>
    <x v="0"/>
    <d v="2025-01-29T00:00:00"/>
    <n v="233.066"/>
    <n v="238.78"/>
    <n v="232.95599999999999"/>
    <n v="238.28200000000001"/>
    <n v="45486100"/>
    <n v="4.6168700000000003E-3"/>
    <n v="4.616610522499176E-3"/>
    <n v="234.97574999999998"/>
    <n v="238.74080000000006"/>
    <n v="1.9361447369579378E-2"/>
    <s v="Downtrend"/>
    <n v="257.85399999999998"/>
    <n v="-7.5903418213407514E-2"/>
    <s v="2025-01"/>
    <x v="1"/>
  </r>
  <r>
    <n v="1048"/>
    <x v="0"/>
    <d v="2025-01-30T00:00:00"/>
    <n v="237.595"/>
    <n v="239.70599999999999"/>
    <n v="236.142"/>
    <n v="236.52"/>
    <n v="55658300"/>
    <n v="-7.3948199999999999E-3"/>
    <n v="-7.3945996760141908E-3"/>
    <n v="234.24855000000002"/>
    <n v="238.92736000000005"/>
    <n v="1.9243333004849202E-2"/>
    <s v="Downtrend"/>
    <n v="257.85399999999998"/>
    <n v="-8.2736742497692362E-2"/>
    <s v="2025-01"/>
    <x v="1"/>
  </r>
  <r>
    <n v="1049"/>
    <x v="0"/>
    <d v="2025-01-31T00:00:00"/>
    <n v="246.077"/>
    <n v="246.077"/>
    <n v="232.38900000000001"/>
    <n v="234.93700000000001"/>
    <n v="100959800"/>
    <n v="-6.6921300000000001E-3"/>
    <n v="-6.6928800947065881E-3"/>
    <n v="233.53075000000004"/>
    <n v="239.14636000000002"/>
    <n v="1.9239303709860555E-2"/>
    <s v="Downtrend"/>
    <n v="257.85399999999998"/>
    <n v="-8.8875875495435297E-2"/>
    <s v="2025-01"/>
    <x v="1"/>
  </r>
  <r>
    <n v="1050"/>
    <x v="0"/>
    <d v="2025-02-03T00:00:00"/>
    <n v="228.95500000000001"/>
    <n v="230.786"/>
    <n v="224.684"/>
    <n v="226.983"/>
    <n v="73063300"/>
    <n v="-3.3855900000000001E-2"/>
    <n v="-3.3855884769108391E-2"/>
    <n v="232.74230000000003"/>
    <n v="239.14616000000007"/>
    <n v="1.9795414785453193E-2"/>
    <s v="Downtrend"/>
    <n v="257.85399999999998"/>
    <n v="-0.11972278886501653"/>
    <s v="2025-02"/>
    <x v="1"/>
  </r>
  <r>
    <n v="1051"/>
    <x v="0"/>
    <d v="2025-02-04T00:00:00"/>
    <n v="226.227"/>
    <n v="232.08"/>
    <n v="225.63"/>
    <n v="231.75200000000001"/>
    <n v="45067300"/>
    <n v="2.10078E-2"/>
    <n v="2.101038403757105E-2"/>
    <n v="232.21670000000003"/>
    <n v="239.23616000000004"/>
    <n v="2.0522095035379197E-2"/>
    <s v="Downtrend"/>
    <n v="257.85399999999998"/>
    <n v="-0.10122782659954854"/>
    <s v="2025-02"/>
    <x v="1"/>
  </r>
  <r>
    <n v="1052"/>
    <x v="0"/>
    <d v="2025-02-05T00:00:00"/>
    <n v="227.501"/>
    <n v="231.62200000000001"/>
    <n v="227.24199999999999"/>
    <n v="231.423"/>
    <n v="39620300"/>
    <n v="-1.41756E-3"/>
    <n v="-1.4196209741448307E-3"/>
    <n v="231.59299999999999"/>
    <n v="239.30524000000008"/>
    <n v="2.0419724633529378E-2"/>
    <s v="Downtrend"/>
    <n v="257.85399999999998"/>
    <n v="-0.10250374242788551"/>
    <s v="2025-02"/>
    <x v="1"/>
  </r>
  <r>
    <n v="1053"/>
    <x v="0"/>
    <d v="2025-02-06T00:00:00"/>
    <n v="230.249"/>
    <n v="232.74700000000001"/>
    <n v="229.393"/>
    <n v="232.17"/>
    <n v="29925300"/>
    <n v="3.22624E-3"/>
    <n v="3.2278554854097141E-3"/>
    <n v="231.14555000000001"/>
    <n v="239.39882000000009"/>
    <n v="2.0343335884408554E-2"/>
    <s v="Downtrend"/>
    <n v="257.85399999999998"/>
    <n v="-9.9606754209746629E-2"/>
    <s v="2025-02"/>
    <x v="1"/>
  </r>
  <r>
    <n v="1054"/>
    <x v="0"/>
    <d v="2025-02-07T00:00:00"/>
    <n v="231.553"/>
    <n v="232.946"/>
    <n v="226.23699999999999"/>
    <n v="226.60499999999999"/>
    <n v="39707200"/>
    <n v="-2.3968799999999998E-2"/>
    <n v="-2.3969505104018629E-2"/>
    <n v="230.39544999999998"/>
    <n v="239.35422000000005"/>
    <n v="2.0915709516341204E-2"/>
    <s v="Downtrend"/>
    <n v="257.85399999999998"/>
    <n v="-0.12118873471033997"/>
    <s v="2025-02"/>
    <x v="1"/>
  </r>
  <r>
    <n v="1055"/>
    <x v="0"/>
    <d v="2025-02-10T00:00:00"/>
    <n v="228.78800000000001"/>
    <n v="229.804"/>
    <n v="226.42599999999999"/>
    <n v="226.874"/>
    <n v="33115600"/>
    <n v="1.1874100000000001E-3"/>
    <n v="1.1870876635555749E-3"/>
    <n v="229.94995"/>
    <n v="239.25526000000005"/>
    <n v="2.0328551105623763E-2"/>
    <s v="Downtrend"/>
    <n v="257.85399999999998"/>
    <n v="-0.12014550869872098"/>
    <s v="2025-02"/>
    <x v="1"/>
  </r>
  <r>
    <n v="1056"/>
    <x v="0"/>
    <d v="2025-02-11T00:00:00"/>
    <n v="227.422"/>
    <n v="234.428"/>
    <n v="227.35300000000001"/>
    <n v="231.827"/>
    <n v="53718400"/>
    <n v="2.1831799999999998E-2"/>
    <n v="2.1831501185680224E-2"/>
    <n v="229.87404999999998"/>
    <n v="239.21176000000003"/>
    <n v="2.087651621871708E-2"/>
    <s v="Downtrend"/>
    <n v="257.85399999999998"/>
    <n v="-0.10093696432865107"/>
    <s v="2025-02"/>
    <x v="1"/>
  </r>
  <r>
    <n v="1057"/>
    <x v="0"/>
    <d v="2025-02-12T00:00:00"/>
    <n v="230.41200000000001"/>
    <n v="236.15199999999999"/>
    <n v="229.89400000000001"/>
    <n v="236.06299999999999"/>
    <n v="45243300"/>
    <n v="1.8270100000000001E-2"/>
    <n v="1.8272246114559465E-2"/>
    <n v="230.06570000000005"/>
    <n v="239.25558000000001"/>
    <n v="2.1238851884274188E-2"/>
    <s v="Downtrend"/>
    <n v="257.85399999999998"/>
    <n v="-8.4509063268361162E-2"/>
    <s v="2025-02"/>
    <x v="1"/>
  </r>
  <r>
    <n v="1058"/>
    <x v="0"/>
    <d v="2025-02-13T00:00:00"/>
    <n v="236.10300000000001"/>
    <n v="241.51400000000001"/>
    <n v="234.767"/>
    <n v="240.70699999999999"/>
    <n v="53614100"/>
    <n v="1.9673199999999998E-2"/>
    <n v="1.96727144872344E-2"/>
    <n v="230.26110000000003"/>
    <n v="239.34450000000001"/>
    <n v="2.1238771227554434E-2"/>
    <s v="Downtrend"/>
    <n v="257.85399999999998"/>
    <n v="-6.649887145438893E-2"/>
    <s v="2025-02"/>
    <x v="1"/>
  </r>
  <r>
    <n v="1059"/>
    <x v="0"/>
    <d v="2025-02-14T00:00:00"/>
    <n v="240.428"/>
    <n v="244.71299999999999"/>
    <n v="240.16900000000001"/>
    <n v="243.76599999999999"/>
    <n v="40896200"/>
    <n v="1.27107E-2"/>
    <n v="1.2708396515265452E-2"/>
    <n v="231.08780000000002"/>
    <n v="239.4496"/>
    <n v="1.8986141011567675E-2"/>
    <s v="Downtrend"/>
    <n v="257.85399999999998"/>
    <n v="-5.4635568965383463E-2"/>
    <s v="2025-02"/>
    <x v="1"/>
  </r>
  <r>
    <n v="1060"/>
    <x v="0"/>
    <d v="2025-02-18T00:00:00"/>
    <n v="243.31800000000001"/>
    <n v="244.34399999999999"/>
    <n v="241.01599999999999"/>
    <n v="243.637"/>
    <n v="48822500"/>
    <n v="-5.3150199999999999E-4"/>
    <n v="-5.2919603226042611E-4"/>
    <n v="231.82239999999996"/>
    <n v="239.49119999999999"/>
    <n v="1.8985762564773911E-2"/>
    <s v="Downtrend"/>
    <n v="257.85399999999998"/>
    <n v="-5.5135852071327096E-2"/>
    <s v="2025-02"/>
    <x v="1"/>
  </r>
  <r>
    <n v="1061"/>
    <x v="0"/>
    <d v="2025-02-19T00:00:00"/>
    <n v="243.82599999999999"/>
    <n v="245.172"/>
    <n v="242.33099999999999"/>
    <n v="244.036"/>
    <n v="32204200"/>
    <n v="1.63613E-3"/>
    <n v="1.637682289635789E-3"/>
    <n v="232.94229999999999"/>
    <n v="239.53360000000001"/>
    <n v="1.710027191002092E-2"/>
    <s v="Downtrend"/>
    <n v="257.85399999999998"/>
    <n v="-5.3588464790152557E-2"/>
    <s v="2025-02"/>
    <x v="1"/>
  </r>
  <r>
    <n v="1062"/>
    <x v="0"/>
    <d v="2025-02-20T00:00:00"/>
    <n v="244.10499999999999"/>
    <n v="245.93899999999999"/>
    <n v="243.45699999999999"/>
    <n v="244.99199999999999"/>
    <n v="32316900"/>
    <n v="3.9205000000000004E-3"/>
    <n v="3.9174548017504307E-3"/>
    <n v="234.05079999999998"/>
    <n v="239.59451999999999"/>
    <n v="1.7101580147449259E-2"/>
    <s v="Downtrend"/>
    <n v="257.85399999999998"/>
    <n v="-4.9880940377112659E-2"/>
    <s v="2025-02"/>
    <x v="1"/>
  </r>
  <r>
    <n v="1063"/>
    <x v="0"/>
    <d v="2025-02-21T00:00:00"/>
    <n v="245.11199999999999"/>
    <n v="247.84200000000001"/>
    <n v="244.38399999999999"/>
    <n v="244.71299999999999"/>
    <n v="53197400"/>
    <n v="-1.1390300000000001E-3"/>
    <n v="-1.1388126959247513E-3"/>
    <n v="235.15379999999999"/>
    <n v="239.65383999999997"/>
    <n v="1.7108405242316726E-2"/>
    <s v="Downtrend"/>
    <n v="257.85399999999998"/>
    <n v="-5.096294802485124E-2"/>
    <s v="2025-02"/>
    <x v="1"/>
  </r>
  <r>
    <n v="1064"/>
    <x v="0"/>
    <d v="2025-02-24T00:00:00"/>
    <n v="244.095"/>
    <n v="248.012"/>
    <n v="243.58699999999999"/>
    <n v="246.25800000000001"/>
    <n v="51326400"/>
    <n v="6.3123800000000002E-3"/>
    <n v="6.3135182846845161E-3"/>
    <n v="236.37784999999994"/>
    <n v="239.66621999999995"/>
    <n v="1.6983733994124624E-2"/>
    <s v="Downtrend"/>
    <n v="257.85399999999998"/>
    <n v="-4.4971185244362943E-2"/>
    <s v="2025-02"/>
    <x v="1"/>
  </r>
  <r>
    <n v="1065"/>
    <x v="0"/>
    <d v="2025-02-25T00:00:00"/>
    <n v="247.155"/>
    <n v="249.148"/>
    <n v="244.07499999999999"/>
    <n v="246.19800000000001"/>
    <n v="48013300"/>
    <n v="-2.4283200000000001E-4"/>
    <n v="-2.4364690690248381E-4"/>
    <n v="237.24650000000003"/>
    <n v="239.65709999999999"/>
    <n v="1.5835141933814186E-2"/>
    <s v="Downtrend"/>
    <n v="257.85399999999998"/>
    <n v="-4.5203875061081034E-2"/>
    <s v="2025-02"/>
    <x v="1"/>
  </r>
  <r>
    <n v="1066"/>
    <x v="0"/>
    <d v="2025-02-26T00:00:00"/>
    <n v="243.49700000000001"/>
    <n v="244.14500000000001"/>
    <n v="238.315"/>
    <n v="239.541"/>
    <n v="44433600"/>
    <n v="-2.7040100000000001E-2"/>
    <n v="-2.7039212341286367E-2"/>
    <n v="237.36420000000004"/>
    <n v="239.54031999999998"/>
    <n v="1.5285258356924757E-2"/>
    <s v="Downtrend"/>
    <n v="257.85399999999998"/>
    <n v="-7.1020810225941755E-2"/>
    <s v="2025-02"/>
    <x v="1"/>
  </r>
  <r>
    <n v="1067"/>
    <x v="0"/>
    <d v="2025-02-27T00:00:00"/>
    <n v="238.59399999999999"/>
    <n v="241.63399999999999"/>
    <n v="236.25200000000001"/>
    <n v="236.49100000000001"/>
    <n v="41153600"/>
    <n v="-1.27309E-2"/>
    <n v="-1.2732684592616672E-2"/>
    <n v="237.27465000000007"/>
    <n v="239.33325999999997"/>
    <n v="1.5535892614275052E-2"/>
    <s v="Downtrend"/>
    <n v="257.85399999999998"/>
    <n v="-8.2849209242439437E-2"/>
    <s v="2025-02"/>
    <x v="1"/>
  </r>
  <r>
    <n v="1068"/>
    <x v="0"/>
    <d v="2025-02-28T00:00:00"/>
    <n v="236.143"/>
    <n v="241.26499999999999"/>
    <n v="229.416"/>
    <n v="241.01599999999999"/>
    <n v="56833400"/>
    <n v="1.91319E-2"/>
    <n v="1.9133920529745163E-2"/>
    <n v="237.49944999999997"/>
    <n v="239.21331999999998"/>
    <n v="1.6019802615807592E-2"/>
    <s v="Downtrend"/>
    <n v="257.85399999999998"/>
    <n v="-6.5300518898291249E-2"/>
    <s v="2025-02"/>
    <x v="1"/>
  </r>
  <r>
    <n v="1069"/>
    <x v="0"/>
    <d v="2025-03-03T00:00:00"/>
    <n v="240.96600000000001"/>
    <n v="243.19800000000001"/>
    <n v="235.30500000000001"/>
    <n v="237.21899999999999"/>
    <n v="47184000"/>
    <n v="-1.5754199999999999E-2"/>
    <n v="-1.5754140803930006E-2"/>
    <n v="237.61355000000003"/>
    <n v="238.95949999999996"/>
    <n v="1.6374937598248773E-2"/>
    <s v="Downtrend"/>
    <n v="257.85399999999998"/>
    <n v="-8.0025906132927926E-2"/>
    <s v="2025-03"/>
    <x v="1"/>
  </r>
  <r>
    <n v="1070"/>
    <x v="0"/>
    <d v="2025-03-04T00:00:00"/>
    <n v="236.9"/>
    <n v="239.25200000000001"/>
    <n v="233.88"/>
    <n v="235.126"/>
    <n v="53798100"/>
    <n v="-8.8224400000000008E-3"/>
    <n v="-8.8230706646600376E-3"/>
    <n v="238.02070000000003"/>
    <n v="238.61523999999997"/>
    <n v="1.4444651758686417E-2"/>
    <s v="Downtrend"/>
    <n v="257.85399999999998"/>
    <n v="-8.8142902572773685E-2"/>
    <s v="2025-03"/>
    <x v="2"/>
  </r>
  <r>
    <n v="1071"/>
    <x v="0"/>
    <d v="2025-03-05T00:00:00"/>
    <n v="234.61799999999999"/>
    <n v="235.744"/>
    <n v="228.44900000000001"/>
    <n v="234.93700000000001"/>
    <n v="47227600"/>
    <n v="-8.0529699999999996E-4"/>
    <n v="-8.0382433248549212E-4"/>
    <n v="238.17995000000002"/>
    <n v="238.37531999999999"/>
    <n v="1.3728599115543668E-2"/>
    <s v="Downtrend"/>
    <n v="257.85399999999998"/>
    <n v="-8.8875875495435297E-2"/>
    <s v="2025-03"/>
    <x v="2"/>
  </r>
  <r>
    <n v="1072"/>
    <x v="0"/>
    <d v="2025-03-06T00:00:00"/>
    <n v="233.64099999999999"/>
    <n v="237.04900000000001"/>
    <n v="232.36500000000001"/>
    <n v="234.52799999999999"/>
    <n v="45170400"/>
    <n v="-1.73913E-3"/>
    <n v="-1.7408922391961568E-3"/>
    <n v="238.33520000000004"/>
    <n v="238.09257999999997"/>
    <n v="1.3731486641437238E-2"/>
    <s v="Uptrend"/>
    <n v="257.85399999999998"/>
    <n v="-9.0462044412729647E-2"/>
    <s v="2025-03"/>
    <x v="2"/>
  </r>
  <r>
    <n v="1073"/>
    <x v="0"/>
    <d v="2025-03-07T00:00:00"/>
    <n v="234.309"/>
    <n v="240.547"/>
    <n v="233.96"/>
    <n v="238.255"/>
    <n v="46273600"/>
    <n v="1.58926E-2"/>
    <n v="1.5891492700232046E-2"/>
    <n v="238.63945000000004"/>
    <n v="237.79079999999999"/>
    <n v="1.4137419749221542E-2"/>
    <s v="Uptrend"/>
    <n v="257.85399999999998"/>
    <n v="-7.6008128630930649E-2"/>
    <s v="2025-03"/>
    <x v="2"/>
  </r>
  <r>
    <n v="1074"/>
    <x v="0"/>
    <d v="2025-03-10T00:00:00"/>
    <n v="234.73699999999999"/>
    <n v="235.35499999999999"/>
    <n v="223.45599999999999"/>
    <n v="226.70500000000001"/>
    <n v="72071200"/>
    <n v="-4.8479599999999998E-2"/>
    <n v="-4.8477471616545253E-2"/>
    <n v="238.64445000000001"/>
    <n v="237.24248"/>
    <n v="1.7184865319416171E-2"/>
    <s v="Uptrend"/>
    <n v="257.85399999999998"/>
    <n v="-0.12080091834914319"/>
    <s v="2025-03"/>
    <x v="1"/>
  </r>
  <r>
    <n v="1075"/>
    <x v="0"/>
    <d v="2025-03-11T00:00:00"/>
    <n v="223.047"/>
    <n v="225.07"/>
    <n v="216.709"/>
    <n v="220.08699999999999"/>
    <n v="76137400"/>
    <n v="-2.9189400000000001E-2"/>
    <n v="-2.9192121920557645E-2"/>
    <n v="238.30509999999995"/>
    <n v="236.50347999999994"/>
    <n v="1.8390031617770329E-2"/>
    <s v="Uptrend"/>
    <n v="257.85399999999998"/>
    <n v="-0.14646660513313736"/>
    <s v="2025-03"/>
    <x v="1"/>
  </r>
  <r>
    <n v="1076"/>
    <x v="0"/>
    <d v="2025-03-12T00:00:00"/>
    <n v="219.39"/>
    <n v="220.994"/>
    <n v="214.178"/>
    <n v="216.24100000000001"/>
    <n v="62547500"/>
    <n v="-1.74787E-2"/>
    <n v="-1.7474907650156468E-2"/>
    <n v="237.52579999999998"/>
    <n v="235.67121999999992"/>
    <n v="1.7874820625691488E-2"/>
    <s v="Uptrend"/>
    <n v="257.85399999999998"/>
    <n v="-0.16138202238476029"/>
    <s v="2025-03"/>
    <x v="1"/>
  </r>
  <r>
    <n v="1077"/>
    <x v="0"/>
    <d v="2025-03-13T00:00:00"/>
    <n v="215.214"/>
    <n v="216.101"/>
    <n v="207.71"/>
    <n v="208.965"/>
    <n v="61368300"/>
    <n v="-3.3643699999999999E-2"/>
    <n v="-3.3647643138905226E-2"/>
    <n v="236.17089999999999"/>
    <n v="234.76173999999992"/>
    <n v="1.8338080691615591E-2"/>
    <s v="Uptrend"/>
    <n v="257.85399999999998"/>
    <n v="-0.18959954082542829"/>
    <s v="2025-03"/>
    <x v="1"/>
  </r>
  <r>
    <n v="1078"/>
    <x v="0"/>
    <d v="2025-03-14T00:00:00"/>
    <n v="210.53"/>
    <n v="213.221"/>
    <n v="208.86600000000001"/>
    <n v="212.762"/>
    <n v="60107600"/>
    <n v="1.8170599999999999E-2"/>
    <n v="1.8170507022707172E-2"/>
    <n v="234.77365"/>
    <n v="233.99569999999997"/>
    <n v="1.8230516894158045E-2"/>
    <s v="Uptrend"/>
    <n v="257.85399999999998"/>
    <n v="-0.17487415359079161"/>
    <s v="2025-03"/>
    <x v="1"/>
  </r>
  <r>
    <n v="1079"/>
    <x v="0"/>
    <d v="2025-03-17T00:00:00"/>
    <n v="212.583"/>
    <n v="214.48699999999999"/>
    <n v="209.25399999999999"/>
    <n v="213.27099999999999"/>
    <n v="48073400"/>
    <n v="2.3888400000000001E-3"/>
    <n v="2.3923444976075015E-3"/>
    <n v="233.24889999999996"/>
    <n v="233.27525999999997"/>
    <n v="1.7814793330796046E-2"/>
    <s v="Downtrend"/>
    <n v="257.85399999999998"/>
    <n v="-0.17290016831230082"/>
    <s v="2025-03"/>
    <x v="1"/>
  </r>
  <r>
    <n v="1080"/>
    <x v="0"/>
    <d v="2025-03-18T00:00:00"/>
    <n v="213.43"/>
    <n v="214.417"/>
    <n v="210.76900000000001"/>
    <n v="211.965"/>
    <n v="42432400"/>
    <n v="-6.1213800000000001E-3"/>
    <n v="-6.1236642581503631E-3"/>
    <n v="231.66529999999997"/>
    <n v="232.65951999999999"/>
    <n v="1.7759827338739695E-2"/>
    <s v="Downtrend"/>
    <n v="257.85399999999998"/>
    <n v="-0.17796504998952889"/>
    <s v="2025-03"/>
    <x v="1"/>
  </r>
  <r>
    <n v="1081"/>
    <x v="0"/>
    <d v="2025-03-19T00:00:00"/>
    <n v="213.49"/>
    <n v="218.01400000000001"/>
    <n v="213.02199999999999"/>
    <n v="214.506"/>
    <n v="54385400"/>
    <n v="1.19892E-2"/>
    <n v="1.1987828179180537E-2"/>
    <n v="230.18880000000004"/>
    <n v="232.10435999999999"/>
    <n v="1.816441794225231E-2"/>
    <s v="Downtrend"/>
    <n v="257.85399999999998"/>
    <n v="-0.16811063625152212"/>
    <s v="2025-03"/>
    <x v="1"/>
  </r>
  <r>
    <n v="1082"/>
    <x v="0"/>
    <d v="2025-03-20T00:00:00"/>
    <n v="213.261"/>
    <n v="216.749"/>
    <n v="211.49700000000001"/>
    <n v="213.37"/>
    <n v="48862900"/>
    <n v="-5.2963100000000003E-3"/>
    <n v="-5.2958891592775892E-3"/>
    <n v="228.60770000000002"/>
    <n v="231.49381999999997"/>
    <n v="1.8008637796882172E-2"/>
    <s v="Downtrend"/>
    <n v="257.85399999999998"/>
    <n v="-0.17251623011471606"/>
    <s v="2025-03"/>
    <x v="1"/>
  </r>
  <r>
    <n v="1083"/>
    <x v="0"/>
    <d v="2025-03-21T00:00:00"/>
    <n v="210.839"/>
    <n v="218.09399999999999"/>
    <n v="210.56"/>
    <n v="217.52600000000001"/>
    <n v="94127800"/>
    <n v="1.9476799999999999E-2"/>
    <n v="1.9477902235553346E-2"/>
    <n v="227.24835000000002"/>
    <n v="231.02196000000001"/>
    <n v="1.891288426031024E-2"/>
    <s v="Downtrend"/>
    <n v="257.85399999999998"/>
    <n v="-0.15639858214338342"/>
    <s v="2025-03"/>
    <x v="1"/>
  </r>
  <r>
    <n v="1084"/>
    <x v="0"/>
    <d v="2025-03-24T00:00:00"/>
    <n v="220.24700000000001"/>
    <n v="220.72499999999999"/>
    <n v="217.83500000000001"/>
    <n v="219.97800000000001"/>
    <n v="44299500"/>
    <n v="1.12704E-2"/>
    <n v="1.1272215735130597E-2"/>
    <n v="225.93434999999999"/>
    <n v="230.58937999999998"/>
    <n v="1.9110123502106075E-2"/>
    <s v="Downtrend"/>
    <n v="257.85399999999998"/>
    <n v="-0.14688932496684159"/>
    <s v="2025-03"/>
    <x v="1"/>
  </r>
  <r>
    <n v="1085"/>
    <x v="0"/>
    <d v="2025-03-25T00:00:00"/>
    <n v="220.018"/>
    <n v="223.33600000000001"/>
    <n v="219.33"/>
    <n v="222.98699999999999"/>
    <n v="34493600"/>
    <n v="1.36819E-2"/>
    <n v="1.3678640591331837E-2"/>
    <n v="224.77379999999999"/>
    <n v="230.33343999999997"/>
    <n v="1.9558116934877752E-2"/>
    <s v="Downtrend"/>
    <n v="257.85399999999998"/>
    <n v="-0.13521993065843463"/>
    <s v="2025-03"/>
    <x v="1"/>
  </r>
  <r>
    <n v="1086"/>
    <x v="0"/>
    <d v="2025-03-26T00:00:00"/>
    <n v="222.74799999999999"/>
    <n v="224.25299999999999"/>
    <n v="219.71899999999999"/>
    <n v="220.77500000000001"/>
    <n v="34466100"/>
    <n v="-9.9217799999999998E-3"/>
    <n v="-9.9198607990599319E-3"/>
    <n v="223.8355"/>
    <n v="230.08203999999998"/>
    <n v="1.8894883781714368E-2"/>
    <s v="Downtrend"/>
    <n v="257.85399999999998"/>
    <n v="-0.14379842856810432"/>
    <s v="2025-03"/>
    <x v="1"/>
  </r>
  <r>
    <n v="1087"/>
    <x v="0"/>
    <d v="2025-03-27T00:00:00"/>
    <n v="220.636"/>
    <n v="224.22300000000001"/>
    <n v="219.80799999999999"/>
    <n v="223.08699999999999"/>
    <n v="37094800"/>
    <n v="1.04727E-2"/>
    <n v="1.0472200203827331E-2"/>
    <n v="223.16530000000003"/>
    <n v="229.89917999999997"/>
    <n v="1.9035829333091076E-2"/>
    <s v="Downtrend"/>
    <n v="257.85399999999998"/>
    <n v="-0.13483211429723796"/>
    <s v="2025-03"/>
    <x v="1"/>
  </r>
  <r>
    <n v="1088"/>
    <x v="0"/>
    <d v="2025-03-28T00:00:00"/>
    <n v="220.91499999999999"/>
    <n v="223.047"/>
    <n v="216.93799999999999"/>
    <n v="217.15700000000001"/>
    <n v="39818600"/>
    <n v="-2.6580400000000001E-2"/>
    <n v="-2.6581557867558336E-2"/>
    <n v="221.97235000000006"/>
    <n v="229.50633999999994"/>
    <n v="1.9015861983544848E-2"/>
    <s v="Downtrend"/>
    <n v="257.85399999999998"/>
    <n v="-0.15782962451619897"/>
    <s v="2025-03"/>
    <x v="1"/>
  </r>
  <r>
    <n v="1089"/>
    <x v="0"/>
    <d v="2025-03-31T00:00:00"/>
    <n v="216.27"/>
    <n v="224.851"/>
    <n v="215.49299999999999"/>
    <n v="221.37299999999999"/>
    <n v="65299300"/>
    <n v="1.9412599999999999E-2"/>
    <n v="1.9414524975017944E-2"/>
    <n v="221.18004999999999"/>
    <n v="229.38915999999998"/>
    <n v="1.9588883607331027E-2"/>
    <s v="Downtrend"/>
    <n v="257.85399999999998"/>
    <n v="-0.14147928672814847"/>
    <s v="2025-03"/>
    <x v="1"/>
  </r>
  <r>
    <n v="1090"/>
    <x v="0"/>
    <d v="2025-04-01T00:00:00"/>
    <n v="219.06100000000001"/>
    <n v="222.91800000000001"/>
    <n v="218.154"/>
    <n v="222.429"/>
    <n v="36412700"/>
    <n v="4.7719499999999996E-3"/>
    <n v="4.7702294317735205E-3"/>
    <n v="220.54519999999997"/>
    <n v="229.25883999999994"/>
    <n v="1.9621723101295677E-2"/>
    <s v="Downtrend"/>
    <n v="257.85399999999998"/>
    <n v="-0.13738394595391179"/>
    <s v="2025-04"/>
    <x v="1"/>
  </r>
  <r>
    <n v="1091"/>
    <x v="0"/>
    <d v="2025-04-02T00:00:00"/>
    <n v="220.566"/>
    <n v="224.423"/>
    <n v="220.267"/>
    <n v="223.12700000000001"/>
    <n v="35905900"/>
    <n v="3.13635E-3"/>
    <n v="3.1380800165445866E-3"/>
    <n v="219.9547"/>
    <n v="229.28861999999998"/>
    <n v="1.966033177481373E-2"/>
    <s v="Downtrend"/>
    <n v="257.85399999999998"/>
    <n v="-0.13467698775275927"/>
    <s v="2025-04"/>
    <x v="1"/>
  </r>
  <r>
    <n v="1092"/>
    <x v="0"/>
    <d v="2025-04-03T00:00:00"/>
    <n v="204.84"/>
    <n v="206.78299999999999"/>
    <n v="200.56399999999999"/>
    <n v="202.49799999999999"/>
    <n v="103419000"/>
    <n v="-9.2456200000000002E-2"/>
    <n v="-9.2454073240800128E-2"/>
    <n v="218.35320000000002"/>
    <n v="228.88213999999996"/>
    <n v="2.8138589925663659E-2"/>
    <s v="Downtrend"/>
    <n v="257.85399999999998"/>
    <n v="-0.21467962490401549"/>
    <s v="2025-04"/>
    <x v="1"/>
  </r>
  <r>
    <n v="1093"/>
    <x v="0"/>
    <d v="2025-04-04T00:00:00"/>
    <n v="193.22900000000001"/>
    <n v="199.19900000000001"/>
    <n v="186.702"/>
    <n v="187.738"/>
    <n v="125910900"/>
    <n v="-7.2887300000000002E-2"/>
    <n v="-7.2889608786259608E-2"/>
    <n v="215.82735000000002"/>
    <n v="228.18383999999992"/>
    <n v="3.1187418873521448E-2"/>
    <s v="Downtrend"/>
    <n v="257.85399999999998"/>
    <n v="-0.27192131981664036"/>
    <s v="2025-04"/>
    <x v="3"/>
  </r>
  <r>
    <n v="1094"/>
    <x v="0"/>
    <d v="2025-04-07T00:00:00"/>
    <n v="176.596"/>
    <n v="193.488"/>
    <n v="174.02500000000001"/>
    <n v="180.84200000000001"/>
    <n v="160466300"/>
    <n v="-3.6734299999999998E-2"/>
    <n v="-3.6732041462037457E-2"/>
    <n v="213.5342"/>
    <n v="227.36513999999991"/>
    <n v="3.0555970689716817E-2"/>
    <s v="Downtrend"/>
    <n v="257.85399999999998"/>
    <n v="-0.29866513608476108"/>
    <s v="2025-04"/>
    <x v="3"/>
  </r>
  <r>
    <n v="1095"/>
    <x v="0"/>
    <d v="2025-04-08T00:00:00"/>
    <n v="186.06399999999999"/>
    <n v="189.691"/>
    <n v="168.63300000000001"/>
    <n v="171.83199999999999"/>
    <n v="120859500"/>
    <n v="-4.98182E-2"/>
    <n v="-4.9822496986319686E-2"/>
    <n v="211.12145000000001"/>
    <n v="226.22527999999994"/>
    <n v="3.1542652373819056E-2"/>
    <s v="Downtrend"/>
    <n v="257.85399999999998"/>
    <n v="-0.33360739022857899"/>
    <s v="2025-04"/>
    <x v="3"/>
  </r>
  <r>
    <n v="1096"/>
    <x v="0"/>
    <d v="2025-04-09T00:00:00"/>
    <n v="171.364"/>
    <n v="199.92599999999999"/>
    <n v="171.304"/>
    <n v="198.172"/>
    <n v="184395900"/>
    <n v="0.15328900000000001"/>
    <n v="0.15328925927650272"/>
    <n v="210.21799999999999"/>
    <n v="225.44497999999996"/>
    <n v="4.8488161741934377E-2"/>
    <s v="Downtrend"/>
    <n v="257.85399999999998"/>
    <n v="-0.23145656068938236"/>
    <s v="2025-04"/>
    <x v="3"/>
  </r>
  <r>
    <n v="1097"/>
    <x v="0"/>
    <d v="2025-04-10T00:00:00"/>
    <n v="188.42599999999999"/>
    <n v="194.11600000000001"/>
    <n v="182.376"/>
    <n v="189.77099999999999"/>
    <n v="121880000"/>
    <n v="-4.2393899999999998E-2"/>
    <n v="-4.2392467149748758E-2"/>
    <n v="209.25830000000002"/>
    <n v="224.47475999999997"/>
    <n v="4.8814835253123447E-2"/>
    <s v="Downtrend"/>
    <n v="257.85399999999998"/>
    <n v="-0.26403701319351258"/>
    <s v="2025-04"/>
    <x v="3"/>
  </r>
  <r>
    <n v="1098"/>
    <x v="0"/>
    <d v="2025-04-11T00:00:00"/>
    <n v="185.46600000000001"/>
    <n v="198.86"/>
    <n v="185.42599999999999"/>
    <n v="197.47499999999999"/>
    <n v="87435900"/>
    <n v="4.0594499999999999E-2"/>
    <n v="4.0596297642948587E-2"/>
    <n v="208.49395000000004"/>
    <n v="223.69385999999994"/>
    <n v="4.9595152308419009E-2"/>
    <s v="Downtrend"/>
    <n v="257.85399999999998"/>
    <n v="-0.23415964072692297"/>
    <s v="2025-04"/>
    <x v="3"/>
  </r>
  <r>
    <n v="1099"/>
    <x v="0"/>
    <d v="2025-04-14T00:00:00"/>
    <n v="210.71899999999999"/>
    <n v="212.214"/>
    <n v="200.47399999999999"/>
    <n v="201.83"/>
    <n v="101352900"/>
    <n v="2.20541E-2"/>
    <n v="2.2053424484111961E-2"/>
    <n v="207.92189999999999"/>
    <n v="223.03172000000004"/>
    <n v="4.9892989245137589E-2"/>
    <s v="Downtrend"/>
    <n v="257.85399999999998"/>
    <n v="-0.21727023819680891"/>
    <s v="2025-04"/>
    <x v="3"/>
  </r>
  <r>
    <n v="1100"/>
    <x v="0"/>
    <d v="2025-04-15T00:00:00"/>
    <n v="201.172"/>
    <n v="202.816"/>
    <n v="199.119"/>
    <n v="201.45099999999999"/>
    <n v="51343900"/>
    <n v="-1.87645E-3"/>
    <n v="-1.8778179656147032E-3"/>
    <n v="207.39619999999999"/>
    <n v="222.52108000000001"/>
    <n v="4.9881773566311419E-2"/>
    <s v="Downtrend"/>
    <n v="257.85399999999998"/>
    <n v="-0.21874006220574427"/>
    <s v="2025-04"/>
    <x v="3"/>
  </r>
  <r>
    <n v="1101"/>
    <x v="0"/>
    <d v="2025-04-16T00:00:00"/>
    <n v="197.684"/>
    <n v="200.01599999999999"/>
    <n v="191.714"/>
    <n v="193.608"/>
    <n v="59732400"/>
    <n v="-3.89334E-2"/>
    <n v="-3.8932544390447243E-2"/>
    <n v="206.35129999999998"/>
    <n v="221.75819999999999"/>
    <n v="5.0459149726085242E-2"/>
    <s v="Downtrend"/>
    <n v="257.85399999999998"/>
    <n v="-0.24915649941439721"/>
    <s v="2025-04"/>
    <x v="3"/>
  </r>
  <r>
    <n v="1102"/>
    <x v="0"/>
    <d v="2025-04-17T00:00:00"/>
    <n v="196.52799999999999"/>
    <n v="198.15199999999999"/>
    <n v="193.75700000000001"/>
    <n v="196.309"/>
    <n v="52164700"/>
    <n v="1.39496E-2"/>
    <n v="1.3950869798768695E-2"/>
    <n v="205.49825000000001"/>
    <n v="221.05591999999996"/>
    <n v="5.0615157366408946E-2"/>
    <s v="Downtrend"/>
    <n v="257.85399999999998"/>
    <n v="-0.23868157949847579"/>
    <s v="2025-04"/>
    <x v="3"/>
  </r>
  <r>
    <n v="1103"/>
    <x v="0"/>
    <d v="2025-04-21T00:00:00"/>
    <n v="192.61099999999999"/>
    <n v="193.14"/>
    <n v="189.16300000000001"/>
    <n v="192.50200000000001"/>
    <n v="46742500"/>
    <n v="-1.9392800000000002E-2"/>
    <n v="-1.9392895893718509E-2"/>
    <n v="204.24705"/>
    <n v="220.26256000000001"/>
    <n v="5.0453678562735783E-2"/>
    <s v="Downtrend"/>
    <n v="257.85399999999998"/>
    <n v="-0.25344574836923217"/>
    <s v="2025-04"/>
    <x v="3"/>
  </r>
  <r>
    <n v="1104"/>
    <x v="0"/>
    <d v="2025-04-22T00:00:00"/>
    <n v="195.452"/>
    <n v="200.90299999999999"/>
    <n v="195.30199999999999"/>
    <n v="199.059"/>
    <n v="52976400"/>
    <n v="3.4065100000000001E-2"/>
    <n v="3.4061983771597193E-2"/>
    <n v="203.20110000000003"/>
    <n v="219.71163999999996"/>
    <n v="5.109189164327612E-2"/>
    <s v="Downtrend"/>
    <n v="257.85399999999998"/>
    <n v="-0.22801662956556812"/>
    <s v="2025-04"/>
    <x v="3"/>
  </r>
  <r>
    <n v="1105"/>
    <x v="0"/>
    <d v="2025-04-23T00:00:00"/>
    <n v="205.298"/>
    <n v="207.291"/>
    <n v="202.10900000000001"/>
    <n v="203.90299999999999"/>
    <n v="52929200"/>
    <n v="2.4331599999999998E-2"/>
    <n v="2.433449379329744E-2"/>
    <n v="202.24690000000004"/>
    <n v="219.25221999999994"/>
    <n v="5.1338483354106249E-2"/>
    <s v="Downtrend"/>
    <n v="257.85399999999998"/>
    <n v="-0.20923080502920255"/>
    <s v="2025-04"/>
    <x v="3"/>
  </r>
  <r>
    <n v="1106"/>
    <x v="0"/>
    <d v="2025-04-24T00:00:00"/>
    <n v="204.19200000000001"/>
    <n v="208.11799999999999"/>
    <n v="202.24799999999999"/>
    <n v="207.66"/>
    <n v="47311000"/>
    <n v="1.84262E-2"/>
    <n v="1.8425427776933123E-2"/>
    <n v="201.59115000000003"/>
    <n v="218.76888"/>
    <n v="5.1535413567390921E-2"/>
    <s v="Downtrend"/>
    <n v="257.85399999999998"/>
    <n v="-0.19466054433904456"/>
    <s v="2025-04"/>
    <x v="3"/>
  </r>
  <r>
    <n v="1107"/>
    <x v="0"/>
    <d v="2025-04-25T00:00:00"/>
    <n v="205.667"/>
    <n v="209.035"/>
    <n v="205.49700000000001"/>
    <n v="208.56700000000001"/>
    <n v="38222300"/>
    <n v="4.36719E-3"/>
    <n v="4.3677164595974372E-3"/>
    <n v="200.86515000000003"/>
    <n v="218.21896000000001"/>
    <n v="5.1476771257277718E-2"/>
    <s v="Downtrend"/>
    <n v="257.85399999999998"/>
    <n v="-0.19114304994299092"/>
    <s v="2025-04"/>
    <x v="3"/>
  </r>
  <r>
    <n v="1108"/>
    <x v="0"/>
    <d v="2025-04-28T00:00:00"/>
    <n v="209.28399999999999"/>
    <n v="210.779"/>
    <n v="206.75299999999999"/>
    <n v="209.42400000000001"/>
    <n v="38743100"/>
    <n v="4.1093400000000004E-3"/>
    <n v="4.1089913552958546E-3"/>
    <n v="200.47850000000003"/>
    <n v="217.59329999999997"/>
    <n v="5.1166126277327355E-2"/>
    <s v="Downtrend"/>
    <n v="257.85399999999998"/>
    <n v="-0.18781946372753566"/>
    <s v="2025-04"/>
    <x v="3"/>
  </r>
  <r>
    <n v="1109"/>
    <x v="0"/>
    <d v="2025-04-29T00:00:00"/>
    <n v="207.97900000000001"/>
    <n v="211.517"/>
    <n v="207.66"/>
    <n v="210.49"/>
    <n v="36827600"/>
    <n v="5.09188E-3"/>
    <n v="5.0901520360608909E-3"/>
    <n v="199.93434999999999"/>
    <n v="216.92777999999998"/>
    <n v="5.0971116269018214E-2"/>
    <s v="Downtrend"/>
    <n v="257.85399999999998"/>
    <n v="-0.1836853413171794"/>
    <s v="2025-04"/>
    <x v="3"/>
  </r>
  <r>
    <n v="1110"/>
    <x v="0"/>
    <d v="2025-04-30T00:00:00"/>
    <n v="208.58699999999999"/>
    <n v="212.852"/>
    <n v="205.96600000000001"/>
    <n v="211.77600000000001"/>
    <n v="52286500"/>
    <n v="6.1076400000000001E-3"/>
    <n v="6.1095538980473485E-3"/>
    <n v="199.40169999999998"/>
    <n v="216.29055999999994"/>
    <n v="5.0980411312654961E-2"/>
    <s v="Downtrend"/>
    <n v="257.85399999999998"/>
    <n v="-0.1786980229121905"/>
    <s v="2025-04"/>
    <x v="3"/>
  </r>
  <r>
    <n v="1111"/>
    <x v="0"/>
    <d v="2025-05-01T00:00:00"/>
    <n v="208.36699999999999"/>
    <n v="213.82900000000001"/>
    <n v="208.18799999999999"/>
    <n v="212.59299999999999"/>
    <n v="57365700"/>
    <n v="3.8588699999999999E-3"/>
    <n v="3.8578498035659603E-3"/>
    <n v="198.87499999999994"/>
    <n v="215.66170000000002"/>
    <n v="5.0983924746884339E-2"/>
    <s v="Downtrend"/>
    <n v="257.85399999999998"/>
    <n v="-0.17552956324121405"/>
    <s v="2025-05"/>
    <x v="3"/>
  </r>
  <r>
    <n v="1112"/>
    <x v="0"/>
    <d v="2025-05-02T00:00:00"/>
    <n v="205.38800000000001"/>
    <n v="206.285"/>
    <n v="201.471"/>
    <n v="204.65"/>
    <n v="101010600"/>
    <n v="-3.7361800000000001E-2"/>
    <n v="-3.7362471953450882E-2"/>
    <n v="198.98259999999999"/>
    <n v="214.85485999999997"/>
    <n v="4.7138028675181361E-2"/>
    <s v="Downtrend"/>
    <n v="257.85399999999998"/>
    <n v="-0.20633381681106355"/>
    <s v="2025-05"/>
    <x v="3"/>
  </r>
  <r>
    <n v="1113"/>
    <x v="0"/>
    <d v="2025-05-05T00:00:00"/>
    <n v="202.40799999999999"/>
    <n v="203.404"/>
    <n v="197.535"/>
    <n v="198.21199999999999"/>
    <n v="69018500"/>
    <n v="-3.1458399999999997E-2"/>
    <n v="-3.1458587832885465E-2"/>
    <n v="199.50629999999995"/>
    <n v="213.92483999999996"/>
    <n v="4.4533260135836646E-2"/>
    <s v="Downtrend"/>
    <n v="257.85399999999998"/>
    <n v="-0.23130143414490367"/>
    <s v="2025-05"/>
    <x v="3"/>
  </r>
  <r>
    <n v="1114"/>
    <x v="0"/>
    <d v="2025-05-06T00:00:00"/>
    <n v="197.535"/>
    <n v="199.96600000000001"/>
    <n v="196.34899999999999"/>
    <n v="197.833"/>
    <n v="51216500"/>
    <n v="-1.9107E-3"/>
    <n v="-1.9120941214456622E-3"/>
    <n v="200.35584999999998"/>
    <n v="212.95634000000001"/>
    <n v="4.3542565739882647E-2"/>
    <s v="Downtrend"/>
    <n v="257.85399999999998"/>
    <n v="-0.23277125815383892"/>
    <s v="2025-05"/>
    <x v="3"/>
  </r>
  <r>
    <n v="1115"/>
    <x v="0"/>
    <d v="2025-05-07T00:00:00"/>
    <n v="198.49100000000001"/>
    <n v="198.76"/>
    <n v="192.59100000000001"/>
    <n v="195.58099999999999"/>
    <n v="68536700"/>
    <n v="-1.13848E-2"/>
    <n v="-1.1383338472347959E-2"/>
    <n v="201.54329999999999"/>
    <n v="211.94400000000002"/>
    <n v="4.1792031182973942E-2"/>
    <s v="Downtrend"/>
    <n v="257.85399999999998"/>
    <n v="-0.24150488260798741"/>
    <s v="2025-05"/>
    <x v="3"/>
  </r>
  <r>
    <n v="1116"/>
    <x v="0"/>
    <d v="2025-05-08T00:00:00"/>
    <n v="197.04599999999999"/>
    <n v="199.36799999999999"/>
    <n v="194.017"/>
    <n v="196.81700000000001"/>
    <n v="50478900"/>
    <n v="6.3184900000000004E-3"/>
    <n v="6.3196322751188916E-3"/>
    <n v="201.47555"/>
    <n v="211.08952000000005"/>
    <n v="2.3826285331591122E-2"/>
    <s v="Downtrend"/>
    <n v="257.85399999999998"/>
    <n v="-0.2367114723835968"/>
    <s v="2025-05"/>
    <x v="1"/>
  </r>
  <r>
    <n v="1117"/>
    <x v="0"/>
    <d v="2025-05-09T00:00:00"/>
    <n v="198.322"/>
    <n v="199.857"/>
    <n v="196.86699999999999"/>
    <n v="197.85300000000001"/>
    <n v="36453900"/>
    <n v="5.2660800000000002E-3"/>
    <n v="5.2637729464426464E-3"/>
    <n v="201.87965000000003"/>
    <n v="210.31675999999999"/>
    <n v="2.1655214949313627E-2"/>
    <s v="Downtrend"/>
    <n v="257.85399999999998"/>
    <n v="-0.23269369488159963"/>
    <s v="2025-05"/>
    <x v="1"/>
  </r>
  <r>
    <n v="1118"/>
    <x v="0"/>
    <d v="2025-05-12T00:00:00"/>
    <n v="210.52699999999999"/>
    <n v="210.82599999999999"/>
    <n v="206.316"/>
    <n v="210.34700000000001"/>
    <n v="63775800"/>
    <n v="6.31462E-2"/>
    <n v="6.314789262735454E-2"/>
    <n v="202.52325000000002"/>
    <n v="209.70338000000001"/>
    <n v="2.4192160741843386E-2"/>
    <s v="Downtrend"/>
    <n v="257.85399999999998"/>
    <n v="-0.18423991871369061"/>
    <s v="2025-05"/>
    <x v="1"/>
  </r>
  <r>
    <n v="1119"/>
    <x v="0"/>
    <d v="2025-05-13T00:00:00"/>
    <n v="209.988"/>
    <n v="212.952"/>
    <n v="208.56100000000001"/>
    <n v="212.483"/>
    <n v="51909300"/>
    <n v="1.01523E-2"/>
    <n v="1.0154649222475332E-2"/>
    <n v="203.05590000000001"/>
    <n v="209.20865999999998"/>
    <n v="2.3854235839389362E-2"/>
    <s v="Downtrend"/>
    <n v="257.85399999999998"/>
    <n v="-0.17595616123853031"/>
    <s v="2025-05"/>
    <x v="1"/>
  </r>
  <r>
    <n v="1120"/>
    <x v="0"/>
    <d v="2025-05-14T00:00:00"/>
    <n v="211.98400000000001"/>
    <n v="213.49100000000001"/>
    <n v="210.13800000000001"/>
    <n v="211.88399999999999"/>
    <n v="49325800"/>
    <n v="-2.8178299999999999E-3"/>
    <n v="-2.8190490533360757E-3"/>
    <n v="203.57755000000003"/>
    <n v="208.74381999999997"/>
    <n v="2.3864967067246959E-2"/>
    <s v="Downtrend"/>
    <n v="257.85399999999998"/>
    <n v="-0.17827918124209829"/>
    <s v="2025-05"/>
    <x v="1"/>
  </r>
  <r>
    <n v="1121"/>
    <x v="0"/>
    <d v="2025-05-15T00:00:00"/>
    <n v="210.50700000000001"/>
    <n v="212.51300000000001"/>
    <n v="209.1"/>
    <n v="211.006"/>
    <n v="45029500"/>
    <n v="-4.14446E-3"/>
    <n v="-4.1437767835229566E-3"/>
    <n v="204.44745000000003"/>
    <n v="208.26519999999999"/>
    <n v="2.1845788243930214E-2"/>
    <s v="Downtrend"/>
    <n v="257.85399999999998"/>
    <n v="-0.18168420889340475"/>
    <s v="2025-05"/>
    <x v="1"/>
  </r>
  <r>
    <n v="1122"/>
    <x v="0"/>
    <d v="2025-05-16T00:00:00"/>
    <n v="211.91399999999999"/>
    <n v="212.12299999999999"/>
    <n v="209.32900000000001"/>
    <n v="210.816"/>
    <n v="54737900"/>
    <n v="-8.9858099999999997E-4"/>
    <n v="-9.0044832848357181E-4"/>
    <n v="205.17280000000005"/>
    <n v="207.79095999999998"/>
    <n v="2.1761166615128748E-2"/>
    <s v="Downtrend"/>
    <n v="257.85399999999998"/>
    <n v="-0.18242105997967839"/>
    <s v="2025-05"/>
    <x v="1"/>
  </r>
  <r>
    <n v="1123"/>
    <x v="0"/>
    <d v="2025-05-19T00:00:00"/>
    <n v="207.47300000000001"/>
    <n v="209.04"/>
    <n v="203.83099999999999"/>
    <n v="208.34100000000001"/>
    <n v="46140500"/>
    <n v="-1.1739100000000001E-2"/>
    <n v="-1.174009562841527E-2"/>
    <n v="205.96475000000004"/>
    <n v="207.19268000000002"/>
    <n v="2.1396230442464088E-2"/>
    <s v="Downtrend"/>
    <n v="257.85399999999998"/>
    <n v="-0.19201951491929536"/>
    <s v="2025-05"/>
    <x v="1"/>
  </r>
  <r>
    <n v="1124"/>
    <x v="0"/>
    <d v="2025-05-20T00:00:00"/>
    <n v="207.23400000000001"/>
    <n v="208.03200000000001"/>
    <n v="204.59899999999999"/>
    <n v="206.42500000000001"/>
    <n v="42496600"/>
    <n v="-9.1962299999999997E-3"/>
    <n v="-9.1964615702142538E-3"/>
    <n v="206.33305000000001"/>
    <n v="206.78707999999997"/>
    <n v="2.0378356246825421E-2"/>
    <s v="Downtrend"/>
    <n v="257.85399999999998"/>
    <n v="-0.19945007639982304"/>
    <s v="2025-05"/>
    <x v="1"/>
  </r>
  <r>
    <n v="1125"/>
    <x v="0"/>
    <d v="2025-05-21T00:00:00"/>
    <n v="204.739"/>
    <n v="206.60499999999999"/>
    <n v="200.28800000000001"/>
    <n v="201.66499999999999"/>
    <n v="59211800"/>
    <n v="-2.3059199999999998E-2"/>
    <n v="-2.3059222477897601E-2"/>
    <n v="206.22115000000002"/>
    <n v="206.41863999999995"/>
    <n v="2.040168691490922E-2"/>
    <s v="Downtrend"/>
    <n v="257.85399999999998"/>
    <n v="-0.21791013519278346"/>
    <s v="2025-05"/>
    <x v="1"/>
  </r>
  <r>
    <n v="1126"/>
    <x v="0"/>
    <d v="2025-05-22T00:00:00"/>
    <n v="200.28800000000001"/>
    <n v="202.32400000000001"/>
    <n v="199.28"/>
    <n v="200.93700000000001"/>
    <n v="46742400"/>
    <n v="-3.6122699999999999E-3"/>
    <n v="-3.6099471896461344E-3"/>
    <n v="205.88500000000005"/>
    <n v="206.11255999999997"/>
    <n v="1.9923398269803834E-2"/>
    <s v="Downtrend"/>
    <n v="257.85399999999998"/>
    <n v="-0.22073343830229497"/>
    <s v="2025-05"/>
    <x v="1"/>
  </r>
  <r>
    <n v="1127"/>
    <x v="0"/>
    <d v="2025-05-23T00:00:00"/>
    <n v="193.26300000000001"/>
    <n v="197.285"/>
    <n v="193.054"/>
    <n v="194.86"/>
    <n v="78432900"/>
    <n v="-3.0244199999999999E-2"/>
    <n v="-3.0243310092217923E-2"/>
    <n v="205.19964999999996"/>
    <n v="205.83046000000002"/>
    <n v="2.087132865458426E-2"/>
    <s v="Downtrend"/>
    <n v="257.85399999999998"/>
    <n v="-0.24430103857221519"/>
    <s v="2025-05"/>
    <x v="1"/>
  </r>
  <r>
    <n v="1128"/>
    <x v="0"/>
    <d v="2025-05-27T00:00:00"/>
    <n v="197.88300000000001"/>
    <n v="200.31800000000001"/>
    <n v="197.01499999999999"/>
    <n v="199.78899999999999"/>
    <n v="56288500"/>
    <n v="2.5298299999999999E-2"/>
    <n v="2.5295083649799821E-2"/>
    <n v="204.71790000000001"/>
    <n v="205.57100000000005"/>
    <n v="2.1779114615769413E-2"/>
    <s v="Downtrend"/>
    <n v="257.85399999999998"/>
    <n v="-0.22518557012883256"/>
    <s v="2025-05"/>
    <x v="1"/>
  </r>
  <r>
    <n v="1129"/>
    <x v="0"/>
    <d v="2025-05-28T00:00:00"/>
    <n v="200.16900000000001"/>
    <n v="202.304"/>
    <n v="199.48"/>
    <n v="199.999"/>
    <n v="45339700"/>
    <n v="1.04885E-3"/>
    <n v="1.0511089199105594E-3"/>
    <n v="204.19334999999995"/>
    <n v="205.30556000000001"/>
    <n v="2.1727309945561109E-2"/>
    <s v="Downtrend"/>
    <n v="257.85399999999998"/>
    <n v="-0.22437115577031963"/>
    <s v="2025-05"/>
    <x v="1"/>
  </r>
  <r>
    <n v="1130"/>
    <x v="0"/>
    <d v="2025-05-29T00:00:00"/>
    <n v="203.15199999999999"/>
    <n v="203.38200000000001"/>
    <n v="198.09299999999999"/>
    <n v="199.53"/>
    <n v="51396800"/>
    <n v="-2.3450599999999999E-3"/>
    <n v="-2.3450117250586322E-3"/>
    <n v="203.58104999999998"/>
    <n v="205.05686000000003"/>
    <n v="2.1636493763405616E-2"/>
    <s v="Downtrend"/>
    <n v="257.85399999999998"/>
    <n v="-0.22619001450433185"/>
    <s v="2025-05"/>
    <x v="1"/>
  </r>
  <r>
    <n v="1131"/>
    <x v="0"/>
    <d v="2025-05-30T00:00:00"/>
    <n v="198.95099999999999"/>
    <n v="201.536"/>
    <n v="196.36699999999999"/>
    <n v="200.428"/>
    <n v="70819900"/>
    <n v="4.5011699999999997E-3"/>
    <n v="4.5005763544327948E-3"/>
    <n v="202.97279999999998"/>
    <n v="204.77530000000007"/>
    <n v="2.1647306014938725E-2"/>
    <s v="Downtrend"/>
    <n v="257.85399999999998"/>
    <n v="-0.22270742358078599"/>
    <s v="2025-05"/>
    <x v="1"/>
  </r>
  <r>
    <n v="1132"/>
    <x v="0"/>
    <d v="2025-06-02T00:00:00"/>
    <n v="199.85900000000001"/>
    <n v="201.70500000000001"/>
    <n v="199.7"/>
    <n v="201.27600000000001"/>
    <n v="35423300"/>
    <n v="4.2319699999999998E-3"/>
    <n v="4.2309457760394409E-3"/>
    <n v="202.80410000000001"/>
    <n v="204.53342000000004"/>
    <n v="2.0085863589202189E-2"/>
    <s v="Downtrend"/>
    <n v="257.85399999999998"/>
    <n v="-0.21941874083783841"/>
    <s v="2025-06"/>
    <x v="1"/>
  </r>
  <r>
    <n v="1133"/>
    <x v="0"/>
    <d v="2025-06-03T00:00:00"/>
    <n v="200.92699999999999"/>
    <n v="203.34200000000001"/>
    <n v="200.53800000000001"/>
    <n v="202.84299999999999"/>
    <n v="46381600"/>
    <n v="7.7838100000000004E-3"/>
    <n v="7.7853295971699321E-3"/>
    <n v="203.03565"/>
    <n v="204.23976000000002"/>
    <n v="1.8792187762754441E-2"/>
    <s v="Downtrend"/>
    <n v="257.85399999999998"/>
    <n v="-0.213341658457887"/>
    <s v="2025-06"/>
    <x v="1"/>
  </r>
  <r>
    <n v="1134"/>
    <x v="0"/>
    <d v="2025-06-04T00:00:00"/>
    <n v="202.48400000000001"/>
    <n v="205.80699999999999"/>
    <n v="201.67500000000001"/>
    <n v="202.39400000000001"/>
    <n v="43604000"/>
    <n v="-2.2137099999999998E-3"/>
    <n v="-2.2135346055816019E-3"/>
    <n v="203.26369999999997"/>
    <n v="203.88808000000006"/>
    <n v="1.8795036963767012E-2"/>
    <s v="Downtrend"/>
    <n v="257.85399999999998"/>
    <n v="-0.21508295391965992"/>
    <s v="2025-06"/>
    <x v="1"/>
  </r>
  <r>
    <n v="1135"/>
    <x v="0"/>
    <d v="2025-06-05T00:00:00"/>
    <n v="203.072"/>
    <n v="204.32"/>
    <n v="199.72900000000001"/>
    <n v="200.208"/>
    <n v="55126100"/>
    <n v="-1.07977E-2"/>
    <n v="-1.0800715436228403E-2"/>
    <n v="203.49504999999996"/>
    <n v="203.43250000000006"/>
    <n v="1.8774776778687743E-2"/>
    <s v="Uptrend"/>
    <n v="257.85399999999998"/>
    <n v="-0.22356061957541862"/>
    <s v="2025-06"/>
    <x v="1"/>
  </r>
  <r>
    <n v="1136"/>
    <x v="0"/>
    <d v="2025-06-06T00:00:00"/>
    <n v="202.57400000000001"/>
    <n v="205.268"/>
    <n v="201.625"/>
    <n v="203.49199999999999"/>
    <n v="46607700"/>
    <n v="1.6398200000000002E-2"/>
    <n v="1.6402940941420807E-2"/>
    <n v="203.82879999999997"/>
    <n v="203.08684000000005"/>
    <n v="1.904908896558959E-2"/>
    <s v="Uptrend"/>
    <n v="257.85399999999998"/>
    <n v="-0.21082473027372073"/>
    <s v="2025-06"/>
    <x v="1"/>
  </r>
  <r>
    <n v="1137"/>
    <x v="0"/>
    <d v="2025-06-09T00:00:00"/>
    <n v="203.96100000000001"/>
    <n v="205.56700000000001"/>
    <n v="199.6"/>
    <n v="201.02699999999999"/>
    <n v="72862600"/>
    <n v="-1.21125E-2"/>
    <n v="-1.2113498319344274E-2"/>
    <n v="203.98749999999998"/>
    <n v="202.64564000000007"/>
    <n v="1.9279521708388807E-2"/>
    <s v="Uptrend"/>
    <n v="257.85399999999998"/>
    <n v="-0.22038440357721811"/>
    <s v="2025-06"/>
    <x v="1"/>
  </r>
  <r>
    <n v="1138"/>
    <x v="0"/>
    <d v="2025-06-10T00:00:00"/>
    <n v="200.179"/>
    <n v="203.92099999999999"/>
    <n v="200.149"/>
    <n v="202.244"/>
    <n v="54672600"/>
    <n v="6.0560199999999996E-3"/>
    <n v="6.0539131559442794E-3"/>
    <n v="203.58234999999999"/>
    <n v="202.34738000000004"/>
    <n v="1.2688524547405846E-2"/>
    <s v="Uptrend"/>
    <n v="257.85399999999998"/>
    <n v="-0.21566467846145487"/>
    <s v="2025-06"/>
    <x v="2"/>
  </r>
  <r>
    <n v="1139"/>
    <x v="0"/>
    <d v="2025-06-11T00:00:00"/>
    <n v="203.072"/>
    <n v="204.07"/>
    <n v="197.99299999999999"/>
    <n v="198.36199999999999"/>
    <n v="60989900"/>
    <n v="-1.9193700000000001E-2"/>
    <n v="-1.9194636182037539E-2"/>
    <n v="202.87630000000004"/>
    <n v="201.88715999999999"/>
    <n v="1.2917847478923853E-2"/>
    <s v="Uptrend"/>
    <n v="257.85399999999998"/>
    <n v="-0.23071970960310872"/>
    <s v="2025-06"/>
    <x v="2"/>
  </r>
  <r>
    <n v="1140"/>
    <x v="0"/>
    <d v="2025-06-12T00:00:00"/>
    <n v="198.66200000000001"/>
    <n v="199.26"/>
    <n v="196.94499999999999"/>
    <n v="198.78100000000001"/>
    <n v="43904600"/>
    <n v="2.1128700000000002E-3"/>
    <n v="2.1122997348284045E-3"/>
    <n v="202.22115000000002"/>
    <n v="201.41420000000002"/>
    <n v="1.2975509886808187E-2"/>
    <s v="Uptrend"/>
    <n v="257.85399999999998"/>
    <n v="-0.22909475904969467"/>
    <s v="2025-06"/>
    <x v="2"/>
  </r>
  <r>
    <n v="1141"/>
    <x v="0"/>
    <d v="2025-06-13T00:00:00"/>
    <n v="199.31"/>
    <n v="199.94900000000001"/>
    <n v="195.28899999999999"/>
    <n v="196.03700000000001"/>
    <n v="51447300"/>
    <n v="-1.38052E-2"/>
    <n v="-1.3804136210201157E-2"/>
    <n v="201.4727"/>
    <n v="200.87240000000003"/>
    <n v="1.319412173194718E-2"/>
    <s v="Uptrend"/>
    <n v="257.85399999999998"/>
    <n v="-0.23973644000093064"/>
    <s v="2025-06"/>
    <x v="2"/>
  </r>
  <r>
    <n v="1142"/>
    <x v="0"/>
    <d v="2025-06-16T00:00:00"/>
    <n v="196.88499999999999"/>
    <n v="198.273"/>
    <n v="196.14699999999999"/>
    <n v="198.00299999999999"/>
    <n v="43020700"/>
    <n v="1.0028E-2"/>
    <n v="1.002871906833902E-2"/>
    <n v="200.83205000000004"/>
    <n v="200.78250000000003"/>
    <n v="1.3533318307700638E-2"/>
    <s v="Uptrend"/>
    <n v="257.85399999999998"/>
    <n v="-0.23211197033980469"/>
    <s v="2025-06"/>
    <x v="2"/>
  </r>
  <r>
    <n v="1143"/>
    <x v="0"/>
    <d v="2025-06-17T00:00:00"/>
    <n v="196.786"/>
    <n v="197.97300000000001"/>
    <n v="194.8"/>
    <n v="195.22900000000001"/>
    <n v="38856200"/>
    <n v="-1.4010699999999999E-2"/>
    <n v="-1.4009888739059395E-2"/>
    <n v="200.17644999999999"/>
    <n v="200.93232"/>
    <n v="1.3619334246567449E-2"/>
    <s v="Downtrend"/>
    <n v="257.85399999999998"/>
    <n v="-0.24286999619939953"/>
    <s v="2025-06"/>
    <x v="2"/>
  </r>
  <r>
    <n v="1144"/>
    <x v="0"/>
    <d v="2025-06-18T00:00:00"/>
    <n v="195.52799999999999"/>
    <n v="197.155"/>
    <n v="194.66"/>
    <n v="196.167"/>
    <n v="45394700"/>
    <n v="4.8047100000000002E-3"/>
    <n v="4.8046140686066607E-3"/>
    <n v="199.66355000000001"/>
    <n v="201.23881999999998"/>
    <n v="1.3652327659637691E-2"/>
    <s v="Downtrend"/>
    <n v="257.85399999999998"/>
    <n v="-0.23923227873137509"/>
    <s v="2025-06"/>
    <x v="2"/>
  </r>
  <r>
    <n v="1145"/>
    <x v="0"/>
    <d v="2025-06-20T00:00:00"/>
    <n v="197.82400000000001"/>
    <n v="201.27600000000001"/>
    <n v="196.446"/>
    <n v="200.578"/>
    <n v="96813500"/>
    <n v="2.2484500000000001E-2"/>
    <n v="2.2485943099501915E-2"/>
    <n v="199.60920000000002"/>
    <n v="201.81373999999997"/>
    <n v="1.3832194946485124E-2"/>
    <s v="Downtrend"/>
    <n v="257.85399999999998"/>
    <n v="-0.22212569903899104"/>
    <s v="2025-06"/>
    <x v="2"/>
  </r>
  <r>
    <n v="1146"/>
    <x v="0"/>
    <d v="2025-06-23T00:00:00"/>
    <n v="201.20599999999999"/>
    <n v="201.875"/>
    <n v="198.542"/>
    <n v="201.077"/>
    <n v="55814300"/>
    <n v="2.4876299999999998E-3"/>
    <n v="2.4878102284398018E-3"/>
    <n v="199.61619999999999"/>
    <n v="201.87183999999993"/>
    <n v="1.3819791344712638E-2"/>
    <s v="Downtrend"/>
    <n v="257.85399999999998"/>
    <n v="-0.22019049539661972"/>
    <s v="2025-06"/>
    <x v="2"/>
  </r>
  <r>
    <n v="1147"/>
    <x v="0"/>
    <d v="2025-06-24T00:00:00"/>
    <n v="202.16399999999999"/>
    <n v="203.01300000000001"/>
    <n v="199.779"/>
    <n v="199.87899999999999"/>
    <n v="54064000"/>
    <n v="-5.9553399999999999E-3"/>
    <n v="-5.9579166190066868E-3"/>
    <n v="199.86714999999998"/>
    <n v="202.07399999999998"/>
    <n v="1.1951633405481055E-2"/>
    <s v="Downtrend"/>
    <n v="257.85399999999998"/>
    <n v="-0.22483653540375559"/>
    <s v="2025-06"/>
    <x v="2"/>
  </r>
  <r>
    <n v="1148"/>
    <x v="0"/>
    <d v="2025-06-25T00:00:00"/>
    <n v="201.02699999999999"/>
    <n v="203.24199999999999"/>
    <n v="200.19900000000001"/>
    <n v="201.137"/>
    <n v="39525700"/>
    <n v="6.2905699999999997E-3"/>
    <n v="6.2938077536909276E-3"/>
    <n v="199.93454999999997"/>
    <n v="202.14723999999998"/>
    <n v="1.062923211877724E-2"/>
    <s v="Downtrend"/>
    <n v="257.85399999999998"/>
    <n v="-0.21995780557990174"/>
    <s v="2025-06"/>
    <x v="2"/>
  </r>
  <r>
    <n v="1149"/>
    <x v="0"/>
    <d v="2025-06-26T00:00:00"/>
    <n v="201.00700000000001"/>
    <n v="202.214"/>
    <n v="199.041"/>
    <n v="200.578"/>
    <n v="50799100"/>
    <n v="-2.7783999999999999E-3"/>
    <n v="-2.779200246598057E-3"/>
    <n v="199.96349999999998"/>
    <n v="202.12219999999996"/>
    <n v="1.0651176426115539E-2"/>
    <s v="Downtrend"/>
    <n v="257.85399999999998"/>
    <n v="-0.22212569903899104"/>
    <s v="2025-06"/>
    <x v="2"/>
  </r>
  <r>
    <n v="1150"/>
    <x v="0"/>
    <d v="2025-06-27T00:00:00"/>
    <n v="201.46600000000001"/>
    <n v="202.79300000000001"/>
    <n v="199.58"/>
    <n v="200.65799999999999"/>
    <n v="73188600"/>
    <n v="3.9802000000000001E-4"/>
    <n v="3.9884733121264837E-4"/>
    <n v="200.01989999999998"/>
    <n v="202.10633999999993"/>
    <n v="1.0634349321900351E-2"/>
    <s v="Downtrend"/>
    <n v="257.85399999999998"/>
    <n v="-0.22181544595003377"/>
    <s v="2025-06"/>
    <x v="2"/>
  </r>
  <r>
    <n v="1151"/>
    <x v="0"/>
    <d v="2025-06-30T00:00:00"/>
    <n v="201.58600000000001"/>
    <n v="206.95400000000001"/>
    <n v="198.84100000000001"/>
    <n v="204.739"/>
    <n v="91912800"/>
    <n v="2.0340199999999999E-2"/>
    <n v="2.0338087691495144E-2"/>
    <n v="200.23544999999999"/>
    <n v="202.32895999999994"/>
    <n v="1.1514085475570552E-2"/>
    <s v="Downtrend"/>
    <n v="257.85399999999998"/>
    <n v="-0.2059886602495985"/>
    <s v="2025-06"/>
    <x v="2"/>
  </r>
  <r>
    <n v="1152"/>
    <x v="0"/>
    <d v="2025-07-01T00:00:00"/>
    <n v="206.23599999999999"/>
    <n v="209.74799999999999"/>
    <n v="205.70699999999999"/>
    <n v="207.38300000000001"/>
    <n v="78788900"/>
    <n v="1.2916199999999999E-2"/>
    <n v="1.2914002705884053E-2"/>
    <n v="200.54079999999999"/>
    <n v="202.55043999999995"/>
    <n v="1.1797479328304716E-2"/>
    <s v="Downtrend"/>
    <n v="257.85399999999998"/>
    <n v="-0.1957347956595592"/>
    <s v="2025-07"/>
    <x v="2"/>
  </r>
  <r>
    <n v="1153"/>
    <x v="0"/>
    <d v="2025-07-02T00:00:00"/>
    <n v="208.471"/>
    <n v="212.892"/>
    <n v="207.703"/>
    <n v="211.994"/>
    <n v="67941800"/>
    <n v="2.2230799999999998E-2"/>
    <n v="2.2234223634531203E-2"/>
    <n v="200.99835000000002"/>
    <n v="202.94027999999997"/>
    <n v="1.2612885521478408E-2"/>
    <s v="Downtrend"/>
    <n v="257.85399999999998"/>
    <n v="-0.17785258324478193"/>
    <s v="2025-07"/>
    <x v="2"/>
  </r>
  <r>
    <n v="1154"/>
    <x v="0"/>
    <d v="2025-07-03T00:00:00"/>
    <n v="211.70400000000001"/>
    <n v="214.19900000000001"/>
    <n v="211.36500000000001"/>
    <n v="213.101"/>
    <n v="34955800"/>
    <n v="5.2250700000000001E-3"/>
    <n v="5.2218459012991492E-3"/>
    <n v="201.53370000000001"/>
    <n v="203.22111999999998"/>
    <n v="1.2582883879577483E-2"/>
    <s v="Downtrend"/>
    <n v="257.85399999999998"/>
    <n v="-0.17355945612633505"/>
    <s v="2025-07"/>
    <x v="2"/>
  </r>
  <r>
    <n v="1155"/>
    <x v="0"/>
    <d v="2025-07-07T00:00:00"/>
    <n v="212.233"/>
    <n v="215.77600000000001"/>
    <n v="208.36099999999999"/>
    <n v="209.50899999999999"/>
    <n v="50229000"/>
    <n v="-1.6858000000000001E-2"/>
    <n v="-1.6855857081853221E-2"/>
    <n v="201.99875"/>
    <n v="203.33324000000002"/>
    <n v="1.2989965214472547E-2"/>
    <s v="Downtrend"/>
    <n v="257.85399999999998"/>
    <n v="-0.1874898198205186"/>
    <s v="2025-07"/>
    <x v="2"/>
  </r>
  <r>
    <n v="1156"/>
    <x v="0"/>
    <d v="2025-07-08T00:00:00"/>
    <n v="209.65899999999999"/>
    <n v="210.98599999999999"/>
    <n v="208.012"/>
    <n v="209.56899999999999"/>
    <n v="42848900"/>
    <n v="2.8579000000000001E-4"/>
    <n v="2.8638387849677649E-4"/>
    <n v="202.30260000000001"/>
    <n v="203.37142"/>
    <n v="1.2565472152348987E-2"/>
    <s v="Downtrend"/>
    <n v="257.85399999999998"/>
    <n v="-0.18725713000380062"/>
    <s v="2025-07"/>
    <x v="2"/>
  </r>
  <r>
    <n v="1157"/>
    <x v="0"/>
    <d v="2025-07-09T00:00:00"/>
    <n v="209.09"/>
    <n v="210.886"/>
    <n v="206.785"/>
    <n v="210.696"/>
    <n v="48749400"/>
    <n v="5.3806899999999996E-3"/>
    <n v="5.3777037634383795E-3"/>
    <n v="202.78604999999999"/>
    <n v="203.41399999999999"/>
    <n v="1.2167016032394246E-2"/>
    <s v="Downtrend"/>
    <n v="257.85399999999998"/>
    <n v="-0.18288643961311435"/>
    <s v="2025-07"/>
    <x v="2"/>
  </r>
  <r>
    <n v="1158"/>
    <x v="0"/>
    <d v="2025-07-10T00:00:00"/>
    <n v="210.06800000000001"/>
    <n v="213.03100000000001"/>
    <n v="209.589"/>
    <n v="211.964"/>
    <n v="44443600"/>
    <n v="6.0149799999999996E-3"/>
    <n v="6.018149371606496E-3"/>
    <n v="203.27204999999998"/>
    <n v="203.4648"/>
    <n v="1.2166456744107356E-2"/>
    <s v="Downtrend"/>
    <n v="257.85399999999998"/>
    <n v="-0.17796892815314092"/>
    <s v="2025-07"/>
    <x v="2"/>
  </r>
  <r>
    <n v="1159"/>
    <x v="0"/>
    <d v="2025-07-11T00:00:00"/>
    <n v="210.12799999999999"/>
    <n v="211.684"/>
    <n v="209.41900000000001"/>
    <n v="210.71600000000001"/>
    <n v="39765800"/>
    <n v="-5.8848499999999996E-3"/>
    <n v="-5.8877922666112914E-3"/>
    <n v="203.88974999999999"/>
    <n v="203.46932000000001"/>
    <n v="1.1251673480185929E-2"/>
    <s v="Uptrend"/>
    <n v="257.85399999999998"/>
    <n v="-0.18280887634087495"/>
    <s v="2025-07"/>
    <x v="2"/>
  </r>
  <r>
    <n v="1160"/>
    <x v="0"/>
    <d v="2025-07-14T00:00:00"/>
    <n v="209.489"/>
    <n v="210.46700000000001"/>
    <n v="207.10400000000001"/>
    <n v="208.18199999999999"/>
    <n v="38840100"/>
    <n v="-1.2028799999999999E-2"/>
    <n v="-1.2025664875946918E-2"/>
    <n v="204.35979999999995"/>
    <n v="203.39744000000007"/>
    <n v="1.174914492388799E-2"/>
    <s v="Uptrend"/>
    <n v="257.85399999999998"/>
    <n v="-0.1926361429335981"/>
    <s v="2025-07"/>
    <x v="2"/>
  </r>
  <r>
    <n v="1161"/>
    <x v="0"/>
    <d v="2025-07-15T00:00:00"/>
    <n v="208.78"/>
    <n v="211.44499999999999"/>
    <n v="208.48099999999999"/>
    <n v="208.67099999999999"/>
    <n v="42296300"/>
    <n v="2.3488300000000001E-3"/>
    <n v="2.3489062454966625E-3"/>
    <n v="204.9915"/>
    <n v="203.31900000000005"/>
    <n v="1.1116330702325618E-2"/>
    <s v="Uptrend"/>
    <n v="257.85399999999998"/>
    <n v="-0.19073972092734648"/>
    <s v="2025-07"/>
    <x v="2"/>
  </r>
  <r>
    <n v="1162"/>
    <x v="0"/>
    <d v="2025-07-16T00:00:00"/>
    <n v="209.858"/>
    <n v="211.95400000000001"/>
    <n v="208.202"/>
    <n v="209.71799999999999"/>
    <n v="47490500"/>
    <n v="5.02134E-3"/>
    <n v="5.017467688370747E-3"/>
    <n v="205.57724999999996"/>
    <n v="203.42036000000007"/>
    <n v="1.1009948994895801E-2"/>
    <s v="Uptrend"/>
    <n v="257.85399999999998"/>
    <n v="-0.18667928362561759"/>
    <s v="2025-07"/>
    <x v="2"/>
  </r>
  <r>
    <n v="1163"/>
    <x v="0"/>
    <d v="2025-07-17T00:00:00"/>
    <n v="210.12799999999999"/>
    <n v="211.35499999999999"/>
    <n v="209.15"/>
    <n v="209.57900000000001"/>
    <n v="48068100"/>
    <n v="-6.6624900000000005E-4"/>
    <n v="-6.6279480063691221E-4"/>
    <n v="206.29474999999994"/>
    <n v="203.64770000000004"/>
    <n v="1.0311089773228577E-2"/>
    <s v="Uptrend"/>
    <n v="257.85399999999998"/>
    <n v="-0.18721834836768081"/>
    <s v="2025-07"/>
    <x v="2"/>
  </r>
  <r>
    <n v="1164"/>
    <x v="0"/>
    <d v="2025-07-18T00:00:00"/>
    <n v="210.42699999999999"/>
    <n v="211.345"/>
    <n v="209.25899999999999"/>
    <n v="210.73599999999999"/>
    <n v="48974600"/>
    <n v="5.5232800000000002E-3"/>
    <n v="5.5205912806148838E-3"/>
    <n v="207.02319999999995"/>
    <n v="203.90576000000001"/>
    <n v="1.0316722820299785E-2"/>
    <s v="Uptrend"/>
    <n v="257.85399999999998"/>
    <n v="-0.18273131306863577"/>
    <s v="2025-07"/>
    <x v="2"/>
  </r>
  <r>
    <n v="1165"/>
    <x v="0"/>
    <d v="2025-07-21T00:00:00"/>
    <n v="211.654"/>
    <n v="215.327"/>
    <n v="211.185"/>
    <n v="212.03399999999999"/>
    <n v="51377400"/>
    <n v="6.1558300000000002E-3"/>
    <n v="6.1593652721889658E-3"/>
    <n v="207.59599999999995"/>
    <n v="204.23482000000004"/>
    <n v="9.3473014353250353E-3"/>
    <s v="Uptrend"/>
    <n v="257.85399999999998"/>
    <n v="-0.17769745670030324"/>
    <s v="2025-07"/>
    <x v="2"/>
  </r>
  <r>
    <n v="1166"/>
    <x v="0"/>
    <d v="2025-07-22T00:00:00"/>
    <n v="212.69200000000001"/>
    <n v="214.49799999999999"/>
    <n v="211.78399999999999"/>
    <n v="213.95"/>
    <n v="46404100"/>
    <n v="9.0362299999999993E-3"/>
    <n v="9.0362866332758252E-3"/>
    <n v="208.23964999999998"/>
    <n v="204.57748000000007"/>
    <n v="9.4491023512754142E-3"/>
    <s v="Uptrend"/>
    <n v="257.85399999999998"/>
    <n v="-0.17026689521977556"/>
    <s v="2025-07"/>
    <x v="2"/>
  </r>
  <r>
    <n v="1167"/>
    <x v="0"/>
    <d v="2025-07-23T00:00:00"/>
    <n v="214.548"/>
    <n v="214.69800000000001"/>
    <n v="211.964"/>
    <n v="213.7"/>
    <n v="46989300"/>
    <n v="-1.16607E-3"/>
    <n v="-1.1684973124561626E-3"/>
    <n v="208.93069999999997"/>
    <n v="204.89442000000011"/>
    <n v="9.2650310879654977E-3"/>
    <s v="Uptrend"/>
    <n v="257.85399999999998"/>
    <n v="-0.17123643612276718"/>
    <s v="2025-07"/>
    <x v="2"/>
  </r>
  <r>
    <n v="1168"/>
    <x v="0"/>
    <d v="2025-07-24T00:00:00"/>
    <n v="213.45099999999999"/>
    <n v="215.23699999999999"/>
    <n v="213.08099999999999"/>
    <n v="213.31100000000001"/>
    <n v="46022600"/>
    <n v="-1.8212E-3"/>
    <n v="-1.8203088441739457E-3"/>
    <n v="209.53939999999994"/>
    <n v="204.95370000000005"/>
    <n v="9.3087028415515822E-3"/>
    <s v="Uptrend"/>
    <n v="257.85399999999998"/>
    <n v="-0.17274504176782202"/>
    <s v="2025-07"/>
    <x v="2"/>
  </r>
  <r>
    <n v="1169"/>
    <x v="0"/>
    <d v="2025-07-25T00:00:00"/>
    <n v="214.249"/>
    <n v="214.78800000000001"/>
    <n v="212.952"/>
    <n v="213.43100000000001"/>
    <n v="40268800"/>
    <n v="5.61463E-4"/>
    <n v="5.6255889288414629E-4"/>
    <n v="210.18204999999995"/>
    <n v="204.9726600000001"/>
    <n v="9.2294731382890054E-3"/>
    <s v="Uptrend"/>
    <n v="257.85399999999998"/>
    <n v="-0.17227966213438606"/>
    <s v="2025-07"/>
    <x v="2"/>
  </r>
  <r>
    <n v="1170"/>
    <x v="0"/>
    <d v="2025-07-28T00:00:00"/>
    <n v="213.58"/>
    <n v="214.399"/>
    <n v="212.61199999999999"/>
    <n v="213.6"/>
    <n v="37858000"/>
    <n v="7.9485899999999997E-4"/>
    <n v="7.9182499262042683E-4"/>
    <n v="210.82914999999997"/>
    <n v="205.00698000000008"/>
    <n v="9.2237228751201605E-3"/>
    <s v="Uptrend"/>
    <n v="257.85399999999998"/>
    <n v="-0.17162425248396374"/>
    <s v="2025-07"/>
    <x v="2"/>
  </r>
  <r>
    <n v="1171"/>
    <x v="0"/>
    <d v="2025-07-29T00:00:00"/>
    <n v="213.73"/>
    <n v="214.35900000000001"/>
    <n v="210.37700000000001"/>
    <n v="210.82599999999999"/>
    <n v="51411700"/>
    <n v="-1.29877E-2"/>
    <n v="-1.2986891385767807E-2"/>
    <n v="211.13349999999997"/>
    <n v="205.00338000000008"/>
    <n v="8.9656068172419244E-3"/>
    <s v="Uptrend"/>
    <n v="257.85399999999998"/>
    <n v="-0.18238227834355869"/>
    <s v="2025-07"/>
    <x v="2"/>
  </r>
  <r>
    <n v="1172"/>
    <x v="0"/>
    <d v="2025-07-30T00:00:00"/>
    <n v="211.45500000000001"/>
    <n v="211.94399999999999"/>
    <n v="207.28399999999999"/>
    <n v="208.61099999999999"/>
    <n v="45512500"/>
    <n v="-1.0507900000000001E-2"/>
    <n v="-1.05062942900781E-2"/>
    <n v="211.19490000000002"/>
    <n v="204.95928000000006"/>
    <n v="8.9262976934727668E-3"/>
    <s v="Uptrend"/>
    <n v="257.85399999999998"/>
    <n v="-0.19097241074406446"/>
    <s v="2025-07"/>
    <x v="2"/>
  </r>
  <r>
    <n v="1173"/>
    <x v="0"/>
    <d v="2025-07-31T00:00:00"/>
    <n v="208.05199999999999"/>
    <n v="209.399"/>
    <n v="206.72499999999999"/>
    <n v="207.13399999999999"/>
    <n v="80698400"/>
    <n v="-7.0796100000000001E-3"/>
    <n v="-7.0801635580098887E-3"/>
    <n v="210.95189999999997"/>
    <n v="204.93514000000002"/>
    <n v="7.42054505559779E-3"/>
    <s v="Uptrend"/>
    <n v="257.85399999999998"/>
    <n v="-0.1967004583989389"/>
    <s v="2025-07"/>
    <x v="2"/>
  </r>
  <r>
    <n v="1174"/>
    <x v="0"/>
    <d v="2025-08-01T00:00:00"/>
    <n v="210.42699999999999"/>
    <n v="213.131"/>
    <n v="201.077"/>
    <n v="201.95500000000001"/>
    <n v="104434500"/>
    <n v="-2.5003600000000001E-2"/>
    <n v="-2.5003138065213704E-2"/>
    <n v="210.3946"/>
    <n v="204.84574000000003"/>
    <n v="8.9735513227469123E-3"/>
    <s v="Uptrend"/>
    <n v="257.85399999999998"/>
    <n v="-0.21678546774531315"/>
    <s v="2025-08"/>
    <x v="2"/>
  </r>
  <r>
    <n v="1175"/>
    <x v="0"/>
    <d v="2025-08-04T00:00:00"/>
    <n v="204.08"/>
    <n v="207.44300000000001"/>
    <n v="201.256"/>
    <n v="202.923"/>
    <n v="75109300"/>
    <n v="4.7929399999999999E-3"/>
    <n v="4.7931469881903332E-3"/>
    <n v="210.06529999999998"/>
    <n v="204.87090000000003"/>
    <n v="8.4600117409638544E-3"/>
    <s v="Uptrend"/>
    <n v="257.85399999999998"/>
    <n v="-0.21303140536892962"/>
    <s v="2025-08"/>
    <x v="2"/>
  </r>
  <r>
    <n v="1176"/>
    <x v="0"/>
    <d v="2025-08-05T00:00:00"/>
    <n v="202.97300000000001"/>
    <n v="204.90899999999999"/>
    <n v="201.73500000000001"/>
    <n v="202.494"/>
    <n v="44155100"/>
    <n v="-2.1146400000000001E-3"/>
    <n v="-2.1141023935187242E-3"/>
    <n v="209.71154999999999"/>
    <n v="204.90204000000003"/>
    <n v="8.4494377075273134E-3"/>
    <s v="Uptrend"/>
    <n v="257.85399999999998"/>
    <n v="-0.21469513755846326"/>
    <s v="2025-08"/>
    <x v="2"/>
  </r>
  <r>
    <n v="1177"/>
    <x v="0"/>
    <d v="2025-08-06T00:00:00"/>
    <n v="205.19800000000001"/>
    <n v="214.928"/>
    <n v="205.15799999999999"/>
    <n v="212.80199999999999"/>
    <n v="108483100"/>
    <n v="5.0906800000000002E-2"/>
    <n v="5.0905212006281619E-2"/>
    <n v="209.81685000000002"/>
    <n v="205.26087999999999"/>
    <n v="1.4452021469895422E-2"/>
    <s v="Uptrend"/>
    <n v="257.85399999999998"/>
    <n v="-0.17471902704631304"/>
    <s v="2025-08"/>
    <x v="2"/>
  </r>
  <r>
    <n v="1178"/>
    <x v="0"/>
    <d v="2025-08-07T00:00:00"/>
    <n v="218.42"/>
    <n v="220.386"/>
    <n v="216.125"/>
    <n v="219.56800000000001"/>
    <n v="90224800"/>
    <n v="3.1793599999999998E-2"/>
    <n v="3.1794813958515578E-2"/>
    <n v="210.19705000000005"/>
    <n v="205.65645999999998"/>
    <n v="1.6024913332508491E-2"/>
    <s v="Uptrend"/>
    <n v="257.85399999999998"/>
    <n v="-0.14847937204774786"/>
    <s v="2025-08"/>
    <x v="1"/>
  </r>
  <r>
    <n v="1179"/>
    <x v="0"/>
    <d v="2025-08-08T00:00:00"/>
    <n v="220.36600000000001"/>
    <n v="230.51499999999999"/>
    <n v="218.78899999999999"/>
    <n v="228.86799999999999"/>
    <n v="113854000"/>
    <n v="4.2357899999999997E-2"/>
    <n v="4.2355898855935159E-2"/>
    <n v="211.10465000000005"/>
    <n v="206.23383999999999"/>
    <n v="1.8267582247310201E-2"/>
    <s v="Uptrend"/>
    <n v="257.85399999999998"/>
    <n v="-0.11241245045645987"/>
    <s v="2025-08"/>
    <x v="1"/>
  </r>
  <r>
    <n v="1180"/>
    <x v="0"/>
    <d v="2025-08-11T00:00:00"/>
    <n v="227.69900000000001"/>
    <n v="229.33799999999999"/>
    <n v="224.542"/>
    <n v="226.96"/>
    <n v="61806100"/>
    <n v="-8.3374299999999998E-3"/>
    <n v="-8.3366831536081376E-3"/>
    <n v="212.04355000000001"/>
    <n v="206.78243999999995"/>
    <n v="1.8112070458748814E-2"/>
    <s v="Uptrend"/>
    <n v="257.85399999999998"/>
    <n v="-0.11981198662809178"/>
    <s v="2025-08"/>
    <x v="1"/>
  </r>
  <r>
    <n v="1181"/>
    <x v="0"/>
    <d v="2025-08-12T00:00:00"/>
    <n v="227.78899999999999"/>
    <n v="230.57599999999999"/>
    <n v="226.85"/>
    <n v="229.428"/>
    <n v="55626200"/>
    <n v="1.0872400000000001E-2"/>
    <n v="1.087416284807885E-2"/>
    <n v="213.08140000000003"/>
    <n v="207.36243999999996"/>
    <n v="1.8159524759518431E-2"/>
    <s v="Uptrend"/>
    <n v="257.85399999999998"/>
    <n v="-0.11024067883375854"/>
    <s v="2025-08"/>
    <x v="1"/>
  </r>
  <r>
    <n v="1182"/>
    <x v="0"/>
    <d v="2025-08-13T00:00:00"/>
    <n v="230.846"/>
    <n v="234.77199999999999"/>
    <n v="230.20699999999999"/>
    <n v="233.10400000000001"/>
    <n v="69878500"/>
    <n v="1.6024500000000001E-2"/>
    <n v="1.6022455846714578E-2"/>
    <n v="214.25069999999999"/>
    <n v="207.99899999999994"/>
    <n v="1.8328999772118288E-2"/>
    <s v="Uptrend"/>
    <n v="257.85399999999998"/>
    <n v="-9.5984549396169849E-2"/>
    <s v="2025-08"/>
    <x v="1"/>
  </r>
  <r>
    <n v="1183"/>
    <x v="0"/>
    <d v="2025-08-14T00:00:00"/>
    <n v="233.833"/>
    <n v="234.892"/>
    <n v="230.626"/>
    <n v="232.55500000000001"/>
    <n v="51916300"/>
    <n v="-2.35718E-3"/>
    <n v="-2.3551719404214522E-3"/>
    <n v="215.39950000000005"/>
    <n v="208.59323999999998"/>
    <n v="1.8362614942029086E-2"/>
    <s v="Uptrend"/>
    <n v="257.85399999999998"/>
    <n v="-9.8113661219139447E-2"/>
    <s v="2025-08"/>
    <x v="1"/>
  </r>
  <r>
    <n v="1184"/>
    <x v="0"/>
    <d v="2025-08-15T00:00:00"/>
    <n v="233.773"/>
    <n v="234.053"/>
    <n v="229.11799999999999"/>
    <n v="231.36600000000001"/>
    <n v="56038700"/>
    <n v="-5.1121700000000001E-3"/>
    <n v="-5.1127690223817801E-3"/>
    <n v="216.43099999999998"/>
    <n v="209.17267999999996"/>
    <n v="1.8511429178988081E-2"/>
    <s v="Uptrend"/>
    <n v="257.85399999999998"/>
    <n v="-0.10272479775376753"/>
    <s v="2025-08"/>
    <x v="1"/>
  </r>
  <r>
    <n v="1185"/>
    <x v="0"/>
    <d v="2025-08-18T00:00:00"/>
    <n v="231.476"/>
    <n v="232.89400000000001"/>
    <n v="229.887"/>
    <n v="230.666"/>
    <n v="37476200"/>
    <n v="-3.0225299999999998E-3"/>
    <n v="-3.0255093661126775E-3"/>
    <n v="217.36260000000001"/>
    <n v="209.78183999999993"/>
    <n v="1.859075231851989E-2"/>
    <s v="Uptrend"/>
    <n v="257.85399999999998"/>
    <n v="-0.1054395122821441"/>
    <s v="2025-08"/>
    <x v="1"/>
  </r>
  <r>
    <n v="1186"/>
    <x v="0"/>
    <d v="2025-08-19T00:00:00"/>
    <n v="231.05600000000001"/>
    <n v="232.64400000000001"/>
    <n v="229.12799999999999"/>
    <n v="230.33699999999999"/>
    <n v="39402600"/>
    <n v="-1.4292599999999999E-3"/>
    <n v="-1.4263047003025831E-3"/>
    <n v="218.18194999999997"/>
    <n v="210.31873999999993"/>
    <n v="1.8600074016115995E-2"/>
    <s v="Uptrend"/>
    <n v="257.85399999999998"/>
    <n v="-0.10671542811048107"/>
    <s v="2025-08"/>
    <x v="1"/>
  </r>
  <r>
    <n v="1187"/>
    <x v="0"/>
    <d v="2025-08-20T00:00:00"/>
    <n v="229.75700000000001"/>
    <n v="230.24700000000001"/>
    <n v="225.55099999999999"/>
    <n v="225.791"/>
    <n v="42263900"/>
    <n v="-1.9734600000000001E-2"/>
    <n v="-1.9736299422150938E-2"/>
    <n v="218.78650000000002"/>
    <n v="210.81401999999989"/>
    <n v="1.9313871909148492E-2"/>
    <s v="Uptrend"/>
    <n v="257.85399999999998"/>
    <n v="-0.12434555989048057"/>
    <s v="2025-08"/>
    <x v="1"/>
  </r>
  <r>
    <n v="1188"/>
    <x v="0"/>
    <d v="2025-08-21T00:00:00"/>
    <n v="226.05099999999999"/>
    <n v="226.30099999999999"/>
    <n v="223.56299999999999"/>
    <n v="224.68199999999999"/>
    <n v="30621200"/>
    <n v="-4.9112499999999998E-3"/>
    <n v="-4.9116218095496267E-3"/>
    <n v="219.35504999999995"/>
    <n v="211.26277999999991"/>
    <n v="1.9366185942165721E-2"/>
    <s v="Uptrend"/>
    <n v="257.85399999999998"/>
    <n v="-0.12864644333615149"/>
    <s v="2025-08"/>
    <x v="1"/>
  </r>
  <r>
    <n v="1189"/>
    <x v="0"/>
    <d v="2025-08-22T00:00:00"/>
    <n v="225.95099999999999"/>
    <n v="228.86799999999999"/>
    <n v="225.19200000000001"/>
    <n v="227.53899999999999"/>
    <n v="42477800"/>
    <n v="1.2716699999999999E-2"/>
    <n v="1.2715749370221019E-2"/>
    <n v="220.06045"/>
    <n v="211.84631999999991"/>
    <n v="1.9483415852815916E-2"/>
    <s v="Uptrend"/>
    <n v="257.85399999999998"/>
    <n v="-0.11756652989676331"/>
    <s v="2025-08"/>
    <x v="1"/>
  </r>
  <r>
    <n v="1190"/>
    <x v="0"/>
    <d v="2025-08-25T00:00:00"/>
    <n v="226.261"/>
    <n v="229.078"/>
    <n v="226.011"/>
    <n v="226.94"/>
    <n v="30983100"/>
    <n v="-2.6343199999999999E-3"/>
    <n v="-2.6325157445535874E-3"/>
    <n v="220.72744999999995"/>
    <n v="212.40949999999992"/>
    <n v="1.9522391640747656E-2"/>
    <s v="Uptrend"/>
    <n v="257.85399999999998"/>
    <n v="-0.11988954990033118"/>
    <s v="2025-08"/>
    <x v="1"/>
  </r>
  <r>
    <n v="1191"/>
    <x v="0"/>
    <d v="2025-08-26T00:00:00"/>
    <n v="226.65"/>
    <n v="229.268"/>
    <n v="224.47200000000001"/>
    <n v="229.08799999999999"/>
    <n v="54575100"/>
    <n v="9.4646999999999995E-3"/>
    <n v="9.4650568432184112E-3"/>
    <n v="221.64054999999993"/>
    <n v="213.07051999999996"/>
    <n v="1.9184502240585433E-2"/>
    <s v="Uptrend"/>
    <n v="257.85399999999998"/>
    <n v="-0.11155925446182724"/>
    <s v="2025-08"/>
    <x v="1"/>
  </r>
  <r>
    <n v="1192"/>
    <x v="0"/>
    <d v="2025-08-27T00:00:00"/>
    <n v="228.38900000000001"/>
    <n v="230.67599999999999"/>
    <n v="228.03899999999999"/>
    <n v="230.267"/>
    <n v="31259500"/>
    <n v="5.1459000000000001E-3"/>
    <n v="5.1464939237324536E-3"/>
    <n v="222.72334999999998"/>
    <n v="213.71579999999994"/>
    <n v="1.8863810310860537E-2"/>
    <s v="Uptrend"/>
    <n v="257.85399999999998"/>
    <n v="-0.10698689956331875"/>
    <s v="2025-08"/>
    <x v="1"/>
  </r>
  <r>
    <n v="1193"/>
    <x v="0"/>
    <d v="2025-08-28T00:00:00"/>
    <n v="230.596"/>
    <n v="233.184"/>
    <n v="229.11799999999999"/>
    <n v="232.33500000000001"/>
    <n v="38074700"/>
    <n v="8.9808600000000002E-3"/>
    <n v="8.9808787190521766E-3"/>
    <n v="223.98340000000002"/>
    <n v="214.45791999999992"/>
    <n v="1.8657983228441477E-2"/>
    <s v="Uptrend"/>
    <n v="257.85399999999998"/>
    <n v="-9.8966857213772075E-2"/>
    <s v="2025-08"/>
    <x v="1"/>
  </r>
  <r>
    <n v="1194"/>
    <x v="0"/>
    <d v="2025-08-29T00:00:00"/>
    <n v="232.285"/>
    <n v="233.154"/>
    <n v="231.14599999999999"/>
    <n v="231.91499999999999"/>
    <n v="39418400"/>
    <n v="-1.80602E-3"/>
    <n v="-1.8077345212732521E-3"/>
    <n v="225.48140000000004"/>
    <n v="215.17287999999994"/>
    <n v="1.7306620381961287E-2"/>
    <s v="Uptrend"/>
    <n v="257.85399999999998"/>
    <n v="-0.10059568593079804"/>
    <s v="2025-08"/>
    <x v="1"/>
  </r>
  <r>
    <n v="1195"/>
    <x v="0"/>
    <d v="2025-09-02T00:00:00"/>
    <n v="229.02799999999999"/>
    <n v="230.626"/>
    <n v="226.75"/>
    <n v="229.49799999999999"/>
    <n v="44075600"/>
    <n v="-1.04247E-2"/>
    <n v="-1.0421921824806502E-2"/>
    <n v="226.81014999999996"/>
    <n v="215.75127999999998"/>
    <n v="1.7741370561417752E-2"/>
    <s v="Uptrend"/>
    <n v="257.85399999999998"/>
    <n v="-0.10996920738092097"/>
    <s v="2025-09"/>
    <x v="1"/>
  </r>
  <r>
    <n v="1196"/>
    <x v="0"/>
    <d v="2025-09-03T00:00:00"/>
    <n v="236.98"/>
    <n v="238.619"/>
    <n v="234.13300000000001"/>
    <n v="238.239"/>
    <n v="66427800"/>
    <n v="3.8089900000000003E-2"/>
    <n v="3.8087477886517673E-2"/>
    <n v="228.59739999999996"/>
    <n v="216.49451999999997"/>
    <n v="1.8970446019329401E-2"/>
    <s v="Uptrend"/>
    <n v="257.85399999999998"/>
    <n v="-7.6070179248722058E-2"/>
    <s v="2025-09"/>
    <x v="1"/>
  </r>
  <r>
    <n v="1197"/>
    <x v="0"/>
    <d v="2025-09-04T00:00:00"/>
    <n v="238.21899999999999"/>
    <n v="239.66800000000001"/>
    <n v="236.511"/>
    <n v="239.548"/>
    <n v="47549400"/>
    <n v="5.4932899999999996E-3"/>
    <n v="5.4944824315077412E-3"/>
    <n v="229.93469999999994"/>
    <n v="217.28790000000001"/>
    <n v="1.6107991057431749E-2"/>
    <s v="Uptrend"/>
    <n v="257.85399999999998"/>
    <n v="-7.099366308065802E-2"/>
    <s v="2025-09"/>
    <x v="1"/>
  </r>
  <r>
    <n v="1198"/>
    <x v="0"/>
    <d v="2025-09-05T00:00:00"/>
    <n v="239.768"/>
    <n v="241.08600000000001"/>
    <n v="238.25899999999999"/>
    <n v="239.458"/>
    <n v="54870400"/>
    <n v="-3.7531000000000001E-4"/>
    <n v="-3.7570758261395998E-4"/>
    <n v="230.92919999999995"/>
    <n v="218.05432000000002"/>
    <n v="1.4968699292785438E-2"/>
    <s v="Uptrend"/>
    <n v="257.85399999999998"/>
    <n v="-7.1342697805734989E-2"/>
    <s v="2025-09"/>
    <x v="2"/>
  </r>
  <r>
    <n v="1199"/>
    <x v="0"/>
    <d v="2025-09-08T00:00:00"/>
    <n v="239.06800000000001"/>
    <n v="239.917"/>
    <n v="236.11099999999999"/>
    <n v="237.65"/>
    <n v="48999500"/>
    <n v="-7.5513999999999998E-3"/>
    <n v="-7.550384618596917E-3"/>
    <n v="231.36829999999995"/>
    <n v="218.79576"/>
    <n v="1.2225511511237885E-2"/>
    <s v="Uptrend"/>
    <n v="257.85399999999998"/>
    <n v="-7.8354417616170347E-2"/>
    <s v="2025-09"/>
    <x v="2"/>
  </r>
  <r>
    <n v="1200"/>
    <x v="0"/>
    <d v="2025-09-09T00:00:00"/>
    <n v="236.77"/>
    <n v="238.54900000000001"/>
    <n v="233.13399999999999"/>
    <n v="234.12299999999999"/>
    <n v="66313900"/>
    <n v="-1.4839400000000001E-2"/>
    <n v="-1.4841152956027837E-2"/>
    <n v="231.72644999999994"/>
    <n v="219.46506000000002"/>
    <n v="1.2594636061096771E-2"/>
    <s v="Uptrend"/>
    <n v="257.85399999999998"/>
    <n v="-9.2032700675576118E-2"/>
    <s v="2025-09"/>
    <x v="2"/>
  </r>
  <r>
    <n v="1201"/>
    <x v="0"/>
    <d v="2025-09-10T00:00:00"/>
    <n v="231.965"/>
    <n v="232.19499999999999"/>
    <n v="225.73099999999999"/>
    <n v="226.57"/>
    <n v="83440800"/>
    <n v="-3.2259500000000003E-2"/>
    <n v="-3.2260820167177018E-2"/>
    <n v="231.58354999999997"/>
    <n v="219.90167999999997"/>
    <n v="1.4480348783254708E-2"/>
    <s v="Uptrend"/>
    <n v="257.85399999999998"/>
    <n v="-0.12132447043675876"/>
    <s v="2025-09"/>
    <x v="2"/>
  </r>
  <r>
    <n v="1202"/>
    <x v="0"/>
    <d v="2025-09-11T00:00:00"/>
    <n v="226.66"/>
    <n v="230.227"/>
    <n v="226.43"/>
    <n v="229.80699999999999"/>
    <n v="50208600"/>
    <n v="1.42863E-2"/>
    <n v="1.428697532771328E-2"/>
    <n v="231.41869999999994"/>
    <n v="220.35015999999999"/>
    <n v="1.4380812097929864E-2"/>
    <s v="Uptrend"/>
    <n v="257.85399999999998"/>
    <n v="-0.10877085482482329"/>
    <s v="2025-09"/>
    <x v="2"/>
  </r>
  <r>
    <n v="1203"/>
    <x v="0"/>
    <d v="2025-09-12T00:00:00"/>
    <n v="228.99799999999999"/>
    <n v="234.28299999999999"/>
    <n v="228.798"/>
    <n v="233.84299999999999"/>
    <n v="55824200"/>
    <n v="1.7562999999999999E-2"/>
    <n v="1.7562563368391793E-2"/>
    <n v="231.48310000000001"/>
    <n v="220.78713999999999"/>
    <n v="1.4932953552575975E-2"/>
    <s v="Uptrend"/>
    <n v="257.85399999999998"/>
    <n v="-9.3118586486926724E-2"/>
    <s v="2025-09"/>
    <x v="2"/>
  </r>
  <r>
    <n v="1204"/>
    <x v="0"/>
    <d v="2025-09-15T00:00:00"/>
    <n v="236.77"/>
    <n v="237.959"/>
    <n v="234.80199999999999"/>
    <n v="236.471"/>
    <n v="42699500"/>
    <n v="1.12359E-2"/>
    <n v="1.1238309464042251E-2"/>
    <n v="231.73835"/>
    <n v="221.25453999999999"/>
    <n v="1.5063327765768943E-2"/>
    <s v="Uptrend"/>
    <n v="257.85399999999998"/>
    <n v="-8.2926772514678837E-2"/>
    <s v="2025-09"/>
    <x v="1"/>
  </r>
  <r>
    <n v="1205"/>
    <x v="0"/>
    <d v="2025-09-16T00:00:00"/>
    <n v="236.95"/>
    <n v="240.98599999999999"/>
    <n v="236.09100000000001"/>
    <n v="237.91900000000001"/>
    <n v="63421100"/>
    <n v="6.1258900000000002E-3"/>
    <n v="6.12337242198846E-3"/>
    <n v="232.10100000000003"/>
    <n v="221.82273999999998"/>
    <n v="1.5067189089621787E-2"/>
    <s v="Uptrend"/>
    <n v="257.85399999999998"/>
    <n v="-7.7311191604551355E-2"/>
    <s v="2025-09"/>
    <x v="1"/>
  </r>
  <r>
    <n v="1206"/>
    <x v="0"/>
    <d v="2025-09-17T00:00:00"/>
    <n v="238.739"/>
    <n v="239.86699999999999"/>
    <n v="237.5"/>
    <n v="238.75899999999999"/>
    <n v="46508000"/>
    <n v="3.5272599999999999E-3"/>
    <n v="3.5306133600090384E-3"/>
    <n v="232.52209999999997"/>
    <n v="222.40653999999998"/>
    <n v="1.5054567762722147E-2"/>
    <s v="Uptrend"/>
    <n v="257.85399999999998"/>
    <n v="-7.4053534170499535E-2"/>
    <s v="2025-09"/>
    <x v="1"/>
  </r>
  <r>
    <n v="1207"/>
    <x v="0"/>
    <d v="2025-09-18T00:00:00"/>
    <n v="239.738"/>
    <n v="240.96600000000001"/>
    <n v="236.42099999999999"/>
    <n v="237.65"/>
    <n v="44249600"/>
    <n v="-4.6445799999999997E-3"/>
    <n v="-4.6448510841475832E-3"/>
    <n v="233.11505000000002"/>
    <n v="222.94562000000002"/>
    <n v="1.4270574533274356E-2"/>
    <s v="Uptrend"/>
    <n v="257.85399999999998"/>
    <n v="-7.8354417616170347E-2"/>
    <s v="2025-09"/>
    <x v="2"/>
  </r>
  <r>
    <n v="1208"/>
    <x v="0"/>
    <d v="2025-09-19T00:00:00"/>
    <n v="240.99600000000001"/>
    <n v="246.06100000000001"/>
    <n v="239.977"/>
    <n v="245.262"/>
    <n v="163741300"/>
    <n v="3.2032900000000003E-2"/>
    <n v="3.2030296654744328E-2"/>
    <n v="234.14404999999996"/>
    <n v="223.61158000000003"/>
    <n v="1.5570621284414493E-2"/>
    <s v="Uptrend"/>
    <n v="257.85399999999998"/>
    <n v="-4.8833836201881642E-2"/>
    <s v="2025-09"/>
    <x v="1"/>
  </r>
  <r>
    <n v="1209"/>
    <x v="0"/>
    <d v="2025-09-22T00:00:00"/>
    <n v="248.06"/>
    <n v="256.39100000000002"/>
    <n v="247.88"/>
    <n v="255.83199999999999"/>
    <n v="105517400"/>
    <n v="4.3095700000000001E-2"/>
    <n v="4.3096769984750871E-2"/>
    <n v="235.55869999999999"/>
    <n v="224.51390000000004"/>
    <n v="1.7743962800801854E-2"/>
    <s v="Uptrend"/>
    <n v="257.85399999999998"/>
    <n v="-7.8416468233961645E-3"/>
    <s v="2025-09"/>
    <x v="1"/>
  </r>
  <r>
    <n v="1210"/>
    <x v="0"/>
    <d v="2025-09-23T00:00:00"/>
    <n v="255.63200000000001"/>
    <n v="257.09100000000001"/>
    <n v="253.334"/>
    <n v="254.184"/>
    <n v="60275200"/>
    <n v="-6.4432600000000001E-3"/>
    <n v="-6.4417273835954969E-3"/>
    <n v="236.92090000000002"/>
    <n v="225.43393999999998"/>
    <n v="1.7861838819179854E-2"/>
    <s v="Uptrend"/>
    <n v="257.85399999999998"/>
    <n v="-1.4232860455916874E-2"/>
    <s v="2025-09"/>
    <x v="1"/>
  </r>
  <r>
    <n v="1211"/>
    <x v="0"/>
    <d v="2025-09-24T00:00:00"/>
    <n v="254.97300000000001"/>
    <n v="255.49199999999999"/>
    <n v="250.797"/>
    <n v="252.066"/>
    <n v="42303700"/>
    <n v="-8.3323700000000004E-3"/>
    <n v="-8.3325465017467515E-3"/>
    <n v="238.06979999999999"/>
    <n v="226.30183999999997"/>
    <n v="1.8113041192932031E-2"/>
    <s v="Uptrend"/>
    <n v="257.85399999999998"/>
    <n v="-2.2446810986061827E-2"/>
    <s v="2025-09"/>
    <x v="1"/>
  </r>
  <r>
    <n v="1212"/>
    <x v="0"/>
    <d v="2025-09-25T00:00:00"/>
    <n v="252.965"/>
    <n v="256.92099999999999"/>
    <n v="251.46600000000001"/>
    <n v="256.62099999999998"/>
    <n v="55202100"/>
    <n v="1.8072999999999999E-2"/>
    <n v="1.8070664032435957E-2"/>
    <n v="239.38749999999999"/>
    <n v="227.23989999999995"/>
    <n v="1.8349604784593857E-2"/>
    <s v="Uptrend"/>
    <n v="257.85399999999998"/>
    <n v="-4.7817757335546496E-3"/>
    <s v="2025-09"/>
    <x v="1"/>
  </r>
  <r>
    <n v="1213"/>
    <x v="0"/>
    <d v="2025-09-26T00:00:00"/>
    <n v="253.85400000000001"/>
    <n v="257.351"/>
    <n v="253.53399999999999"/>
    <n v="255.21299999999999"/>
    <n v="46076300"/>
    <n v="-5.4890800000000003E-3"/>
    <n v="-5.4866904890870094E-3"/>
    <n v="240.53139999999999"/>
    <n v="228.15257999999994"/>
    <n v="1.8493552759659505E-2"/>
    <s v="Uptrend"/>
    <n v="257.85399999999998"/>
    <n v="-1.0242230099203442E-2"/>
    <s v="2025-09"/>
    <x v="1"/>
  </r>
  <r>
    <n v="1214"/>
    <x v="0"/>
    <d v="2025-09-29T00:00:00"/>
    <n v="254.31299999999999"/>
    <n v="254.75299999999999"/>
    <n v="252.76499999999999"/>
    <n v="254.184"/>
    <n v="40127700"/>
    <n v="-4.0319600000000002E-3"/>
    <n v="-4.0319262733481409E-3"/>
    <n v="241.64484999999999"/>
    <n v="229.0215399999999"/>
    <n v="1.854243190358934E-2"/>
    <s v="Uptrend"/>
    <n v="257.85399999999998"/>
    <n v="-1.4232860455916874E-2"/>
    <s v="2025-09"/>
    <x v="1"/>
  </r>
  <r>
    <n v="1215"/>
    <x v="0"/>
    <d v="2025-09-30T00:00:00"/>
    <n v="254.613"/>
    <n v="255.672"/>
    <n v="252.86500000000001"/>
    <n v="254.38300000000001"/>
    <n v="37704300"/>
    <n v="7.8609999999999997E-4"/>
    <n v="7.8289742863435485E-4"/>
    <n v="242.88910000000001"/>
    <n v="229.8685199999999"/>
    <n v="1.8226263891280788E-2"/>
    <s v="Uptrend"/>
    <n v="257.85399999999998"/>
    <n v="-1.346110589713545E-2"/>
    <s v="2025-09"/>
    <x v="1"/>
  </r>
  <r>
    <n v="1216"/>
    <x v="0"/>
    <d v="2025-10-01T00:00:00"/>
    <n v="254.79300000000001"/>
    <n v="258.53899999999999"/>
    <n v="254.68299999999999"/>
    <n v="255.203"/>
    <n v="48713900"/>
    <n v="3.22033E-3"/>
    <n v="3.2234858461452909E-3"/>
    <n v="243.73730000000006"/>
    <n v="230.69357999999986"/>
    <n v="1.6513847569154208E-2"/>
    <s v="Uptrend"/>
    <n v="257.85399999999998"/>
    <n v="-1.0281011735323031E-2"/>
    <s v="2025-10"/>
    <x v="1"/>
  </r>
  <r>
    <n v="1217"/>
    <x v="0"/>
    <d v="2025-10-02T00:00:00"/>
    <n v="256.33100000000002"/>
    <n v="257.93"/>
    <n v="253.904"/>
    <n v="256.88099999999997"/>
    <n v="42630200"/>
    <n v="6.5766399999999999E-3"/>
    <n v="6.5751578155428536E-3"/>
    <n v="244.60395000000003"/>
    <n v="231.55719999999985"/>
    <n v="1.6522228970244187E-2"/>
    <s v="Uptrend"/>
    <n v="257.85399999999998"/>
    <n v="-3.7734531944434435E-3"/>
    <s v="2025-10"/>
    <x v="1"/>
  </r>
  <r>
    <n v="1218"/>
    <x v="0"/>
    <d v="2025-10-03T00:00:00"/>
    <n v="254.423"/>
    <n v="258.98899999999998"/>
    <n v="253.70400000000001"/>
    <n v="257.77"/>
    <n v="49155600"/>
    <n v="3.4612499999999999E-3"/>
    <n v="3.4607464156555245E-3"/>
    <n v="245.51955000000007"/>
    <n v="232.44637999999983"/>
    <n v="1.649555145262974E-2"/>
    <s v="Uptrend"/>
    <n v="257.85399999999998"/>
    <n v="-3.2576574340514863E-4"/>
    <s v="2025-10"/>
    <x v="1"/>
  </r>
  <r>
    <n v="1219"/>
    <x v="0"/>
    <d v="2025-10-06T00:00:00"/>
    <n v="257.74"/>
    <n v="258.81900000000002"/>
    <n v="254.803"/>
    <n v="256.44099999999997"/>
    <n v="44664100"/>
    <n v="-5.1546099999999996E-3"/>
    <n v="-5.1557590099701178E-3"/>
    <n v="246.45909999999998"/>
    <n v="233.30657999999988"/>
    <n v="1.6417184519779297E-2"/>
    <s v="Uptrend"/>
    <n v="257.85399999999998"/>
    <n v="-5.4798451837086981E-3"/>
    <s v="2025-10"/>
    <x v="1"/>
  </r>
  <r>
    <n v="1220"/>
    <x v="0"/>
    <d v="2025-10-07T00:00:00"/>
    <n v="256.56099999999998"/>
    <n v="257.15100000000001"/>
    <n v="255.18299999999999"/>
    <n v="256.23200000000003"/>
    <n v="31955800"/>
    <n v="-8.1803400000000004E-4"/>
    <n v="-8.1500228122621809E-4"/>
    <n v="247.56455"/>
    <n v="234.15921999999989"/>
    <n v="1.5862925669021508E-2"/>
    <s v="Uptrend"/>
    <n v="257.85399999999998"/>
    <n v="-6.2903813786094886E-3"/>
    <s v="2025-10"/>
    <x v="1"/>
  </r>
  <r>
    <n v="1221"/>
    <x v="0"/>
    <d v="2025-10-08T00:00:00"/>
    <n v="256.27199999999999"/>
    <n v="258.27"/>
    <n v="255.86199999999999"/>
    <n v="257.81"/>
    <n v="36496900"/>
    <n v="6.1602899999999997E-3"/>
    <n v="6.1584813762527446E-3"/>
    <n v="249.12655000000004"/>
    <n v="235.09889999999987"/>
    <n v="1.3274036370396427E-2"/>
    <s v="Uptrend"/>
    <n v="257.85399999999998"/>
    <n v="-1.7063919892645885E-4"/>
    <s v="2025-10"/>
    <x v="2"/>
  </r>
  <r>
    <n v="1222"/>
    <x v="0"/>
    <d v="2025-10-09T00:00:00"/>
    <n v="257.56"/>
    <n v="257.75"/>
    <n v="252.89500000000001"/>
    <n v="253.79400000000001"/>
    <n v="38322000"/>
    <n v="-1.55779E-2"/>
    <n v="-1.5577363174430703E-2"/>
    <n v="250.32589999999999"/>
    <n v="236.0025599999999"/>
    <n v="1.4018143533114775E-2"/>
    <s v="Uptrend"/>
    <n v="257.85399999999998"/>
    <n v="-1.5745344264583738E-2"/>
    <s v="2025-10"/>
    <x v="2"/>
  </r>
  <r>
    <n v="1223"/>
    <x v="0"/>
    <d v="2025-10-10T00:00:00"/>
    <n v="254.69300000000001"/>
    <n v="256.13200000000001"/>
    <n v="243.76400000000001"/>
    <n v="245.03200000000001"/>
    <n v="61999100"/>
    <n v="-3.45221E-2"/>
    <n v="-3.4524062822604118E-2"/>
    <n v="250.88535000000002"/>
    <n v="236.76051999999984"/>
    <n v="1.6237487702226047E-2"/>
    <s v="Uptrend"/>
    <n v="257.85399999999998"/>
    <n v="-4.9725813832633858E-2"/>
    <s v="2025-10"/>
    <x v="1"/>
  </r>
  <r>
    <n v="1224"/>
    <x v="0"/>
    <d v="2025-10-13T00:00:00"/>
    <n v="249.13800000000001"/>
    <n v="249.44800000000001"/>
    <n v="245.322"/>
    <n v="247.42"/>
    <n v="38142900"/>
    <n v="9.7443400000000006E-3"/>
    <n v="9.7456658722125944E-3"/>
    <n v="251.43279999999999"/>
    <n v="237.6698199999999"/>
    <n v="1.6198419370595775E-2"/>
    <s v="Uptrend"/>
    <n v="257.85399999999998"/>
    <n v="-4.0464759127257999E-2"/>
    <s v="2025-10"/>
    <x v="1"/>
  </r>
  <r>
    <n v="1225"/>
    <x v="0"/>
    <d v="2025-10-14T00:00:00"/>
    <n v="246.36099999999999"/>
    <n v="248.60900000000001"/>
    <n v="244.46299999999999"/>
    <n v="247.53"/>
    <n v="35478000"/>
    <n v="4.4415900000000001E-4"/>
    <n v="4.4458814970504967E-4"/>
    <n v="251.91334999999998"/>
    <n v="238.56195999999989"/>
    <n v="1.617928248316081E-2"/>
    <s v="Uptrend"/>
    <n v="257.85399999999998"/>
    <n v="-4.0038161129941741E-2"/>
    <s v="2025-10"/>
    <x v="1"/>
  </r>
  <r>
    <n v="1226"/>
    <x v="0"/>
    <d v="2025-10-15T00:00:00"/>
    <n v="249.24799999999999"/>
    <n v="251.57599999999999"/>
    <n v="247.23"/>
    <n v="249.09899999999999"/>
    <n v="33893600"/>
    <n v="6.3365299999999999E-3"/>
    <n v="6.3386256211368508E-3"/>
    <n v="252.43034999999995"/>
    <n v="239.49405999999991"/>
    <n v="1.6204464568940289E-2"/>
    <s v="Uptrend"/>
    <n v="257.85399999999998"/>
    <n v="-3.3953322422766385E-2"/>
    <s v="2025-10"/>
    <x v="1"/>
  </r>
  <r>
    <n v="1227"/>
    <x v="0"/>
    <d v="2025-10-16T00:00:00"/>
    <n v="248.01"/>
    <n v="248.79900000000001"/>
    <n v="244.893"/>
    <n v="247.21"/>
    <n v="39777000"/>
    <n v="-7.5800099999999999E-3"/>
    <n v="-7.5833303224821513E-3"/>
    <n v="252.90834999999998"/>
    <n v="240.18221999999986"/>
    <n v="1.6283359589676475E-2"/>
    <s v="Uptrend"/>
    <n v="257.85399999999998"/>
    <n v="-4.1279173485770926E-2"/>
    <s v="2025-10"/>
    <x v="1"/>
  </r>
  <r>
    <n v="1228"/>
    <x v="0"/>
    <d v="2025-10-17T00:00:00"/>
    <n v="247.78"/>
    <n v="253.13499999999999"/>
    <n v="247.03100000000001"/>
    <n v="252.04599999999999"/>
    <n v="49147000"/>
    <n v="1.9559400000000001E-2"/>
    <n v="1.9562315440313949E-2"/>
    <n v="253.24754999999999"/>
    <n v="240.8317799999999"/>
    <n v="1.5285216881079705E-2"/>
    <s v="Uptrend"/>
    <n v="257.85399999999998"/>
    <n v="-2.2524374258301227E-2"/>
    <s v="2025-10"/>
    <x v="1"/>
  </r>
  <r>
    <n v="1229"/>
    <x v="0"/>
    <d v="2025-10-20T00:00:00"/>
    <n v="255.642"/>
    <n v="264.12400000000002"/>
    <n v="255.38200000000001"/>
    <n v="261.98599999999999"/>
    <n v="90483000"/>
    <n v="3.9438800000000003E-2"/>
    <n v="3.9437245582155667E-2"/>
    <n v="253.55525000000003"/>
    <n v="241.49413999999993"/>
    <n v="1.4774113234910843E-2"/>
    <s v="Uptrend"/>
    <n v="261.98599999999999"/>
    <n v="0"/>
    <s v="2025-10"/>
    <x v="2"/>
  </r>
  <r>
    <n v="1230"/>
    <x v="0"/>
    <d v="2025-10-21T00:00:00"/>
    <n v="261.62599999999998"/>
    <n v="265.03300000000002"/>
    <n v="261.57600000000002"/>
    <n v="262.51600000000002"/>
    <n v="46695900"/>
    <n v="2.0210200000000001E-3"/>
    <n v="2.0230088630690535E-3"/>
    <n v="253.97184999999999"/>
    <n v="242.20525999999995"/>
    <n v="1.466170370892321E-2"/>
    <s v="Uptrend"/>
    <n v="262.51600000000002"/>
    <n v="0"/>
    <s v="2025-10"/>
    <x v="2"/>
  </r>
  <r>
    <n v="1231"/>
    <x v="0"/>
    <d v="2025-10-22T00:00:00"/>
    <n v="262.39600000000002"/>
    <n v="262.59500000000003"/>
    <n v="255.18299999999999"/>
    <n v="258.2"/>
    <n v="45015300"/>
    <n v="-1.6440199999999999E-2"/>
    <n v="-1.6440902649743405E-2"/>
    <n v="254.27855"/>
    <n v="242.7807"/>
    <n v="1.5060850315822327E-2"/>
    <s v="Uptrend"/>
    <n v="262.51600000000002"/>
    <n v="-1.6440902649743405E-2"/>
    <s v="2025-10"/>
    <x v="1"/>
  </r>
  <r>
    <n v="1232"/>
    <x v="0"/>
    <d v="2025-10-23T00:00:00"/>
    <n v="259.68799999999999"/>
    <n v="260.36799999999999"/>
    <n v="257.76"/>
    <n v="259.32900000000001"/>
    <n v="32754900"/>
    <n v="4.3721000000000003E-3"/>
    <n v="4.3725793958173664E-3"/>
    <n v="254.41394999999997"/>
    <n v="243.30519999999996"/>
    <n v="1.4561744106086258E-2"/>
    <s v="Uptrend"/>
    <n v="262.51600000000002"/>
    <n v="-1.214021240610097E-2"/>
    <s v="2025-10"/>
    <x v="2"/>
  </r>
  <r>
    <n v="1233"/>
    <x v="0"/>
    <d v="2025-10-24T00:00:00"/>
    <n v="260.93700000000001"/>
    <n v="263.87400000000002"/>
    <n v="258.92899999999997"/>
    <n v="262.565"/>
    <n v="38253700"/>
    <n v="1.2481900000000001E-2"/>
    <n v="1.2478357607517809E-2"/>
    <n v="254.78154999999998"/>
    <n v="243.90540000000001"/>
    <n v="1.4718120016886998E-2"/>
    <s v="Uptrend"/>
    <n v="262.565"/>
    <n v="0"/>
    <s v="2025-10"/>
    <x v="2"/>
  </r>
  <r>
    <n v="1234"/>
    <x v="0"/>
    <d v="2025-10-27T00:00:00"/>
    <n v="264.62299999999999"/>
    <n v="268.85899999999998"/>
    <n v="264.39400000000001"/>
    <n v="268.55"/>
    <n v="44888200"/>
    <n v="2.2791100000000002E-2"/>
    <n v="2.279435568335475E-2"/>
    <n v="255.49985000000001"/>
    <n v="244.64908"/>
    <n v="1.5392119052504127E-2"/>
    <s v="Uptrend"/>
    <n v="268.55"/>
    <n v="0"/>
    <s v="2025-10"/>
    <x v="1"/>
  </r>
  <r>
    <n v="1235"/>
    <x v="0"/>
    <d v="2025-10-28T00:00:00"/>
    <n v="268.72899999999998"/>
    <n v="269.62900000000002"/>
    <n v="267.89"/>
    <n v="268.73899999999998"/>
    <n v="41534800"/>
    <n v="7.06831E-4"/>
    <n v="7.0377955687939142E-4"/>
    <n v="256.21764999999994"/>
    <n v="245.41054"/>
    <n v="1.5392692504010524E-2"/>
    <s v="Uptrend"/>
    <n v="268.73899999999998"/>
    <n v="0"/>
    <s v="2025-10"/>
    <x v="1"/>
  </r>
  <r>
    <n v="1236"/>
    <x v="0"/>
    <d v="2025-10-29T00:00:00"/>
    <n v="269.01900000000001"/>
    <n v="271.14699999999999"/>
    <n v="266.851"/>
    <n v="269.43900000000002"/>
    <n v="51086700"/>
    <n v="2.6023000000000001E-3"/>
    <n v="2.6047577761323382E-3"/>
    <n v="256.92944999999997"/>
    <n v="246.19257999999999"/>
    <n v="1.5392547603642693E-2"/>
    <s v="Uptrend"/>
    <n v="269.43900000000002"/>
    <n v="0"/>
    <s v="2025-10"/>
    <x v="1"/>
  </r>
  <r>
    <n v="1237"/>
    <x v="0"/>
    <d v="2025-10-30T00:00:00"/>
    <n v="271.72699999999998"/>
    <n v="273.875"/>
    <n v="268.22000000000003"/>
    <n v="271.137"/>
    <n v="69886500"/>
    <n v="6.3032299999999999E-3"/>
    <n v="6.3019830091410878E-3"/>
    <n v="257.64224999999999"/>
    <n v="247.09950000000003"/>
    <n v="1.5389170370663407E-2"/>
    <s v="Uptrend"/>
    <n v="271.137"/>
    <n v="0"/>
    <s v="2025-10"/>
    <x v="1"/>
  </r>
  <r>
    <n v="1238"/>
    <x v="0"/>
    <d v="2025-10-31T00:00:00"/>
    <n v="276.72199999999998"/>
    <n v="277.05099999999999"/>
    <n v="268.899"/>
    <n v="270.108"/>
    <n v="86167100"/>
    <n v="-3.7951E-3"/>
    <n v="-3.7951293995286406E-3"/>
    <n v="258.25914999999998"/>
    <n v="248.00802000000004"/>
    <n v="1.5458554067476466E-2"/>
    <s v="Uptrend"/>
    <n v="271.137"/>
    <n v="-3.7951293995286406E-3"/>
    <s v="2025-10"/>
    <x v="1"/>
  </r>
  <r>
    <n v="1239"/>
    <x v="0"/>
    <d v="2025-11-03T00:00:00"/>
    <n v="270.15800000000002"/>
    <n v="270.58800000000002"/>
    <n v="265.99200000000002"/>
    <n v="268.78899999999999"/>
    <n v="50194600"/>
    <n v="-4.8822099999999997E-3"/>
    <n v="-4.8832318924282303E-3"/>
    <n v="258.87655000000001"/>
    <n v="248.83302000000003"/>
    <n v="1.5451612022202035E-2"/>
    <s v="Uptrend"/>
    <n v="271.137"/>
    <n v="-8.6598287950372388E-3"/>
    <s v="2025-11"/>
    <x v="1"/>
  </r>
  <r>
    <n v="1240"/>
    <x v="0"/>
    <d v="2025-11-04T00:00:00"/>
    <n v="268.07"/>
    <n v="271.22699999999998"/>
    <n v="267.36099999999999"/>
    <n v="269.77800000000002"/>
    <n v="49274800"/>
    <n v="3.6796200000000002E-3"/>
    <n v="3.6794660495780285E-3"/>
    <n v="259.55385000000001"/>
    <n v="249.68978000000007"/>
    <n v="1.5434035303713258E-2"/>
    <s v="Uptrend"/>
    <n v="271.137"/>
    <n v="-5.0122262915056615E-3"/>
    <s v="2025-11"/>
    <x v="1"/>
  </r>
  <r>
    <n v="1241"/>
    <x v="0"/>
    <d v="2025-11-05T00:00:00"/>
    <n v="268.35000000000002"/>
    <n v="271.43700000000001"/>
    <n v="266.67099999999999"/>
    <n v="269.87799999999999"/>
    <n v="43683100"/>
    <n v="3.7035799999999999E-4"/>
    <n v="3.7067514771393917E-4"/>
    <n v="260.15725000000003"/>
    <n v="250.50558000000004"/>
    <n v="1.5419873162916339E-2"/>
    <s v="Uptrend"/>
    <n v="271.137"/>
    <n v="-4.6434090515127258E-3"/>
    <s v="2025-11"/>
    <x v="1"/>
  </r>
  <r>
    <n v="1242"/>
    <x v="0"/>
    <d v="2025-11-06T00:00:00"/>
    <n v="267.63099999999997"/>
    <n v="273.13499999999999"/>
    <n v="267.63099999999997"/>
    <n v="269.50900000000001"/>
    <n v="51204000"/>
    <n v="-1.36973E-3"/>
    <n v="-1.3672844766893233E-3"/>
    <n v="260.94299999999998"/>
    <n v="251.29042000000004"/>
    <n v="1.4865204778940468E-2"/>
    <s v="Uptrend"/>
    <n v="271.137"/>
    <n v="-6.0043446670871026E-3"/>
    <s v="2025-11"/>
    <x v="2"/>
  </r>
  <r>
    <n v="1243"/>
    <x v="0"/>
    <d v="2025-11-07T00:00:00"/>
    <n v="269.53899999999999"/>
    <n v="272.02600000000001"/>
    <n v="266.512"/>
    <n v="268.20999999999998"/>
    <n v="48227400"/>
    <n v="-4.8189000000000001E-3"/>
    <n v="-4.8198761451381245E-3"/>
    <n v="262.1019"/>
    <n v="252.00792000000004"/>
    <n v="1.2141201613627556E-2"/>
    <s v="Uptrend"/>
    <n v="271.137"/>
    <n v="-1.0795280614597114E-2"/>
    <s v="2025-11"/>
    <x v="2"/>
  </r>
  <r>
    <n v="1244"/>
    <x v="0"/>
    <d v="2025-11-10T00:00:00"/>
    <n v="268.95999999999998"/>
    <n v="273.73"/>
    <n v="267.45999999999998"/>
    <n v="269.43"/>
    <n v="41312400"/>
    <n v="4.5486800000000003E-3"/>
    <n v="4.5486745460647793E-3"/>
    <n v="263.20240000000001"/>
    <n v="252.75822000000005"/>
    <n v="1.2080702890122773E-2"/>
    <s v="Uptrend"/>
    <n v="271.137"/>
    <n v="-6.2957102866816328E-3"/>
    <s v="2025-11"/>
    <x v="2"/>
  </r>
  <r>
    <n v="1245"/>
    <x v="0"/>
    <d v="2025-11-11T00:00:00"/>
    <n v="269.81"/>
    <n v="275.91000000000003"/>
    <n v="269.8"/>
    <n v="275.25"/>
    <n v="46208300"/>
    <n v="2.1601200000000001E-2"/>
    <n v="2.1601158000222664E-2"/>
    <n v="264.58840000000004"/>
    <n v="253.67326000000006"/>
    <n v="1.2635329879844337E-2"/>
    <s v="Uptrend"/>
    <n v="275.25"/>
    <n v="0"/>
    <s v="2025-11"/>
    <x v="2"/>
  </r>
  <r>
    <n v="1246"/>
    <x v="0"/>
    <d v="2025-11-12T00:00:00"/>
    <n v="275"/>
    <n v="275.73"/>
    <n v="271.7"/>
    <n v="273.47000000000003"/>
    <n v="48398000"/>
    <n v="-6.4668399999999997E-3"/>
    <n v="-6.4668483197092286E-3"/>
    <n v="265.80695000000003"/>
    <n v="254.37788000000003"/>
    <n v="1.2906604870434523E-2"/>
    <s v="Uptrend"/>
    <n v="275.25"/>
    <n v="-6.4668483197092286E-3"/>
    <s v="2025-11"/>
    <x v="2"/>
  </r>
  <r>
    <n v="1247"/>
    <x v="0"/>
    <d v="2025-11-13T00:00:00"/>
    <n v="274.11"/>
    <n v="276.7"/>
    <n v="272.08999999999997"/>
    <n v="272.95"/>
    <n v="49602800"/>
    <n v="-1.9014500000000001E-3"/>
    <n v="-1.9014882802502742E-3"/>
    <n v="267.09395000000006"/>
    <n v="255.04592000000005"/>
    <n v="1.2681267683206869E-2"/>
    <s v="Uptrend"/>
    <n v="275.25"/>
    <n v="-8.3560399636694038E-3"/>
    <s v="2025-11"/>
    <x v="2"/>
  </r>
  <r>
    <n v="1248"/>
    <x v="0"/>
    <d v="2025-11-14T00:00:00"/>
    <n v="271.05"/>
    <n v="275.95999999999998"/>
    <n v="269.60000000000002"/>
    <n v="272.41000000000003"/>
    <n v="47431300"/>
    <n v="-1.9784199999999998E-3"/>
    <n v="-1.9783843194722817E-3"/>
    <n v="268.11215000000004"/>
    <n v="255.70496000000006"/>
    <n v="1.229172631736113E-2"/>
    <s v="Uptrend"/>
    <n v="275.25"/>
    <n v="-1.0317892824704744E-2"/>
    <s v="2025-11"/>
    <x v="2"/>
  </r>
  <r>
    <n v="1249"/>
    <x v="0"/>
    <d v="2025-11-17T00:00:00"/>
    <n v="268.82"/>
    <n v="270.49"/>
    <n v="265.73"/>
    <n v="267.45999999999998"/>
    <n v="45018300"/>
    <n v="-1.8171199999999998E-2"/>
    <n v="-1.817113909181034E-2"/>
    <n v="268.38585"/>
    <n v="256.30116000000004"/>
    <n v="1.0094872532998773E-2"/>
    <s v="Uptrend"/>
    <n v="275.25"/>
    <n v="-2.8301544050862937E-2"/>
    <s v="2025-11"/>
    <x v="2"/>
  </r>
  <r>
    <n v="1250"/>
    <x v="0"/>
    <d v="2025-11-18T00:00:00"/>
    <n v="269.99"/>
    <n v="270.70999999999998"/>
    <n v="265.32"/>
    <n v="267.44"/>
    <n v="45677300"/>
    <n v="-7.4736500000000005E-5"/>
    <n v="-7.4777536827830282E-5"/>
    <n v="268.63204999999999"/>
    <n v="256.96749999999997"/>
    <n v="1.0095486805611668E-2"/>
    <s v="Uptrend"/>
    <n v="275.25"/>
    <n v="-2.8374205267938213E-2"/>
    <s v="2025-11"/>
    <x v="2"/>
  </r>
  <r>
    <n v="1251"/>
    <x v="0"/>
    <d v="2025-11-19T00:00:00"/>
    <n v="265.52999999999997"/>
    <n v="272.20999999999998"/>
    <n v="265.5"/>
    <n v="268.56"/>
    <n v="40424500"/>
    <n v="4.18784E-3"/>
    <n v="4.1878552198624241E-3"/>
    <n v="269.15005000000002"/>
    <n v="257.8073"/>
    <n v="9.2397103453981215E-3"/>
    <s v="Uptrend"/>
    <n v="275.25"/>
    <n v="-2.4305177111716647E-2"/>
    <s v="2025-11"/>
    <x v="2"/>
  </r>
  <r>
    <n v="1252"/>
    <x v="0"/>
    <d v="2025-11-20T00:00:00"/>
    <n v="270.83"/>
    <n v="275.43"/>
    <n v="265.92"/>
    <n v="266.25"/>
    <n v="45823600"/>
    <n v="-8.6014200000000002E-3"/>
    <n v="-8.6014298480786566E-3"/>
    <n v="269.49609999999996"/>
    <n v="258.53616"/>
    <n v="9.5163523510516622E-3"/>
    <s v="Uptrend"/>
    <n v="275.25"/>
    <n v="-3.2697547683923744E-2"/>
    <s v="2025-11"/>
    <x v="2"/>
  </r>
  <r>
    <n v="1253"/>
    <x v="0"/>
    <d v="2025-11-21T00:00:00"/>
    <n v="265.95"/>
    <n v="273.33"/>
    <n v="265.67"/>
    <n v="271.49"/>
    <n v="59030800"/>
    <n v="1.9680699999999999E-2"/>
    <n v="1.9680751173708932E-2"/>
    <n v="269.94234999999998"/>
    <n v="259.28910000000002"/>
    <n v="1.0078868827068068E-2"/>
    <s v="Uptrend"/>
    <n v="275.25"/>
    <n v="-1.366030881017255E-2"/>
    <s v="2025-11"/>
    <x v="2"/>
  </r>
  <r>
    <n v="1254"/>
    <x v="0"/>
    <d v="2025-11-24T00:00:00"/>
    <n v="270.89999999999998"/>
    <n v="277"/>
    <n v="270.89999999999998"/>
    <n v="275.92"/>
    <n v="65585800"/>
    <n v="1.6317399999999999E-2"/>
    <n v="1.631735975542381E-2"/>
    <n v="270.31084999999996"/>
    <n v="260.07808"/>
    <n v="9.450575565693304E-3"/>
    <s v="Uptrend"/>
    <n v="275.92"/>
    <n v="0"/>
    <s v="2025-11"/>
    <x v="2"/>
  </r>
  <r>
    <n v="1255"/>
    <x v="0"/>
    <d v="2025-11-25T00:00:00"/>
    <n v="275.27"/>
    <n v="280.38"/>
    <n v="275.25"/>
    <n v="276.97000000000003"/>
    <n v="46914200"/>
    <n v="3.80541E-3"/>
    <n v="3.8054508553204691E-3"/>
    <n v="270.72239999999999"/>
    <n v="260.85909999999996"/>
    <n v="9.4640433808247919E-3"/>
    <s v="Uptrend"/>
    <n v="276.97000000000003"/>
    <n v="0"/>
    <s v="2025-11"/>
    <x v="2"/>
  </r>
  <r>
    <n v="1256"/>
    <x v="0"/>
    <d v="2025-11-26T00:00:00"/>
    <n v="276.95999999999998"/>
    <n v="279.52999999999997"/>
    <n v="276.63"/>
    <n v="277.55"/>
    <n v="31050665"/>
    <n v="2.0940400000000001E-3"/>
    <n v="2.0940896125933861E-3"/>
    <n v="271.12795"/>
    <n v="261.63491999999991"/>
    <n v="9.461742005623797E-3"/>
    <s v="Uptrend"/>
    <n v="277.55"/>
    <n v="0"/>
    <s v="2025-11"/>
    <x v="2"/>
  </r>
  <r>
    <n v="1257"/>
    <x v="1"/>
    <d v="2020-11-27T00:00:00"/>
    <n v="193.72"/>
    <n v="199.59299999999999"/>
    <n v="192.81700000000001"/>
    <n v="195.25299999999999"/>
    <n v="112683300"/>
    <m/>
    <m/>
    <m/>
    <m/>
    <m/>
    <s v=""/>
    <n v="195.25299999999999"/>
    <n v="0"/>
    <s v="2020-11"/>
    <x v="0"/>
  </r>
  <r>
    <n v="1258"/>
    <x v="1"/>
    <d v="2020-11-30T00:00:00"/>
    <n v="200.73699999999999"/>
    <n v="202.6"/>
    <n v="184.83699999999999"/>
    <n v="189.2"/>
    <n v="189009300"/>
    <n v="-3.1002399999999999E-2"/>
    <n v="-3.1000804084956424E-2"/>
    <m/>
    <m/>
    <m/>
    <s v=""/>
    <n v="195.25299999999999"/>
    <n v="-3.1000804084956424E-2"/>
    <s v="2020-11"/>
    <x v="0"/>
  </r>
  <r>
    <n v="1259"/>
    <x v="1"/>
    <d v="2020-12-01T00:00:00"/>
    <n v="199.197"/>
    <n v="199.28299999999999"/>
    <n v="190.68299999999999"/>
    <n v="194.92"/>
    <n v="120310500"/>
    <n v="3.0232599999999998E-2"/>
    <n v="3.0232558139534849E-2"/>
    <m/>
    <m/>
    <m/>
    <s v=""/>
    <n v="195.25299999999999"/>
    <n v="-1.7054795572922776E-3"/>
    <s v="2020-12"/>
    <x v="0"/>
  </r>
  <r>
    <n v="1260"/>
    <x v="1"/>
    <d v="2020-12-02T00:00:00"/>
    <n v="185.48"/>
    <n v="190.51300000000001"/>
    <n v="180.40299999999999"/>
    <n v="189.607"/>
    <n v="143327100"/>
    <n v="-2.7258999999999999E-2"/>
    <n v="-2.7257336343115113E-2"/>
    <m/>
    <m/>
    <m/>
    <s v=""/>
    <n v="195.25299999999999"/>
    <n v="-2.8916329070487912E-2"/>
    <s v="2020-12"/>
    <x v="0"/>
  </r>
  <r>
    <n v="1261"/>
    <x v="1"/>
    <d v="2020-12-03T00:00:00"/>
    <n v="196.673"/>
    <n v="199.65700000000001"/>
    <n v="194.143"/>
    <n v="197.79300000000001"/>
    <n v="127656000"/>
    <n v="4.3177100000000003E-2"/>
    <n v="4.3173511526473307E-2"/>
    <m/>
    <m/>
    <m/>
    <s v=""/>
    <n v="197.79300000000001"/>
    <n v="0"/>
    <s v="2020-12"/>
    <x v="0"/>
  </r>
  <r>
    <n v="1262"/>
    <x v="1"/>
    <d v="2020-12-04T00:00:00"/>
    <n v="197.00299999999999"/>
    <n v="199.68"/>
    <n v="195.167"/>
    <n v="199.68"/>
    <n v="88203900"/>
    <n v="9.5385299999999999E-3"/>
    <n v="9.5402769562118461E-3"/>
    <m/>
    <m/>
    <m/>
    <s v=""/>
    <n v="199.68"/>
    <n v="0"/>
    <s v="2020-12"/>
    <x v="0"/>
  </r>
  <r>
    <n v="1263"/>
    <x v="1"/>
    <d v="2020-12-07T00:00:00"/>
    <n v="201.64"/>
    <n v="216.26300000000001"/>
    <n v="201.017"/>
    <n v="213.92"/>
    <n v="168929100"/>
    <n v="7.1314100000000005E-2"/>
    <n v="7.1314102564102422E-2"/>
    <m/>
    <m/>
    <m/>
    <s v=""/>
    <n v="213.92"/>
    <n v="0"/>
    <s v="2020-12"/>
    <x v="0"/>
  </r>
  <r>
    <n v="1264"/>
    <x v="1"/>
    <d v="2020-12-08T00:00:00"/>
    <n v="208.50299999999999"/>
    <n v="217.09299999999999"/>
    <n v="206.167"/>
    <n v="216.62700000000001"/>
    <n v="192795000"/>
    <n v="1.2652699999999999E-2"/>
    <n v="1.2654263275991173E-2"/>
    <m/>
    <m/>
    <m/>
    <s v=""/>
    <n v="216.62700000000001"/>
    <n v="0"/>
    <s v="2020-12"/>
    <x v="0"/>
  </r>
  <r>
    <n v="1265"/>
    <x v="1"/>
    <d v="2020-12-09T00:00:00"/>
    <n v="217.89699999999999"/>
    <n v="218.107"/>
    <n v="196"/>
    <n v="201.49299999999999"/>
    <n v="213873600"/>
    <n v="-6.9859000000000004E-2"/>
    <n v="-6.9862020893055821E-2"/>
    <m/>
    <m/>
    <m/>
    <s v=""/>
    <n v="216.62700000000001"/>
    <n v="-6.9862020893055821E-2"/>
    <s v="2020-12"/>
    <x v="0"/>
  </r>
  <r>
    <n v="1266"/>
    <x v="1"/>
    <d v="2020-12-10T00:00:00"/>
    <n v="191.45699999999999"/>
    <n v="209.25"/>
    <n v="188.78"/>
    <n v="209.023"/>
    <n v="201249600"/>
    <n v="3.7371000000000001E-2"/>
    <n v="3.7371025296164095E-2"/>
    <m/>
    <m/>
    <m/>
    <s v=""/>
    <n v="216.62700000000001"/>
    <n v="-3.5101810946927214E-2"/>
    <s v="2020-12"/>
    <x v="0"/>
  </r>
  <r>
    <n v="1267"/>
    <x v="1"/>
    <d v="2020-12-11T00:00:00"/>
    <n v="205.00299999999999"/>
    <n v="208"/>
    <n v="198.93299999999999"/>
    <n v="203.33"/>
    <n v="139425000"/>
    <n v="-2.72378E-2"/>
    <n v="-2.7236237160503829E-2"/>
    <m/>
    <m/>
    <m/>
    <s v=""/>
    <n v="216.62700000000001"/>
    <n v="-6.1382006859717397E-2"/>
    <s v="2020-12"/>
    <x v="0"/>
  </r>
  <r>
    <n v="1268"/>
    <x v="1"/>
    <d v="2020-12-14T00:00:00"/>
    <n v="206.333"/>
    <n v="214.25"/>
    <n v="203.4"/>
    <n v="213.27699999999999"/>
    <n v="156121800"/>
    <n v="4.8918900000000001E-2"/>
    <n v="4.892047410613265E-2"/>
    <m/>
    <m/>
    <m/>
    <s v=""/>
    <n v="216.62700000000001"/>
    <n v="-1.5464369630747932E-2"/>
    <s v="2020-12"/>
    <x v="0"/>
  </r>
  <r>
    <n v="1269"/>
    <x v="1"/>
    <d v="2020-12-15T00:00:00"/>
    <n v="214.42699999999999"/>
    <n v="215.63300000000001"/>
    <n v="207.93299999999999"/>
    <n v="211.083"/>
    <n v="135214500"/>
    <n v="-1.0284E-2"/>
    <n v="-1.0287091435081996E-2"/>
    <m/>
    <m/>
    <m/>
    <s v=""/>
    <n v="216.62700000000001"/>
    <n v="-2.5592377681452505E-2"/>
    <s v="2020-12"/>
    <x v="0"/>
  </r>
  <r>
    <n v="1270"/>
    <x v="1"/>
    <d v="2020-12-16T00:00:00"/>
    <n v="209.41"/>
    <n v="210.833"/>
    <n v="201.667"/>
    <n v="207.59"/>
    <n v="126287400"/>
    <n v="-1.6549500000000002E-2"/>
    <n v="-1.6547992969590086E-2"/>
    <m/>
    <m/>
    <m/>
    <s v=""/>
    <n v="216.62700000000001"/>
    <n v="-4.17168681650949E-2"/>
    <s v="2020-12"/>
    <x v="0"/>
  </r>
  <r>
    <n v="1271"/>
    <x v="1"/>
    <d v="2020-12-17T00:00:00"/>
    <n v="209.39699999999999"/>
    <n v="219.607"/>
    <n v="206.5"/>
    <n v="218.63300000000001"/>
    <n v="168810300"/>
    <n v="5.3197800000000003E-2"/>
    <n v="5.3196204056072061E-2"/>
    <m/>
    <m/>
    <m/>
    <s v=""/>
    <n v="218.63300000000001"/>
    <n v="0"/>
    <s v="2020-12"/>
    <x v="0"/>
  </r>
  <r>
    <n v="1272"/>
    <x v="1"/>
    <d v="2020-12-18T00:00:00"/>
    <n v="222.96700000000001"/>
    <n v="231.667"/>
    <n v="209.51300000000001"/>
    <n v="231.667"/>
    <n v="666378600"/>
    <n v="5.9612800000000001E-2"/>
    <n v="5.9615885982445382E-2"/>
    <m/>
    <m/>
    <m/>
    <s v=""/>
    <n v="231.667"/>
    <n v="0"/>
    <s v="2020-12"/>
    <x v="0"/>
  </r>
  <r>
    <n v="1273"/>
    <x v="1"/>
    <d v="2020-12-21T00:00:00"/>
    <n v="222.08"/>
    <n v="222.833"/>
    <n v="215.357"/>
    <n v="216.62"/>
    <n v="174135900"/>
    <n v="-6.4949699999999999E-2"/>
    <n v="-6.4950985682034945E-2"/>
    <m/>
    <m/>
    <m/>
    <s v=""/>
    <n v="231.667"/>
    <n v="-6.4950985682034945E-2"/>
    <s v="2020-12"/>
    <x v="0"/>
  </r>
  <r>
    <n v="1274"/>
    <x v="1"/>
    <d v="2020-12-22T00:00:00"/>
    <n v="216"/>
    <n v="216.62700000000001"/>
    <n v="204.74299999999999"/>
    <n v="213.447"/>
    <n v="155148000"/>
    <n v="-1.4649300000000001E-2"/>
    <n v="-1.464777028898534E-2"/>
    <m/>
    <m/>
    <m/>
    <s v=""/>
    <n v="231.667"/>
    <n v="-7.8647368852706734E-2"/>
    <s v="2020-12"/>
    <x v="0"/>
  </r>
  <r>
    <n v="1275"/>
    <x v="1"/>
    <d v="2020-12-23T00:00:00"/>
    <n v="210.733"/>
    <n v="217.167"/>
    <n v="207.523"/>
    <n v="215.327"/>
    <n v="99519000"/>
    <n v="8.8077699999999995E-3"/>
    <n v="8.8078070902846139E-3"/>
    <m/>
    <m/>
    <m/>
    <s v=""/>
    <n v="231.667"/>
    <n v="-7.0532272615435154E-2"/>
    <s v="2020-12"/>
    <x v="0"/>
  </r>
  <r>
    <n v="1276"/>
    <x v="1"/>
    <d v="2020-12-24T00:00:00"/>
    <n v="214.33"/>
    <n v="222.03"/>
    <n v="213.667"/>
    <n v="220.59"/>
    <n v="68596800"/>
    <n v="2.44435E-2"/>
    <n v="2.4441895349863296E-2"/>
    <n v="207.95400000000001"/>
    <m/>
    <m/>
    <s v=""/>
    <n v="231.667"/>
    <n v="-4.7814319691626306E-2"/>
    <s v="2020-12"/>
    <x v="0"/>
  </r>
  <r>
    <n v="1277"/>
    <x v="1"/>
    <d v="2020-12-28T00:00:00"/>
    <n v="224.83699999999999"/>
    <n v="227.13300000000001"/>
    <n v="220.267"/>
    <n v="221.23"/>
    <n v="96835800"/>
    <n v="2.9013099999999998E-3"/>
    <n v="2.9013101228523297E-3"/>
    <n v="209.25285"/>
    <m/>
    <n v="3.981930660230424E-2"/>
    <s v=""/>
    <n v="231.667"/>
    <n v="-4.5051733738512678E-2"/>
    <s v="2020-12"/>
    <x v="3"/>
  </r>
  <r>
    <n v="1278"/>
    <x v="1"/>
    <d v="2020-12-29T00:00:00"/>
    <n v="220.333"/>
    <n v="223.3"/>
    <n v="218.333"/>
    <n v="221.99700000000001"/>
    <n v="68732400"/>
    <n v="3.4655200000000001E-3"/>
    <n v="3.4669800659947736E-3"/>
    <n v="210.89269999999996"/>
    <m/>
    <n v="3.8820558518033205E-2"/>
    <s v=""/>
    <n v="231.667"/>
    <n v="-4.1740947135327833E-2"/>
    <s v="2020-12"/>
    <x v="3"/>
  </r>
  <r>
    <n v="1279"/>
    <x v="1"/>
    <d v="2020-12-30T00:00:00"/>
    <n v="224"/>
    <n v="232.2"/>
    <n v="222.78700000000001"/>
    <n v="231.59299999999999"/>
    <n v="128538000"/>
    <n v="4.3228900000000001E-2"/>
    <n v="4.3225809357783973E-2"/>
    <n v="212.72634999999997"/>
    <m/>
    <n v="3.9304826532430656E-2"/>
    <s v=""/>
    <n v="231.667"/>
    <n v="-3.1942400082884959E-4"/>
    <s v="2020-12"/>
    <x v="3"/>
  </r>
  <r>
    <n v="1280"/>
    <x v="1"/>
    <d v="2020-12-31T00:00:00"/>
    <n v="233.33"/>
    <n v="239.57300000000001"/>
    <n v="230.37299999999999"/>
    <n v="235.22300000000001"/>
    <n v="148949700"/>
    <n v="1.5674E-2"/>
    <n v="1.5674048870216284E-2"/>
    <n v="215.00714999999997"/>
    <m/>
    <n v="3.8358868460275135E-2"/>
    <s v=""/>
    <n v="235.22300000000001"/>
    <n v="0"/>
    <s v="2020-12"/>
    <x v="3"/>
  </r>
  <r>
    <n v="1281"/>
    <x v="1"/>
    <d v="2021-01-04T00:00:00"/>
    <n v="239.82"/>
    <n v="248.16300000000001"/>
    <n v="239.06299999999999"/>
    <n v="243.25700000000001"/>
    <n v="145914600"/>
    <n v="3.4152000000000002E-2"/>
    <n v="3.415482329534103E-2"/>
    <n v="217.28034999999994"/>
    <m/>
    <n v="3.8018909172810728E-2"/>
    <s v=""/>
    <n v="243.25700000000001"/>
    <n v="0"/>
    <s v="2021-01"/>
    <x v="3"/>
  </r>
  <r>
    <n v="1282"/>
    <x v="1"/>
    <d v="2021-01-05T00:00:00"/>
    <n v="241.22"/>
    <n v="246.947"/>
    <n v="239.733"/>
    <n v="245.03700000000001"/>
    <n v="96735600"/>
    <n v="7.3173700000000001E-3"/>
    <n v="7.3173639401948876E-3"/>
    <n v="219.54820000000001"/>
    <m/>
    <n v="3.8026919289914467E-2"/>
    <s v=""/>
    <n v="245.03700000000001"/>
    <n v="0"/>
    <s v="2021-01"/>
    <x v="3"/>
  </r>
  <r>
    <n v="1283"/>
    <x v="1"/>
    <d v="2021-01-06T00:00:00"/>
    <n v="252.83"/>
    <n v="258"/>
    <n v="249.7"/>
    <n v="251.99299999999999"/>
    <n v="134100000"/>
    <n v="2.83903E-2"/>
    <n v="2.8387549635361164E-2"/>
    <n v="221.45185000000001"/>
    <m/>
    <n v="3.5574435447595427E-2"/>
    <s v=""/>
    <n v="251.99299999999999"/>
    <n v="0"/>
    <s v="2021-01"/>
    <x v="3"/>
  </r>
  <r>
    <n v="1284"/>
    <x v="1"/>
    <d v="2021-01-07T00:00:00"/>
    <n v="259.20999999999998"/>
    <n v="272.33"/>
    <n v="258.39999999999998"/>
    <n v="272.01299999999998"/>
    <n v="154496700"/>
    <n v="7.9446600000000006E-2"/>
    <n v="7.9446651295869364E-2"/>
    <n v="224.22114999999999"/>
    <m/>
    <n v="3.8929268967501013E-2"/>
    <s v=""/>
    <n v="272.01299999999998"/>
    <n v="0"/>
    <s v="2021-01"/>
    <x v="3"/>
  </r>
  <r>
    <n v="1285"/>
    <x v="1"/>
    <d v="2021-01-08T00:00:00"/>
    <n v="285.33300000000003"/>
    <n v="294.83"/>
    <n v="279.46300000000002"/>
    <n v="293.33999999999997"/>
    <n v="225166500"/>
    <n v="7.8403E-2"/>
    <n v="7.8404340968997843E-2"/>
    <n v="228.81350000000003"/>
    <m/>
    <n v="3.6528953723513877E-2"/>
    <s v=""/>
    <n v="293.33999999999997"/>
    <n v="0"/>
    <s v="2021-01"/>
    <x v="3"/>
  </r>
  <r>
    <n v="1286"/>
    <x v="1"/>
    <d v="2021-01-11T00:00:00"/>
    <n v="283.13299999999998"/>
    <n v="284.81"/>
    <n v="267.87299999999999"/>
    <n v="270.39699999999999"/>
    <n v="177904800"/>
    <n v="-7.8214099999999995E-2"/>
    <n v="-7.8212995159200882E-2"/>
    <n v="231.88219999999995"/>
    <m/>
    <n v="4.2260226702233263E-2"/>
    <s v=""/>
    <n v="293.33999999999997"/>
    <n v="-7.8212995159200882E-2"/>
    <s v="2021-01"/>
    <x v="3"/>
  </r>
  <r>
    <n v="1287"/>
    <x v="1"/>
    <d v="2021-01-12T00:00:00"/>
    <n v="277"/>
    <n v="289.33300000000003"/>
    <n v="275.77999999999997"/>
    <n v="283.14699999999999"/>
    <n v="138812100"/>
    <n v="4.7152899999999998E-2"/>
    <n v="4.7152890009874326E-2"/>
    <n v="235.87304999999998"/>
    <m/>
    <n v="4.1728308635855561E-2"/>
    <s v=""/>
    <n v="293.33999999999997"/>
    <n v="-3.4748073907411192E-2"/>
    <s v="2021-01"/>
    <x v="3"/>
  </r>
  <r>
    <n v="1288"/>
    <x v="1"/>
    <d v="2021-01-13T00:00:00"/>
    <n v="284.25299999999999"/>
    <n v="286.82299999999998"/>
    <n v="277.33300000000003"/>
    <n v="284.803"/>
    <n v="99937500"/>
    <n v="5.8509499999999997E-3"/>
    <n v="5.8485521654829675E-3"/>
    <n v="239.44934999999995"/>
    <m/>
    <n v="4.1129798344544326E-2"/>
    <s v=""/>
    <n v="293.33999999999997"/>
    <n v="-2.9102747664825679E-2"/>
    <s v="2021-01"/>
    <x v="3"/>
  </r>
  <r>
    <n v="1289"/>
    <x v="1"/>
    <d v="2021-01-14T00:00:00"/>
    <n v="281.13"/>
    <n v="287.66699999999997"/>
    <n v="279.58300000000003"/>
    <n v="281.66699999999997"/>
    <n v="93798900"/>
    <n v="-1.1013500000000001E-2"/>
    <n v="-1.1011119967135219E-2"/>
    <n v="242.97854999999998"/>
    <m/>
    <n v="4.1153881010536644E-2"/>
    <s v=""/>
    <n v="293.33999999999997"/>
    <n v="-3.979341378605028E-2"/>
    <s v="2021-01"/>
    <x v="3"/>
  </r>
  <r>
    <n v="1290"/>
    <x v="1"/>
    <d v="2021-01-15T00:00:00"/>
    <n v="284"/>
    <n v="286.63299999999998"/>
    <n v="273.03300000000002"/>
    <n v="275.387"/>
    <n v="116332800"/>
    <n v="-2.22959E-2"/>
    <n v="-2.2295831602566096E-2"/>
    <n v="246.36840000000001"/>
    <m/>
    <n v="4.1407526877564077E-2"/>
    <s v=""/>
    <n v="293.33999999999997"/>
    <n v="-6.1202018135951386E-2"/>
    <s v="2021-01"/>
    <x v="3"/>
  </r>
  <r>
    <n v="1291"/>
    <x v="1"/>
    <d v="2021-01-19T00:00:00"/>
    <n v="279.267"/>
    <n v="283.33300000000003"/>
    <n v="277.66699999999997"/>
    <n v="281.517"/>
    <n v="76101000"/>
    <n v="2.2259600000000001E-2"/>
    <n v="2.22595837857269E-2"/>
    <n v="249.51259999999996"/>
    <m/>
    <n v="4.0474707440765284E-2"/>
    <s v=""/>
    <n v="293.33999999999997"/>
    <n v="-4.0304765800777242E-2"/>
    <s v="2021-01"/>
    <x v="3"/>
  </r>
  <r>
    <n v="1292"/>
    <x v="1"/>
    <d v="2021-01-20T00:00:00"/>
    <n v="286.24700000000001"/>
    <n v="286.5"/>
    <n v="279.09300000000002"/>
    <n v="283.483"/>
    <n v="76997700"/>
    <n v="6.986E-3"/>
    <n v="6.9835924651087122E-3"/>
    <n v="252.10339999999997"/>
    <m/>
    <n v="3.9002731406231762E-2"/>
    <s v=""/>
    <n v="293.33999999999997"/>
    <n v="-3.3602645394422703E-2"/>
    <s v="2021-01"/>
    <x v="3"/>
  </r>
  <r>
    <n v="1293"/>
    <x v="1"/>
    <d v="2021-01-21T00:00:00"/>
    <n v="285"/>
    <n v="285.24"/>
    <n v="280.47300000000001"/>
    <n v="281.66300000000001"/>
    <n v="61563300"/>
    <n v="-6.4201600000000003E-3"/>
    <n v="-6.4201380682439302E-3"/>
    <n v="255.35555000000005"/>
    <m/>
    <n v="3.5005374342794375E-2"/>
    <s v=""/>
    <n v="293.33999999999997"/>
    <n v="-3.9807049839776232E-2"/>
    <s v="2021-01"/>
    <x v="3"/>
  </r>
  <r>
    <n v="1294"/>
    <x v="1"/>
    <d v="2021-01-22T00:00:00"/>
    <n v="278.10300000000001"/>
    <n v="282.66699999999997"/>
    <n v="276.20699999999999"/>
    <n v="282.21300000000002"/>
    <n v="60199500"/>
    <n v="1.9526400000000001E-3"/>
    <n v="1.9526881415024011E-3"/>
    <n v="258.79385000000002"/>
    <m/>
    <n v="3.4488474934526961E-2"/>
    <s v=""/>
    <n v="293.33999999999997"/>
    <n v="-3.7932092452444111E-2"/>
    <s v="2021-01"/>
    <x v="3"/>
  </r>
  <r>
    <n v="1295"/>
    <x v="1"/>
    <d v="2021-01-25T00:00:00"/>
    <n v="285"/>
    <n v="300.13299999999998"/>
    <n v="279.60700000000003"/>
    <n v="293.60000000000002"/>
    <n v="123520200"/>
    <n v="4.0347800000000003E-2"/>
    <n v="4.034895628479207E-2"/>
    <n v="262.70749999999998"/>
    <m/>
    <n v="3.492686187985742E-2"/>
    <s v=""/>
    <n v="293.60000000000002"/>
    <n v="0"/>
    <s v="2021-01"/>
    <x v="3"/>
  </r>
  <r>
    <n v="1296"/>
    <x v="1"/>
    <d v="2021-01-26T00:00:00"/>
    <n v="297.12700000000001"/>
    <n v="298.63299999999998"/>
    <n v="290.53300000000002"/>
    <n v="294.363"/>
    <n v="69394800"/>
    <n v="2.5999199999999999E-3"/>
    <n v="2.5987738419617212E-3"/>
    <n v="266.39614999999998"/>
    <m/>
    <n v="3.4997063952194853E-2"/>
    <s v=""/>
    <n v="294.363"/>
    <n v="0"/>
    <s v="2021-01"/>
    <x v="3"/>
  </r>
  <r>
    <n v="1297"/>
    <x v="1"/>
    <d v="2021-01-27T00:00:00"/>
    <n v="290.11700000000002"/>
    <n v="297.16699999999997"/>
    <n v="286.22000000000003"/>
    <n v="288.053"/>
    <n v="82002000"/>
    <n v="-2.14361E-2"/>
    <n v="-2.1436117990372483E-2"/>
    <n v="269.7373"/>
    <m/>
    <n v="3.5856444019346324E-2"/>
    <s v=""/>
    <n v="294.363"/>
    <n v="-2.1436117990372483E-2"/>
    <s v="2021-01"/>
    <x v="3"/>
  </r>
  <r>
    <n v="1298"/>
    <x v="1"/>
    <d v="2021-01-28T00:00:00"/>
    <n v="273.33300000000003"/>
    <n v="282.66699999999997"/>
    <n v="267"/>
    <n v="278.47699999999998"/>
    <n v="79134000"/>
    <n v="-3.3246199999999997E-2"/>
    <n v="-3.3243882202233732E-2"/>
    <n v="272.56130000000002"/>
    <m/>
    <n v="3.7327678778150797E-2"/>
    <s v=""/>
    <n v="294.363"/>
    <n v="-5.3967380411261034E-2"/>
    <s v="2021-01"/>
    <x v="3"/>
  </r>
  <r>
    <n v="1299"/>
    <x v="1"/>
    <d v="2021-01-29T00:00:00"/>
    <n v="276.66699999999997"/>
    <n v="280.803"/>
    <n v="260.03300000000002"/>
    <n v="264.51"/>
    <n v="104972400"/>
    <n v="-5.0153700000000002E-2"/>
    <n v="-5.0154949959960726E-2"/>
    <n v="274.20715000000001"/>
    <m/>
    <n v="3.9025328165662114E-2"/>
    <s v=""/>
    <n v="294.363"/>
    <n v="-0.10141559910722475"/>
    <s v="2021-01"/>
    <x v="3"/>
  </r>
  <r>
    <n v="1300"/>
    <x v="1"/>
    <d v="2021-02-01T00:00:00"/>
    <n v="271.43"/>
    <n v="280.66699999999997"/>
    <n v="265.18700000000001"/>
    <n v="279.93700000000001"/>
    <n v="76174200"/>
    <n v="5.8321699999999997E-2"/>
    <n v="5.8322936750973664E-2"/>
    <n v="276.44285000000002"/>
    <m/>
    <n v="4.0634010636780765E-2"/>
    <s v=""/>
    <n v="294.363"/>
    <n v="-4.9007517928543964E-2"/>
    <s v="2021-02"/>
    <x v="3"/>
  </r>
  <r>
    <n v="1301"/>
    <x v="1"/>
    <d v="2021-02-02T00:00:00"/>
    <n v="281.56"/>
    <n v="293.5"/>
    <n v="280.733"/>
    <n v="290.93"/>
    <n v="73038600"/>
    <n v="3.9270699999999999E-2"/>
    <n v="3.9269549934449532E-2"/>
    <n v="278.82650000000001"/>
    <m/>
    <n v="4.0812913909149283E-2"/>
    <s v=""/>
    <n v="294.363"/>
    <n v="-1.1662471166552835E-2"/>
    <s v="2021-02"/>
    <x v="3"/>
  </r>
  <r>
    <n v="1302"/>
    <x v="1"/>
    <d v="2021-02-03T00:00:00"/>
    <n v="292.33999999999997"/>
    <n v="292.69299999999998"/>
    <n v="284.35300000000001"/>
    <n v="284.89699999999999"/>
    <n v="55030500"/>
    <n v="-2.0738099999999999E-2"/>
    <n v="-2.0736947031932185E-2"/>
    <n v="280.81950000000001"/>
    <m/>
    <n v="4.1380025193759107E-2"/>
    <s v=""/>
    <n v="294.363"/>
    <n v="-3.2157574151642776E-2"/>
    <s v="2021-02"/>
    <x v="3"/>
  </r>
  <r>
    <n v="1303"/>
    <x v="1"/>
    <d v="2021-02-04T00:00:00"/>
    <n v="285"/>
    <n v="285.5"/>
    <n v="277.80700000000002"/>
    <n v="283.33"/>
    <n v="47438100"/>
    <n v="-5.4991199999999997E-3"/>
    <n v="-5.500233417691347E-3"/>
    <n v="282.38634999999999"/>
    <m/>
    <n v="4.1210820225443555E-2"/>
    <s v=""/>
    <n v="294.363"/>
    <n v="-3.7480933405353301E-2"/>
    <s v="2021-02"/>
    <x v="3"/>
  </r>
  <r>
    <n v="1304"/>
    <x v="1"/>
    <d v="2021-02-05T00:00:00"/>
    <n v="281.66699999999997"/>
    <n v="288.25700000000001"/>
    <n v="279.65699999999998"/>
    <n v="284.077"/>
    <n v="55699800"/>
    <n v="2.6353499999999998E-3"/>
    <n v="2.6365016059013424E-3"/>
    <n v="282.98955000000001"/>
    <m/>
    <n v="3.7482974882592099E-2"/>
    <s v=""/>
    <n v="294.363"/>
    <n v="-3.494325034056589E-2"/>
    <s v="2021-02"/>
    <x v="3"/>
  </r>
  <r>
    <n v="1305"/>
    <x v="1"/>
    <d v="2021-02-08T00:00:00"/>
    <n v="289.89"/>
    <n v="292.58999999999997"/>
    <n v="284.91699999999997"/>
    <n v="287.80700000000002"/>
    <n v="60485100"/>
    <n v="1.3130299999999999E-2"/>
    <n v="1.3130242856690399E-2"/>
    <n v="282.71289999999999"/>
    <n v="246.24348000000001"/>
    <n v="3.3148118818964005E-2"/>
    <s v="Uptrend"/>
    <n v="294.363"/>
    <n v="-2.2271820847049373E-2"/>
    <s v="2021-02"/>
    <x v="3"/>
  </r>
  <r>
    <n v="1306"/>
    <x v="1"/>
    <d v="2021-02-09T00:00:00"/>
    <n v="285.04000000000002"/>
    <n v="286.60000000000002"/>
    <n v="280.58300000000003"/>
    <n v="283.15300000000002"/>
    <n v="45473100"/>
    <n v="-1.61683E-2"/>
    <n v="-1.6170558742490626E-2"/>
    <n v="283.35070000000002"/>
    <n v="247.70388000000003"/>
    <n v="2.798655164394559E-2"/>
    <s v="Uptrend"/>
    <n v="294.363"/>
    <n v="-3.8082231802230471E-2"/>
    <s v="2021-02"/>
    <x v="1"/>
  </r>
  <r>
    <n v="1307"/>
    <x v="1"/>
    <d v="2021-02-10T00:00:00"/>
    <n v="281.21300000000002"/>
    <n v="281.60700000000003"/>
    <n v="266.673"/>
    <n v="268.27300000000002"/>
    <n v="108648300"/>
    <n v="-5.2550899999999998E-2"/>
    <n v="-5.2551094284715272E-2"/>
    <n v="282.60700000000003"/>
    <n v="249.33094"/>
    <n v="2.8522043939402001E-2"/>
    <s v="Uptrend"/>
    <n v="294.363"/>
    <n v="-8.8632063132934369E-2"/>
    <s v="2021-02"/>
    <x v="1"/>
  </r>
  <r>
    <n v="1308"/>
    <x v="1"/>
    <d v="2021-02-11T00:00:00"/>
    <n v="270.81299999999999"/>
    <n v="276.62700000000001"/>
    <n v="267.24299999999999"/>
    <n v="270.553"/>
    <n v="64868400"/>
    <n v="8.4987900000000009E-3"/>
    <n v="8.4988053214447579E-3"/>
    <n v="281.89449999999999"/>
    <n v="250.87334000000001"/>
    <n v="2.8568055256482042E-2"/>
    <s v="Uptrend"/>
    <n v="294.363"/>
    <n v="-8.0886524461294407E-2"/>
    <s v="2021-02"/>
    <x v="1"/>
  </r>
  <r>
    <n v="1309"/>
    <x v="1"/>
    <d v="2021-02-12T00:00:00"/>
    <n v="267.08699999999999"/>
    <n v="272.44299999999998"/>
    <n v="261.77699999999999"/>
    <n v="272.04000000000002"/>
    <n v="71304900"/>
    <n v="5.4948999999999996E-3"/>
    <n v="5.4961504769861502E-3"/>
    <n v="281.41314999999997"/>
    <n v="252.38934"/>
    <n v="2.853780377347323E-2"/>
    <s v="Uptrend"/>
    <n v="294.363"/>
    <n v="-7.5834938494308002E-2"/>
    <s v="2021-02"/>
    <x v="1"/>
  </r>
  <r>
    <n v="1310"/>
    <x v="1"/>
    <d v="2021-02-16T00:00:00"/>
    <n v="272.66699999999997"/>
    <n v="273.66699999999997"/>
    <n v="264.14699999999999"/>
    <n v="265.40699999999998"/>
    <n v="59406900"/>
    <n v="-2.4383700000000001E-2"/>
    <n v="-2.4382443758271033E-2"/>
    <n v="280.91414999999995"/>
    <n v="253.75448"/>
    <n v="2.862209677158253E-2"/>
    <s v="Uptrend"/>
    <n v="294.363"/>
    <n v="-9.8368341129829506E-2"/>
    <s v="2021-02"/>
    <x v="1"/>
  </r>
  <r>
    <n v="1311"/>
    <x v="1"/>
    <d v="2021-02-17T00:00:00"/>
    <n v="259.697"/>
    <n v="266.613"/>
    <n v="254.00299999999999"/>
    <n v="266.05"/>
    <n v="77989500"/>
    <n v="2.4238699999999998E-3"/>
    <n v="2.4226942017355757E-3"/>
    <n v="280.14080000000001"/>
    <n v="255.01007999999999"/>
    <n v="2.8095932254866649E-2"/>
    <s v="Uptrend"/>
    <n v="294.363"/>
    <n v="-9.6183963337783562E-2"/>
    <s v="2021-02"/>
    <x v="1"/>
  </r>
  <r>
    <n v="1312"/>
    <x v="1"/>
    <d v="2021-02-18T00:00:00"/>
    <n v="260.3"/>
    <n v="264.89699999999999"/>
    <n v="258.75700000000001"/>
    <n v="262.45999999999998"/>
    <n v="53871300"/>
    <n v="-1.3493700000000001E-2"/>
    <n v="-1.3493704190941647E-2"/>
    <n v="279.08965000000001"/>
    <n v="255.94033999999999"/>
    <n v="2.8107297853937591E-2"/>
    <s v="Uptrend"/>
    <n v="294.363"/>
    <n v="-0.10837978957953287"/>
    <s v="2021-02"/>
    <x v="1"/>
  </r>
  <r>
    <n v="1313"/>
    <x v="1"/>
    <d v="2021-02-19T00:00:00"/>
    <n v="265"/>
    <n v="265.59699999999998"/>
    <n v="259.12299999999999"/>
    <n v="260.43299999999999"/>
    <n v="56874900"/>
    <n v="-7.7218299999999998E-3"/>
    <n v="-7.7230816124361779E-3"/>
    <n v="278.02814999999998"/>
    <n v="256.37113999999997"/>
    <n v="2.8116002656238665E-2"/>
    <s v="Uptrend"/>
    <n v="294.363"/>
    <n v="-0.11526584523190753"/>
    <s v="2021-02"/>
    <x v="1"/>
  </r>
  <r>
    <n v="1314"/>
    <x v="1"/>
    <d v="2021-02-22T00:00:00"/>
    <n v="254.21299999999999"/>
    <n v="256.16699999999997"/>
    <n v="236.733"/>
    <n v="238.167"/>
    <n v="111809100"/>
    <n v="-8.5498500000000005E-2"/>
    <n v="-8.5496077686007532E-2"/>
    <n v="275.82585000000006"/>
    <n v="257.00022000000001"/>
    <n v="3.3501519438442776E-2"/>
    <s v="Uptrend"/>
    <n v="294.363"/>
    <n v="-0.19090714525942454"/>
    <s v="2021-02"/>
    <x v="3"/>
  </r>
  <r>
    <n v="1315"/>
    <x v="1"/>
    <d v="2021-02-23T00:00:00"/>
    <n v="220.71"/>
    <n v="237.87"/>
    <n v="206.333"/>
    <n v="232.947"/>
    <n v="199820700"/>
    <n v="-2.19174E-2"/>
    <n v="-2.1917394097418996E-2"/>
    <n v="272.79320000000001"/>
    <n v="257.76655999999997"/>
    <n v="3.162138747393986E-2"/>
    <s v="Uptrend"/>
    <n v="294.363"/>
    <n v="-0.20864035221817956"/>
    <s v="2021-02"/>
    <x v="3"/>
  </r>
  <r>
    <n v="1316"/>
    <x v="1"/>
    <d v="2021-02-24T00:00:00"/>
    <n v="237.28299999999999"/>
    <n v="248.333"/>
    <n v="231.39"/>
    <n v="247.34"/>
    <n v="110301000"/>
    <n v="6.1788099999999999E-2"/>
    <n v="6.1786586648465036E-2"/>
    <n v="270.44205000000005"/>
    <n v="258.24809999999997"/>
    <n v="3.5495501156669183E-2"/>
    <s v="Uptrend"/>
    <n v="294.363"/>
    <n v="-0.15974494077040935"/>
    <s v="2021-02"/>
    <x v="3"/>
  </r>
  <r>
    <n v="1317"/>
    <x v="1"/>
    <d v="2021-02-25T00:00:00"/>
    <n v="242.05"/>
    <n v="245.73699999999999"/>
    <n v="223.52699999999999"/>
    <n v="227.40700000000001"/>
    <n v="117071700"/>
    <n v="-8.0590800000000004E-2"/>
    <n v="-8.0589471981887262E-2"/>
    <n v="267.40975000000009"/>
    <n v="258.48589999999996"/>
    <n v="3.8963596230409285E-2"/>
    <s v="Uptrend"/>
    <n v="294.363"/>
    <n v="-0.22746065232383139"/>
    <s v="2021-02"/>
    <x v="3"/>
  </r>
  <r>
    <n v="1318"/>
    <x v="1"/>
    <d v="2021-02-26T00:00:00"/>
    <n v="233.333"/>
    <n v="235.56700000000001"/>
    <n v="219.83699999999999"/>
    <n v="225.167"/>
    <n v="123267600"/>
    <n v="-9.8501500000000002E-3"/>
    <n v="-9.8501805133527354E-3"/>
    <n v="264.74425000000008"/>
    <n v="259.05377999999996"/>
    <n v="3.8610859242405322E-2"/>
    <s v="Uptrend"/>
    <n v="294.363"/>
    <n v="-0.23507030435210952"/>
    <s v="2021-02"/>
    <x v="3"/>
  </r>
  <r>
    <n v="1319"/>
    <x v="1"/>
    <d v="2021-03-01T00:00:00"/>
    <n v="230.03700000000001"/>
    <n v="239.667"/>
    <n v="228.35"/>
    <n v="239.477"/>
    <n v="81408600"/>
    <n v="6.3552899999999996E-2"/>
    <n v="6.3552829677528289E-2"/>
    <n v="263.49260000000004"/>
    <n v="259.47824000000003"/>
    <n v="4.0679889242758178E-2"/>
    <s v="Uptrend"/>
    <n v="294.363"/>
    <n v="-0.18645685768931552"/>
    <s v="2021-03"/>
    <x v="3"/>
  </r>
  <r>
    <n v="1320"/>
    <x v="1"/>
    <d v="2021-03-02T00:00:00"/>
    <n v="239.42699999999999"/>
    <n v="240.37"/>
    <n v="228.333"/>
    <n v="228.81299999999999"/>
    <n v="71196600"/>
    <n v="-4.4527600000000001E-2"/>
    <n v="-4.4530372436601517E-2"/>
    <n v="260.93640000000005"/>
    <n v="259.46024"/>
    <n v="3.8823451837452297E-2"/>
    <s v="Uptrend"/>
    <n v="294.363"/>
    <n v="-0.22268423680965344"/>
    <s v="2021-03"/>
    <x v="3"/>
  </r>
  <r>
    <n v="1321"/>
    <x v="1"/>
    <d v="2021-03-03T00:00:00"/>
    <n v="229.33"/>
    <n v="233.56700000000001"/>
    <n v="217.23699999999999"/>
    <n v="217.733"/>
    <n v="90624000"/>
    <n v="-4.8423800000000003E-2"/>
    <n v="-4.8423822073046519E-2"/>
    <n v="257.27655000000004"/>
    <n v="258.96983999999998"/>
    <n v="3.7991560094398164E-2"/>
    <s v="Downtrend"/>
    <n v="294.363"/>
    <n v="-0.2603248370209571"/>
    <s v="2021-03"/>
    <x v="3"/>
  </r>
  <r>
    <n v="1322"/>
    <x v="1"/>
    <d v="2021-03-04T00:00:00"/>
    <n v="218.6"/>
    <n v="222.81700000000001"/>
    <n v="200"/>
    <n v="207.14699999999999"/>
    <n v="197758500"/>
    <n v="-4.8622199999999997E-2"/>
    <n v="-4.8619180372290849E-2"/>
    <n v="253.38905000000005"/>
    <n v="258.62377999999995"/>
    <n v="3.8767332593976356E-2"/>
    <s v="Downtrend"/>
    <n v="294.363"/>
    <n v="-0.29628723718673888"/>
    <s v="2021-03"/>
    <x v="3"/>
  </r>
  <r>
    <n v="1323"/>
    <x v="1"/>
    <d v="2021-03-05T00:00:00"/>
    <n v="208.68700000000001"/>
    <n v="209.28"/>
    <n v="179.83"/>
    <n v="199.31700000000001"/>
    <n v="268189500"/>
    <n v="-3.7799300000000001E-2"/>
    <n v="-3.7799244015119582E-2"/>
    <n v="249.1884"/>
    <n v="258.10817999999995"/>
    <n v="3.9018920102447903E-2"/>
    <s v="Downtrend"/>
    <n v="294.363"/>
    <n v="-0.3228870476248713"/>
    <s v="2021-03"/>
    <x v="3"/>
  </r>
  <r>
    <n v="1324"/>
    <x v="1"/>
    <d v="2021-03-08T00:00:00"/>
    <n v="200.18299999999999"/>
    <n v="206.71"/>
    <n v="186.26300000000001"/>
    <n v="187.667"/>
    <n v="155361000"/>
    <n v="-5.84497E-2"/>
    <n v="-5.8449605402449367E-2"/>
    <n v="244.36790000000002"/>
    <n v="258.29217999999992"/>
    <n v="3.9808396799307359E-2"/>
    <s v="Downtrend"/>
    <n v="294.363"/>
    <n v="-0.3624640325040851"/>
    <s v="2021-03"/>
    <x v="3"/>
  </r>
  <r>
    <n v="1325"/>
    <x v="1"/>
    <d v="2021-03-09T00:00:00"/>
    <n v="202.727"/>
    <n v="226.03"/>
    <n v="198.40299999999999"/>
    <n v="224.52699999999999"/>
    <n v="202569900"/>
    <n v="0.196412"/>
    <n v="0.1964117292864489"/>
    <n v="241.20390000000003"/>
    <n v="258.33411999999993"/>
    <n v="6.2440133294812669E-2"/>
    <s v="Downtrend"/>
    <n v="294.363"/>
    <n v="-0.23724449064590325"/>
    <s v="2021-03"/>
    <x v="3"/>
  </r>
  <r>
    <n v="1326"/>
    <x v="1"/>
    <d v="2021-03-10T00:00:00"/>
    <n v="233.43299999999999"/>
    <n v="239.28299999999999"/>
    <n v="218.35300000000001"/>
    <n v="222.68700000000001"/>
    <n v="181817100"/>
    <n v="-8.1950700000000005E-3"/>
    <n v="-8.1950055004519351E-3"/>
    <n v="238.1806"/>
    <n v="258.57351999999997"/>
    <n v="6.2428093137657459E-2"/>
    <s v="Downtrend"/>
    <n v="294.363"/>
    <n v="-0.24349527624056011"/>
    <s v="2021-03"/>
    <x v="3"/>
  </r>
  <r>
    <n v="1327"/>
    <x v="1"/>
    <d v="2021-03-11T00:00:00"/>
    <n v="233.13300000000001"/>
    <n v="234.167"/>
    <n v="225.727"/>
    <n v="233.2"/>
    <n v="108761700"/>
    <n v="4.7211299999999998E-2"/>
    <n v="4.7209760785317467E-2"/>
    <n v="236.42694999999998"/>
    <n v="258.75843999999995"/>
    <n v="6.2849547100767053E-2"/>
    <s v="Downtrend"/>
    <n v="294.363"/>
    <n v="-0.20778086919891425"/>
    <s v="2021-03"/>
    <x v="3"/>
  </r>
  <r>
    <n v="1328"/>
    <x v="1"/>
    <d v="2021-03-12T00:00:00"/>
    <n v="223.333"/>
    <n v="231.62700000000001"/>
    <n v="222.047"/>
    <n v="231.24299999999999"/>
    <n v="100751400"/>
    <n v="-8.3905000000000004E-3"/>
    <n v="-8.391938250428832E-3"/>
    <n v="234.46145000000001"/>
    <n v="258.84617999999995"/>
    <n v="6.2769150331955736E-2"/>
    <s v="Downtrend"/>
    <n v="294.363"/>
    <n v="-0.21442912322540542"/>
    <s v="2021-03"/>
    <x v="3"/>
  </r>
  <r>
    <n v="1329"/>
    <x v="1"/>
    <d v="2021-03-15T00:00:00"/>
    <n v="231.363"/>
    <n v="237.727"/>
    <n v="228.01300000000001"/>
    <n v="235.98"/>
    <n v="88006800"/>
    <n v="2.0483500000000002E-2"/>
    <n v="2.0484944409127959E-2"/>
    <n v="232.65844999999999"/>
    <n v="258.65426000000002"/>
    <n v="6.3003294649836353E-2"/>
    <s v="Downtrend"/>
    <n v="294.363"/>
    <n v="-0.19833674748524788"/>
    <s v="2021-03"/>
    <x v="3"/>
  </r>
  <r>
    <n v="1330"/>
    <x v="1"/>
    <d v="2021-03-16T00:00:00"/>
    <n v="234.45"/>
    <n v="235.97300000000001"/>
    <n v="223.667"/>
    <n v="225.62700000000001"/>
    <n v="96587100"/>
    <n v="-4.3873799999999998E-2"/>
    <n v="-4.3872362064581671E-2"/>
    <n v="230.66944999999996"/>
    <n v="258.46785999999997"/>
    <n v="6.3463041833156139E-2"/>
    <s v="Downtrend"/>
    <n v="294.363"/>
    <n v="-0.23350760795344516"/>
    <s v="2021-03"/>
    <x v="3"/>
  </r>
  <r>
    <n v="1331"/>
    <x v="1"/>
    <d v="2021-03-17T00:00:00"/>
    <n v="218.95699999999999"/>
    <n v="234.577"/>
    <n v="217.00299999999999"/>
    <n v="233.93700000000001"/>
    <n v="121117500"/>
    <n v="3.6830700000000001E-2"/>
    <n v="3.6830698453642619E-2"/>
    <n v="229.06379999999999"/>
    <n v="257.92152000000004"/>
    <n v="6.4173610274784271E-2"/>
    <s v="Downtrend"/>
    <n v="294.363"/>
    <n v="-0.20527715779496736"/>
    <s v="2021-03"/>
    <x v="3"/>
  </r>
  <r>
    <n v="1332"/>
    <x v="1"/>
    <d v="2021-03-18T00:00:00"/>
    <n v="228.09700000000001"/>
    <n v="229.74299999999999"/>
    <n v="217.333"/>
    <n v="217.72"/>
    <n v="99674400"/>
    <n v="-6.9320699999999999E-2"/>
    <n v="-6.9322082440999133E-2"/>
    <n v="226.82679999999999"/>
    <n v="257.24745999999999"/>
    <n v="6.5777122555735243E-2"/>
    <s v="Downtrend"/>
    <n v="294.363"/>
    <n v="-0.26036900018004983"/>
    <s v="2021-03"/>
    <x v="3"/>
  </r>
  <r>
    <n v="1333"/>
    <x v="1"/>
    <d v="2021-03-19T00:00:00"/>
    <n v="215.53299999999999"/>
    <n v="219.077"/>
    <n v="208.20699999999999"/>
    <n v="218.29"/>
    <n v="128682000"/>
    <n v="2.61801E-3"/>
    <n v="2.6180415212198049E-3"/>
    <n v="224.71965"/>
    <n v="256.27386000000001"/>
    <n v="6.5814629181833492E-2"/>
    <s v="Downtrend"/>
    <n v="294.363"/>
    <n v="-0.25843261551213981"/>
    <s v="2021-03"/>
    <x v="3"/>
  </r>
  <r>
    <n v="1334"/>
    <x v="1"/>
    <d v="2021-03-22T00:00:00"/>
    <n v="228.197"/>
    <n v="233.20699999999999"/>
    <n v="222.917"/>
    <n v="223.333"/>
    <n v="118536600"/>
    <n v="2.3103800000000001E-2"/>
    <n v="2.310229511200701E-2"/>
    <n v="223.97794999999996"/>
    <n v="254.82146"/>
    <n v="6.3418925437065385E-2"/>
    <s v="Downtrend"/>
    <n v="294.363"/>
    <n v="-0.24130070695026207"/>
    <s v="2021-03"/>
    <x v="3"/>
  </r>
  <r>
    <n v="1335"/>
    <x v="1"/>
    <d v="2021-03-23T00:00:00"/>
    <n v="225.25700000000001"/>
    <n v="225.93299999999999"/>
    <n v="219.17"/>
    <n v="220.72"/>
    <n v="91475700"/>
    <n v="-1.17015E-2"/>
    <n v="-1.1700017462712653E-2"/>
    <n v="223.36659999999998"/>
    <n v="253.61532000000005"/>
    <n v="6.328594760206617E-2"/>
    <s v="Downtrend"/>
    <n v="294.363"/>
    <n v="-0.25017750192789179"/>
    <s v="2021-03"/>
    <x v="3"/>
  </r>
  <r>
    <n v="1336"/>
    <x v="1"/>
    <d v="2021-03-24T00:00:00"/>
    <n v="222.637"/>
    <n v="222.673"/>
    <n v="210.03700000000001"/>
    <n v="210.09"/>
    <n v="101385600"/>
    <n v="-4.8160599999999998E-2"/>
    <n v="-4.8160565422254442E-2"/>
    <n v="221.50409999999997"/>
    <n v="252.22164000000004"/>
    <n v="6.23231960267761E-2"/>
    <s v="Downtrend"/>
    <n v="294.363"/>
    <n v="-0.28628937740137173"/>
    <s v="2021-03"/>
    <x v="3"/>
  </r>
  <r>
    <n v="1337"/>
    <x v="1"/>
    <d v="2021-03-25T00:00:00"/>
    <n v="204.333"/>
    <n v="215.167"/>
    <n v="203.167"/>
    <n v="213.46299999999999"/>
    <n v="117674700"/>
    <n v="1.6056600000000001E-2"/>
    <n v="1.60550240373174E-2"/>
    <n v="220.80689999999996"/>
    <n v="250.65032000000002"/>
    <n v="5.9969121543218006E-2"/>
    <s v="Downtrend"/>
    <n v="294.363"/>
    <n v="-0.27483073619986209"/>
    <s v="2021-03"/>
    <x v="3"/>
  </r>
  <r>
    <n v="1338"/>
    <x v="1"/>
    <d v="2021-03-26T00:00:00"/>
    <n v="213.95699999999999"/>
    <n v="214.607"/>
    <n v="199.96299999999999"/>
    <n v="206.23699999999999"/>
    <n v="101558400"/>
    <n v="-3.38544E-2"/>
    <n v="-3.3851299756866515E-2"/>
    <n v="219.86039999999997"/>
    <n v="249.09224000000003"/>
    <n v="6.038262898772654E-2"/>
    <s v="Downtrend"/>
    <n v="294.363"/>
    <n v="-0.29937865832322674"/>
    <s v="2021-03"/>
    <x v="3"/>
  </r>
  <r>
    <n v="1339"/>
    <x v="1"/>
    <d v="2021-03-29T00:00:00"/>
    <n v="205.21299999999999"/>
    <n v="205.49299999999999"/>
    <n v="198.673"/>
    <n v="203.76300000000001"/>
    <n v="85911000"/>
    <n v="-1.19927E-2"/>
    <n v="-1.1995907620843904E-2"/>
    <n v="218.07469999999998"/>
    <n v="247.82196000000005"/>
    <n v="5.8345088523980855E-2"/>
    <s v="Downtrend"/>
    <n v="294.363"/>
    <n v="-0.30778324721517314"/>
    <s v="2021-03"/>
    <x v="3"/>
  </r>
  <r>
    <n v="1340"/>
    <x v="1"/>
    <d v="2021-03-30T00:00:00"/>
    <n v="200.583"/>
    <n v="212.553"/>
    <n v="197.00299999999999"/>
    <n v="211.87299999999999"/>
    <n v="118297200"/>
    <n v="3.9801099999999999E-2"/>
    <n v="3.9801141522258554E-2"/>
    <n v="217.2277"/>
    <n v="246.64448000000004"/>
    <n v="5.8501365121674684E-2"/>
    <s v="Downtrend"/>
    <n v="294.363"/>
    <n v="-0.28023223027350586"/>
    <s v="2021-03"/>
    <x v="3"/>
  </r>
  <r>
    <n v="1341"/>
    <x v="1"/>
    <d v="2021-03-31T00:00:00"/>
    <n v="215.54"/>
    <n v="224"/>
    <n v="213.703"/>
    <n v="222.643"/>
    <n v="100011900"/>
    <n v="5.0832200000000001E-2"/>
    <n v="5.0832338240361041E-2"/>
    <n v="217.47319999999999"/>
    <n v="245.38648000000003"/>
    <n v="5.8593823951429556E-2"/>
    <s v="Downtrend"/>
    <n v="294.363"/>
    <n v="-0.24364475154825849"/>
    <s v="2021-03"/>
    <x v="3"/>
  </r>
  <r>
    <n v="1342"/>
    <x v="1"/>
    <d v="2021-04-01T00:00:00"/>
    <n v="229.45699999999999"/>
    <n v="230.80699999999999"/>
    <n v="219.80699999999999"/>
    <n v="220.583"/>
    <n v="105895200"/>
    <n v="-9.2524600000000005E-3"/>
    <n v="-9.2524804283090623E-3"/>
    <n v="218.14499999999998"/>
    <n v="244.36022000000006"/>
    <n v="5.7430592186570546E-2"/>
    <s v="Downtrend"/>
    <n v="294.363"/>
    <n v="-0.25064291368140701"/>
    <s v="2021-04"/>
    <x v="3"/>
  </r>
  <r>
    <n v="1343"/>
    <x v="1"/>
    <d v="2021-04-05T00:00:00"/>
    <n v="235.90299999999999"/>
    <n v="236.053"/>
    <n v="228.233"/>
    <n v="230.35"/>
    <n v="125528400"/>
    <n v="4.4276599999999999E-2"/>
    <n v="4.4278117533989469E-2"/>
    <n v="219.69665000000003"/>
    <n v="243.32676000000006"/>
    <n v="5.7171989070004391E-2"/>
    <s v="Downtrend"/>
    <n v="294.363"/>
    <n v="-0.21746279253846446"/>
    <s v="2021-04"/>
    <x v="3"/>
  </r>
  <r>
    <n v="1344"/>
    <x v="1"/>
    <d v="2021-04-06T00:00:00"/>
    <n v="230.1"/>
    <n v="232.18299999999999"/>
    <n v="227.12299999999999"/>
    <n v="230.54"/>
    <n v="84815400"/>
    <n v="8.2477600000000005E-4"/>
    <n v="8.2483177772951777E-4"/>
    <n v="221.84030000000001"/>
    <n v="241.92790000000005"/>
    <n v="5.5001818447852943E-2"/>
    <s v="Downtrend"/>
    <n v="294.363"/>
    <n v="-0.21681733098249445"/>
    <s v="2021-04"/>
    <x v="3"/>
  </r>
  <r>
    <n v="1345"/>
    <x v="1"/>
    <d v="2021-04-07T00:00:00"/>
    <n v="229"/>
    <n v="230.46"/>
    <n v="222.613"/>
    <n v="223.65700000000001"/>
    <n v="78928200"/>
    <n v="-2.9857399999999999E-2"/>
    <n v="-2.9855990283681688E-2"/>
    <n v="221.79680000000002"/>
    <n v="240.59930000000008"/>
    <n v="3.4428262784302208E-2"/>
    <s v="Downtrend"/>
    <n v="294.363"/>
    <n v="-0.24020002513902894"/>
    <s v="2021-04"/>
    <x v="3"/>
  </r>
  <r>
    <n v="1346"/>
    <x v="1"/>
    <d v="2021-04-08T00:00:00"/>
    <n v="225.79300000000001"/>
    <n v="229.85"/>
    <n v="223.88300000000001"/>
    <n v="227.93299999999999"/>
    <n v="71772900"/>
    <n v="1.9121599999999999E-2"/>
    <n v="1.9118561010833535E-2"/>
    <n v="222.05910000000003"/>
    <n v="239.35170000000008"/>
    <n v="3.461178682283704E-2"/>
    <s v="Downtrend"/>
    <n v="294.363"/>
    <n v="-0.22567374296361975"/>
    <s v="2021-04"/>
    <x v="3"/>
  </r>
  <r>
    <n v="1347"/>
    <x v="1"/>
    <d v="2021-04-09T00:00:00"/>
    <n v="225.923"/>
    <n v="226.99"/>
    <n v="223.143"/>
    <n v="225.673"/>
    <n v="64311300"/>
    <n v="-9.9151599999999993E-3"/>
    <n v="-9.9151943772950446E-3"/>
    <n v="221.68275"/>
    <n v="238.46202000000005"/>
    <n v="3.2980419617062808E-2"/>
    <s v="Downtrend"/>
    <n v="294.363"/>
    <n v="-0.23335133831357879"/>
    <s v="2021-04"/>
    <x v="3"/>
  </r>
  <r>
    <n v="1348"/>
    <x v="1"/>
    <d v="2021-04-12T00:00:00"/>
    <n v="228.56700000000001"/>
    <n v="234.93299999999999"/>
    <n v="227.363"/>
    <n v="233.99299999999999"/>
    <n v="87407100"/>
    <n v="3.6867400000000002E-2"/>
    <n v="3.6867502979975431E-2"/>
    <n v="221.82025000000004"/>
    <n v="238.25396000000009"/>
    <n v="3.3992316856109768E-2"/>
    <s v="Downtrend"/>
    <n v="294.363"/>
    <n v="-0.20508691649426047"/>
    <s v="2021-04"/>
    <x v="3"/>
  </r>
  <r>
    <n v="1349"/>
    <x v="1"/>
    <d v="2021-04-13T00:00:00"/>
    <n v="237.56700000000001"/>
    <n v="254.333"/>
    <n v="236.887"/>
    <n v="254.107"/>
    <n v="133958400"/>
    <n v="8.5956900000000003E-2"/>
    <n v="8.5959836405362644E-2"/>
    <n v="222.72660000000002"/>
    <n v="237.53676000000004"/>
    <n v="3.8770125952109553E-2"/>
    <s v="Downtrend"/>
    <n v="294.363"/>
    <n v="-0.13675631787962483"/>
    <s v="2021-04"/>
    <x v="3"/>
  </r>
  <r>
    <n v="1350"/>
    <x v="1"/>
    <d v="2021-04-14T00:00:00"/>
    <n v="256.89999999999998"/>
    <n v="260.26299999999998"/>
    <n v="242.67699999999999"/>
    <n v="244.077"/>
    <n v="147052200"/>
    <n v="-3.9471699999999998E-2"/>
    <n v="-3.9471561192725879E-2"/>
    <n v="223.64910000000003"/>
    <n v="236.64382000000001"/>
    <n v="3.8493127018926258E-2"/>
    <s v="Downtrend"/>
    <n v="294.363"/>
    <n v="-0.17082989370267321"/>
    <s v="2021-04"/>
    <x v="3"/>
  </r>
  <r>
    <n v="1351"/>
    <x v="1"/>
    <d v="2021-04-15T00:00:00"/>
    <n v="247.7"/>
    <n v="247.89699999999999"/>
    <n v="240.43700000000001"/>
    <n v="246.28299999999999"/>
    <n v="83546700"/>
    <n v="9.0409300000000008E-3"/>
    <n v="9.0381314093503917E-3"/>
    <n v="224.26640000000003"/>
    <n v="235.87774000000007"/>
    <n v="3.7764557912652305E-2"/>
    <s v="Downtrend"/>
    <n v="294.363"/>
    <n v="-0.16333574532125306"/>
    <s v="2021-04"/>
    <x v="3"/>
  </r>
  <r>
    <n v="1352"/>
    <x v="1"/>
    <d v="2021-04-16T00:00:00"/>
    <n v="242.88300000000001"/>
    <n v="249.803"/>
    <n v="241.53299999999999"/>
    <n v="246.59299999999999"/>
    <n v="83938500"/>
    <n v="1.2587E-3"/>
    <n v="1.2587145681999257E-3"/>
    <n v="225.71005"/>
    <n v="234.97534000000005"/>
    <n v="3.3705736757865548E-2"/>
    <s v="Downtrend"/>
    <n v="294.363"/>
    <n v="-0.16228262383519676"/>
    <s v="2021-04"/>
    <x v="3"/>
  </r>
  <r>
    <n v="1353"/>
    <x v="1"/>
    <d v="2021-04-19T00:00:00"/>
    <n v="239.86699999999999"/>
    <n v="241.8"/>
    <n v="230.6"/>
    <n v="238.21"/>
    <n v="119058600"/>
    <n v="-3.3996600000000002E-2"/>
    <n v="-3.3995287781891537E-2"/>
    <n v="226.70605"/>
    <n v="234.08706000000001"/>
    <n v="3.4916106233463466E-2"/>
    <s v="Downtrend"/>
    <n v="294.363"/>
    <n v="-0.19076106711781027"/>
    <s v="2021-04"/>
    <x v="3"/>
  </r>
  <r>
    <n v="1354"/>
    <x v="1"/>
    <d v="2021-04-20T00:00:00"/>
    <n v="239.14"/>
    <n v="245.75"/>
    <n v="236.89699999999999"/>
    <n v="239.66300000000001"/>
    <n v="106827000"/>
    <n v="6.1010200000000004E-3"/>
    <n v="6.0996599638973859E-3"/>
    <n v="227.52254999999997"/>
    <n v="233.29172000000003"/>
    <n v="3.4656822327453124E-2"/>
    <s v="Downtrend"/>
    <n v="294.363"/>
    <n v="-0.18582498479768172"/>
    <s v="2021-04"/>
    <x v="3"/>
  </r>
  <r>
    <n v="1355"/>
    <x v="1"/>
    <d v="2021-04-21T00:00:00"/>
    <n v="234.923"/>
    <n v="248.28"/>
    <n v="232.667"/>
    <n v="248.04"/>
    <n v="93646500"/>
    <n v="3.4951799999999998E-2"/>
    <n v="3.4953246850786268E-2"/>
    <n v="228.88854999999998"/>
    <n v="232.42660000000006"/>
    <n v="3.5104781452062341E-2"/>
    <s v="Downtrend"/>
    <n v="294.363"/>
    <n v="-0.15736692451157253"/>
    <s v="2021-04"/>
    <x v="3"/>
  </r>
  <r>
    <n v="1356"/>
    <x v="1"/>
    <d v="2021-04-22T00:00:00"/>
    <n v="247.167"/>
    <n v="251.25700000000001"/>
    <n v="239.34700000000001"/>
    <n v="239.89699999999999"/>
    <n v="106770900"/>
    <n v="-3.2830699999999997E-2"/>
    <n v="-3.2829382357684289E-2"/>
    <n v="230.37889999999999"/>
    <n v="231.92380000000006"/>
    <n v="3.4000001615749682E-2"/>
    <s v="Downtrend"/>
    <n v="294.363"/>
    <n v="-0.18503004793401345"/>
    <s v="2021-04"/>
    <x v="3"/>
  </r>
  <r>
    <n v="1357"/>
    <x v="1"/>
    <d v="2021-04-23T00:00:00"/>
    <n v="239.93299999999999"/>
    <n v="245.78700000000001"/>
    <n v="238.48699999999999"/>
    <n v="243.13300000000001"/>
    <n v="85110000"/>
    <n v="1.3491899999999999E-2"/>
    <n v="1.3489122415036636E-2"/>
    <n v="231.86239999999998"/>
    <n v="231.43408000000002"/>
    <n v="3.3969641228347613E-2"/>
    <s v="Uptrend"/>
    <n v="294.363"/>
    <n v="-0.17403681848601893"/>
    <s v="2021-04"/>
    <x v="3"/>
  </r>
  <r>
    <n v="1358"/>
    <x v="1"/>
    <d v="2021-04-26T00:00:00"/>
    <n v="247"/>
    <n v="249.767"/>
    <n v="244.203"/>
    <n v="246.06700000000001"/>
    <n v="93115500"/>
    <n v="1.2064699999999999E-2"/>
    <n v="1.2067469245227835E-2"/>
    <n v="233.85389999999998"/>
    <n v="230.69154000000003"/>
    <n v="3.2581880659847656E-2"/>
    <s v="Uptrend"/>
    <n v="294.363"/>
    <n v="-0.1640695331954084"/>
    <s v="2021-04"/>
    <x v="3"/>
  </r>
  <r>
    <n v="1359"/>
    <x v="1"/>
    <d v="2021-04-27T00:00:00"/>
    <n v="239.32"/>
    <n v="241.333"/>
    <n v="234.45"/>
    <n v="234.91300000000001"/>
    <n v="88311000"/>
    <n v="-4.5326499999999999E-2"/>
    <n v="-4.5329117679331232E-2"/>
    <n v="235.41139999999996"/>
    <n v="230.01274000000004"/>
    <n v="3.4526505878676762E-2"/>
    <s v="Uptrend"/>
    <n v="294.363"/>
    <n v="-0.20196152369693199"/>
    <s v="2021-04"/>
    <x v="3"/>
  </r>
  <r>
    <n v="1360"/>
    <x v="1"/>
    <d v="2021-04-28T00:00:00"/>
    <n v="232.137"/>
    <n v="236.167"/>
    <n v="231.2"/>
    <n v="231.46700000000001"/>
    <n v="66813000"/>
    <n v="-1.46721E-2"/>
    <n v="-1.466926053475115E-2"/>
    <n v="236.39109999999997"/>
    <n v="229.20507999999998"/>
    <n v="3.4005211036473984E-2"/>
    <s v="Uptrend"/>
    <n v="294.363"/>
    <n v="-0.21366815802257755"/>
    <s v="2021-04"/>
    <x v="3"/>
  </r>
  <r>
    <n v="1361"/>
    <x v="1"/>
    <d v="2021-04-29T00:00:00"/>
    <n v="233.17"/>
    <n v="234.083"/>
    <n v="222.833"/>
    <n v="225.667"/>
    <n v="86536200"/>
    <n v="-2.5057599999999999E-2"/>
    <n v="-2.5057567601429187E-2"/>
    <n v="236.54229999999998"/>
    <n v="228.68547999999998"/>
    <n v="3.2832586210674357E-2"/>
    <s v="Uptrend"/>
    <n v="294.363"/>
    <n v="-0.2333717213100831"/>
    <s v="2021-04"/>
    <x v="3"/>
  </r>
  <r>
    <n v="1362"/>
    <x v="1"/>
    <d v="2021-04-30T00:00:00"/>
    <n v="222.53"/>
    <n v="238.49"/>
    <n v="222.047"/>
    <n v="236.48"/>
    <n v="122276100"/>
    <n v="4.79172E-2"/>
    <n v="4.7915734245591812E-2"/>
    <n v="237.33714999999998"/>
    <n v="228.04282000000003"/>
    <n v="3.4330970856350056E-2"/>
    <s v="Uptrend"/>
    <n v="294.363"/>
    <n v="-0.19663816444322146"/>
    <s v="2021-04"/>
    <x v="3"/>
  </r>
  <r>
    <n v="1363"/>
    <x v="1"/>
    <d v="2021-05-03T00:00:00"/>
    <n v="234.6"/>
    <n v="235.333"/>
    <n v="226.833"/>
    <n v="228.3"/>
    <n v="81129300"/>
    <n v="-3.4590599999999999E-2"/>
    <n v="-3.4590663058186699E-2"/>
    <n v="237.23464999999996"/>
    <n v="227.77014"/>
    <n v="3.3993412597945118E-2"/>
    <s v="Uptrend"/>
    <n v="294.363"/>
    <n v="-0.22442698301077235"/>
    <s v="2021-05"/>
    <x v="3"/>
  </r>
  <r>
    <n v="1364"/>
    <x v="1"/>
    <d v="2021-05-04T00:00:00"/>
    <n v="226.31299999999999"/>
    <n v="227.81700000000001"/>
    <n v="219.233"/>
    <n v="224.53299999999999"/>
    <n v="89217900"/>
    <n v="-1.6498700000000002E-2"/>
    <n v="-1.650021901007459E-2"/>
    <n v="236.93429999999998"/>
    <n v="227.58414000000002"/>
    <n v="3.4193962161702618E-2"/>
    <s v="Uptrend"/>
    <n v="294.363"/>
    <n v="-0.23722410764939894"/>
    <s v="2021-05"/>
    <x v="3"/>
  </r>
  <r>
    <n v="1365"/>
    <x v="1"/>
    <d v="2021-05-05T00:00:00"/>
    <n v="227.02"/>
    <n v="228.43299999999999"/>
    <n v="222.447"/>
    <n v="223.64699999999999"/>
    <n v="65705700"/>
    <n v="-3.9489599999999996E-3"/>
    <n v="-3.9459678532777209E-3"/>
    <n v="236.93380000000002"/>
    <n v="227.06094000000002"/>
    <n v="3.3518226988079866E-2"/>
    <s v="Uptrend"/>
    <n v="294.363"/>
    <n v="-0.24023399679986956"/>
    <s v="2021-05"/>
    <x v="3"/>
  </r>
  <r>
    <n v="1366"/>
    <x v="1"/>
    <d v="2021-05-06T00:00:00"/>
    <n v="226.92"/>
    <n v="227.00700000000001"/>
    <n v="216.667"/>
    <n v="221.18"/>
    <n v="83353800"/>
    <n v="-1.1029300000000001E-2"/>
    <n v="-1.1030776178531321E-2"/>
    <n v="236.59615000000002"/>
    <n v="226.99526000000003"/>
    <n v="3.3315253599160391E-2"/>
    <s v="Uptrend"/>
    <n v="294.363"/>
    <n v="-0.24861480552922754"/>
    <s v="2021-05"/>
    <x v="3"/>
  </r>
  <r>
    <n v="1367"/>
    <x v="1"/>
    <d v="2021-05-07T00:00:00"/>
    <n v="221.93299999999999"/>
    <n v="230"/>
    <n v="220.07300000000001"/>
    <n v="224.12299999999999"/>
    <n v="70407600"/>
    <n v="1.33075E-2"/>
    <n v="1.3305904693010184E-2"/>
    <n v="236.51865000000004"/>
    <n v="226.68552"/>
    <n v="3.3392170097422569E-2"/>
    <s v="Uptrend"/>
    <n v="294.363"/>
    <n v="-0.2386169457438605"/>
    <s v="2021-05"/>
    <x v="3"/>
  </r>
  <r>
    <n v="1368"/>
    <x v="1"/>
    <d v="2021-05-10T00:00:00"/>
    <n v="221.63300000000001"/>
    <n v="221.68299999999999"/>
    <n v="209.203"/>
    <n v="209.68"/>
    <n v="94177200"/>
    <n v="-6.4443700000000007E-2"/>
    <n v="-6.4442292848123528E-2"/>
    <n v="235.30299999999997"/>
    <n v="226.01064000000002"/>
    <n v="3.5170213416630597E-2"/>
    <s v="Uptrend"/>
    <n v="294.363"/>
    <n v="-0.28768221549583339"/>
    <s v="2021-05"/>
    <x v="3"/>
  </r>
  <r>
    <n v="1369"/>
    <x v="1"/>
    <d v="2021-05-11T00:00:00"/>
    <n v="199.74700000000001"/>
    <n v="209.03299999999999"/>
    <n v="198.53299999999999"/>
    <n v="205.733"/>
    <n v="139511700"/>
    <n v="-1.88223E-2"/>
    <n v="-1.8823922167111817E-2"/>
    <n v="232.8843"/>
    <n v="225.36697999999996"/>
    <n v="2.7997822730485934E-2"/>
    <s v="Uptrend"/>
    <n v="294.363"/>
    <n v="-0.30109083002958925"/>
    <s v="2021-05"/>
    <x v="1"/>
  </r>
  <r>
    <n v="1370"/>
    <x v="1"/>
    <d v="2021-05-12T00:00:00"/>
    <n v="200.83"/>
    <n v="206.803"/>
    <n v="195.59"/>
    <n v="196.63"/>
    <n v="101470800"/>
    <n v="-4.4248200000000001E-2"/>
    <n v="-4.4246669226619018E-2"/>
    <n v="230.51195000000001"/>
    <n v="224.82357999999996"/>
    <n v="2.8280161669644938E-2"/>
    <s v="Uptrend"/>
    <n v="294.363"/>
    <n v="-0.33201523289272095"/>
    <s v="2021-05"/>
    <x v="1"/>
  </r>
  <r>
    <n v="1371"/>
    <x v="1"/>
    <d v="2021-05-13T00:00:00"/>
    <n v="200.51300000000001"/>
    <n v="202.15299999999999"/>
    <n v="186.55"/>
    <n v="190.56299999999999"/>
    <n v="132554700"/>
    <n v="-3.0853200000000001E-2"/>
    <n v="-3.0854905151807999E-2"/>
    <n v="227.72595000000001"/>
    <n v="224.61223999999999"/>
    <n v="2.8246316114147092E-2"/>
    <s v="Uptrend"/>
    <n v="294.363"/>
    <n v="-0.35262583952466853"/>
    <s v="2021-05"/>
    <x v="1"/>
  </r>
  <r>
    <n v="1372"/>
    <x v="1"/>
    <d v="2021-05-14T00:00:00"/>
    <n v="194.47"/>
    <n v="197.62299999999999"/>
    <n v="190.15299999999999"/>
    <n v="196.58"/>
    <n v="100112700"/>
    <n v="3.1572999999999997E-2"/>
    <n v="3.1574859757665497E-2"/>
    <n v="225.2253"/>
    <n v="224.47144"/>
    <n v="2.9787105612749578E-2"/>
    <s v="Uptrend"/>
    <n v="294.363"/>
    <n v="-0.33218509119692352"/>
    <s v="2021-05"/>
    <x v="1"/>
  </r>
  <r>
    <n v="1373"/>
    <x v="1"/>
    <d v="2021-05-17T00:00:00"/>
    <n v="191.85"/>
    <n v="196.577"/>
    <n v="187.06700000000001"/>
    <n v="192.27699999999999"/>
    <n v="97171200"/>
    <n v="-2.1891000000000001E-2"/>
    <n v="-2.1889307152304527E-2"/>
    <n v="222.92865"/>
    <n v="224.57055999999997"/>
    <n v="2.9412570585178224E-2"/>
    <s v="Downtrend"/>
    <n v="294.363"/>
    <n v="-0.34680309685660227"/>
    <s v="2021-05"/>
    <x v="1"/>
  </r>
  <r>
    <n v="1374"/>
    <x v="1"/>
    <d v="2021-05-18T00:00:00"/>
    <n v="189.333"/>
    <n v="198.75"/>
    <n v="187.79300000000001"/>
    <n v="192.62299999999999"/>
    <n v="110491800"/>
    <n v="1.80295E-3"/>
    <n v="1.7994871981568128E-3"/>
    <n v="220.57664999999997"/>
    <n v="223.83641999999998"/>
    <n v="2.9302348843307752E-2"/>
    <s v="Downtrend"/>
    <n v="294.363"/>
    <n v="-0.34562767739152001"/>
    <s v="2021-05"/>
    <x v="1"/>
  </r>
  <r>
    <n v="1375"/>
    <x v="1"/>
    <d v="2021-05-19T00:00:00"/>
    <n v="184.18299999999999"/>
    <n v="188.73699999999999"/>
    <n v="182.327"/>
    <n v="187.82"/>
    <n v="118735200"/>
    <n v="-2.4936400000000001E-2"/>
    <n v="-2.4934717037944587E-2"/>
    <n v="217.56564999999995"/>
    <n v="223.29453999999998"/>
    <n v="2.7417171826518292E-2"/>
    <s v="Downtrend"/>
    <n v="294.363"/>
    <n v="-0.36194426609322505"/>
    <s v="2021-05"/>
    <x v="1"/>
  </r>
  <r>
    <n v="1376"/>
    <x v="1"/>
    <d v="2021-05-20T00:00:00"/>
    <n v="191.667"/>
    <n v="196.28299999999999"/>
    <n v="190.357"/>
    <n v="195.59299999999999"/>
    <n v="92463300"/>
    <n v="4.1387100000000003E-2"/>
    <n v="4.138536897029077E-2"/>
    <n v="215.35045"/>
    <n v="222.50307999999998"/>
    <n v="2.9592168872208505E-2"/>
    <s v="Downtrend"/>
    <n v="294.363"/>
    <n v="-0.33553809412188351"/>
    <s v="2021-05"/>
    <x v="1"/>
  </r>
  <r>
    <n v="1377"/>
    <x v="1"/>
    <d v="2021-05-21T00:00:00"/>
    <n v="198.703"/>
    <n v="198.893"/>
    <n v="193.333"/>
    <n v="193.62700000000001"/>
    <n v="78091800"/>
    <n v="-1.00549E-2"/>
    <n v="-1.0051484460077753E-2"/>
    <n v="212.87515000000002"/>
    <n v="221.92116000000004"/>
    <n v="2.9083439589242876E-2"/>
    <s v="Downtrend"/>
    <n v="294.363"/>
    <n v="-0.34221692264313108"/>
    <s v="2021-05"/>
    <x v="1"/>
  </r>
  <r>
    <n v="1378"/>
    <x v="1"/>
    <d v="2021-05-24T00:00:00"/>
    <n v="193.86699999999999"/>
    <n v="204.827"/>
    <n v="191.21700000000001"/>
    <n v="202.14699999999999"/>
    <n v="103674300"/>
    <n v="4.4002199999999998E-2"/>
    <n v="4.4002127802424074E-2"/>
    <n v="210.67915000000002"/>
    <n v="221.23282000000003"/>
    <n v="3.1210529810413917E-2"/>
    <s v="Downtrend"/>
    <n v="294.363"/>
    <n v="-0.31327306760700224"/>
    <s v="2021-05"/>
    <x v="3"/>
  </r>
  <r>
    <n v="1379"/>
    <x v="1"/>
    <d v="2021-05-25T00:00:00"/>
    <n v="202.43700000000001"/>
    <n v="204.66300000000001"/>
    <n v="198.57"/>
    <n v="201.56299999999999"/>
    <n v="84017700"/>
    <n v="-2.8856699999999999E-3"/>
    <n v="-2.8889867274805026E-3"/>
    <n v="209.01165"/>
    <n v="220.84782000000004"/>
    <n v="3.0054703533501252E-2"/>
    <s v="Downtrend"/>
    <n v="294.363"/>
    <n v="-0.31525701260008909"/>
    <s v="2021-05"/>
    <x v="3"/>
  </r>
  <r>
    <n v="1380"/>
    <x v="1"/>
    <d v="2021-05-26T00:00:00"/>
    <n v="202.52"/>
    <n v="208.72300000000001"/>
    <n v="200.5"/>
    <n v="206.37700000000001"/>
    <n v="85917900"/>
    <n v="2.3879999999999998E-2"/>
    <n v="2.3883351607189907E-2"/>
    <n v="207.75715"/>
    <n v="220.37474000000003"/>
    <n v="3.077787125659992E-2"/>
    <s v="Downtrend"/>
    <n v="294.363"/>
    <n v="-0.29890305507145931"/>
    <s v="2021-05"/>
    <x v="3"/>
  </r>
  <r>
    <n v="1381"/>
    <x v="1"/>
    <d v="2021-05-27T00:00:00"/>
    <n v="206.74700000000001"/>
    <n v="210.37700000000001"/>
    <n v="205.40299999999999"/>
    <n v="210.28299999999999"/>
    <n v="79111800"/>
    <n v="1.89298E-2"/>
    <n v="1.8926527665388937E-2"/>
    <n v="206.98795000000001"/>
    <n v="220.18847999999997"/>
    <n v="3.0860827460750386E-2"/>
    <s v="Downtrend"/>
    <n v="294.363"/>
    <n v="-0.28563372434714962"/>
    <s v="2021-05"/>
    <x v="3"/>
  </r>
  <r>
    <n v="1382"/>
    <x v="1"/>
    <d v="2021-05-28T00:00:00"/>
    <n v="209.5"/>
    <n v="211.863"/>
    <n v="207.46"/>
    <n v="208.40700000000001"/>
    <n v="68211000"/>
    <n v="-8.92452E-3"/>
    <n v="-8.9213108049627232E-3"/>
    <n v="205.58429999999998"/>
    <n v="219.98201999999998"/>
    <n v="2.8440663803933244E-2"/>
    <s v="Downtrend"/>
    <n v="294.363"/>
    <n v="-0.29200680792083245"/>
    <s v="2021-05"/>
    <x v="1"/>
  </r>
  <r>
    <n v="1383"/>
    <x v="1"/>
    <d v="2021-06-01T00:00:00"/>
    <n v="209.267"/>
    <n v="211.267"/>
    <n v="206.85"/>
    <n v="207.96700000000001"/>
    <n v="54254700"/>
    <n v="-2.1112700000000002E-3"/>
    <n v="-2.1112534607762301E-3"/>
    <n v="204.56765000000001"/>
    <n v="219.54949999999999"/>
    <n v="2.7632743567866599E-2"/>
    <s v="Downtrend"/>
    <n v="294.363"/>
    <n v="-0.29350156099781555"/>
    <s v="2021-06"/>
    <x v="1"/>
  </r>
  <r>
    <n v="1384"/>
    <x v="1"/>
    <d v="2021-06-02T00:00:00"/>
    <n v="206.71"/>
    <n v="207.78700000000001"/>
    <n v="199.71299999999999"/>
    <n v="201.70699999999999"/>
    <n v="69908400"/>
    <n v="-3.0100999999999999E-2"/>
    <n v="-3.0100929474387805E-2"/>
    <n v="203.42635000000001"/>
    <n v="218.95404000000002"/>
    <n v="2.8112290065906959E-2"/>
    <s v="Downtrend"/>
    <n v="294.363"/>
    <n v="-0.31476782068398546"/>
    <s v="2021-06"/>
    <x v="1"/>
  </r>
  <r>
    <n v="1385"/>
    <x v="1"/>
    <d v="2021-06-03T00:00:00"/>
    <n v="200.6"/>
    <n v="201.517"/>
    <n v="190.40700000000001"/>
    <n v="190.947"/>
    <n v="90335700"/>
    <n v="-5.3344799999999998E-2"/>
    <n v="-5.3344702960234303E-2"/>
    <n v="201.79135000000002"/>
    <n v="218.74590000000003"/>
    <n v="3.0116389234883634E-2"/>
    <s v="Downtrend"/>
    <n v="294.363"/>
    <n v="-0.35132132774839231"/>
    <s v="2021-06"/>
    <x v="3"/>
  </r>
  <r>
    <n v="1386"/>
    <x v="1"/>
    <d v="2021-06-04T00:00:00"/>
    <n v="193.23699999999999"/>
    <n v="200.203"/>
    <n v="192.4"/>
    <n v="199.68299999999999"/>
    <n v="72110700"/>
    <n v="4.5754499999999997E-2"/>
    <n v="4.5750915175415185E-2"/>
    <n v="200.71650000000002"/>
    <n v="218.51084000000003"/>
    <n v="3.2353236521670964E-2"/>
    <s v="Downtrend"/>
    <n v="294.363"/>
    <n v="-0.32164368483810812"/>
    <s v="2021-06"/>
    <x v="3"/>
  </r>
  <r>
    <n v="1387"/>
    <x v="1"/>
    <d v="2021-06-07T00:00:00"/>
    <n v="197.27699999999999"/>
    <n v="203.333"/>
    <n v="194.29300000000001"/>
    <n v="201.71"/>
    <n v="67631100"/>
    <n v="1.0149399999999999E-2"/>
    <n v="1.0151089476820863E-2"/>
    <n v="199.59585000000001"/>
    <n v="218.41004000000001"/>
    <n v="3.2268925599911062E-2"/>
    <s v="Downtrend"/>
    <n v="294.363"/>
    <n v="-0.31475762918573325"/>
    <s v="2021-06"/>
    <x v="3"/>
  </r>
  <r>
    <n v="1388"/>
    <x v="1"/>
    <d v="2021-06-08T00:00:00"/>
    <n v="207.67"/>
    <n v="207.697"/>
    <n v="198.5"/>
    <n v="201.197"/>
    <n v="78160200"/>
    <n v="-2.54492E-3"/>
    <n v="-2.5432551683109983E-3"/>
    <n v="199.17170000000002"/>
    <n v="218.32664000000005"/>
    <n v="2.9051097882195627E-2"/>
    <s v="Downtrend"/>
    <n v="294.363"/>
    <n v="-0.31650037538685227"/>
    <s v="2021-06"/>
    <x v="1"/>
  </r>
  <r>
    <n v="1389"/>
    <x v="1"/>
    <d v="2021-06-09T00:00:00"/>
    <n v="200.72300000000001"/>
    <n v="203.93"/>
    <n v="199.21"/>
    <n v="199.59299999999999"/>
    <n v="49753800"/>
    <n v="-7.9689800000000005E-3"/>
    <n v="-7.9722858690736143E-3"/>
    <n v="198.8647"/>
    <n v="218.15663999999998"/>
    <n v="2.8814065672913291E-2"/>
    <s v="Downtrend"/>
    <n v="294.363"/>
    <n v="-0.32194942978567287"/>
    <s v="2021-06"/>
    <x v="1"/>
  </r>
  <r>
    <n v="1390"/>
    <x v="1"/>
    <d v="2021-06-10T00:00:00"/>
    <n v="201.29300000000001"/>
    <n v="205.53"/>
    <n v="200.167"/>
    <n v="203.37299999999999"/>
    <n v="71758800"/>
    <n v="1.89385E-2"/>
    <n v="1.8938539928754938E-2"/>
    <n v="199.20185000000001"/>
    <n v="217.76971999999998"/>
    <n v="2.7258495700596127E-2"/>
    <s v="Downtrend"/>
    <n v="294.363"/>
    <n v="-0.30910814198795367"/>
    <s v="2021-06"/>
    <x v="1"/>
  </r>
  <r>
    <n v="1391"/>
    <x v="1"/>
    <d v="2021-06-11T00:00:00"/>
    <n v="203.41"/>
    <n v="204.18700000000001"/>
    <n v="200.50700000000001"/>
    <n v="203.297"/>
    <n v="48615900"/>
    <n v="-3.7701800000000001E-4"/>
    <n v="-3.7369759014216353E-4"/>
    <n v="199.83855"/>
    <n v="217.47600000000003"/>
    <n v="2.6152170860553485E-2"/>
    <s v="Downtrend"/>
    <n v="294.363"/>
    <n v="-0.30936632661034169"/>
    <s v="2021-06"/>
    <x v="1"/>
  </r>
  <r>
    <n v="1392"/>
    <x v="1"/>
    <d v="2021-06-14T00:00:00"/>
    <n v="204.077"/>
    <n v="208.49700000000001"/>
    <n v="203.06"/>
    <n v="205.89699999999999"/>
    <n v="61272000"/>
    <n v="1.2789200000000001E-2"/>
    <n v="1.2789170523913151E-2"/>
    <n v="200.30439999999999"/>
    <n v="216.86473999999998"/>
    <n v="2.5420294220987613E-2"/>
    <s v="Downtrend"/>
    <n v="294.363"/>
    <n v="-0.3005336947918047"/>
    <s v="2021-06"/>
    <x v="1"/>
  </r>
  <r>
    <n v="1393"/>
    <x v="1"/>
    <d v="2021-06-15T00:00:00"/>
    <n v="205.56299999999999"/>
    <n v="205.59700000000001"/>
    <n v="199.41"/>
    <n v="199.78700000000001"/>
    <n v="53292300"/>
    <n v="-2.9675099999999999E-2"/>
    <n v="-2.9675031690602482E-2"/>
    <n v="200.6799"/>
    <n v="216.28640000000004"/>
    <n v="2.5871078708085395E-2"/>
    <s v="Downtrend"/>
    <n v="294.363"/>
    <n v="-0.32129037956536655"/>
    <s v="2021-06"/>
    <x v="1"/>
  </r>
  <r>
    <n v="1394"/>
    <x v="1"/>
    <d v="2021-06-16T00:00:00"/>
    <n v="199.18"/>
    <n v="202.833"/>
    <n v="197.833"/>
    <n v="201.62299999999999"/>
    <n v="66432300"/>
    <n v="9.1931600000000006E-3"/>
    <n v="9.1897871232862194E-3"/>
    <n v="201.12989999999999"/>
    <n v="215.92392000000004"/>
    <n v="2.5917260584931653E-2"/>
    <s v="Downtrend"/>
    <n v="294.363"/>
    <n v="-0.31505318263504589"/>
    <s v="2021-06"/>
    <x v="1"/>
  </r>
  <r>
    <n v="1395"/>
    <x v="1"/>
    <d v="2021-06-17T00:00:00"/>
    <n v="200.63"/>
    <n v="207.15700000000001"/>
    <n v="200.447"/>
    <n v="205.53299999999999"/>
    <n v="68104200"/>
    <n v="1.9392599999999999E-2"/>
    <n v="1.9392628817148871E-2"/>
    <n v="202.01554999999999"/>
    <n v="215.52066000000002"/>
    <n v="2.5326842178196602E-2"/>
    <s v="Downtrend"/>
    <n v="294.363"/>
    <n v="-0.30177026324639988"/>
    <s v="2021-06"/>
    <x v="1"/>
  </r>
  <r>
    <n v="1396"/>
    <x v="1"/>
    <d v="2021-06-18T00:00:00"/>
    <n v="204.45699999999999"/>
    <n v="209.45"/>
    <n v="203.93299999999999"/>
    <n v="207.77"/>
    <n v="73682700"/>
    <n v="1.08822E-2"/>
    <n v="1.0883896989777986E-2"/>
    <n v="202.62439999999998"/>
    <n v="215.14606000000003"/>
    <n v="2.3886616433074194E-2"/>
    <s v="Downtrend"/>
    <n v="294.363"/>
    <n v="-0.29417080271637397"/>
    <s v="2021-06"/>
    <x v="1"/>
  </r>
  <r>
    <n v="1397"/>
    <x v="1"/>
    <d v="2021-06-21T00:00:00"/>
    <n v="208.16"/>
    <n v="210.46299999999999"/>
    <n v="202.96"/>
    <n v="206.94300000000001"/>
    <n v="74438100"/>
    <n v="-3.9788000000000002E-3"/>
    <n v="-3.9803629012851172E-3"/>
    <n v="203.2902"/>
    <n v="214.62425999999999"/>
    <n v="2.3746226894983895E-2"/>
    <s v="Downtrend"/>
    <n v="294.363"/>
    <n v="-0.2969802590678855"/>
    <s v="2021-06"/>
    <x v="1"/>
  </r>
  <r>
    <n v="1398"/>
    <x v="1"/>
    <d v="2021-06-22T00:00:00"/>
    <n v="206.083"/>
    <n v="209.523"/>
    <n v="205.167"/>
    <n v="207.90299999999999"/>
    <n v="57476700"/>
    <n v="4.63898E-3"/>
    <n v="4.6389585538044731E-3"/>
    <n v="203.578"/>
    <n v="213.91926000000004"/>
    <n v="2.1770383318836947E-2"/>
    <s v="Downtrend"/>
    <n v="294.363"/>
    <n v="-0.29371897962719506"/>
    <s v="2021-06"/>
    <x v="1"/>
  </r>
  <r>
    <n v="1399"/>
    <x v="1"/>
    <d v="2021-06-23T00:00:00"/>
    <n v="210.667"/>
    <n v="219.06700000000001"/>
    <n v="210.01300000000001"/>
    <n v="218.857"/>
    <n v="93297600"/>
    <n v="5.2684799999999997E-2"/>
    <n v="5.2688032399724971E-2"/>
    <n v="204.4427"/>
    <n v="213.56986000000003"/>
    <n v="2.4534529596797475E-2"/>
    <s v="Downtrend"/>
    <n v="294.363"/>
    <n v="-0.25650642234248189"/>
    <s v="2021-06"/>
    <x v="1"/>
  </r>
  <r>
    <n v="1400"/>
    <x v="1"/>
    <d v="2021-06-24T00:00:00"/>
    <n v="224.99700000000001"/>
    <n v="232.54"/>
    <n v="222.53700000000001"/>
    <n v="226.607"/>
    <n v="137947200"/>
    <n v="3.54113E-2"/>
    <n v="3.5411250268440053E-2"/>
    <n v="205.45419999999999"/>
    <n v="213.12334000000001"/>
    <n v="2.5143932588741657E-2"/>
    <s v="Downtrend"/>
    <n v="294.363"/>
    <n v="-0.23017838519107359"/>
    <s v="2021-06"/>
    <x v="1"/>
  </r>
  <r>
    <n v="1401"/>
    <x v="1"/>
    <d v="2021-06-25T00:00:00"/>
    <n v="229.86"/>
    <n v="231.27"/>
    <n v="222.9"/>
    <n v="223.95699999999999"/>
    <n v="97490100"/>
    <n v="-1.1694299999999999E-2"/>
    <n v="-1.1694254811193017E-2"/>
    <n v="206.1379"/>
    <n v="212.78294000000002"/>
    <n v="2.5182696193478401E-2"/>
    <s v="Downtrend"/>
    <n v="294.363"/>
    <n v="-0.23918087531381327"/>
    <s v="2021-06"/>
    <x v="1"/>
  </r>
  <r>
    <n v="1402"/>
    <x v="1"/>
    <d v="2021-06-28T00:00:00"/>
    <n v="223.88"/>
    <n v="231.56700000000001"/>
    <n v="223.44"/>
    <n v="229.57300000000001"/>
    <n v="64884600"/>
    <n v="2.5079299999999999E-2"/>
    <n v="2.5076242314372887E-2"/>
    <n v="207.1962"/>
    <n v="212.55714"/>
    <n v="2.5449279288600208E-2"/>
    <s v="Downtrend"/>
    <n v="294.363"/>
    <n v="-0.2201023905857733"/>
    <s v="2021-06"/>
    <x v="1"/>
  </r>
  <r>
    <n v="1403"/>
    <x v="1"/>
    <d v="2021-06-29T00:00:00"/>
    <n v="228.21700000000001"/>
    <n v="229.17"/>
    <n v="225.297"/>
    <n v="226.92"/>
    <n v="52143900"/>
    <n v="-1.1557700000000001E-2"/>
    <n v="-1.15562370139346E-2"/>
    <n v="208.14384999999999"/>
    <n v="212.29521999999997"/>
    <n v="2.5677833003154495E-2"/>
    <s v="Downtrend"/>
    <n v="294.363"/>
    <n v="-0.22911507220676519"/>
    <s v="2021-06"/>
    <x v="1"/>
  </r>
  <r>
    <n v="1404"/>
    <x v="1"/>
    <d v="2021-06-30T00:00:00"/>
    <n v="226.59"/>
    <n v="230.93700000000001"/>
    <n v="226.047"/>
    <n v="226.56700000000001"/>
    <n v="56774700"/>
    <n v="-1.55708E-3"/>
    <n v="-1.555614313414333E-3"/>
    <n v="209.38684999999995"/>
    <n v="211.85388000000003"/>
    <n v="2.4404378394531918E-2"/>
    <s v="Downtrend"/>
    <n v="294.363"/>
    <n v="-0.23031427183443565"/>
    <s v="2021-06"/>
    <x v="1"/>
  </r>
  <r>
    <n v="1405"/>
    <x v="1"/>
    <d v="2021-07-01T00:00:00"/>
    <n v="227.97300000000001"/>
    <n v="229.33"/>
    <n v="224.267"/>
    <n v="225.97300000000001"/>
    <n v="55903500"/>
    <n v="-2.61882E-3"/>
    <n v="-2.6217410302471489E-3"/>
    <n v="211.13815"/>
    <n v="211.58194"/>
    <n v="2.0168454041310346E-2"/>
    <s v="Downtrend"/>
    <n v="294.363"/>
    <n v="-0.23233218848836301"/>
    <s v="2021-07"/>
    <x v="1"/>
  </r>
  <r>
    <n v="1406"/>
    <x v="1"/>
    <d v="2021-07-02T00:00:00"/>
    <n v="226.327"/>
    <n v="233.333"/>
    <n v="224.42"/>
    <n v="226.3"/>
    <n v="81163500"/>
    <n v="1.44564E-3"/>
    <n v="1.4470755355728837E-3"/>
    <n v="212.46899999999997"/>
    <n v="211.11648000000005"/>
    <n v="1.8217331810965916E-2"/>
    <s v="Uptrend"/>
    <n v="294.363"/>
    <n v="-0.23122131517887778"/>
    <s v="2021-07"/>
    <x v="1"/>
  </r>
  <r>
    <n v="1407"/>
    <x v="1"/>
    <d v="2021-07-06T00:00:00"/>
    <n v="227.23699999999999"/>
    <n v="228"/>
    <n v="217.13300000000001"/>
    <n v="219.86"/>
    <n v="69853500"/>
    <n v="-2.8457799999999998E-2"/>
    <n v="-2.8457799381352178E-2"/>
    <n v="213.37649999999999"/>
    <n v="210.49280000000007"/>
    <n v="1.9780990504564264E-2"/>
    <s v="Uptrend"/>
    <n v="294.363"/>
    <n v="-0.25309906476017696"/>
    <s v="2021-07"/>
    <x v="1"/>
  </r>
  <r>
    <n v="1408"/>
    <x v="1"/>
    <d v="2021-07-07T00:00:00"/>
    <n v="221.423"/>
    <n v="221.9"/>
    <n v="212.773"/>
    <n v="214.88300000000001"/>
    <n v="56376000"/>
    <n v="-2.2635599999999999E-2"/>
    <n v="-2.2637132720822351E-2"/>
    <n v="214.06080000000003"/>
    <n v="210.14660000000003"/>
    <n v="2.0648873166125847E-2"/>
    <s v="Uptrend"/>
    <n v="294.363"/>
    <n v="-0.27000676036050719"/>
    <s v="2021-07"/>
    <x v="1"/>
  </r>
  <r>
    <n v="1409"/>
    <x v="1"/>
    <d v="2021-07-08T00:00:00"/>
    <n v="209.45699999999999"/>
    <n v="218.143"/>
    <n v="206.82"/>
    <n v="217.60300000000001"/>
    <n v="68319900"/>
    <n v="1.2658000000000001E-2"/>
    <n v="1.2658051125496117E-2"/>
    <n v="214.96129999999999"/>
    <n v="209.89692000000002"/>
    <n v="2.0560899001152631E-2"/>
    <s v="Uptrend"/>
    <n v="294.363"/>
    <n v="-0.26076646861188391"/>
    <s v="2021-07"/>
    <x v="1"/>
  </r>
  <r>
    <n v="1410"/>
    <x v="1"/>
    <d v="2021-07-09T00:00:00"/>
    <n v="217.727"/>
    <n v="219.637"/>
    <n v="214.89699999999999"/>
    <n v="218.983"/>
    <n v="54421500"/>
    <n v="6.3418399999999996E-3"/>
    <n v="6.3418243314659062E-3"/>
    <n v="215.74180000000001"/>
    <n v="209.95491999999999"/>
    <n v="2.0287350793501659E-2"/>
    <s v="Uptrend"/>
    <n v="294.363"/>
    <n v="-0.25607837941589129"/>
    <s v="2021-07"/>
    <x v="1"/>
  </r>
  <r>
    <n v="1411"/>
    <x v="1"/>
    <d v="2021-07-12T00:00:00"/>
    <n v="220.733"/>
    <n v="229.08"/>
    <n v="220.72"/>
    <n v="228.56700000000001"/>
    <n v="77781000"/>
    <n v="4.3762799999999998E-2"/>
    <n v="4.3765954434819232E-2"/>
    <n v="217.00529999999998"/>
    <n v="209.68225999999999"/>
    <n v="2.2116585956931389E-2"/>
    <s v="Uptrend"/>
    <n v="294.363"/>
    <n v="-0.22351993966633033"/>
    <s v="2021-07"/>
    <x v="1"/>
  </r>
  <r>
    <n v="1412"/>
    <x v="1"/>
    <d v="2021-07-13T00:00:00"/>
    <n v="228.773"/>
    <n v="231.09299999999999"/>
    <n v="222.1"/>
    <n v="222.84700000000001"/>
    <n v="62898300"/>
    <n v="-2.5025499999999999E-2"/>
    <n v="-2.5025484868769321E-2"/>
    <n v="217.85280000000003"/>
    <n v="209.47211999999999"/>
    <n v="2.3109206897603467E-2"/>
    <s v="Uptrend"/>
    <n v="294.363"/>
    <n v="-0.24295172966711165"/>
    <s v="2021-07"/>
    <x v="1"/>
  </r>
  <r>
    <n v="1413"/>
    <x v="1"/>
    <d v="2021-07-14T00:00:00"/>
    <n v="223.583"/>
    <n v="226.203"/>
    <n v="217.613"/>
    <n v="217.79300000000001"/>
    <n v="64923600"/>
    <n v="-2.26763E-2"/>
    <n v="-2.2679237324262802E-2"/>
    <n v="218.75309999999999"/>
    <n v="209.31880000000001"/>
    <n v="2.2616946472676619E-2"/>
    <s v="Uptrend"/>
    <n v="294.363"/>
    <n v="-0.2601210070559139"/>
    <s v="2021-07"/>
    <x v="1"/>
  </r>
  <r>
    <n v="1414"/>
    <x v="1"/>
    <d v="2021-07-15T00:00:00"/>
    <n v="219.46299999999999"/>
    <n v="222.047"/>
    <n v="212.62700000000001"/>
    <n v="216.86699999999999"/>
    <n v="60628800"/>
    <n v="-4.2548000000000004E-3"/>
    <n v="-4.2517436281239718E-3"/>
    <n v="219.51530000000002"/>
    <n v="209.14066"/>
    <n v="2.2671907757006848E-2"/>
    <s v="Uptrend"/>
    <n v="294.363"/>
    <n v="-0.26326678284974681"/>
    <s v="2021-07"/>
    <x v="1"/>
  </r>
  <r>
    <n v="1415"/>
    <x v="1"/>
    <d v="2021-07-16T00:00:00"/>
    <n v="218.227"/>
    <n v="218.9"/>
    <n v="214.06700000000001"/>
    <n v="214.74"/>
    <n v="49113000"/>
    <n v="-9.8063200000000003E-3"/>
    <n v="-9.8078545836848274E-3"/>
    <n v="219.97565000000003"/>
    <n v="209.02519999999996"/>
    <n v="2.2561131354429897E-2"/>
    <s v="Uptrend"/>
    <n v="294.363"/>
    <n v="-0.27049255511052672"/>
    <s v="2021-07"/>
    <x v="1"/>
  </r>
  <r>
    <n v="1416"/>
    <x v="1"/>
    <d v="2021-07-19T00:00:00"/>
    <n v="209.96299999999999"/>
    <n v="215.733"/>
    <n v="207.09700000000001"/>
    <n v="215.40700000000001"/>
    <n v="63891300"/>
    <n v="3.1044800000000002E-3"/>
    <n v="3.1060817733072899E-3"/>
    <n v="220.35750000000002"/>
    <n v="208.94607999999997"/>
    <n v="2.2474648160270047E-2"/>
    <s v="Uptrend"/>
    <n v="294.363"/>
    <n v="-0.26822664533246365"/>
    <s v="2021-07"/>
    <x v="1"/>
  </r>
  <r>
    <n v="1417"/>
    <x v="1"/>
    <d v="2021-07-20T00:00:00"/>
    <n v="217.33"/>
    <n v="220.797"/>
    <n v="213.5"/>
    <n v="220.167"/>
    <n v="46461300"/>
    <n v="2.2097800000000001E-2"/>
    <n v="2.2097703417252035E-2"/>
    <n v="221.01870000000002"/>
    <n v="209.12107999999998"/>
    <n v="2.2859960021928319E-2"/>
    <s v="Uptrend"/>
    <n v="294.363"/>
    <n v="-0.25205613477237288"/>
    <s v="2021-07"/>
    <x v="1"/>
  </r>
  <r>
    <n v="1418"/>
    <x v="1"/>
    <d v="2021-07-21T00:00:00"/>
    <n v="219.87"/>
    <n v="221.62"/>
    <n v="216.76300000000001"/>
    <n v="218.43"/>
    <n v="41859900"/>
    <n v="-7.8880200000000008E-3"/>
    <n v="-7.8894657237460475E-3"/>
    <n v="221.54505000000009"/>
    <n v="209.33481999999995"/>
    <n v="2.2993962263432258E-2"/>
    <s v="Uptrend"/>
    <n v="294.363"/>
    <n v="-0.25795701226037238"/>
    <s v="2021-07"/>
    <x v="1"/>
  </r>
  <r>
    <n v="1419"/>
    <x v="1"/>
    <d v="2021-07-22T00:00:00"/>
    <n v="218.81299999999999"/>
    <n v="220.72300000000001"/>
    <n v="214.86699999999999"/>
    <n v="216.42"/>
    <n v="45317100"/>
    <n v="-9.2020100000000001E-3"/>
    <n v="-9.2020326878177183E-3"/>
    <n v="221.42320000000001"/>
    <n v="209.69141999999999"/>
    <n v="1.9867498138984422E-2"/>
    <s v="Uptrend"/>
    <n v="294.363"/>
    <n v="-0.26478531608931832"/>
    <s v="2021-07"/>
    <x v="1"/>
  </r>
  <r>
    <n v="1420"/>
    <x v="1"/>
    <d v="2021-07-23T00:00:00"/>
    <n v="215.453"/>
    <n v="216.267"/>
    <n v="212.43299999999999"/>
    <n v="214.46"/>
    <n v="43814700"/>
    <n v="-9.0564200000000008E-3"/>
    <n v="-9.0564642824136898E-3"/>
    <n v="220.81585000000004"/>
    <n v="210.26429999999999"/>
    <n v="1.8057786142275208E-2"/>
    <s v="Uptrend"/>
    <n v="294.363"/>
    <n v="-0.27144376161406147"/>
    <s v="2021-07"/>
    <x v="1"/>
  </r>
  <r>
    <n v="1421"/>
    <x v="1"/>
    <d v="2021-07-26T00:00:00"/>
    <n v="216.99"/>
    <n v="222.733"/>
    <n v="215.703"/>
    <n v="219.20699999999999"/>
    <n v="76009800"/>
    <n v="2.2133099999999999E-2"/>
    <n v="2.2134663806770316E-2"/>
    <n v="220.57835000000006"/>
    <n v="210.63123999999999"/>
    <n v="1.8732566257594029E-2"/>
    <s v="Uptrend"/>
    <n v="294.363"/>
    <n v="-0.25531741421306353"/>
    <s v="2021-07"/>
    <x v="1"/>
  </r>
  <r>
    <n v="1422"/>
    <x v="1"/>
    <d v="2021-07-27T00:00:00"/>
    <n v="221.13300000000001"/>
    <n v="222.167"/>
    <n v="209.08"/>
    <n v="214.92699999999999"/>
    <n v="98439900"/>
    <n v="-1.9524900000000001E-2"/>
    <n v="-1.9524923930348992E-2"/>
    <n v="219.84605000000002"/>
    <n v="211.09889999999999"/>
    <n v="1.8121557713000277E-2"/>
    <s v="Uptrend"/>
    <n v="294.363"/>
    <n v="-0.26985728505280893"/>
    <s v="2021-07"/>
    <x v="1"/>
  </r>
  <r>
    <n v="1423"/>
    <x v="1"/>
    <d v="2021-07-28T00:00:00"/>
    <n v="215.667"/>
    <n v="218.32300000000001"/>
    <n v="213.13300000000001"/>
    <n v="215.66"/>
    <n v="48019800"/>
    <n v="3.4120399999999999E-3"/>
    <n v="3.4104602958213714E-3"/>
    <n v="219.28305"/>
    <n v="211.7621"/>
    <n v="1.8064465640857213E-2"/>
    <s v="Uptrend"/>
    <n v="294.363"/>
    <n v="-0.26736716231319835"/>
    <s v="2021-07"/>
    <x v="1"/>
  </r>
  <r>
    <n v="1424"/>
    <x v="1"/>
    <d v="2021-07-29T00:00:00"/>
    <n v="216.59700000000001"/>
    <n v="227.89699999999999"/>
    <n v="216.267"/>
    <n v="225.78299999999999"/>
    <n v="91183800"/>
    <n v="4.6941200000000002E-2"/>
    <n v="4.6939627190948574E-2"/>
    <n v="219.24385000000001"/>
    <n v="212.58703999999997"/>
    <n v="2.1169797537139479E-2"/>
    <s v="Uptrend"/>
    <n v="294.363"/>
    <n v="-0.23297765004433302"/>
    <s v="2021-07"/>
    <x v="1"/>
  </r>
  <r>
    <n v="1425"/>
    <x v="1"/>
    <d v="2021-07-30T00:00:00"/>
    <n v="223.92"/>
    <n v="232.51"/>
    <n v="223"/>
    <n v="229.06700000000001"/>
    <n v="88969200"/>
    <n v="1.45419E-2"/>
    <n v="1.4544939167253634E-2"/>
    <n v="219.39854999999997"/>
    <n v="213.40631999999997"/>
    <n v="2.1403037039852347E-2"/>
    <s v="Uptrend"/>
    <n v="294.363"/>
    <n v="-0.22182135662430402"/>
    <s v="2021-07"/>
    <x v="1"/>
  </r>
  <r>
    <n v="1426"/>
    <x v="1"/>
    <d v="2021-08-02T00:00:00"/>
    <n v="233.333"/>
    <n v="242.31299999999999"/>
    <n v="232.8"/>
    <n v="236.55699999999999"/>
    <n v="100847400"/>
    <n v="3.2697900000000002E-2"/>
    <n v="3.2697856958880944E-2"/>
    <n v="219.91140000000001"/>
    <n v="214.26537999999996"/>
    <n v="2.2555139156753543E-2"/>
    <s v="Uptrend"/>
    <n v="294.363"/>
    <n v="-0.19637658265474944"/>
    <s v="2021-08"/>
    <x v="1"/>
  </r>
  <r>
    <n v="1427"/>
    <x v="1"/>
    <d v="2021-08-03T00:00:00"/>
    <n v="239.667"/>
    <n v="240.88300000000001"/>
    <n v="233.67"/>
    <n v="236.58"/>
    <n v="64860900"/>
    <n v="9.8626200000000001E-5"/>
    <n v="9.7228152200257156E-5"/>
    <n v="220.74739999999997"/>
    <n v="214.96190000000001"/>
    <n v="2.1367652031490426E-2"/>
    <s v="Uptrend"/>
    <n v="294.363"/>
    <n v="-0.1962984478348162"/>
    <s v="2021-08"/>
    <x v="1"/>
  </r>
  <r>
    <n v="1428"/>
    <x v="1"/>
    <d v="2021-08-04T00:00:00"/>
    <n v="237"/>
    <n v="241.63300000000001"/>
    <n v="236.31"/>
    <n v="236.97300000000001"/>
    <n v="51007800"/>
    <n v="1.6625500000000001E-3"/>
    <n v="1.6611716966776768E-3"/>
    <n v="221.85189999999997"/>
    <n v="215.69483999999997"/>
    <n v="2.0451363744933816E-2"/>
    <s v="Uptrend"/>
    <n v="294.363"/>
    <n v="-0.19496336156378347"/>
    <s v="2021-08"/>
    <x v="1"/>
  </r>
  <r>
    <n v="1429"/>
    <x v="1"/>
    <d v="2021-08-05T00:00:00"/>
    <n v="238.667"/>
    <n v="240.31700000000001"/>
    <n v="237.137"/>
    <n v="238.21"/>
    <n v="38758800"/>
    <n v="5.2186400000000001E-3"/>
    <n v="5.2200039666965292E-3"/>
    <n v="222.88224999999997"/>
    <n v="216.22795999999994"/>
    <n v="2.0374190317988514E-2"/>
    <s v="Uptrend"/>
    <n v="294.363"/>
    <n v="-0.19076106711781027"/>
    <s v="2021-08"/>
    <x v="1"/>
  </r>
  <r>
    <n v="1430"/>
    <x v="1"/>
    <d v="2021-08-06T00:00:00"/>
    <n v="237.3"/>
    <n v="238.77699999999999"/>
    <n v="232.54300000000001"/>
    <n v="233.03299999999999"/>
    <n v="46869000"/>
    <n v="-2.1731500000000001E-2"/>
    <n v="-2.1732924730280101E-2"/>
    <n v="223.58474999999999"/>
    <n v="216.78069999999997"/>
    <n v="2.1207333063528611E-2"/>
    <s v="Uptrend"/>
    <n v="294.363"/>
    <n v="-0.20834819593495113"/>
    <s v="2021-08"/>
    <x v="1"/>
  </r>
  <r>
    <n v="1431"/>
    <x v="1"/>
    <d v="2021-08-09T00:00:00"/>
    <n v="236.72300000000001"/>
    <n v="239.67699999999999"/>
    <n v="235.04300000000001"/>
    <n v="237.92"/>
    <n v="44145900"/>
    <n v="2.09698E-2"/>
    <n v="2.0971278745928634E-2"/>
    <n v="224.05239999999998"/>
    <n v="217.34581999999997"/>
    <n v="1.9460109949199722E-2"/>
    <s v="Uptrend"/>
    <n v="294.363"/>
    <n v="-0.19174624528218565"/>
    <s v="2021-08"/>
    <x v="1"/>
  </r>
  <r>
    <n v="1432"/>
    <x v="1"/>
    <d v="2021-08-10T00:00:00"/>
    <n v="237.99700000000001"/>
    <n v="238.863"/>
    <n v="233.96"/>
    <n v="236.66300000000001"/>
    <n v="40296900"/>
    <n v="-5.28189E-3"/>
    <n v="-5.283288500336103E-3"/>
    <n v="224.74319999999997"/>
    <n v="217.90527999999998"/>
    <n v="1.8483388487583682E-2"/>
    <s v="Uptrend"/>
    <n v="294.363"/>
    <n v="-0.19601648304983976"/>
    <s v="2021-08"/>
    <x v="1"/>
  </r>
  <r>
    <n v="1433"/>
    <x v="1"/>
    <d v="2021-08-11T00:00:00"/>
    <n v="237.57"/>
    <n v="238.393"/>
    <n v="234.73699999999999"/>
    <n v="235.94"/>
    <n v="29401800"/>
    <n v="-3.0563600000000002E-3"/>
    <n v="-3.0549769080929767E-3"/>
    <n v="225.65054999999998"/>
    <n v="218.68614000000002"/>
    <n v="1.753535507113985E-2"/>
    <s v="Uptrend"/>
    <n v="294.363"/>
    <n v="-0.19847263412860994"/>
    <s v="2021-08"/>
    <x v="1"/>
  </r>
  <r>
    <n v="1434"/>
    <x v="1"/>
    <d v="2021-08-12T00:00:00"/>
    <n v="235.447"/>
    <n v="240.93299999999999"/>
    <n v="233.13300000000001"/>
    <n v="240.75"/>
    <n v="52377300"/>
    <n v="2.0386499999999998E-2"/>
    <n v="2.0386538950580624E-2"/>
    <n v="226.84469999999996"/>
    <n v="219.64834000000002"/>
    <n v="1.7777540490098994E-2"/>
    <s v="Uptrend"/>
    <n v="294.363"/>
    <n v="-0.18213226526431647"/>
    <s v="2021-08"/>
    <x v="1"/>
  </r>
  <r>
    <n v="1435"/>
    <x v="1"/>
    <d v="2021-08-13T00:00:00"/>
    <n v="241.23699999999999"/>
    <n v="243.3"/>
    <n v="238.113"/>
    <n v="239.05699999999999"/>
    <n v="50194500"/>
    <n v="-7.0335600000000003E-3"/>
    <n v="-7.0321910695743117E-3"/>
    <n v="228.06054999999998"/>
    <n v="220.22914"/>
    <n v="1.7663152582004685E-2"/>
    <s v="Uptrend"/>
    <n v="294.363"/>
    <n v="-0.18788366744461771"/>
    <s v="2021-08"/>
    <x v="1"/>
  </r>
  <r>
    <n v="1436"/>
    <x v="1"/>
    <d v="2021-08-16T00:00:00"/>
    <n v="235.023"/>
    <n v="236.5"/>
    <n v="225.46700000000001"/>
    <n v="228.72300000000001"/>
    <n v="68032200"/>
    <n v="-4.32255E-2"/>
    <n v="-4.322818407325435E-2"/>
    <n v="228.72634999999997"/>
    <n v="220.63300000000004"/>
    <n v="2.0763569350829833E-2"/>
    <s v="Uptrend"/>
    <n v="294.363"/>
    <n v="-0.22298998175721807"/>
    <s v="2021-08"/>
    <x v="1"/>
  </r>
  <r>
    <n v="1437"/>
    <x v="1"/>
    <d v="2021-08-17T00:00:00"/>
    <n v="224.22"/>
    <n v="224.86"/>
    <n v="216.28"/>
    <n v="221.90299999999999"/>
    <n v="71163900"/>
    <n v="-2.9817699999999999E-2"/>
    <n v="-2.9817727119703874E-2"/>
    <n v="228.81315000000001"/>
    <n v="221.20232000000004"/>
    <n v="2.1509474195598847E-2"/>
    <s v="Uptrend"/>
    <n v="294.363"/>
    <n v="-0.24615865445045748"/>
    <s v="2021-08"/>
    <x v="1"/>
  </r>
  <r>
    <n v="1438"/>
    <x v="1"/>
    <d v="2021-08-18T00:00:00"/>
    <n v="223.25"/>
    <n v="231.923"/>
    <n v="223.11699999999999"/>
    <n v="229.66300000000001"/>
    <n v="61048200"/>
    <n v="3.49702E-2"/>
    <n v="3.4970234742207174E-2"/>
    <n v="229.37480000000005"/>
    <n v="221.70026000000001"/>
    <n v="2.2718935978499746E-2"/>
    <s v="Uptrend"/>
    <n v="294.363"/>
    <n v="-0.21979664563820855"/>
    <s v="2021-08"/>
    <x v="1"/>
  </r>
  <r>
    <n v="1439"/>
    <x v="1"/>
    <d v="2021-08-19T00:00:00"/>
    <n v="226.07"/>
    <n v="228.85"/>
    <n v="222.53"/>
    <n v="224.49"/>
    <n v="42940500"/>
    <n v="-2.2525699999999999E-2"/>
    <n v="-2.2524307354689244E-2"/>
    <n v="229.77829999999994"/>
    <n v="222.16786000000005"/>
    <n v="2.3276429580719602E-2"/>
    <s v="Uptrend"/>
    <n v="294.363"/>
    <n v="-0.2373701857910131"/>
    <s v="2021-08"/>
    <x v="1"/>
  </r>
  <r>
    <n v="1440"/>
    <x v="1"/>
    <d v="2021-08-20T00:00:00"/>
    <n v="227.61699999999999"/>
    <n v="230.71"/>
    <n v="224.56700000000001"/>
    <n v="226.75299999999999"/>
    <n v="44525700"/>
    <n v="1.00821E-2"/>
    <n v="1.0080627199429815E-2"/>
    <n v="230.39294999999998"/>
    <n v="222.81058000000004"/>
    <n v="2.3187322429856591E-2"/>
    <s v="Uptrend"/>
    <n v="294.363"/>
    <n v="-0.22968239894280196"/>
    <s v="2021-08"/>
    <x v="1"/>
  </r>
  <r>
    <n v="1441"/>
    <x v="1"/>
    <d v="2021-08-23T00:00:00"/>
    <n v="228.48"/>
    <n v="237.37700000000001"/>
    <n v="226.917"/>
    <n v="235.43299999999999"/>
    <n v="60794700"/>
    <n v="3.8279500000000001E-2"/>
    <n v="3.8279537646690454E-2"/>
    <n v="231.20424999999994"/>
    <n v="223.41590000000011"/>
    <n v="2.4147992217248157E-2"/>
    <s v="Uptrend"/>
    <n v="294.363"/>
    <n v="-0.20019499733322466"/>
    <s v="2021-08"/>
    <x v="1"/>
  </r>
  <r>
    <n v="1442"/>
    <x v="1"/>
    <d v="2021-08-24T00:00:00"/>
    <n v="236.893"/>
    <n v="238.40700000000001"/>
    <n v="234.21299999999999"/>
    <n v="236.16300000000001"/>
    <n v="39249300"/>
    <n v="3.1006499999999999E-3"/>
    <n v="3.1006698296331958E-3"/>
    <n v="232.26605000000001"/>
    <n v="224.16150000000007"/>
    <n v="2.3516875926462309E-2"/>
    <s v="Uptrend"/>
    <n v="294.363"/>
    <n v="-0.19771506609186618"/>
    <s v="2021-08"/>
    <x v="1"/>
  </r>
  <r>
    <n v="1443"/>
    <x v="1"/>
    <d v="2021-08-25T00:00:00"/>
    <n v="235.67699999999999"/>
    <n v="238.99"/>
    <n v="234.667"/>
    <n v="237.06700000000001"/>
    <n v="37936800"/>
    <n v="3.82505E-3"/>
    <n v="3.8278646528033811E-3"/>
    <n v="233.3364"/>
    <n v="224.80344000000008"/>
    <n v="2.3515590852227451E-2"/>
    <s v="Uptrend"/>
    <n v="294.363"/>
    <n v="-0.19464402795188251"/>
    <s v="2021-08"/>
    <x v="1"/>
  </r>
  <r>
    <n v="1444"/>
    <x v="1"/>
    <d v="2021-08-26T00:00:00"/>
    <n v="236.10300000000001"/>
    <n v="238.46700000000001"/>
    <n v="232.54"/>
    <n v="233.72"/>
    <n v="39642900"/>
    <n v="-1.4116999999999999E-2"/>
    <n v="-1.4118371599590063E-2"/>
    <n v="233.73325"/>
    <n v="225.43892000000011"/>
    <n v="2.1676433927183821E-2"/>
    <s v="Uptrend"/>
    <n v="294.363"/>
    <n v="-0.20601434283520692"/>
    <s v="2021-08"/>
    <x v="1"/>
  </r>
  <r>
    <n v="1445"/>
    <x v="1"/>
    <d v="2021-08-27T00:00:00"/>
    <n v="235"/>
    <n v="238.333"/>
    <n v="234.03299999999999"/>
    <n v="237.30699999999999"/>
    <n v="41501400"/>
    <n v="1.5346E-2"/>
    <n v="1.5347424268355336E-2"/>
    <n v="234.14524999999998"/>
    <n v="226.15626000000012"/>
    <n v="2.1701698409910482E-2"/>
    <s v="Uptrend"/>
    <n v="294.363"/>
    <n v="-0.19382870809170993"/>
    <s v="2021-08"/>
    <x v="1"/>
  </r>
  <r>
    <n v="1446"/>
    <x v="1"/>
    <d v="2021-08-30T00:00:00"/>
    <n v="238.24"/>
    <n v="243.667"/>
    <n v="237.577"/>
    <n v="243.637"/>
    <n v="55812600"/>
    <n v="2.6674400000000001E-2"/>
    <n v="2.6674307963945543E-2"/>
    <n v="234.49924999999999"/>
    <n v="226.92220000000006"/>
    <n v="2.1291050974715349E-2"/>
    <s v="Uptrend"/>
    <n v="294.363"/>
    <n v="-0.17232464677965642"/>
    <s v="2021-08"/>
    <x v="1"/>
  </r>
  <r>
    <n v="1447"/>
    <x v="1"/>
    <d v="2021-08-31T00:00:00"/>
    <n v="244.333"/>
    <n v="246.797"/>
    <n v="242.14699999999999"/>
    <n v="245.24"/>
    <n v="62566200"/>
    <n v="6.5808300000000002E-3"/>
    <n v="6.5794604267825907E-3"/>
    <n v="234.93224999999998"/>
    <n v="227.65808000000007"/>
    <n v="2.131483417650424E-2"/>
    <s v="Uptrend"/>
    <n v="294.363"/>
    <n v="-0.16687898954691993"/>
    <s v="2021-08"/>
    <x v="1"/>
  </r>
  <r>
    <n v="1448"/>
    <x v="1"/>
    <d v="2021-09-01T00:00:00"/>
    <n v="244.69300000000001"/>
    <n v="247.33"/>
    <n v="243.75700000000001"/>
    <n v="244.697"/>
    <n v="39612900"/>
    <n v="-2.2155199999999999E-3"/>
    <n v="-2.2141575599412544E-3"/>
    <n v="235.31844999999998"/>
    <n v="228.16353999999998"/>
    <n v="2.1335827792448931E-2"/>
    <s v="Uptrend"/>
    <n v="294.363"/>
    <n v="-0.1687236507305605"/>
    <s v="2021-09"/>
    <x v="1"/>
  </r>
  <r>
    <n v="1449"/>
    <x v="1"/>
    <d v="2021-09-02T00:00:00"/>
    <n v="244.833"/>
    <n v="246.99"/>
    <n v="243.51300000000001"/>
    <n v="244.13"/>
    <n v="38331900"/>
    <n v="-2.3157899999999999E-3"/>
    <n v="-2.3171514158326634E-3"/>
    <n v="235.61444999999998"/>
    <n v="228.52185999999998"/>
    <n v="2.1339206499240489E-2"/>
    <s v="Uptrend"/>
    <n v="294.363"/>
    <n v="-0.17064984390021842"/>
    <s v="2021-09"/>
    <x v="1"/>
  </r>
  <r>
    <n v="1450"/>
    <x v="1"/>
    <d v="2021-09-03T00:00:00"/>
    <n v="244.083"/>
    <n v="244.667"/>
    <n v="241.4"/>
    <n v="244.523"/>
    <n v="45738300"/>
    <n v="1.6111299999999999E-3"/>
    <n v="1.609798058411549E-3"/>
    <n v="236.18895000000003"/>
    <n v="229.06218000000001"/>
    <n v="2.0631417317464804E-2"/>
    <s v="Uptrend"/>
    <n v="294.363"/>
    <n v="-0.1693147576291858"/>
    <s v="2021-09"/>
    <x v="1"/>
  </r>
  <r>
    <n v="1451"/>
    <x v="1"/>
    <d v="2021-09-07T00:00:00"/>
    <n v="246.667"/>
    <n v="253.4"/>
    <n v="246.42"/>
    <n v="250.97300000000001"/>
    <n v="60119400"/>
    <n v="2.63778E-2"/>
    <n v="2.6377886742760426E-2"/>
    <n v="236.84160000000003"/>
    <n v="229.49652000000003"/>
    <n v="2.0918068655096524E-2"/>
    <s v="Uptrend"/>
    <n v="294.363"/>
    <n v="-0.14740303638704588"/>
    <s v="2021-09"/>
    <x v="1"/>
  </r>
  <r>
    <n v="1452"/>
    <x v="1"/>
    <d v="2021-09-08T00:00:00"/>
    <n v="253.86"/>
    <n v="254.81700000000001"/>
    <n v="246.923"/>
    <n v="251.29"/>
    <n v="56379000"/>
    <n v="1.2617500000000001E-3"/>
    <n v="1.2630840767731133E-3"/>
    <n v="237.57294999999999"/>
    <n v="229.99052"/>
    <n v="2.0834624415932538E-2"/>
    <s v="Uptrend"/>
    <n v="294.363"/>
    <n v="-0.14632613473840128"/>
    <s v="2021-09"/>
    <x v="1"/>
  </r>
  <r>
    <n v="1453"/>
    <x v="1"/>
    <d v="2021-09-09T00:00:00"/>
    <n v="251.137"/>
    <n v="254.03299999999999"/>
    <n v="250.54300000000001"/>
    <n v="251.62"/>
    <n v="42233100"/>
    <n v="1.3132300000000001E-3"/>
    <n v="1.3132237653707968E-3"/>
    <n v="238.35695000000001"/>
    <n v="230.36764000000002"/>
    <n v="2.0788341735040093E-2"/>
    <s v="Uptrend"/>
    <n v="294.363"/>
    <n v="-0.14520506993066384"/>
    <s v="2021-09"/>
    <x v="1"/>
  </r>
  <r>
    <n v="1454"/>
    <x v="1"/>
    <d v="2021-09-10T00:00:00"/>
    <n v="253.2"/>
    <n v="254.203"/>
    <n v="244.84"/>
    <n v="245.423"/>
    <n v="45552600"/>
    <n v="-2.4627E-2"/>
    <n v="-2.4628407916699846E-2"/>
    <n v="238.59059999999999"/>
    <n v="230.80151999999998"/>
    <n v="2.1286509384794688E-2"/>
    <s v="Uptrend"/>
    <n v="294.363"/>
    <n v="-0.16625730815353834"/>
    <s v="2021-09"/>
    <x v="1"/>
  </r>
  <r>
    <n v="1455"/>
    <x v="1"/>
    <d v="2021-09-13T00:00:00"/>
    <n v="246.73699999999999"/>
    <n v="248.26"/>
    <n v="236.28299999999999"/>
    <n v="247.667"/>
    <n v="68857500"/>
    <n v="9.1406600000000001E-3"/>
    <n v="9.1433973180998773E-3"/>
    <n v="239.02110000000002"/>
    <n v="231.23878000000002"/>
    <n v="2.1265463081833167E-2"/>
    <s v="Uptrend"/>
    <n v="294.363"/>
    <n v="-0.15863406746092412"/>
    <s v="2021-09"/>
    <x v="1"/>
  </r>
  <r>
    <n v="1456"/>
    <x v="1"/>
    <d v="2021-09-14T00:00:00"/>
    <n v="247.523"/>
    <n v="251.49"/>
    <n v="245.46700000000001"/>
    <n v="248.16300000000001"/>
    <n v="55574700"/>
    <n v="2.0053499999999999E-3"/>
    <n v="2.0026890946311937E-3"/>
    <n v="239.99310000000006"/>
    <n v="231.88044000000002"/>
    <n v="1.8418480849358747E-2"/>
    <s v="Uptrend"/>
    <n v="294.363"/>
    <n v="-0.15694907308323391"/>
    <s v="2021-09"/>
    <x v="1"/>
  </r>
  <r>
    <n v="1457"/>
    <x v="1"/>
    <d v="2021-09-15T00:00:00"/>
    <n v="248.333"/>
    <n v="252.28700000000001"/>
    <n v="246.12"/>
    <n v="251.94300000000001"/>
    <n v="46073100"/>
    <n v="1.52319E-2"/>
    <n v="1.5231924178866318E-2"/>
    <n v="241.49510000000004"/>
    <n v="232.62938000000003"/>
    <n v="1.6708510670637194E-2"/>
    <s v="Uptrend"/>
    <n v="294.363"/>
    <n v="-0.14410778528551482"/>
    <s v="2021-09"/>
    <x v="1"/>
  </r>
  <r>
    <n v="1458"/>
    <x v="1"/>
    <d v="2021-09-16T00:00:00"/>
    <n v="250.94300000000001"/>
    <n v="252.97"/>
    <n v="249.203"/>
    <n v="252.33"/>
    <n v="41770200"/>
    <n v="1.53476E-3"/>
    <n v="1.5360617282480504E-3"/>
    <n v="242.62845000000002"/>
    <n v="233.34058000000005"/>
    <n v="1.532542706447739E-2"/>
    <s v="Uptrend"/>
    <n v="294.363"/>
    <n v="-0.14279308201098639"/>
    <s v="2021-09"/>
    <x v="1"/>
  </r>
  <r>
    <n v="1459"/>
    <x v="1"/>
    <d v="2021-09-17T00:00:00"/>
    <n v="252.38300000000001"/>
    <n v="253.68"/>
    <n v="250"/>
    <n v="253.16300000000001"/>
    <n v="84612600"/>
    <n v="3.3025300000000001E-3"/>
    <n v="3.3012325129790909E-3"/>
    <n v="244.06210000000002"/>
    <n v="233.82872"/>
    <n v="1.3923334434027015E-2"/>
    <s v="Uptrend"/>
    <n v="294.363"/>
    <n v="-0.13996324266297056"/>
    <s v="2021-09"/>
    <x v="2"/>
  </r>
  <r>
    <n v="1460"/>
    <x v="1"/>
    <d v="2021-09-20T00:00:00"/>
    <n v="244.85300000000001"/>
    <n v="247.333"/>
    <n v="239.54"/>
    <n v="243.39"/>
    <n v="74273100"/>
    <n v="-3.8604800000000002E-2"/>
    <n v="-3.8603587412062712E-2"/>
    <n v="244.89394999999999"/>
    <n v="234.18657999999996"/>
    <n v="1.7089989890711598E-2"/>
    <s v="Uptrend"/>
    <n v="294.363"/>
    <n v="-0.17316374680241742"/>
    <s v="2021-09"/>
    <x v="1"/>
  </r>
  <r>
    <n v="1461"/>
    <x v="1"/>
    <d v="2021-09-21T00:00:00"/>
    <n v="244.93"/>
    <n v="248.24700000000001"/>
    <n v="243.48"/>
    <n v="246.46"/>
    <n v="48992100"/>
    <n v="1.26135E-2"/>
    <n v="1.2613500965528601E-2"/>
    <n v="245.44530000000003"/>
    <n v="234.74257999999998"/>
    <n v="1.5216514283644013E-2"/>
    <s v="Uptrend"/>
    <n v="294.363"/>
    <n v="-0.16273444692437566"/>
    <s v="2021-09"/>
    <x v="1"/>
  </r>
  <r>
    <n v="1462"/>
    <x v="1"/>
    <d v="2021-09-22T00:00:00"/>
    <n v="247.84299999999999"/>
    <n v="251.22300000000001"/>
    <n v="246.37299999999999"/>
    <n v="250.64699999999999"/>
    <n v="45378900"/>
    <n v="1.6987200000000001E-2"/>
    <n v="1.6988557981010954E-2"/>
    <n v="246.16950000000003"/>
    <n v="235.41098"/>
    <n v="1.5563010320113152E-2"/>
    <s v="Uptrend"/>
    <n v="294.363"/>
    <n v="-0.14851051253044711"/>
    <s v="2021-09"/>
    <x v="1"/>
  </r>
  <r>
    <n v="1463"/>
    <x v="1"/>
    <d v="2021-09-23T00:00:00"/>
    <n v="251.667"/>
    <n v="252.733"/>
    <n v="249.30699999999999"/>
    <n v="251.21299999999999"/>
    <n v="35842500"/>
    <n v="2.2608099999999998E-3"/>
    <n v="2.2581558925500733E-3"/>
    <n v="246.8768"/>
    <n v="236.23624000000001"/>
    <n v="1.556308561517265E-2"/>
    <s v="Uptrend"/>
    <n v="294.363"/>
    <n v="-0.1465877165268733"/>
    <s v="2021-09"/>
    <x v="1"/>
  </r>
  <r>
    <n v="1464"/>
    <x v="1"/>
    <d v="2021-09-24T00:00:00"/>
    <n v="248.63"/>
    <n v="258.267"/>
    <n v="248.18700000000001"/>
    <n v="258.13"/>
    <n v="64119000"/>
    <n v="2.7533100000000001E-2"/>
    <n v="2.7534403076273861E-2"/>
    <n v="248.09729999999999"/>
    <n v="237.21718000000001"/>
    <n v="1.5931825470983898E-2"/>
    <s v="Uptrend"/>
    <n v="294.363"/>
    <n v="-0.12308951872348084"/>
    <s v="2021-09"/>
    <x v="1"/>
  </r>
  <r>
    <n v="1465"/>
    <x v="1"/>
    <d v="2021-09-27T00:00:00"/>
    <n v="257.70699999999999"/>
    <n v="266.33300000000003"/>
    <n v="256.43700000000001"/>
    <n v="263.78699999999998"/>
    <n v="84212100"/>
    <n v="2.1914099999999999E-2"/>
    <n v="2.1915313989075313E-2"/>
    <n v="249.42130000000003"/>
    <n v="238.09277999999998"/>
    <n v="1.6219252145450055E-2"/>
    <s v="Uptrend"/>
    <n v="294.363"/>
    <n v="-0.10387175018599493"/>
    <s v="2021-09"/>
    <x v="1"/>
  </r>
  <r>
    <n v="1466"/>
    <x v="1"/>
    <d v="2021-09-28T00:00:00"/>
    <n v="262.39999999999998"/>
    <n v="265.21300000000002"/>
    <n v="255.393"/>
    <n v="259.18700000000001"/>
    <n v="76144200"/>
    <n v="-1.74384E-2"/>
    <n v="-1.7438311971400999E-2"/>
    <n v="250.19880000000003"/>
    <n v="238.89817999999997"/>
    <n v="1.6177424157780607E-2"/>
    <s v="Uptrend"/>
    <n v="294.363"/>
    <n v="-0.11949871417263713"/>
    <s v="2021-09"/>
    <x v="1"/>
  </r>
  <r>
    <n v="1467"/>
    <x v="1"/>
    <d v="2021-09-29T00:00:00"/>
    <n v="259.93299999999999"/>
    <n v="264.5"/>
    <n v="256.89299999999997"/>
    <n v="260.43700000000001"/>
    <n v="62828700"/>
    <n v="4.8227799999999996E-3"/>
    <n v="4.8227727470899762E-3"/>
    <n v="250.95864999999998"/>
    <n v="239.69943999999998"/>
    <n v="1.6163005821446662E-2"/>
    <s v="Uptrend"/>
    <n v="294.363"/>
    <n v="-0.11525225656757132"/>
    <s v="2021-09"/>
    <x v="1"/>
  </r>
  <r>
    <n v="1468"/>
    <x v="1"/>
    <d v="2021-09-30T00:00:00"/>
    <n v="260.33300000000003"/>
    <n v="263.04300000000001"/>
    <n v="258.33300000000003"/>
    <n v="258.49299999999999"/>
    <n v="53868000"/>
    <n v="-7.4618100000000001E-3"/>
    <n v="-7.4643771814297821E-3"/>
    <n v="251.64845"/>
    <n v="240.53917999999993"/>
    <n v="1.6296549374876481E-2"/>
    <s v="Uptrend"/>
    <n v="294.363"/>
    <n v="-0.12185634743496976"/>
    <s v="2021-09"/>
    <x v="1"/>
  </r>
  <r>
    <n v="1469"/>
    <x v="1"/>
    <d v="2021-10-01T00:00:00"/>
    <n v="259.46699999999998"/>
    <n v="260.26"/>
    <n v="254.53"/>
    <n v="258.40699999999998"/>
    <n v="51094200"/>
    <n v="-3.3528900000000001E-4"/>
    <n v="-3.3269759722709402E-4"/>
    <n v="252.3623"/>
    <n v="241.46017999999995"/>
    <n v="1.6269303997273062E-2"/>
    <s v="Uptrend"/>
    <n v="294.363"/>
    <n v="-0.1221485037181983"/>
    <s v="2021-10"/>
    <x v="1"/>
  </r>
  <r>
    <n v="1470"/>
    <x v="1"/>
    <d v="2021-10-04T00:00:00"/>
    <n v="265.5"/>
    <n v="268.99"/>
    <n v="258.70699999999999"/>
    <n v="260.51"/>
    <n v="91449900"/>
    <n v="8.1396200000000002E-3"/>
    <n v="8.1383244261958865E-3"/>
    <n v="253.16165000000007"/>
    <n v="242.27997999999997"/>
    <n v="1.6305982133572369E-2"/>
    <s v="Uptrend"/>
    <n v="294.363"/>
    <n v="-0.11500426344343551"/>
    <s v="2021-10"/>
    <x v="1"/>
  </r>
  <r>
    <n v="1471"/>
    <x v="1"/>
    <d v="2021-10-05T00:00:00"/>
    <n v="261.60000000000002"/>
    <n v="265.77"/>
    <n v="258.06700000000001"/>
    <n v="260.197"/>
    <n v="55297800"/>
    <n v="-1.2028500000000001E-3"/>
    <n v="-1.2014893862039022E-3"/>
    <n v="253.62285000000003"/>
    <n v="243.19977999999995"/>
    <n v="1.5392044089414164E-2"/>
    <s v="Uptrend"/>
    <n v="294.363"/>
    <n v="-0.11606757642774401"/>
    <s v="2021-10"/>
    <x v="1"/>
  </r>
  <r>
    <n v="1472"/>
    <x v="1"/>
    <d v="2021-10-06T00:00:00"/>
    <n v="258.733"/>
    <n v="262.22000000000003"/>
    <n v="257.74"/>
    <n v="260.91699999999997"/>
    <n v="43898400"/>
    <n v="2.76714E-3"/>
    <n v="2.7671341329837951E-3"/>
    <n v="254.10420000000005"/>
    <n v="244.17732000000001"/>
    <n v="1.5392341448572364E-2"/>
    <s v="Uptrend"/>
    <n v="294.363"/>
    <n v="-0.11362161684722616"/>
    <s v="2021-10"/>
    <x v="1"/>
  </r>
  <r>
    <n v="1473"/>
    <x v="1"/>
    <d v="2021-10-07T00:00:00"/>
    <n v="261.82"/>
    <n v="268.33300000000003"/>
    <n v="261.12700000000001"/>
    <n v="264.53699999999998"/>
    <n v="57587400"/>
    <n v="1.3874299999999999E-2"/>
    <n v="1.3874143884836876E-2"/>
    <n v="254.75005000000004"/>
    <n v="244.89825999999994"/>
    <n v="1.561767297319922E-2"/>
    <s v="Uptrend"/>
    <n v="294.363"/>
    <n v="-0.10132387562295542"/>
    <s v="2021-10"/>
    <x v="1"/>
  </r>
  <r>
    <n v="1474"/>
    <x v="1"/>
    <d v="2021-10-08T00:00:00"/>
    <n v="265.40300000000002"/>
    <n v="265.45999999999998"/>
    <n v="260.303"/>
    <n v="261.83"/>
    <n v="50215800"/>
    <n v="-1.0231799999999999E-2"/>
    <n v="-1.0232973081270247E-2"/>
    <n v="255.57040000000001"/>
    <n v="245.59651999999994"/>
    <n v="1.4593797653788715E-2"/>
    <s v="Uptrend"/>
    <n v="294.363"/>
    <n v="-0.11052000421248598"/>
    <s v="2021-10"/>
    <x v="2"/>
  </r>
  <r>
    <n v="1475"/>
    <x v="1"/>
    <d v="2021-10-11T00:00:00"/>
    <n v="262.55"/>
    <n v="267.08"/>
    <n v="261.83300000000003"/>
    <n v="263.98"/>
    <n v="42600900"/>
    <n v="8.2115299999999999E-3"/>
    <n v="8.2114349005080189E-3"/>
    <n v="256.38604999999995"/>
    <n v="246.23683999999997"/>
    <n v="1.4575777939029101E-2"/>
    <s v="Uptrend"/>
    <n v="294.363"/>
    <n v="-0.1032160971317726"/>
    <s v="2021-10"/>
    <x v="2"/>
  </r>
  <r>
    <n v="1476"/>
    <x v="1"/>
    <d v="2021-10-12T00:00:00"/>
    <n v="266.97699999999998"/>
    <n v="270.77300000000002"/>
    <n v="265.52300000000002"/>
    <n v="268.57299999999998"/>
    <n v="66060000"/>
    <n v="1.74003E-2"/>
    <n v="1.7399045382225697E-2"/>
    <n v="257.40654999999998"/>
    <n v="246.91243999999998"/>
    <n v="1.4906692576097972E-2"/>
    <s v="Uptrend"/>
    <n v="294.363"/>
    <n v="-8.7612913307718809E-2"/>
    <s v="2021-10"/>
    <x v="2"/>
  </r>
  <r>
    <n v="1477"/>
    <x v="1"/>
    <d v="2021-10-13T00:00:00"/>
    <n v="270.15699999999998"/>
    <n v="271.803"/>
    <n v="268.59300000000002"/>
    <n v="270.36"/>
    <n v="42360300"/>
    <n v="6.6523800000000003E-3"/>
    <n v="6.6536844731228673E-3"/>
    <n v="258.32740000000001"/>
    <n v="247.62843999999998"/>
    <n v="1.4690343943786347E-2"/>
    <s v="Uptrend"/>
    <n v="294.363"/>
    <n v="-8.1542177515516512E-2"/>
    <s v="2021-10"/>
    <x v="2"/>
  </r>
  <r>
    <n v="1478"/>
    <x v="1"/>
    <d v="2021-10-14T00:00:00"/>
    <n v="271.83"/>
    <n v="273.41699999999997"/>
    <n v="271.11700000000002"/>
    <n v="272.77300000000002"/>
    <n v="36741600"/>
    <n v="8.9264700000000006E-3"/>
    <n v="8.9251368545644194E-3"/>
    <n v="259.34955000000002"/>
    <n v="248.48444000000001"/>
    <n v="1.4727593477828092E-2"/>
    <s v="Uptrend"/>
    <n v="294.363"/>
    <n v="-7.3344815754697312E-2"/>
    <s v="2021-10"/>
    <x v="2"/>
  </r>
  <r>
    <n v="1479"/>
    <x v="1"/>
    <d v="2021-10-15T00:00:00"/>
    <n v="274.58"/>
    <n v="281.07"/>
    <n v="274.11700000000002"/>
    <n v="281.01"/>
    <n v="56773800"/>
    <n v="3.0196000000000001E-2"/>
    <n v="3.0197270257686704E-2"/>
    <n v="260.74189999999999"/>
    <n v="249.62452000000002"/>
    <n v="1.5845352941342133E-2"/>
    <s v="Uptrend"/>
    <n v="294.363"/>
    <n v="-4.5362358720355545E-2"/>
    <s v="2021-10"/>
    <x v="1"/>
  </r>
  <r>
    <n v="1480"/>
    <x v="1"/>
    <d v="2021-10-18T00:00:00"/>
    <n v="283.93"/>
    <n v="291.75299999999999"/>
    <n v="283.82299999999998"/>
    <n v="290.03699999999998"/>
    <n v="72621600"/>
    <n v="3.2122199999999997E-2"/>
    <n v="3.2123411978221439E-2"/>
    <n v="263.07425000000001"/>
    <n v="250.62792000000002"/>
    <n v="1.3188973387508664E-2"/>
    <s v="Uptrend"/>
    <n v="294.363"/>
    <n v="-1.4696140479611985E-2"/>
    <s v="2021-10"/>
    <x v="2"/>
  </r>
  <r>
    <n v="1481"/>
    <x v="1"/>
    <d v="2021-10-19T00:00:00"/>
    <n v="292.51"/>
    <n v="292.64999999999998"/>
    <n v="287.50299999999999"/>
    <n v="288.08999999999997"/>
    <n v="52143300"/>
    <n v="-6.71186E-3"/>
    <n v="-6.7129366253271261E-3"/>
    <n v="265.15575000000001"/>
    <n v="251.66666000000001"/>
    <n v="1.360311701993566E-2"/>
    <s v="Uptrend"/>
    <n v="294.363"/>
    <n v="-2.1310422845262522E-2"/>
    <s v="2021-10"/>
    <x v="2"/>
  </r>
  <r>
    <n v="1482"/>
    <x v="1"/>
    <d v="2021-10-20T00:00:00"/>
    <n v="288.45"/>
    <n v="289.83"/>
    <n v="285.79300000000001"/>
    <n v="288.60000000000002"/>
    <n v="42096300"/>
    <n v="1.77031E-3"/>
    <n v="1.7702801207957197E-3"/>
    <n v="267.05340000000001"/>
    <n v="252.90786"/>
    <n v="1.3494426034482535E-2"/>
    <s v="Uptrend"/>
    <n v="294.363"/>
    <n v="-1.9577868142395483E-2"/>
    <s v="2021-10"/>
    <x v="2"/>
  </r>
  <r>
    <n v="1483"/>
    <x v="1"/>
    <d v="2021-10-21T00:00:00"/>
    <n v="285.33300000000003"/>
    <n v="300"/>
    <n v="285.16699999999997"/>
    <n v="298"/>
    <n v="94444500"/>
    <n v="3.2571000000000003E-2"/>
    <n v="3.2571032571032443E-2"/>
    <n v="269.39275000000004"/>
    <n v="254.15740000000002"/>
    <n v="1.4573979519193354E-2"/>
    <s v="Uptrend"/>
    <n v="298"/>
    <n v="0"/>
    <s v="2021-10"/>
    <x v="2"/>
  </r>
  <r>
    <n v="1484"/>
    <x v="1"/>
    <d v="2021-10-22T00:00:00"/>
    <n v="298.5"/>
    <n v="303.33300000000003"/>
    <n v="296.98700000000002"/>
    <n v="303.22699999999998"/>
    <n v="68642400"/>
    <n v="1.7539099999999998E-2"/>
    <n v="1.7540268456375685E-2"/>
    <n v="271.64760000000001"/>
    <n v="256.20866000000007"/>
    <n v="1.4055452316167351E-2"/>
    <s v="Uptrend"/>
    <n v="303.22699999999998"/>
    <n v="0"/>
    <s v="2021-10"/>
    <x v="2"/>
  </r>
  <r>
    <n v="1485"/>
    <x v="1"/>
    <d v="2021-10-25T00:00:00"/>
    <n v="316.84300000000002"/>
    <n v="348.34"/>
    <n v="314.733"/>
    <n v="341.62"/>
    <n v="188556300"/>
    <n v="0.12661600000000001"/>
    <n v="0.12661471438889027"/>
    <n v="275.53924999999992"/>
    <n v="258.42374000000007"/>
    <n v="2.9951147441670503E-2"/>
    <s v="Uptrend"/>
    <n v="341.62"/>
    <n v="0"/>
    <s v="2021-10"/>
    <x v="1"/>
  </r>
  <r>
    <n v="1486"/>
    <x v="1"/>
    <d v="2021-10-26T00:00:00"/>
    <n v="341.56299999999999"/>
    <n v="364.98"/>
    <n v="333.81299999999999"/>
    <n v="339.47699999999998"/>
    <n v="187245000"/>
    <n v="-6.2740499999999998E-3"/>
    <n v="-6.2730519290440379E-3"/>
    <n v="279.55374999999998"/>
    <n v="260.90474000000006"/>
    <n v="2.9445664121381721E-2"/>
    <s v="Uptrend"/>
    <n v="341.62"/>
    <n v="-6.2730519290440379E-3"/>
    <s v="2021-10"/>
    <x v="1"/>
  </r>
  <r>
    <n v="1487"/>
    <x v="1"/>
    <d v="2021-10-27T00:00:00"/>
    <n v="346.553"/>
    <n v="356.96"/>
    <n v="343.59300000000002"/>
    <n v="345.95299999999997"/>
    <n v="115579500"/>
    <n v="1.9078399999999999E-2"/>
    <n v="1.90764028196313E-2"/>
    <n v="283.82955000000004"/>
    <n v="263.49174000000011"/>
    <n v="2.9385060207867849E-2"/>
    <s v="Uptrend"/>
    <n v="345.95299999999997"/>
    <n v="0"/>
    <s v="2021-10"/>
    <x v="1"/>
  </r>
  <r>
    <n v="1488"/>
    <x v="1"/>
    <d v="2021-10-28T00:00:00"/>
    <n v="356.10300000000001"/>
    <n v="360.33300000000003"/>
    <n v="351.4"/>
    <n v="359.01299999999998"/>
    <n v="81639600"/>
    <n v="3.7750699999999998E-2"/>
    <n v="3.7750792737741845E-2"/>
    <n v="288.85554999999999"/>
    <n v="266.42860000000013"/>
    <n v="2.9330798062202634E-2"/>
    <s v="Uptrend"/>
    <n v="359.01299999999998"/>
    <n v="0"/>
    <s v="2021-10"/>
    <x v="1"/>
  </r>
  <r>
    <n v="1489"/>
    <x v="1"/>
    <d v="2021-10-29T00:00:00"/>
    <n v="360.62"/>
    <n v="371.73700000000002"/>
    <n v="357.73700000000002"/>
    <n v="371.33300000000003"/>
    <n v="89755200"/>
    <n v="3.4316300000000001E-2"/>
    <n v="3.4316306094765547E-2"/>
    <n v="294.50184999999993"/>
    <n v="269.95080000000007"/>
    <n v="2.9279931330374334E-2"/>
    <s v="Uptrend"/>
    <n v="371.33300000000003"/>
    <n v="0"/>
    <s v="2021-10"/>
    <x v="1"/>
  </r>
  <r>
    <n v="1490"/>
    <x v="1"/>
    <d v="2021-11-01T00:00:00"/>
    <n v="381.66699999999997"/>
    <n v="403.25"/>
    <n v="372.887"/>
    <n v="402.863"/>
    <n v="168146100"/>
    <n v="8.4910200000000005E-2"/>
    <n v="8.4910309614281365E-2"/>
    <n v="301.61950000000002"/>
    <n v="273.0554800000001"/>
    <n v="3.2662792642822319E-2"/>
    <s v="Uptrend"/>
    <n v="402.863"/>
    <n v="0"/>
    <s v="2021-11"/>
    <x v="3"/>
  </r>
  <r>
    <n v="1491"/>
    <x v="1"/>
    <d v="2021-11-02T00:00:00"/>
    <n v="386.45299999999997"/>
    <n v="402.863"/>
    <n v="382"/>
    <n v="390.66699999999997"/>
    <n v="128213400"/>
    <n v="-3.0275E-2"/>
    <n v="-3.0273318721252718E-2"/>
    <n v="308.14300000000003"/>
    <n v="276.42462000000012"/>
    <n v="3.4375728223485696E-2"/>
    <s v="Uptrend"/>
    <n v="402.863"/>
    <n v="-3.0273318721252718E-2"/>
    <s v="2021-11"/>
    <x v="3"/>
  </r>
  <r>
    <n v="1492"/>
    <x v="1"/>
    <d v="2021-11-03T00:00:00"/>
    <n v="392.44299999999998"/>
    <n v="405.13"/>
    <n v="384.20699999999999"/>
    <n v="404.62"/>
    <n v="103885500"/>
    <n v="3.5716699999999997E-2"/>
    <n v="3.5715839832901164E-2"/>
    <n v="315.32814999999999"/>
    <n v="279.88268000000011"/>
    <n v="3.4242153939114596E-2"/>
    <s v="Uptrend"/>
    <n v="404.62"/>
    <n v="0"/>
    <s v="2021-11"/>
    <x v="3"/>
  </r>
  <r>
    <n v="1493"/>
    <x v="1"/>
    <d v="2021-11-04T00:00:00"/>
    <n v="411.47"/>
    <n v="414.49700000000001"/>
    <n v="405.66699999999997"/>
    <n v="409.97"/>
    <n v="76192200"/>
    <n v="1.3222299999999999E-2"/>
    <n v="1.3222282635559246E-2"/>
    <n v="322.59980000000002"/>
    <n v="283.35554000000008"/>
    <n v="3.425131380615834E-2"/>
    <s v="Uptrend"/>
    <n v="409.97"/>
    <n v="0"/>
    <s v="2021-11"/>
    <x v="3"/>
  </r>
  <r>
    <n v="1494"/>
    <x v="1"/>
    <d v="2021-11-05T00:00:00"/>
    <n v="409.33300000000003"/>
    <n v="413.29"/>
    <n v="402.66699999999997"/>
    <n v="407.363"/>
    <n v="64886400"/>
    <n v="-6.3581699999999998E-3"/>
    <n v="-6.3590018781862767E-3"/>
    <n v="329.87645000000003"/>
    <n v="286.36234000000013"/>
    <n v="3.4065867578217883E-2"/>
    <s v="Uptrend"/>
    <n v="409.97"/>
    <n v="-6.3590018781862767E-3"/>
    <s v="2021-11"/>
    <x v="3"/>
  </r>
  <r>
    <n v="1495"/>
    <x v="1"/>
    <d v="2021-11-08T00:00:00"/>
    <n v="383.26299999999998"/>
    <n v="399"/>
    <n v="377.66699999999997"/>
    <n v="387.64699999999999"/>
    <n v="100337100"/>
    <n v="-4.8400699999999998E-2"/>
    <n v="-4.8399093683029637E-2"/>
    <n v="336.0598"/>
    <n v="288.31294000000008"/>
    <n v="3.752419722122937E-2"/>
    <s v="Uptrend"/>
    <n v="409.97"/>
    <n v="-5.4450325633582985E-2"/>
    <s v="2021-11"/>
    <x v="3"/>
  </r>
  <r>
    <n v="1496"/>
    <x v="1"/>
    <d v="2021-11-09T00:00:00"/>
    <n v="391.2"/>
    <n v="391.5"/>
    <n v="337.173"/>
    <n v="341.16699999999997"/>
    <n v="177317400"/>
    <n v="-0.119903"/>
    <n v="-0.11990290135097137"/>
    <n v="339.68950000000007"/>
    <n v="290.52780000000007"/>
    <n v="4.8875390132390242E-2"/>
    <s v="Uptrend"/>
    <n v="409.97"/>
    <n v="-0.1678244749615827"/>
    <s v="2021-11"/>
    <x v="3"/>
  </r>
  <r>
    <n v="1497"/>
    <x v="1"/>
    <d v="2021-11-10T00:00:00"/>
    <n v="336.803"/>
    <n v="359.36700000000002"/>
    <n v="329.10300000000001"/>
    <n v="355.983"/>
    <n v="128408100"/>
    <n v="4.3429500000000003E-2"/>
    <n v="4.3427412381619623E-2"/>
    <n v="343.97065000000003"/>
    <n v="292.72392000000013"/>
    <n v="4.9307017101641731E-2"/>
    <s v="Uptrend"/>
    <n v="409.97"/>
    <n v="-0.13168524526184844"/>
    <s v="2021-11"/>
    <x v="3"/>
  </r>
  <r>
    <n v="1498"/>
    <x v="1"/>
    <d v="2021-11-11T00:00:00"/>
    <n v="367.59"/>
    <n v="368.32299999999998"/>
    <n v="351.56"/>
    <n v="354.50299999999999"/>
    <n v="67189800"/>
    <n v="-4.1575300000000004E-3"/>
    <n v="-4.1575019031808713E-3"/>
    <n v="348.05714999999998"/>
    <n v="294.7307800000001"/>
    <n v="4.9478501666073163E-2"/>
    <s v="Uptrend"/>
    <n v="409.97"/>
    <n v="-0.13529526550723237"/>
    <s v="2021-11"/>
    <x v="3"/>
  </r>
  <r>
    <n v="1499"/>
    <x v="1"/>
    <d v="2021-11-12T00:00:00"/>
    <n v="349.16699999999997"/>
    <n v="351.5"/>
    <n v="339.733"/>
    <n v="344.47300000000001"/>
    <n v="76719300"/>
    <n v="-2.8293100000000002E-2"/>
    <n v="-2.8293131510875758E-2"/>
    <n v="351.2303"/>
    <n v="296.59626000000009"/>
    <n v="5.0216107673537555E-2"/>
    <s v="Uptrend"/>
    <n v="409.97"/>
    <n v="-0.15976047027831308"/>
    <s v="2021-11"/>
    <x v="3"/>
  </r>
  <r>
    <n v="1500"/>
    <x v="1"/>
    <d v="2021-11-15T00:00:00"/>
    <n v="339.21"/>
    <n v="343.99299999999999"/>
    <n v="326.2"/>
    <n v="337.79700000000003"/>
    <n v="104326800"/>
    <n v="-1.9382199999999999E-2"/>
    <n v="-1.9380328792096835E-2"/>
    <n v="353.61829999999998"/>
    <n v="298.60834000000011"/>
    <n v="5.0419435499705761E-2"/>
    <s v="Uptrend"/>
    <n v="409.97"/>
    <n v="-0.17604458862843619"/>
    <s v="2021-11"/>
    <x v="3"/>
  </r>
  <r>
    <n v="1501"/>
    <x v="1"/>
    <d v="2021-11-16T00:00:00"/>
    <n v="334.43700000000001"/>
    <n v="352.4"/>
    <n v="334.06"/>
    <n v="351.577"/>
    <n v="79627200"/>
    <n v="4.0793799999999998E-2"/>
    <n v="4.079373114622098E-2"/>
    <n v="356.79264999999998"/>
    <n v="300.84260000000012"/>
    <n v="5.0765115427502908E-2"/>
    <s v="Uptrend"/>
    <n v="409.97"/>
    <n v="-0.14243237310047085"/>
    <s v="2021-11"/>
    <x v="3"/>
  </r>
  <r>
    <n v="1502"/>
    <x v="1"/>
    <d v="2021-11-17T00:00:00"/>
    <n v="354.50299999999999"/>
    <n v="373.21300000000002"/>
    <n v="351.83300000000003"/>
    <n v="363.00299999999999"/>
    <n v="94336200"/>
    <n v="3.2501200000000001E-2"/>
    <n v="3.249928180739925E-2"/>
    <n v="360.51279999999997"/>
    <n v="303.11940000000004"/>
    <n v="5.0928384240710986E-2"/>
    <s v="Uptrend"/>
    <n v="409.97"/>
    <n v="-0.11456204112496049"/>
    <s v="2021-11"/>
    <x v="3"/>
  </r>
  <r>
    <n v="1503"/>
    <x v="1"/>
    <d v="2021-11-18T00:00:00"/>
    <n v="368.85"/>
    <n v="370.66699999999997"/>
    <n v="358.34"/>
    <n v="365.46"/>
    <n v="62696700"/>
    <n v="6.7676100000000003E-3"/>
    <n v="6.7685391029825848E-3"/>
    <n v="363.88579999999996"/>
    <n v="305.79134000000005"/>
    <n v="5.0726798912338875E-2"/>
    <s v="Uptrend"/>
    <n v="409.97"/>
    <n v="-0.10856891967704962"/>
    <s v="2021-11"/>
    <x v="3"/>
  </r>
  <r>
    <n v="1504"/>
    <x v="1"/>
    <d v="2021-11-19T00:00:00"/>
    <n v="366.29"/>
    <n v="379.57299999999998"/>
    <n v="364.233"/>
    <n v="379.02"/>
    <n v="64926900"/>
    <n v="3.7103900000000002E-2"/>
    <n v="3.7103923822032536E-2"/>
    <n v="367.67545000000001"/>
    <n v="308.55046000000004"/>
    <n v="5.103748932135739E-2"/>
    <s v="Uptrend"/>
    <n v="409.97"/>
    <n v="-7.54933287801548E-2"/>
    <s v="2021-11"/>
    <x v="3"/>
  </r>
  <r>
    <n v="1505"/>
    <x v="1"/>
    <d v="2021-11-22T00:00:00"/>
    <n v="387.44299999999998"/>
    <n v="400.65"/>
    <n v="377.47699999999998"/>
    <n v="385.62299999999999"/>
    <n v="99217500"/>
    <n v="1.7422099999999999E-2"/>
    <n v="1.7421244261516478E-2"/>
    <n v="369.87559999999996"/>
    <n v="310.98074000000003"/>
    <n v="4.3461060515427745E-2"/>
    <s v="Uptrend"/>
    <n v="409.97"/>
    <n v="-5.9387272239432187E-2"/>
    <s v="2021-11"/>
    <x v="3"/>
  </r>
  <r>
    <n v="1506"/>
    <x v="1"/>
    <d v="2021-11-23T00:00:00"/>
    <n v="389.17"/>
    <n v="393.5"/>
    <n v="354.233"/>
    <n v="369.67700000000002"/>
    <n v="108515100"/>
    <n v="-4.1352899999999998E-2"/>
    <n v="-4.1351267948229187E-2"/>
    <n v="371.3855999999999"/>
    <n v="313.38188000000002"/>
    <n v="4.4714560097460894E-2"/>
    <s v="Uptrend"/>
    <n v="409.97"/>
    <n v="-9.8282801180574197E-2"/>
    <s v="2021-11"/>
    <x v="3"/>
  </r>
  <r>
    <n v="1507"/>
    <x v="1"/>
    <d v="2021-11-24T00:00:00"/>
    <n v="360.13"/>
    <n v="377.59"/>
    <n v="354"/>
    <n v="372"/>
    <n v="67680600"/>
    <n v="6.2847700000000003E-3"/>
    <n v="6.2838640218352282E-3"/>
    <n v="372.68794999999989"/>
    <n v="315.54808000000003"/>
    <n v="4.4597628852210469E-2"/>
    <s v="Uptrend"/>
    <n v="409.97"/>
    <n v="-9.2616532917042749E-2"/>
    <s v="2021-11"/>
    <x v="3"/>
  </r>
  <r>
    <n v="1508"/>
    <x v="1"/>
    <d v="2021-11-26T00:00:00"/>
    <n v="366.49"/>
    <n v="369.59300000000002"/>
    <n v="360.33300000000003"/>
    <n v="360.64"/>
    <n v="35042700"/>
    <n v="-3.0537600000000002E-2"/>
    <n v="-3.0537634408602132E-2"/>
    <n v="372.76929999999999"/>
    <n v="318.06475999999998"/>
    <n v="4.4540458595891556E-2"/>
    <s v="Uptrend"/>
    <n v="409.97"/>
    <n v="-0.12032587750323198"/>
    <s v="2021-11"/>
    <x v="3"/>
  </r>
  <r>
    <n v="1509"/>
    <x v="1"/>
    <d v="2021-11-29T00:00:00"/>
    <n v="366.99700000000001"/>
    <n v="380.89"/>
    <n v="366.73"/>
    <n v="378.99700000000001"/>
    <n v="58393500"/>
    <n v="5.09002E-2"/>
    <n v="5.09011756876665E-2"/>
    <n v="373.15249999999997"/>
    <n v="320.82869999999991"/>
    <n v="4.5336913237937919E-2"/>
    <s v="Uptrend"/>
    <n v="409.97"/>
    <n v="-7.5549430446130272E-2"/>
    <s v="2021-11"/>
    <x v="3"/>
  </r>
  <r>
    <n v="1510"/>
    <x v="1"/>
    <d v="2021-11-30T00:00:00"/>
    <n v="381.45699999999999"/>
    <n v="389.33300000000003"/>
    <n v="372.66699999999997"/>
    <n v="381.58699999999999"/>
    <n v="81276000"/>
    <n v="6.83382E-3"/>
    <n v="6.833827180690033E-3"/>
    <n v="372.08869999999996"/>
    <n v="323.19949999999994"/>
    <n v="4.0975473821787033E-2"/>
    <s v="Uptrend"/>
    <n v="409.97"/>
    <n v="-6.9231895016708678E-2"/>
    <s v="2021-11"/>
    <x v="3"/>
  </r>
  <r>
    <n v="1511"/>
    <x v="1"/>
    <d v="2021-12-01T00:00:00"/>
    <n v="386.9"/>
    <n v="390.947"/>
    <n v="363.58699999999999"/>
    <n v="365"/>
    <n v="68450400"/>
    <n v="-4.3467600000000002E-2"/>
    <n v="-4.3468461975905814E-2"/>
    <n v="370.80534999999998"/>
    <n v="325.41721999999993"/>
    <n v="4.1558711847521093E-2"/>
    <s v="Uptrend"/>
    <n v="409.97"/>
    <n v="-0.10969095299656073"/>
    <s v="2021-12"/>
    <x v="3"/>
  </r>
  <r>
    <n v="1512"/>
    <x v="1"/>
    <d v="2021-12-02T00:00:00"/>
    <n v="366.35300000000001"/>
    <n v="371"/>
    <n v="352.21699999999998"/>
    <n v="361.53300000000002"/>
    <n v="73114800"/>
    <n v="-9.4977399999999993E-3"/>
    <n v="-9.4986301369862636E-3"/>
    <n v="368.65099999999995"/>
    <n v="327.15941999999995"/>
    <n v="4.0586325368316127E-2"/>
    <s v="Uptrend"/>
    <n v="409.97"/>
    <n v="-0.11814766934165921"/>
    <s v="2021-12"/>
    <x v="3"/>
  </r>
  <r>
    <n v="1513"/>
    <x v="1"/>
    <d v="2021-12-03T00:00:00"/>
    <n v="361.59699999999998"/>
    <n v="363.52699999999999"/>
    <n v="333.40300000000002"/>
    <n v="338.32299999999998"/>
    <n v="92322000"/>
    <n v="-6.41988E-2"/>
    <n v="-6.419884215272198E-2"/>
    <n v="365.06865000000005"/>
    <n v="328.72356000000002"/>
    <n v="4.242687027616307E-2"/>
    <s v="Uptrend"/>
    <n v="409.97"/>
    <n v="-0.17476156791960396"/>
    <s v="2021-12"/>
    <x v="3"/>
  </r>
  <r>
    <n v="1514"/>
    <x v="1"/>
    <d v="2021-12-06T00:00:00"/>
    <n v="333.83699999999999"/>
    <n v="340.54700000000003"/>
    <n v="316.83300000000003"/>
    <n v="336.33699999999999"/>
    <n v="81663000"/>
    <n v="-5.8720899999999999E-3"/>
    <n v="-5.8701300236755349E-3"/>
    <n v="361.51735000000008"/>
    <n v="330.45947999999987"/>
    <n v="4.2428416049016288E-2"/>
    <s v="Uptrend"/>
    <n v="409.97"/>
    <n v="-0.17960582481645004"/>
    <s v="2021-12"/>
    <x v="3"/>
  </r>
  <r>
    <n v="1515"/>
    <x v="1"/>
    <d v="2021-12-07T00:00:00"/>
    <n v="348.06700000000001"/>
    <n v="352.55700000000002"/>
    <n v="342.27"/>
    <n v="350.58300000000003"/>
    <n v="56084700"/>
    <n v="4.2358399999999997E-2"/>
    <n v="4.2356327136175986E-2"/>
    <n v="359.66415000000012"/>
    <n v="332.40213999999997"/>
    <n v="4.2805123354295302E-2"/>
    <s v="Uptrend"/>
    <n v="409.97"/>
    <n v="-0.14485694075176236"/>
    <s v="2021-12"/>
    <x v="3"/>
  </r>
  <r>
    <n v="1516"/>
    <x v="1"/>
    <d v="2021-12-08T00:00:00"/>
    <n v="350.90300000000002"/>
    <n v="357.46"/>
    <n v="344.33300000000003"/>
    <n v="356.32"/>
    <n v="41906400"/>
    <n v="1.6363200000000001E-2"/>
    <n v="1.6364170538788247E-2"/>
    <n v="360.42180000000002"/>
    <n v="333.88539999999995"/>
    <n v="3.3163867576510499E-2"/>
    <s v="Uptrend"/>
    <n v="409.97"/>
    <n v="-0.13086323389516319"/>
    <s v="2021-12"/>
    <x v="3"/>
  </r>
  <r>
    <n v="1517"/>
    <x v="1"/>
    <d v="2021-12-09T00:00:00"/>
    <n v="353.54700000000003"/>
    <n v="354.16300000000001"/>
    <n v="334.12"/>
    <n v="334.6"/>
    <n v="59438400"/>
    <n v="-6.0956400000000001E-2"/>
    <n v="-6.0956443646160707E-2"/>
    <n v="359.35265000000004"/>
    <n v="335.49573999999996"/>
    <n v="3.459966229278659E-2"/>
    <s v="Uptrend"/>
    <n v="409.97"/>
    <n v="-0.18384272019903891"/>
    <s v="2021-12"/>
    <x v="3"/>
  </r>
  <r>
    <n v="1518"/>
    <x v="1"/>
    <d v="2021-12-10T00:00:00"/>
    <n v="336.25"/>
    <n v="340.327"/>
    <n v="327.51"/>
    <n v="339.01"/>
    <n v="59664300"/>
    <n v="1.31799E-2"/>
    <n v="1.3179916317991536E-2"/>
    <n v="358.57800000000003"/>
    <n v="336.77033999999992"/>
    <n v="3.4773211761260907E-2"/>
    <s v="Uptrend"/>
    <n v="409.97"/>
    <n v="-0.17308583554894263"/>
    <s v="2021-12"/>
    <x v="3"/>
  </r>
  <r>
    <n v="1519"/>
    <x v="1"/>
    <d v="2021-12-13T00:00:00"/>
    <n v="333.697"/>
    <n v="335"/>
    <n v="317.14"/>
    <n v="322.137"/>
    <n v="78595500"/>
    <n v="-4.9772400000000001E-2"/>
    <n v="-4.9771393174242617E-2"/>
    <n v="357.46120000000002"/>
    <n v="337.9502"/>
    <n v="3.5950982815385855E-2"/>
    <s v="Uptrend"/>
    <n v="409.97"/>
    <n v="-0.21424250554918656"/>
    <s v="2021-12"/>
    <x v="3"/>
  </r>
  <r>
    <n v="1520"/>
    <x v="1"/>
    <d v="2021-12-14T00:00:00"/>
    <n v="315"/>
    <n v="322.137"/>
    <n v="310"/>
    <n v="319.50299999999999"/>
    <n v="70806300"/>
    <n v="-8.1745800000000007E-3"/>
    <n v="-8.1766453403365746E-3"/>
    <n v="356.54649999999998"/>
    <n v="339.25286"/>
    <n v="3.5764628860478778E-2"/>
    <s v="Uptrend"/>
    <n v="409.97"/>
    <n v="-0.22066736590482239"/>
    <s v="2021-12"/>
    <x v="3"/>
  </r>
  <r>
    <n v="1521"/>
    <x v="1"/>
    <d v="2021-12-15T00:00:00"/>
    <n v="317.73700000000002"/>
    <n v="326.25"/>
    <n v="309.41699999999997"/>
    <n v="325.33"/>
    <n v="75169200"/>
    <n v="1.8236599999999999E-2"/>
    <n v="1.8237700428477943E-2"/>
    <n v="355.23414999999989"/>
    <n v="340.21398000000011"/>
    <n v="3.467775782007626E-2"/>
    <s v="Uptrend"/>
    <n v="409.97"/>
    <n v="-0.20645413079005792"/>
    <s v="2021-12"/>
    <x v="3"/>
  </r>
  <r>
    <n v="1522"/>
    <x v="1"/>
    <d v="2021-12-16T00:00:00"/>
    <n v="331.5"/>
    <n v="331.66"/>
    <n v="307.28300000000002"/>
    <n v="308.97300000000001"/>
    <n v="82771500"/>
    <n v="-5.0277099999999998E-2"/>
    <n v="-5.0278179079703555E-2"/>
    <n v="352.53264999999999"/>
    <n v="341.14038000000005"/>
    <n v="3.5117954500486895E-2"/>
    <s v="Uptrend"/>
    <n v="409.97"/>
    <n v="-0.24635217211015437"/>
    <s v="2021-12"/>
    <x v="3"/>
  </r>
  <r>
    <n v="1523"/>
    <x v="1"/>
    <d v="2021-12-17T00:00:00"/>
    <n v="304.923"/>
    <n v="320.22000000000003"/>
    <n v="303.01299999999998"/>
    <n v="310.85700000000003"/>
    <n v="100437300"/>
    <n v="6.0954499999999997E-3"/>
    <n v="6.0976201804041619E-3"/>
    <n v="349.80249999999995"/>
    <n v="341.90338000000003"/>
    <n v="3.5103992504955966E-2"/>
    <s v="Uptrend"/>
    <n v="409.97"/>
    <n v="-0.24175671390589548"/>
    <s v="2021-12"/>
    <x v="3"/>
  </r>
  <r>
    <n v="1524"/>
    <x v="1"/>
    <d v="2021-12-20T00:00:00"/>
    <n v="303.56700000000001"/>
    <n v="307.23"/>
    <n v="297.79700000000003"/>
    <n v="299.98"/>
    <n v="56480100"/>
    <n v="-3.4989300000000001E-2"/>
    <n v="-3.4990365344837016E-2"/>
    <n v="345.85050000000001"/>
    <n v="342.88063999999997"/>
    <n v="3.3969562307305357E-2"/>
    <s v="Uptrend"/>
    <n v="409.97"/>
    <n v="-0.26828792350659803"/>
    <s v="2021-12"/>
    <x v="3"/>
  </r>
  <r>
    <n v="1525"/>
    <x v="1"/>
    <d v="2021-12-21T00:00:00"/>
    <n v="305.62299999999999"/>
    <n v="313.16699999999997"/>
    <n v="295.37299999999999"/>
    <n v="312.84300000000002"/>
    <n v="71517900"/>
    <n v="4.2880599999999998E-2"/>
    <n v="4.2879525301686705E-2"/>
    <n v="342.21149999999994"/>
    <n v="344.23498000000001"/>
    <n v="3.5534373695243905E-2"/>
    <s v="Downtrend"/>
    <n v="409.97"/>
    <n v="-0.2369124570090495"/>
    <s v="2021-12"/>
    <x v="3"/>
  </r>
  <r>
    <n v="1526"/>
    <x v="1"/>
    <d v="2021-12-22T00:00:00"/>
    <n v="321.887"/>
    <n v="338.553"/>
    <n v="319.017"/>
    <n v="336.29"/>
    <n v="93634200"/>
    <n v="7.4947100000000003E-2"/>
    <n v="7.4948136924911202E-2"/>
    <n v="340.54214999999994"/>
    <n v="345.94112000000001"/>
    <n v="3.94042536827411E-2"/>
    <s v="Downtrend"/>
    <n v="409.97"/>
    <n v="-0.17972046735126956"/>
    <s v="2021-12"/>
    <x v="3"/>
  </r>
  <r>
    <n v="1527"/>
    <x v="1"/>
    <d v="2021-12-23T00:00:00"/>
    <n v="335.6"/>
    <n v="357.66"/>
    <n v="332.52"/>
    <n v="355.66699999999997"/>
    <n v="92713200"/>
    <n v="5.7618900000000001E-2"/>
    <n v="5.7619911386006084E-2"/>
    <n v="339.72549999999995"/>
    <n v="347.77859999999998"/>
    <n v="4.171265904528252E-2"/>
    <s v="Downtrend"/>
    <n v="409.97"/>
    <n v="-0.13245603336829537"/>
    <s v="2021-12"/>
    <x v="3"/>
  </r>
  <r>
    <n v="1528"/>
    <x v="1"/>
    <d v="2021-12-27T00:00:00"/>
    <n v="357.89"/>
    <n v="372.33300000000003"/>
    <n v="356.90699999999998"/>
    <n v="364.64699999999999"/>
    <n v="71145900"/>
    <n v="2.5248400000000001E-2"/>
    <n v="2.5248336224614754E-2"/>
    <n v="339.92584999999997"/>
    <n v="349.41486000000003"/>
    <n v="4.1527627466582465E-2"/>
    <s v="Downtrend"/>
    <n v="409.97"/>
    <n v="-0.1105519916091422"/>
    <s v="2021-12"/>
    <x v="3"/>
  </r>
  <r>
    <n v="1529"/>
    <x v="1"/>
    <d v="2021-12-28T00:00:00"/>
    <n v="369.83"/>
    <n v="373"/>
    <n v="359.47300000000001"/>
    <n v="362.82299999999998"/>
    <n v="60324000"/>
    <n v="-5.0002800000000002E-3"/>
    <n v="-5.0020979193576842E-3"/>
    <n v="339.11715000000004"/>
    <n v="350.85538000000003"/>
    <n v="3.9866660813038572E-2"/>
    <s v="Downtrend"/>
    <n v="409.97"/>
    <n v="-0.11500109764129096"/>
    <s v="2021-12"/>
    <x v="3"/>
  </r>
  <r>
    <n v="1530"/>
    <x v="1"/>
    <d v="2021-12-29T00:00:00"/>
    <n v="366.21300000000002"/>
    <n v="368"/>
    <n v="354.71300000000002"/>
    <n v="362.06299999999999"/>
    <n v="56154000"/>
    <n v="-2.0947100000000001E-3"/>
    <n v="-2.0946852873163779E-3"/>
    <n v="338.14095000000009"/>
    <n v="352.22917999999993"/>
    <n v="3.9819305715076088E-2"/>
    <s v="Downtrend"/>
    <n v="409.97"/>
    <n v="-0.11685489182135289"/>
    <s v="2021-12"/>
    <x v="3"/>
  </r>
  <r>
    <n v="1531"/>
    <x v="1"/>
    <d v="2021-12-30T00:00:00"/>
    <n v="353.77699999999999"/>
    <n v="365.18299999999999"/>
    <n v="351.05"/>
    <n v="356.78"/>
    <n v="47040900"/>
    <n v="-1.4592300000000001E-2"/>
    <n v="-1.4591383267552938E-2"/>
    <n v="337.72995000000003"/>
    <n v="353.5023799999999"/>
    <n v="3.8740430327651454E-2"/>
    <s v="Downtrend"/>
    <n v="409.97"/>
    <n v="-0.12974120057565197"/>
    <s v="2021-12"/>
    <x v="3"/>
  </r>
  <r>
    <n v="1532"/>
    <x v="1"/>
    <d v="2021-12-31T00:00:00"/>
    <n v="357.81299999999999"/>
    <n v="360.66699999999997"/>
    <n v="351.53"/>
    <n v="352.26"/>
    <n v="40733700"/>
    <n v="-1.2668799999999999E-2"/>
    <n v="-1.2668871573518592E-2"/>
    <n v="337.26630000000006"/>
    <n v="355.54091999999991"/>
    <n v="3.8785969998923968E-2"/>
    <s v="Downtrend"/>
    <n v="409.97"/>
    <n v="-0.14076639754128362"/>
    <s v="2021-12"/>
    <x v="3"/>
  </r>
  <r>
    <n v="1533"/>
    <x v="1"/>
    <d v="2022-01-03T00:00:00"/>
    <n v="382.58300000000003"/>
    <n v="400.35700000000003"/>
    <n v="378.68"/>
    <n v="399.92700000000002"/>
    <n v="103931400"/>
    <n v="0.13531699999999999"/>
    <n v="0.13531766308976323"/>
    <n v="340.34649999999999"/>
    <n v="357.14031999999997"/>
    <n v="4.646135828418111E-2"/>
    <s v="Downtrend"/>
    <n v="409.97"/>
    <n v="-2.4496914408371318E-2"/>
    <s v="2022-01"/>
    <x v="3"/>
  </r>
  <r>
    <n v="1534"/>
    <x v="1"/>
    <d v="2022-01-04T00:00:00"/>
    <n v="396.517"/>
    <n v="402.66699999999997"/>
    <n v="374.35"/>
    <n v="383.197"/>
    <n v="100248300"/>
    <n v="-4.18327E-2"/>
    <n v="-4.183263445578822E-2"/>
    <n v="342.68950000000001"/>
    <n v="357.56205999999997"/>
    <n v="4.7760860824252259E-2"/>
    <s v="Downtrend"/>
    <n v="409.97"/>
    <n v="-6.5304778398419416E-2"/>
    <s v="2022-01"/>
    <x v="3"/>
  </r>
  <r>
    <n v="1535"/>
    <x v="1"/>
    <d v="2022-01-05T00:00:00"/>
    <n v="382.21699999999998"/>
    <n v="390.113"/>
    <n v="360.33699999999999"/>
    <n v="362.70699999999999"/>
    <n v="80119800"/>
    <n v="-5.3471200000000003E-2"/>
    <n v="-5.3471191058385159E-2"/>
    <n v="343.29570000000001"/>
    <n v="357.87052000000006"/>
    <n v="4.8883509512409565E-2"/>
    <s v="Downtrend"/>
    <n v="409.97"/>
    <n v="-0.11528404517403723"/>
    <s v="2022-01"/>
    <x v="3"/>
  </r>
  <r>
    <n v="1536"/>
    <x v="1"/>
    <d v="2022-01-06T00:00:00"/>
    <n v="359"/>
    <n v="362.66699999999997"/>
    <n v="340.16699999999997"/>
    <n v="354.9"/>
    <n v="90336600"/>
    <n v="-2.1523400000000002E-2"/>
    <n v="-2.1524260629102843E-2"/>
    <n v="343.22469999999998"/>
    <n v="357.79786000000007"/>
    <n v="4.9064127048902249E-2"/>
    <s v="Downtrend"/>
    <n v="409.97"/>
    <n v="-0.13432690196843677"/>
    <s v="2022-01"/>
    <x v="3"/>
  </r>
  <r>
    <n v="1537"/>
    <x v="1"/>
    <d v="2022-01-07T00:00:00"/>
    <n v="360.12299999999999"/>
    <n v="360.31"/>
    <n v="336.66699999999997"/>
    <n v="342.32"/>
    <n v="84164700"/>
    <n v="-3.5446600000000002E-2"/>
    <n v="-3.5446604677373816E-2"/>
    <n v="343.61069999999995"/>
    <n v="357.67174"/>
    <n v="4.7683366738362799E-2"/>
    <s v="Downtrend"/>
    <n v="409.97"/>
    <n v="-0.16501207405419915"/>
    <s v="2022-01"/>
    <x v="3"/>
  </r>
  <r>
    <n v="1538"/>
    <x v="1"/>
    <d v="2022-01-10T00:00:00"/>
    <n v="333.33300000000003"/>
    <n v="353.03300000000002"/>
    <n v="326.66699999999997"/>
    <n v="352.70699999999999"/>
    <n v="91815000"/>
    <n v="3.0342000000000001E-2"/>
    <n v="3.0342953961205898E-2"/>
    <n v="344.29554999999999"/>
    <n v="357.34107999999998"/>
    <n v="4.8044745027975296E-2"/>
    <s v="Downtrend"/>
    <n v="409.97"/>
    <n v="-0.13967607385906289"/>
    <s v="2022-01"/>
    <x v="3"/>
  </r>
  <r>
    <n v="1539"/>
    <x v="1"/>
    <d v="2022-01-11T00:00:00"/>
    <n v="351.22300000000001"/>
    <n v="358.61700000000002"/>
    <n v="346.27300000000002"/>
    <n v="354.8"/>
    <n v="66063300"/>
    <n v="5.9350200000000001E-3"/>
    <n v="5.934103944633895E-3"/>
    <n v="345.92870000000005"/>
    <n v="356.6586200000001"/>
    <n v="4.640870376721655E-2"/>
    <s v="Downtrend"/>
    <n v="409.97"/>
    <n v="-0.13457082225528705"/>
    <s v="2022-01"/>
    <x v="3"/>
  </r>
  <r>
    <n v="1540"/>
    <x v="1"/>
    <d v="2022-01-12T00:00:00"/>
    <n v="359.61700000000002"/>
    <n v="371.613"/>
    <n v="357.53"/>
    <n v="368.74"/>
    <n v="83739000"/>
    <n v="3.92898E-2"/>
    <n v="3.9289740698985387E-2"/>
    <n v="348.39054999999996"/>
    <n v="355.72234000000009"/>
    <n v="4.6866296434545207E-2"/>
    <s v="Downtrend"/>
    <n v="409.97"/>
    <n v="-0.10056833426836109"/>
    <s v="2022-01"/>
    <x v="3"/>
  </r>
  <r>
    <n v="1541"/>
    <x v="1"/>
    <d v="2022-01-13T00:00:00"/>
    <n v="369.69"/>
    <n v="371.86700000000002"/>
    <n v="342.18"/>
    <n v="343.85300000000001"/>
    <n v="97209900"/>
    <n v="-6.7491099999999998E-2"/>
    <n v="-6.7491999783044987E-2"/>
    <n v="349.31669999999997"/>
    <n v="354.62734000000012"/>
    <n v="4.9732823853270887E-2"/>
    <s v="Downtrend"/>
    <n v="409.97"/>
    <n v="-0.16127277605678469"/>
    <s v="2022-01"/>
    <x v="3"/>
  </r>
  <r>
    <n v="1542"/>
    <x v="1"/>
    <d v="2022-01-14T00:00:00"/>
    <n v="339.96"/>
    <n v="350.66699999999997"/>
    <n v="337.79300000000001"/>
    <n v="349.87"/>
    <n v="72924300"/>
    <n v="1.7497800000000001E-2"/>
    <n v="1.7498756736163301E-2"/>
    <n v="351.36154999999997"/>
    <n v="353.29800000000012"/>
    <n v="4.8129075647826286E-2"/>
    <s v="Downtrend"/>
    <n v="409.97"/>
    <n v="-0.14659609239700466"/>
    <s v="2022-01"/>
    <x v="3"/>
  </r>
  <r>
    <n v="1543"/>
    <x v="1"/>
    <d v="2022-01-18T00:00:00"/>
    <n v="342.20299999999997"/>
    <n v="356.93"/>
    <n v="338.68700000000001"/>
    <n v="343.50299999999999"/>
    <n v="66743400"/>
    <n v="-1.81972E-2"/>
    <n v="-1.819818789836225E-2"/>
    <n v="352.99384999999995"/>
    <n v="351.78840000000014"/>
    <n v="4.8466537729373795E-2"/>
    <s v="Uptrend"/>
    <n v="409.97"/>
    <n v="-0.16212649706076065"/>
    <s v="2022-01"/>
    <x v="3"/>
  </r>
  <r>
    <n v="1544"/>
    <x v="1"/>
    <d v="2022-01-19T00:00:00"/>
    <n v="347.23700000000002"/>
    <n v="351.55700000000002"/>
    <n v="331.66699999999997"/>
    <n v="331.88299999999998"/>
    <n v="75442500"/>
    <n v="-3.3827900000000001E-2"/>
    <n v="-3.3827943278515793E-2"/>
    <n v="354.589"/>
    <n v="350.6772600000001"/>
    <n v="4.8415353361523597E-2"/>
    <s v="Uptrend"/>
    <n v="409.97"/>
    <n v="-0.19047003439276056"/>
    <s v="2022-01"/>
    <x v="3"/>
  </r>
  <r>
    <n v="1545"/>
    <x v="1"/>
    <d v="2022-01-20T00:00:00"/>
    <n v="336.577"/>
    <n v="347.22"/>
    <n v="331.33300000000003"/>
    <n v="332.09"/>
    <n v="70488600"/>
    <n v="6.2270399999999997E-4"/>
    <n v="6.2371377865089173E-4"/>
    <n v="355.55135000000007"/>
    <n v="350.14658000000009"/>
    <n v="4.7643847357512974E-2"/>
    <s v="Uptrend"/>
    <n v="409.97"/>
    <n v="-0.18996511939898053"/>
    <s v="2022-01"/>
    <x v="3"/>
  </r>
  <r>
    <n v="1546"/>
    <x v="1"/>
    <d v="2022-01-21T00:00:00"/>
    <n v="332.113"/>
    <n v="334.85"/>
    <n v="313.5"/>
    <n v="314.63299999999998"/>
    <n v="103416000"/>
    <n v="-5.2566099999999998E-2"/>
    <n v="-5.2567075190460444E-2"/>
    <n v="354.46850000000001"/>
    <n v="349.22692000000012"/>
    <n v="4.6163647480912402E-2"/>
    <s v="Uptrend"/>
    <n v="409.97"/>
    <n v="-0.23254628387442988"/>
    <s v="2022-01"/>
    <x v="3"/>
  </r>
  <r>
    <n v="1547"/>
    <x v="1"/>
    <d v="2022-01-24T00:00:00"/>
    <n v="301.58699999999999"/>
    <n v="311.17"/>
    <n v="283.82299999999998"/>
    <n v="310"/>
    <n v="151565700"/>
    <n v="-1.4726100000000001E-2"/>
    <n v="-1.472509240925135E-2"/>
    <n v="352.18514999999996"/>
    <n v="348.25952000000012"/>
    <n v="4.4001657929265039E-2"/>
    <s v="Uptrend"/>
    <n v="409.97"/>
    <n v="-0.24384711076420229"/>
    <s v="2022-01"/>
    <x v="3"/>
  </r>
  <r>
    <n v="1548"/>
    <x v="1"/>
    <d v="2022-01-25T00:00:00"/>
    <n v="304.733"/>
    <n v="317.08699999999999"/>
    <n v="301.07"/>
    <n v="306.13299999999998"/>
    <n v="86595900"/>
    <n v="-1.2473100000000001E-2"/>
    <n v="-1.2474193548387191E-2"/>
    <n v="349.25944999999996"/>
    <n v="347.61946000000012"/>
    <n v="4.3397881990177918E-2"/>
    <s v="Uptrend"/>
    <n v="409.97"/>
    <n v="-0.25327950825670176"/>
    <s v="2022-01"/>
    <x v="3"/>
  </r>
  <r>
    <n v="1549"/>
    <x v="1"/>
    <d v="2022-01-26T00:00:00"/>
    <n v="317.47699999999998"/>
    <n v="329.23"/>
    <n v="302"/>
    <n v="312.47000000000003"/>
    <n v="104867400"/>
    <n v="2.0699100000000002E-2"/>
    <n v="2.0700153201386406E-2"/>
    <n v="346.74180000000001"/>
    <n v="346.39086000000009"/>
    <n v="4.3864554885689598E-2"/>
    <s v="Uptrend"/>
    <n v="409.97"/>
    <n v="-0.23782227967900094"/>
    <s v="2022-01"/>
    <x v="3"/>
  </r>
  <r>
    <n v="1550"/>
    <x v="1"/>
    <d v="2022-01-27T00:00:00"/>
    <n v="311.12"/>
    <n v="311.79700000000003"/>
    <n v="276.33300000000003"/>
    <n v="276.36700000000002"/>
    <n v="147109500"/>
    <n v="-0.11554200000000001"/>
    <n v="-0.11554069190642302"/>
    <n v="342.45699999999999"/>
    <n v="345.00165999999996"/>
    <n v="5.0142511034374788E-2"/>
    <s v="Downtrend"/>
    <n v="409.97"/>
    <n v="-0.32588482084054926"/>
    <s v="2022-01"/>
    <x v="3"/>
  </r>
  <r>
    <n v="1551"/>
    <x v="1"/>
    <d v="2022-01-28T00:00:00"/>
    <n v="277.18700000000001"/>
    <n v="285.83300000000003"/>
    <n v="264.00299999999999"/>
    <n v="282.11700000000002"/>
    <n v="134789100"/>
    <n v="2.08057E-2"/>
    <n v="2.0805667825753327E-2"/>
    <n v="338.72384999999997"/>
    <n v="343.9864"/>
    <n v="5.0676723745161481E-2"/>
    <s v="Downtrend"/>
    <n v="409.97"/>
    <n v="-0.31185940434665949"/>
    <s v="2022-01"/>
    <x v="3"/>
  </r>
  <r>
    <n v="1552"/>
    <x v="1"/>
    <d v="2022-01-31T00:00:00"/>
    <n v="290.90300000000002"/>
    <n v="312.66300000000001"/>
    <n v="287.35000000000002"/>
    <n v="312.24"/>
    <n v="104436000"/>
    <n v="0.106776"/>
    <n v="0.10677484873297249"/>
    <n v="336.72285000000005"/>
    <n v="342.88554000000005"/>
    <n v="5.7041506398681274E-2"/>
    <s v="Downtrend"/>
    <n v="409.97"/>
    <n v="-0.23838329633875655"/>
    <s v="2022-01"/>
    <x v="3"/>
  </r>
  <r>
    <n v="1553"/>
    <x v="1"/>
    <d v="2022-02-01T00:00:00"/>
    <n v="311.73700000000002"/>
    <n v="314.56700000000001"/>
    <n v="301.66699999999997"/>
    <n v="310.41699999999997"/>
    <n v="73138200"/>
    <n v="-5.8395299999999999E-3"/>
    <n v="-5.8384575967206365E-3"/>
    <n v="332.24734999999998"/>
    <n v="341.34287999999998"/>
    <n v="4.6611578362983325E-2"/>
    <s v="Downtrend"/>
    <n v="409.97"/>
    <n v="-0.24282996316803684"/>
    <s v="2022-02"/>
    <x v="3"/>
  </r>
  <r>
    <n v="1554"/>
    <x v="1"/>
    <d v="2022-02-02T00:00:00"/>
    <n v="309.39299999999997"/>
    <n v="310.5"/>
    <n v="296.47000000000003"/>
    <n v="301.887"/>
    <n v="66792900"/>
    <n v="-2.7479199999999999E-2"/>
    <n v="-2.7479165123044047E-2"/>
    <n v="328.18185000000005"/>
    <n v="339.57135999999991"/>
    <n v="4.6229689363292609E-2"/>
    <s v="Downtrend"/>
    <n v="409.97"/>
    <n v="-0.26363636363636367"/>
    <s v="2022-02"/>
    <x v="3"/>
  </r>
  <r>
    <n v="1555"/>
    <x v="1"/>
    <d v="2022-02-03T00:00:00"/>
    <n v="294"/>
    <n v="312.33300000000003"/>
    <n v="293.50700000000001"/>
    <n v="297.04700000000003"/>
    <n v="78855600"/>
    <n v="-1.6032500000000002E-2"/>
    <n v="-1.6032488977663739E-2"/>
    <n v="324.89885000000004"/>
    <n v="338.33328"/>
    <n v="4.5157774387057134E-2"/>
    <s v="Downtrend"/>
    <n v="409.97"/>
    <n v="-0.2754421055199161"/>
    <s v="2022-02"/>
    <x v="3"/>
  </r>
  <r>
    <n v="1556"/>
    <x v="1"/>
    <d v="2022-02-04T00:00:00"/>
    <n v="299.07299999999998"/>
    <n v="312.16699999999997"/>
    <n v="293.72300000000001"/>
    <n v="307.77300000000002"/>
    <n v="73625400"/>
    <n v="3.61111E-2"/>
    <n v="3.6108763932980237E-2"/>
    <n v="322.54249999999996"/>
    <n v="336.94222000000002"/>
    <n v="4.6141877706031904E-2"/>
    <s v="Downtrend"/>
    <n v="409.97"/>
    <n v="-0.24927921555235744"/>
    <s v="2022-02"/>
    <x v="3"/>
  </r>
  <r>
    <n v="1557"/>
    <x v="1"/>
    <d v="2022-02-07T00:00:00"/>
    <n v="307.93"/>
    <n v="315.923"/>
    <n v="300.90300000000002"/>
    <n v="302.447"/>
    <n v="60994500"/>
    <n v="-1.7307199999999998E-2"/>
    <n v="-1.7304961773774941E-2"/>
    <n v="320.54885000000002"/>
    <n v="335.87607999999994"/>
    <n v="4.5710431824339884E-2"/>
    <s v="Downtrend"/>
    <n v="409.97"/>
    <n v="-0.26227041003000229"/>
    <s v="2022-02"/>
    <x v="3"/>
  </r>
  <r>
    <n v="1558"/>
    <x v="1"/>
    <d v="2022-02-08T00:00:00"/>
    <n v="301.84300000000002"/>
    <n v="308.76299999999998"/>
    <n v="298.267"/>
    <n v="307.33300000000003"/>
    <n v="50729100"/>
    <n v="1.61572E-2"/>
    <n v="1.6154896560389265E-2"/>
    <n v="318.28014999999994"/>
    <n v="334.50948000000005"/>
    <n v="4.5237933566297475E-2"/>
    <s v="Downtrend"/>
    <n v="409.97"/>
    <n v="-0.25035246481449858"/>
    <s v="2022-02"/>
    <x v="3"/>
  </r>
  <r>
    <n v="1559"/>
    <x v="1"/>
    <d v="2022-02-09T00:00:00"/>
    <n v="311.66699999999997"/>
    <n v="315.423"/>
    <n v="306.66699999999997"/>
    <n v="310.66699999999997"/>
    <n v="52259400"/>
    <n v="1.08459E-2"/>
    <n v="1.0848167948121157E-2"/>
    <n v="316.07350000000002"/>
    <n v="332.90807999999998"/>
    <n v="4.531874718304086E-2"/>
    <s v="Downtrend"/>
    <n v="409.97"/>
    <n v="-0.24222016245091116"/>
    <s v="2022-02"/>
    <x v="3"/>
  </r>
  <r>
    <n v="1560"/>
    <x v="1"/>
    <d v="2022-02-10T00:00:00"/>
    <n v="302.79000000000002"/>
    <n v="314.60300000000001"/>
    <n v="298.89999999999998"/>
    <n v="301.517"/>
    <n v="66126900"/>
    <n v="-2.9452800000000001E-2"/>
    <n v="-2.9452758097898935E-2"/>
    <n v="312.71235000000001"/>
    <n v="331.34141999999997"/>
    <n v="4.4328280674827393E-2"/>
    <s v="Downtrend"/>
    <n v="409.97"/>
    <n v="-0.26453886869770959"/>
    <s v="2022-02"/>
    <x v="3"/>
  </r>
  <r>
    <n v="1561"/>
    <x v="1"/>
    <d v="2022-02-11T00:00:00"/>
    <n v="303.20999999999998"/>
    <n v="305.32"/>
    <n v="283.56700000000001"/>
    <n v="286.66699999999997"/>
    <n v="79645800"/>
    <n v="-4.9251000000000003E-2"/>
    <n v="-4.9250954340883002E-2"/>
    <n v="309.85305000000005"/>
    <n v="329.94915999999995"/>
    <n v="4.3237233010489831E-2"/>
    <s v="Downtrend"/>
    <n v="409.97"/>
    <n v="-0.30076103129497289"/>
    <s v="2022-02"/>
    <x v="3"/>
  </r>
  <r>
    <n v="1562"/>
    <x v="1"/>
    <d v="2022-02-14T00:00:00"/>
    <n v="287.19"/>
    <n v="299.62700000000001"/>
    <n v="284.38299999999998"/>
    <n v="291.92"/>
    <n v="67756500"/>
    <n v="1.83257E-2"/>
    <n v="1.8324397297212691E-2"/>
    <n v="306.95555000000002"/>
    <n v="329.33223999999996"/>
    <n v="4.3263405935491314E-2"/>
    <s v="Downtrend"/>
    <n v="409.97"/>
    <n v="-0.28794789862672876"/>
    <s v="2022-02"/>
    <x v="3"/>
  </r>
  <r>
    <n v="1563"/>
    <x v="1"/>
    <d v="2022-02-15T00:00:00"/>
    <n v="300"/>
    <n v="307.66699999999997"/>
    <n v="297.79300000000001"/>
    <n v="307.47699999999998"/>
    <n v="57286200"/>
    <n v="5.3290799999999999E-2"/>
    <n v="5.3291997807618285E-2"/>
    <n v="305.15424999999999"/>
    <n v="328.76143999999994"/>
    <n v="4.5292439893343389E-2"/>
    <s v="Downtrend"/>
    <n v="409.97"/>
    <n v="-0.2500012196014344"/>
    <s v="2022-02"/>
    <x v="3"/>
  </r>
  <r>
    <n v="1564"/>
    <x v="1"/>
    <d v="2022-02-16T00:00:00"/>
    <n v="304.68299999999999"/>
    <n v="308.81"/>
    <n v="300.40300000000002"/>
    <n v="307.79700000000003"/>
    <n v="51294300"/>
    <n v="1.04075E-3"/>
    <n v="1.0407282495927817E-3"/>
    <n v="303.94995000000006"/>
    <n v="327.59212000000002"/>
    <n v="4.4773982178094772E-2"/>
    <s v="Downtrend"/>
    <n v="409.97"/>
    <n v="-0.24922067468351339"/>
    <s v="2022-02"/>
    <x v="3"/>
  </r>
  <r>
    <n v="1565"/>
    <x v="1"/>
    <d v="2022-02-17T00:00:00"/>
    <n v="304.42"/>
    <n v="306.16699999999997"/>
    <n v="291.36700000000002"/>
    <n v="292.11700000000002"/>
    <n v="55178400"/>
    <n v="-5.09427E-2"/>
    <n v="-5.0942666757635702E-2"/>
    <n v="301.95130000000006"/>
    <n v="326.17892000000001"/>
    <n v="4.603348823587608E-2"/>
    <s v="Downtrend"/>
    <n v="409.97"/>
    <n v="-0.28746737566163383"/>
    <s v="2022-02"/>
    <x v="3"/>
  </r>
  <r>
    <n v="1566"/>
    <x v="1"/>
    <d v="2022-02-18T00:00:00"/>
    <n v="295.33300000000003"/>
    <n v="295.62299999999999"/>
    <n v="279.20299999999997"/>
    <n v="285.66000000000003"/>
    <n v="68501700"/>
    <n v="-2.2103000000000001E-2"/>
    <n v="-2.2104156896038174E-2"/>
    <n v="300.50265000000007"/>
    <n v="324.96377999999999"/>
    <n v="4.4879435791651226E-2"/>
    <s v="Downtrend"/>
    <n v="409.97"/>
    <n v="-0.30321730858355489"/>
    <s v="2022-02"/>
    <x v="3"/>
  </r>
  <r>
    <n v="1567"/>
    <x v="1"/>
    <d v="2022-02-22T00:00:00"/>
    <n v="278.04300000000001"/>
    <n v="285.577"/>
    <n v="267.03300000000002"/>
    <n v="273.84300000000002"/>
    <n v="83288100"/>
    <n v="-4.1366199999999999E-2"/>
    <n v="-4.1367359798361703E-2"/>
    <n v="298.69479999999999"/>
    <n v="323.27718000000004"/>
    <n v="4.5608545966546371E-2"/>
    <s v="Downtrend"/>
    <n v="409.97"/>
    <n v="-0.33204136888064983"/>
    <s v="2022-02"/>
    <x v="3"/>
  </r>
  <r>
    <n v="1568"/>
    <x v="1"/>
    <d v="2022-02-23T00:00:00"/>
    <n v="276.81"/>
    <n v="278.43299999999999"/>
    <n v="253.52"/>
    <n v="254.68"/>
    <n v="95256900"/>
    <n v="-6.9979200000000005E-2"/>
    <n v="-6.9978053118027517E-2"/>
    <n v="296.12215000000003"/>
    <n v="322.17290000000003"/>
    <n v="4.7849601372679504E-2"/>
    <s v="Downtrend"/>
    <n v="409.97"/>
    <n v="-0.37878381344976464"/>
    <s v="2022-02"/>
    <x v="3"/>
  </r>
  <r>
    <n v="1569"/>
    <x v="1"/>
    <d v="2022-02-24T00:00:00"/>
    <n v="233.46299999999999"/>
    <n v="267.49299999999999"/>
    <n v="233.333"/>
    <n v="266.923"/>
    <n v="135322200"/>
    <n v="4.8073499999999998E-2"/>
    <n v="4.8072090466467765E-2"/>
    <n v="293.84480000000002"/>
    <n v="321.18198000000007"/>
    <n v="4.9090904890117172E-2"/>
    <s v="Downtrend"/>
    <n v="409.97"/>
    <n v="-0.34892065273068762"/>
    <s v="2022-02"/>
    <x v="3"/>
  </r>
  <r>
    <n v="1570"/>
    <x v="1"/>
    <d v="2022-02-25T00:00:00"/>
    <n v="269.74299999999999"/>
    <n v="273.16699999999997"/>
    <n v="260.8"/>
    <n v="269.95699999999999"/>
    <n v="76067700"/>
    <n v="1.1364000000000001E-2"/>
    <n v="1.1366573880857045E-2"/>
    <n v="293.52429999999998"/>
    <n v="320.47824000000003"/>
    <n v="4.1965904874706722E-2"/>
    <s v="Downtrend"/>
    <n v="409.97"/>
    <n v="-0.34152011122765091"/>
    <s v="2022-02"/>
    <x v="3"/>
  </r>
  <r>
    <n v="1571"/>
    <x v="1"/>
    <d v="2022-02-28T00:00:00"/>
    <n v="271.67"/>
    <n v="292.28699999999998"/>
    <n v="271.57"/>
    <n v="290.14299999999997"/>
    <n v="99006900"/>
    <n v="7.4777499999999997E-2"/>
    <n v="7.4774871553617617E-2"/>
    <n v="293.92559999999997"/>
    <n v="320.06124000000005"/>
    <n v="4.5021606674454234E-2"/>
    <s v="Downtrend"/>
    <n v="409.97"/>
    <n v="-0.292282362124058"/>
    <s v="2022-02"/>
    <x v="3"/>
  </r>
  <r>
    <n v="1572"/>
    <x v="1"/>
    <d v="2022-03-01T00:00:00"/>
    <n v="289.89299999999997"/>
    <n v="296.62700000000001"/>
    <n v="284.59300000000002"/>
    <n v="288.12299999999999"/>
    <n v="74766900"/>
    <n v="-6.9621400000000003E-3"/>
    <n v="-6.9620842136463024E-3"/>
    <n v="292.71974999999998"/>
    <n v="319.71004000000005"/>
    <n v="3.7729919357717141E-2"/>
    <s v="Downtrend"/>
    <n v="409.97"/>
    <n v="-0.29720955191843312"/>
    <s v="2022-03"/>
    <x v="3"/>
  </r>
  <r>
    <n v="1573"/>
    <x v="1"/>
    <d v="2022-03-02T00:00:00"/>
    <n v="290.70999999999998"/>
    <n v="295.49299999999999"/>
    <n v="281.423"/>
    <n v="293.29700000000003"/>
    <n v="74643300"/>
    <n v="1.79553E-2"/>
    <n v="1.7957608382531243E-2"/>
    <n v="291.86374999999998"/>
    <n v="319.30570000000006"/>
    <n v="3.802094822540017E-2"/>
    <s v="Downtrend"/>
    <n v="409.97"/>
    <n v="-0.28458911627680072"/>
    <s v="2022-03"/>
    <x v="3"/>
  </r>
  <r>
    <n v="1574"/>
    <x v="1"/>
    <d v="2022-03-03T00:00:00"/>
    <n v="292.923"/>
    <n v="295.48"/>
    <n v="277.53300000000002"/>
    <n v="279.76299999999998"/>
    <n v="61623600"/>
    <n v="-4.6142099999999998E-2"/>
    <n v="-4.6144351970869302E-2"/>
    <n v="290.75754999999992"/>
    <n v="318.63744000000008"/>
    <n v="3.8894524491333085E-2"/>
    <s v="Downtrend"/>
    <n v="409.97"/>
    <n v="-0.31760128789911468"/>
    <s v="2022-03"/>
    <x v="3"/>
  </r>
  <r>
    <n v="1575"/>
    <x v="1"/>
    <d v="2022-03-04T00:00:00"/>
    <n v="283.03300000000002"/>
    <n v="285.21699999999998"/>
    <n v="275.053"/>
    <n v="279.43"/>
    <n v="66999600"/>
    <n v="-1.1915199999999999E-3"/>
    <n v="-1.1902932124689958E-3"/>
    <n v="289.87670000000003"/>
    <n v="317.27550000000008"/>
    <n v="3.877579668929694E-2"/>
    <s v="Downtrend"/>
    <n v="409.97"/>
    <n v="-0.31841354245432596"/>
    <s v="2022-03"/>
    <x v="3"/>
  </r>
  <r>
    <n v="1576"/>
    <x v="1"/>
    <d v="2022-03-07T00:00:00"/>
    <n v="285.43299999999999"/>
    <n v="288.71300000000002"/>
    <n v="268.19"/>
    <n v="268.19299999999998"/>
    <n v="72494100"/>
    <n v="-4.02128E-2"/>
    <n v="-4.0214007085853432E-2"/>
    <n v="287.89769999999999"/>
    <n v="315.65816000000001"/>
    <n v="3.8547909015625208E-2"/>
    <s v="Downtrend"/>
    <n v="409.97"/>
    <n v="-0.34582286508768945"/>
    <s v="2022-03"/>
    <x v="3"/>
  </r>
  <r>
    <n v="1577"/>
    <x v="1"/>
    <d v="2022-03-08T00:00:00"/>
    <n v="265.17700000000002"/>
    <n v="283.33"/>
    <n v="260.72300000000001"/>
    <n v="274.8"/>
    <n v="80399100"/>
    <n v="2.46339E-2"/>
    <n v="2.463524402202899E-2"/>
    <n v="286.51535000000001"/>
    <n v="314.09168000000005"/>
    <n v="3.9046915355987498E-2"/>
    <s v="Downtrend"/>
    <n v="409.97"/>
    <n v="-0.32970705173549286"/>
    <s v="2022-03"/>
    <x v="3"/>
  </r>
  <r>
    <n v="1578"/>
    <x v="1"/>
    <d v="2022-03-09T00:00:00"/>
    <n v="279.827"/>
    <n v="286.85300000000001"/>
    <n v="277.33699999999999"/>
    <n v="286.32299999999998"/>
    <n v="59184000"/>
    <n v="4.1933600000000001E-2"/>
    <n v="4.1932314410480176E-2"/>
    <n v="285.46485000000007"/>
    <n v="312.42388000000005"/>
    <n v="4.0158792163878181E-2"/>
    <s v="Downtrend"/>
    <n v="409.97"/>
    <n v="-0.30160011708173784"/>
    <s v="2022-03"/>
    <x v="3"/>
  </r>
  <r>
    <n v="1579"/>
    <x v="1"/>
    <d v="2022-03-10T00:00:00"/>
    <n v="283.81700000000001"/>
    <n v="284.81700000000001"/>
    <n v="270.12"/>
    <n v="279.43299999999999"/>
    <n v="58648500"/>
    <n v="-2.40638E-2"/>
    <n v="-2.4063732218508438E-2"/>
    <n v="283.90315000000004"/>
    <n v="310.48496"/>
    <n v="4.0294311939707242E-2"/>
    <s v="Downtrend"/>
    <n v="409.97"/>
    <n v="-0.31840622484572045"/>
    <s v="2022-03"/>
    <x v="3"/>
  </r>
  <r>
    <n v="1580"/>
    <x v="1"/>
    <d v="2022-03-11T00:00:00"/>
    <n v="280.06700000000001"/>
    <n v="281.267"/>
    <n v="264.58999999999997"/>
    <n v="265.11700000000002"/>
    <n v="67037100"/>
    <n v="-5.1234599999999998E-2"/>
    <n v="-5.1232316870233552E-2"/>
    <n v="282.08315000000005"/>
    <n v="308.45850000000007"/>
    <n v="4.1285879907548804E-2"/>
    <s v="Downtrend"/>
    <n v="409.97"/>
    <n v="-0.35332585311120324"/>
    <s v="2022-03"/>
    <x v="3"/>
  </r>
  <r>
    <n v="1581"/>
    <x v="1"/>
    <d v="2022-03-14T00:00:00"/>
    <n v="260.20299999999997"/>
    <n v="266.89999999999998"/>
    <n v="252.01300000000001"/>
    <n v="255.45699999999999"/>
    <n v="71152200"/>
    <n v="-3.6436799999999998E-2"/>
    <n v="-3.6436743022891904E-2"/>
    <n v="280.52265000000006"/>
    <n v="306.75924000000009"/>
    <n v="4.0667659341078126E-2"/>
    <s v="Downtrend"/>
    <n v="409.97"/>
    <n v="-0.37688855282093814"/>
    <s v="2022-03"/>
    <x v="3"/>
  </r>
  <r>
    <n v="1582"/>
    <x v="1"/>
    <d v="2022-03-15T00:00:00"/>
    <n v="258.423"/>
    <n v="268.52300000000002"/>
    <n v="252.19"/>
    <n v="267.29700000000003"/>
    <n v="66841200"/>
    <n v="4.6348399999999998E-2"/>
    <n v="4.6348309108773744E-2"/>
    <n v="279.2915000000001"/>
    <n v="304.36224000000004"/>
    <n v="4.197401212201908E-2"/>
    <s v="Downtrend"/>
    <n v="409.97"/>
    <n v="-0.34800839085786761"/>
    <s v="2022-03"/>
    <x v="3"/>
  </r>
  <r>
    <n v="1583"/>
    <x v="1"/>
    <d v="2022-03-16T00:00:00"/>
    <n v="269.66699999999997"/>
    <n v="280.66699999999997"/>
    <n v="267.42"/>
    <n v="280.077"/>
    <n v="84028800"/>
    <n v="4.7812E-2"/>
    <n v="4.7811984421822773E-2"/>
    <n v="277.92150000000004"/>
    <n v="302.50896000000006"/>
    <n v="4.1599567936255459E-2"/>
    <s v="Downtrend"/>
    <n v="409.97"/>
    <n v="-0.31683537819840479"/>
    <s v="2022-03"/>
    <x v="3"/>
  </r>
  <r>
    <n v="1584"/>
    <x v="1"/>
    <d v="2022-03-17T00:00:00"/>
    <n v="276.99700000000001"/>
    <n v="291.66699999999997"/>
    <n v="275.24"/>
    <n v="290.53300000000002"/>
    <n v="66582900"/>
    <n v="3.7335E-2"/>
    <n v="3.7332590680420052E-2"/>
    <n v="277.05830000000003"/>
    <n v="301.29076000000009"/>
    <n v="4.2602869597295694E-2"/>
    <s v="Downtrend"/>
    <n v="409.97"/>
    <n v="-0.29133107300534189"/>
    <s v="2022-03"/>
    <x v="3"/>
  </r>
  <r>
    <n v="1585"/>
    <x v="1"/>
    <d v="2022-03-18T00:00:00"/>
    <n v="291.49700000000001"/>
    <n v="302.61700000000002"/>
    <n v="289.13"/>
    <n v="301.79700000000003"/>
    <n v="100414200"/>
    <n v="3.8767799999999998E-2"/>
    <n v="3.8770122498993365E-2"/>
    <n v="277.54230000000007"/>
    <n v="300.33382000000006"/>
    <n v="4.1897814594236797E-2"/>
    <s v="Downtrend"/>
    <n v="409.97"/>
    <n v="-0.26385589189452885"/>
    <s v="2022-03"/>
    <x v="3"/>
  </r>
  <r>
    <n v="1586"/>
    <x v="1"/>
    <d v="2022-03-21T00:00:00"/>
    <n v="304.99299999999999"/>
    <n v="314.28300000000002"/>
    <n v="302.363"/>
    <n v="307.053"/>
    <n v="81981600"/>
    <n v="1.7417999999999999E-2"/>
    <n v="1.7415680076342532E-2"/>
    <n v="278.61195000000009"/>
    <n v="300.11396000000008"/>
    <n v="4.1608997600802111E-2"/>
    <s v="Downtrend"/>
    <n v="409.97"/>
    <n v="-0.25103544161767943"/>
    <s v="2022-03"/>
    <x v="3"/>
  </r>
  <r>
    <n v="1587"/>
    <x v="1"/>
    <d v="2022-03-22T00:00:00"/>
    <n v="310"/>
    <n v="332.62"/>
    <n v="307.25"/>
    <n v="331.327"/>
    <n v="105868500"/>
    <n v="7.9052399999999995E-2"/>
    <n v="7.9054756019319106E-2"/>
    <n v="281.48615000000007"/>
    <n v="299.72056000000003"/>
    <n v="4.3309471234738842E-2"/>
    <s v="Downtrend"/>
    <n v="409.97"/>
    <n v="-0.19182623118764797"/>
    <s v="2022-03"/>
    <x v="3"/>
  </r>
  <r>
    <n v="1588"/>
    <x v="1"/>
    <d v="2022-03-23T00:00:00"/>
    <n v="326.64699999999999"/>
    <n v="346.9"/>
    <n v="325.46699999999998"/>
    <n v="333.03699999999998"/>
    <n v="120676200"/>
    <n v="5.1611399999999998E-3"/>
    <n v="5.1610644469057831E-3"/>
    <n v="285.40400000000005"/>
    <n v="299.38402000000008"/>
    <n v="3.9009863611774734E-2"/>
    <s v="Downtrend"/>
    <n v="409.97"/>
    <n v="-0.18765519428250854"/>
    <s v="2022-03"/>
    <x v="3"/>
  </r>
  <r>
    <n v="1589"/>
    <x v="1"/>
    <d v="2022-03-24T00:00:00"/>
    <n v="336.577"/>
    <n v="341.49700000000001"/>
    <n v="329.6"/>
    <n v="337.97300000000001"/>
    <n v="68920800"/>
    <n v="1.4823100000000001E-2"/>
    <n v="1.4821176025486826E-2"/>
    <n v="288.95650000000001"/>
    <n v="298.74682000000001"/>
    <n v="3.8191140905014638E-2"/>
    <s v="Downtrend"/>
    <n v="409.97"/>
    <n v="-0.1756152889235798"/>
    <s v="2022-03"/>
    <x v="3"/>
  </r>
  <r>
    <n v="1590"/>
    <x v="1"/>
    <d v="2022-03-25T00:00:00"/>
    <n v="336"/>
    <n v="340.6"/>
    <n v="332.44"/>
    <n v="336.88"/>
    <n v="62031600"/>
    <n v="-3.23494E-3"/>
    <n v="-3.2339861468224651E-3"/>
    <n v="292.30265000000003"/>
    <n v="299.14870000000002"/>
    <n v="3.8354289638666821E-2"/>
    <s v="Downtrend"/>
    <n v="409.97"/>
    <n v="-0.17828133765885312"/>
    <s v="2022-03"/>
    <x v="3"/>
  </r>
  <r>
    <n v="1591"/>
    <x v="1"/>
    <d v="2022-03-28T00:00:00"/>
    <n v="355.03300000000002"/>
    <n v="365.96"/>
    <n v="351.2"/>
    <n v="363.947"/>
    <n v="102506100"/>
    <n v="8.0345100000000003E-2"/>
    <n v="8.0346117311802523E-2"/>
    <n v="295.99285000000003"/>
    <n v="299.48175999999995"/>
    <n v="3.8852530300394324E-2"/>
    <s v="Downtrend"/>
    <n v="409.97"/>
    <n v="-0.11225943361709401"/>
    <s v="2022-03"/>
    <x v="3"/>
  </r>
  <r>
    <n v="1592"/>
    <x v="1"/>
    <d v="2022-03-29T00:00:00"/>
    <n v="369.33"/>
    <n v="371.59"/>
    <n v="357.70299999999997"/>
    <n v="366.52300000000002"/>
    <n v="73614900"/>
    <n v="7.0798600000000003E-3"/>
    <n v="7.0779536580876101E-3"/>
    <n v="299.91285000000005"/>
    <n v="299.90495999999996"/>
    <n v="3.8615998316680854E-2"/>
    <s v="Uptrend"/>
    <n v="409.97"/>
    <n v="-0.10597604702783125"/>
    <s v="2022-03"/>
    <x v="3"/>
  </r>
  <r>
    <n v="1593"/>
    <x v="1"/>
    <d v="2022-03-30T00:00:00"/>
    <n v="363.72300000000001"/>
    <n v="371.31700000000001"/>
    <n v="361.33300000000003"/>
    <n v="364.66300000000001"/>
    <n v="59865000"/>
    <n v="-5.0747500000000003E-3"/>
    <n v="-5.0747156385820835E-3"/>
    <n v="303.48115000000007"/>
    <n v="300.4513"/>
    <n v="3.8797338244816168E-2"/>
    <s v="Uptrend"/>
    <n v="409.97"/>
    <n v="-0.11051296436324609"/>
    <s v="2022-03"/>
    <x v="3"/>
  </r>
  <r>
    <n v="1594"/>
    <x v="1"/>
    <d v="2022-03-31T00:00:00"/>
    <n v="364.85700000000003"/>
    <n v="367.71300000000002"/>
    <n v="358.88"/>
    <n v="359.2"/>
    <n v="48992700"/>
    <n v="-1.49818E-2"/>
    <n v="-1.4980955018743414E-2"/>
    <n v="307.45300000000003"/>
    <n v="301.0401"/>
    <n v="3.6934888151212805E-2"/>
    <s v="Uptrend"/>
    <n v="409.97"/>
    <n v="-0.12383832963387575"/>
    <s v="2022-03"/>
    <x v="3"/>
  </r>
  <r>
    <n v="1595"/>
    <x v="1"/>
    <d v="2022-04-01T00:00:00"/>
    <n v="360.38299999999998"/>
    <n v="364.91699999999997"/>
    <n v="355.54700000000003"/>
    <n v="361.53"/>
    <n v="54263100"/>
    <n v="6.4866000000000004E-3"/>
    <n v="6.4866369710467886E-3"/>
    <n v="311.55799999999999"/>
    <n v="302.38378000000006"/>
    <n v="3.6817015407682174E-2"/>
    <s v="Uptrend"/>
    <n v="409.97"/>
    <n v="-0.11815498695026483"/>
    <s v="2022-04"/>
    <x v="3"/>
  </r>
  <r>
    <n v="1596"/>
    <x v="1"/>
    <d v="2022-04-04T00:00:00"/>
    <n v="363.12700000000001"/>
    <n v="383.303"/>
    <n v="357.51"/>
    <n v="381.81700000000001"/>
    <n v="82035900"/>
    <n v="5.6113400000000001E-2"/>
    <n v="5.6114292036622215E-2"/>
    <n v="317.23919999999993"/>
    <n v="303.45884000000001"/>
    <n v="3.5690430614594891E-2"/>
    <s v="Uptrend"/>
    <n v="409.97"/>
    <n v="-6.8670878356952958E-2"/>
    <s v="2022-04"/>
    <x v="3"/>
  </r>
  <r>
    <n v="1597"/>
    <x v="1"/>
    <d v="2022-04-05T00:00:00"/>
    <n v="378.767"/>
    <n v="384.29"/>
    <n v="362.43299999999999"/>
    <n v="363.75299999999999"/>
    <n v="80075100"/>
    <n v="-4.7308999999999997E-2"/>
    <n v="-4.7310622628117693E-2"/>
    <n v="321.68684999999994"/>
    <n v="304.30792000000002"/>
    <n v="3.8542241586872854E-2"/>
    <s v="Uptrend"/>
    <n v="409.97"/>
    <n v="-0.11273263897358354"/>
    <s v="2022-04"/>
    <x v="3"/>
  </r>
  <r>
    <n v="1598"/>
    <x v="1"/>
    <d v="2022-04-06T00:00:00"/>
    <n v="357.82299999999998"/>
    <n v="359.66699999999997"/>
    <n v="342.56700000000001"/>
    <n v="348.58699999999999"/>
    <n v="89348400"/>
    <n v="-4.16949E-2"/>
    <n v="-4.1693126929537305E-2"/>
    <n v="324.80004999999994"/>
    <n v="305.10692"/>
    <n v="3.9955946909010602E-2"/>
    <s v="Uptrend"/>
    <n v="409.97"/>
    <n v="-0.14972558967729355"/>
    <s v="2022-04"/>
    <x v="3"/>
  </r>
  <r>
    <n v="1599"/>
    <x v="1"/>
    <d v="2022-04-07T00:00:00"/>
    <n v="350.79700000000003"/>
    <n v="358.863"/>
    <n v="340.51299999999998"/>
    <n v="352.42"/>
    <n v="79447200"/>
    <n v="1.0996799999999999E-2"/>
    <n v="1.0995820268684842E-2"/>
    <n v="328.44939999999997"/>
    <n v="306.41618"/>
    <n v="3.9113663620264E-2"/>
    <s v="Uptrend"/>
    <n v="409.97"/>
    <n v="-0.14037612508232311"/>
    <s v="2022-04"/>
    <x v="3"/>
  </r>
  <r>
    <n v="1600"/>
    <x v="1"/>
    <d v="2022-04-08T00:00:00"/>
    <n v="347.73700000000002"/>
    <n v="349.48"/>
    <n v="340.81299999999999"/>
    <n v="341.83"/>
    <n v="55013700"/>
    <n v="-3.00494E-2"/>
    <n v="-3.0049372907326566E-2"/>
    <n v="332.28504999999996"/>
    <n v="307.28003999999999"/>
    <n v="3.7556003980003555E-2"/>
    <s v="Uptrend"/>
    <n v="409.97"/>
    <n v="-0.16620728345976543"/>
    <s v="2022-04"/>
    <x v="3"/>
  </r>
  <r>
    <n v="1601"/>
    <x v="1"/>
    <d v="2022-04-11T00:00:00"/>
    <n v="326.8"/>
    <n v="336.15699999999998"/>
    <n v="324.88"/>
    <n v="325.31"/>
    <n v="59357100"/>
    <n v="-4.8328099999999999E-2"/>
    <n v="-4.8328116315127345E-2"/>
    <n v="335.77770000000004"/>
    <n v="307.61490000000003"/>
    <n v="3.8470318289646067E-2"/>
    <s v="Uptrend"/>
    <n v="409.97"/>
    <n v="-0.20650291484742789"/>
    <s v="2022-04"/>
    <x v="3"/>
  </r>
  <r>
    <n v="1602"/>
    <x v="1"/>
    <d v="2022-04-12T00:00:00"/>
    <n v="332.54700000000003"/>
    <n v="340.39699999999999"/>
    <n v="325.53300000000002"/>
    <n v="328.983"/>
    <n v="65976000"/>
    <n v="1.1291799999999999E-2"/>
    <n v="1.1290768805139795E-2"/>
    <n v="338.86200000000002"/>
    <n v="308.22235999999998"/>
    <n v="3.7653835573335646E-2"/>
    <s v="Uptrend"/>
    <n v="409.97"/>
    <n v="-0.19754372271141796"/>
    <s v="2022-04"/>
    <x v="3"/>
  </r>
  <r>
    <n v="1603"/>
    <x v="1"/>
    <d v="2022-04-13T00:00:00"/>
    <n v="327.02699999999999"/>
    <n v="342.08"/>
    <n v="324.36700000000002"/>
    <n v="340.79"/>
    <n v="55121100"/>
    <n v="3.5888400000000001E-2"/>
    <n v="3.588939246100864E-2"/>
    <n v="341.89765"/>
    <n v="308.75128000000007"/>
    <n v="3.7132806973895031E-2"/>
    <s v="Uptrend"/>
    <n v="409.97"/>
    <n v="-0.168744054443008"/>
    <s v="2022-04"/>
    <x v="3"/>
  </r>
  <r>
    <n v="1604"/>
    <x v="1"/>
    <d v="2022-04-14T00:00:00"/>
    <n v="333.09699999999998"/>
    <n v="337.57"/>
    <n v="327.39699999999999"/>
    <n v="328.33300000000003"/>
    <n v="58422300"/>
    <n v="-3.6552300000000003E-2"/>
    <n v="-3.6553302620382033E-2"/>
    <n v="343.78764999999999"/>
    <n v="309.50560000000007"/>
    <n v="3.7988753439277788E-2"/>
    <s v="Uptrend"/>
    <n v="409.97"/>
    <n v="-0.19912920457594452"/>
    <s v="2022-04"/>
    <x v="3"/>
  </r>
  <r>
    <n v="1605"/>
    <x v="1"/>
    <d v="2022-04-18T00:00:00"/>
    <n v="329.67700000000002"/>
    <n v="338.30700000000002"/>
    <n v="324.47000000000003"/>
    <n v="334.76299999999998"/>
    <n v="51715200"/>
    <n v="1.9583699999999999E-2"/>
    <n v="1.9583776227183769E-2"/>
    <n v="345.43594999999993"/>
    <n v="310.2044800000001"/>
    <n v="3.7376516482561621E-2"/>
    <s v="Uptrend"/>
    <n v="409.97"/>
    <n v="-0.18344513013147312"/>
    <s v="2022-04"/>
    <x v="3"/>
  </r>
  <r>
    <n v="1606"/>
    <x v="1"/>
    <d v="2022-04-19T00:00:00"/>
    <n v="335.02"/>
    <n v="344.98"/>
    <n v="331.77699999999999"/>
    <n v="342.71699999999998"/>
    <n v="49847700"/>
    <n v="2.3758100000000001E-2"/>
    <n v="2.3760092961289114E-2"/>
    <n v="347.21915000000001"/>
    <n v="310.67020000000008"/>
    <n v="3.7506533606990286E-2"/>
    <s v="Uptrend"/>
    <n v="409.97"/>
    <n v="-0.16404371051540367"/>
    <s v="2022-04"/>
    <x v="3"/>
  </r>
  <r>
    <n v="1607"/>
    <x v="1"/>
    <d v="2022-04-20T00:00:00"/>
    <n v="343.33300000000003"/>
    <n v="344.66699999999997"/>
    <n v="325.08300000000003"/>
    <n v="325.733"/>
    <n v="70711200"/>
    <n v="-4.9555000000000002E-2"/>
    <n v="-4.9556923058966973E-2"/>
    <n v="346.93944999999997"/>
    <n v="311.24874000000011"/>
    <n v="3.5313461434635214E-2"/>
    <s v="Uptrend"/>
    <n v="409.97"/>
    <n v="-0.20547113203405132"/>
    <s v="2022-04"/>
    <x v="3"/>
  </r>
  <r>
    <n v="1608"/>
    <x v="1"/>
    <d v="2022-04-21T00:00:00"/>
    <n v="358.24299999999999"/>
    <n v="364.07299999999998"/>
    <n v="332.14"/>
    <n v="336.26"/>
    <n v="105416400"/>
    <n v="3.23168E-2"/>
    <n v="3.2317879981457187E-2"/>
    <n v="347.10060000000004"/>
    <n v="311.73574000000008"/>
    <n v="3.6047463618185276E-2"/>
    <s v="Uptrend"/>
    <n v="409.97"/>
    <n v="-0.17979364343732473"/>
    <s v="2022-04"/>
    <x v="3"/>
  </r>
  <r>
    <n v="1609"/>
    <x v="1"/>
    <d v="2022-04-22T00:00:00"/>
    <n v="338.303"/>
    <n v="344.95"/>
    <n v="331.33300000000003"/>
    <n v="335.017"/>
    <n v="69696600"/>
    <n v="-3.6975799999999998E-3"/>
    <n v="-3.6965443406887788E-3"/>
    <n v="346.95279999999997"/>
    <n v="312.35886000000016"/>
    <n v="3.5913920392559744E-2"/>
    <s v="Uptrend"/>
    <n v="409.97"/>
    <n v="-0.18282557260287347"/>
    <s v="2022-04"/>
    <x v="3"/>
  </r>
  <r>
    <n v="1610"/>
    <x v="1"/>
    <d v="2022-04-25T00:00:00"/>
    <n v="326.32299999999998"/>
    <n v="336.20699999999999"/>
    <n v="325.10000000000002"/>
    <n v="332.673"/>
    <n v="68341200"/>
    <n v="-6.9946499999999998E-3"/>
    <n v="-6.9966598709916283E-3"/>
    <n v="346.74244999999996"/>
    <n v="312.46832000000012"/>
    <n v="3.5942530347703686E-2"/>
    <s v="Uptrend"/>
    <n v="409.97"/>
    <n v="-0.18854306412664346"/>
    <s v="2022-04"/>
    <x v="3"/>
  </r>
  <r>
    <n v="1611"/>
    <x v="1"/>
    <d v="2022-04-26T00:00:00"/>
    <n v="331.81"/>
    <n v="333.33300000000003"/>
    <n v="291.66699999999997"/>
    <n v="292.14"/>
    <n v="136133700"/>
    <n v="-0.121841"/>
    <n v="-0.12184036576457968"/>
    <n v="343.15209999999996"/>
    <n v="312.50666000000018"/>
    <n v="4.0316783104053754E-2"/>
    <s v="Uptrend"/>
    <n v="409.97"/>
    <n v="-0.28741127399565825"/>
    <s v="2022-04"/>
    <x v="3"/>
  </r>
  <r>
    <n v="1612"/>
    <x v="1"/>
    <d v="2022-04-27T00:00:00"/>
    <n v="299.52699999999999"/>
    <n v="306"/>
    <n v="292.45299999999997"/>
    <n v="293.83699999999999"/>
    <n v="76956300"/>
    <n v="5.80768E-3"/>
    <n v="5.8088587663449598E-3"/>
    <n v="339.51779999999997"/>
    <n v="312.20718000000011"/>
    <n v="4.028926628246661E-2"/>
    <s v="Uptrend"/>
    <n v="409.97"/>
    <n v="-0.28327194672780942"/>
    <s v="2022-04"/>
    <x v="3"/>
  </r>
  <r>
    <n v="1613"/>
    <x v="1"/>
    <d v="2022-04-28T00:00:00"/>
    <n v="299.99299999999999"/>
    <n v="300"/>
    <n v="273.89999999999998"/>
    <n v="292.50299999999999"/>
    <n v="124948500"/>
    <n v="-4.5377000000000004E-3"/>
    <n v="-4.5399320031174195E-3"/>
    <n v="335.90979999999996"/>
    <n v="311.85630000000015"/>
    <n v="4.0293018321299341E-2"/>
    <s v="Uptrend"/>
    <n v="409.97"/>
    <n v="-0.28652584335439191"/>
    <s v="2022-04"/>
    <x v="3"/>
  </r>
  <r>
    <n v="1614"/>
    <x v="1"/>
    <d v="2022-04-29T00:00:00"/>
    <n v="300.75"/>
    <n v="311.46699999999998"/>
    <n v="290"/>
    <n v="290.25299999999999"/>
    <n v="88133100"/>
    <n v="-7.6922199999999996E-3"/>
    <n v="-7.6922287976534109E-3"/>
    <n v="332.46244999999999"/>
    <n v="312.03356000000008"/>
    <n v="4.0280126298295429E-2"/>
    <s v="Uptrend"/>
    <n v="409.97"/>
    <n v="-0.29201404980852264"/>
    <s v="2022-04"/>
    <x v="3"/>
  </r>
  <r>
    <n v="1615"/>
    <x v="1"/>
    <d v="2022-05-02T00:00:00"/>
    <n v="286.923"/>
    <n v="302.12"/>
    <n v="282.67700000000002"/>
    <n v="300.98"/>
    <n v="75781500"/>
    <n v="3.6956299999999997E-2"/>
    <n v="3.6957413015541674E-2"/>
    <n v="329.43494999999996"/>
    <n v="312.38202000000013"/>
    <n v="4.1486770321075207E-2"/>
    <s v="Uptrend"/>
    <n v="409.97"/>
    <n v="-0.2658487206380955"/>
    <s v="2022-05"/>
    <x v="3"/>
  </r>
  <r>
    <n v="1616"/>
    <x v="1"/>
    <d v="2022-05-03T00:00:00"/>
    <n v="301.06"/>
    <n v="308.02699999999999"/>
    <n v="296.197"/>
    <n v="303.08300000000003"/>
    <n v="63709500"/>
    <n v="6.9882800000000004E-3"/>
    <n v="6.987175227589848E-3"/>
    <n v="325.49824999999998"/>
    <n v="313.25596000000013"/>
    <n v="3.8843802186119256E-2"/>
    <s v="Uptrend"/>
    <n v="409.97"/>
    <n v="-0.26071907700563457"/>
    <s v="2022-05"/>
    <x v="3"/>
  </r>
  <r>
    <n v="1617"/>
    <x v="1"/>
    <d v="2022-05-04T00:00:00"/>
    <n v="301.31299999999999"/>
    <n v="318.5"/>
    <n v="295.09300000000002"/>
    <n v="317.54000000000002"/>
    <n v="81643800"/>
    <n v="4.7698600000000001E-2"/>
    <n v="4.769980500390969E-2"/>
    <n v="323.18759999999992"/>
    <n v="313.98422000000011"/>
    <n v="3.9929646501861003E-2"/>
    <s v="Uptrend"/>
    <n v="409.97"/>
    <n v="-0.22545552113569289"/>
    <s v="2022-05"/>
    <x v="3"/>
  </r>
  <r>
    <n v="1618"/>
    <x v="1"/>
    <d v="2022-05-05T00:00:00"/>
    <n v="313.00700000000001"/>
    <n v="315.2"/>
    <n v="285.89999999999998"/>
    <n v="291.09300000000002"/>
    <n v="92519100"/>
    <n v="-8.3286200000000005E-2"/>
    <n v="-8.3287144926623369E-2"/>
    <n v="320.31289999999996"/>
    <n v="314.41676000000007"/>
    <n v="4.2862933078521355E-2"/>
    <s v="Uptrend"/>
    <n v="409.97"/>
    <n v="-0.2899651193989804"/>
    <s v="2022-05"/>
    <x v="3"/>
  </r>
  <r>
    <n v="1619"/>
    <x v="1"/>
    <d v="2022-05-06T00:00:00"/>
    <n v="295.66699999999997"/>
    <n v="296"/>
    <n v="281.03699999999998"/>
    <n v="288.55"/>
    <n v="72903000"/>
    <n v="-8.7371800000000006E-3"/>
    <n v="-8.7360396849117672E-3"/>
    <n v="317.11939999999993"/>
    <n v="314.26502000000011"/>
    <n v="4.2627614692378295E-2"/>
    <s v="Uptrend"/>
    <n v="409.97"/>
    <n v="-0.29616801229358247"/>
    <s v="2022-05"/>
    <x v="3"/>
  </r>
  <r>
    <n v="1620"/>
    <x v="1"/>
    <d v="2022-05-09T00:00:00"/>
    <n v="278.81700000000001"/>
    <n v="281.87700000000001"/>
    <n v="260.38299999999998"/>
    <n v="262.37"/>
    <n v="90810300"/>
    <n v="-9.0729500000000005E-2"/>
    <n v="-9.0729509617050841E-2"/>
    <n v="313.14639999999997"/>
    <n v="313.79576000000014"/>
    <n v="4.6209895434622172E-2"/>
    <s v="Downtrend"/>
    <n v="409.97"/>
    <n v="-0.36002634339097983"/>
    <s v="2022-05"/>
    <x v="3"/>
  </r>
  <r>
    <n v="1621"/>
    <x v="1"/>
    <d v="2022-05-10T00:00:00"/>
    <n v="273.10300000000001"/>
    <n v="275.12"/>
    <n v="258.08300000000003"/>
    <n v="266.68"/>
    <n v="84401700"/>
    <n v="1.6427199999999999E-2"/>
    <n v="1.6427182985859767E-2"/>
    <n v="310.2149"/>
    <n v="312.92664000000008"/>
    <n v="4.5803472813419358E-2"/>
    <s v="Downtrend"/>
    <n v="409.97"/>
    <n v="-0.34951337902773372"/>
    <s v="2022-05"/>
    <x v="3"/>
  </r>
  <r>
    <n v="1622"/>
    <x v="1"/>
    <d v="2022-05-11T00:00:00"/>
    <n v="265"/>
    <n v="269.923"/>
    <n v="242.4"/>
    <n v="244.667"/>
    <n v="97224600"/>
    <n v="-8.2545800000000003E-2"/>
    <n v="-8.2544622768861542E-2"/>
    <n v="305.9991"/>
    <n v="311.91404000000011"/>
    <n v="4.8366515343709546E-2"/>
    <s v="Downtrend"/>
    <n v="409.97"/>
    <n v="-0.4032075517720809"/>
    <s v="2022-05"/>
    <x v="3"/>
  </r>
  <r>
    <n v="1623"/>
    <x v="1"/>
    <d v="2022-05-12T00:00:00"/>
    <n v="233.667"/>
    <n v="253.22"/>
    <n v="226.667"/>
    <n v="242.667"/>
    <n v="140313000"/>
    <n v="-8.1743900000000001E-3"/>
    <n v="-8.1743757842291931E-3"/>
    <n v="301.09295000000009"/>
    <n v="311.44938000000008"/>
    <n v="4.6980274432719751E-2"/>
    <s v="Downtrend"/>
    <n v="409.97"/>
    <n v="-0.40808595750908605"/>
    <s v="2022-05"/>
    <x v="3"/>
  </r>
  <r>
    <n v="1624"/>
    <x v="1"/>
    <d v="2022-05-13T00:00:00"/>
    <n v="257.827"/>
    <n v="262.45"/>
    <n v="250.523"/>
    <n v="256.52999999999997"/>
    <n v="92150700"/>
    <n v="5.7129100000000002E-2"/>
    <n v="5.7127668780674545E-2"/>
    <n v="297.50280000000009"/>
    <n v="310.68992000000009"/>
    <n v="4.9403561609530015E-2"/>
    <s v="Downtrend"/>
    <n v="409.97"/>
    <n v="-0.37427128814303501"/>
    <s v="2022-05"/>
    <x v="3"/>
  </r>
  <r>
    <n v="1625"/>
    <x v="1"/>
    <d v="2022-05-16T00:00:00"/>
    <n v="255.72"/>
    <n v="256.58699999999999"/>
    <n v="239.697"/>
    <n v="241.45699999999999"/>
    <n v="86098500"/>
    <n v="-5.8758600000000001E-2"/>
    <n v="-5.8757260359412089E-2"/>
    <n v="292.83750000000003"/>
    <n v="310.40346000000011"/>
    <n v="4.9949047376468811E-2"/>
    <s v="Downtrend"/>
    <n v="409.97"/>
    <n v="-0.41103739297997421"/>
    <s v="2022-05"/>
    <x v="3"/>
  </r>
  <r>
    <n v="1626"/>
    <x v="1"/>
    <d v="2022-05-17T00:00:00"/>
    <n v="249.12"/>
    <n v="254.827"/>
    <n v="242.95"/>
    <n v="253.87"/>
    <n v="80236200"/>
    <n v="5.1410200000000003E-2"/>
    <n v="5.1408739444290363E-2"/>
    <n v="288.39515000000006"/>
    <n v="309.63952000000006"/>
    <n v="5.1437911009604285E-2"/>
    <s v="Downtrend"/>
    <n v="409.97"/>
    <n v="-0.38075956777325171"/>
    <s v="2022-05"/>
    <x v="3"/>
  </r>
  <r>
    <n v="1627"/>
    <x v="1"/>
    <d v="2022-05-18T00:00:00"/>
    <n v="248.173"/>
    <n v="253.5"/>
    <n v="233.60300000000001"/>
    <n v="236.60300000000001"/>
    <n v="87811800"/>
    <n v="-6.8013799999999999E-2"/>
    <n v="-6.8015125851813907E-2"/>
    <n v="283.93865000000005"/>
    <n v="308.6425200000001"/>
    <n v="5.2275949705354742E-2"/>
    <s v="Downtrend"/>
    <n v="409.97"/>
    <n v="-0.4228772837036856"/>
    <s v="2022-05"/>
    <x v="3"/>
  </r>
  <r>
    <n v="1628"/>
    <x v="1"/>
    <d v="2022-05-19T00:00:00"/>
    <n v="235.667"/>
    <n v="244.667"/>
    <n v="231.37"/>
    <n v="236.47300000000001"/>
    <n v="90296700"/>
    <n v="-5.4946300000000003E-4"/>
    <n v="-5.4944358271025173E-4"/>
    <n v="278.94929999999999"/>
    <n v="307.47986000000009"/>
    <n v="5.1232447771693876E-2"/>
    <s v="Downtrend"/>
    <n v="409.97"/>
    <n v="-0.42319438007659094"/>
    <s v="2022-05"/>
    <x v="3"/>
  </r>
  <r>
    <n v="1629"/>
    <x v="1"/>
    <d v="2022-05-20T00:00:00"/>
    <n v="237.99700000000001"/>
    <n v="240.52699999999999"/>
    <n v="211"/>
    <n v="221.3"/>
    <n v="144973200"/>
    <n v="-6.4165100000000003E-2"/>
    <n v="-6.4163773454051887E-2"/>
    <n v="273.26345000000003"/>
    <n v="306.67686000000003"/>
    <n v="5.2232813274056829E-2"/>
    <s v="Downtrend"/>
    <n v="409.97"/>
    <n v="-0.46020440520038053"/>
    <s v="2022-05"/>
    <x v="3"/>
  </r>
  <r>
    <n v="1630"/>
    <x v="1"/>
    <d v="2022-05-23T00:00:00"/>
    <n v="218.34"/>
    <n v="226.65299999999999"/>
    <n v="212.68700000000001"/>
    <n v="224.96700000000001"/>
    <n v="88903500"/>
    <n v="1.6568699999999999E-2"/>
    <n v="1.6570266606416695E-2"/>
    <n v="267.87815000000001"/>
    <n v="305.75546000000008"/>
    <n v="5.2785050400163749E-2"/>
    <s v="Downtrend"/>
    <n v="409.97"/>
    <n v="-0.45125984828158161"/>
    <s v="2022-05"/>
    <x v="3"/>
  </r>
  <r>
    <n v="1631"/>
    <x v="1"/>
    <d v="2022-05-24T00:00:00"/>
    <n v="217.84299999999999"/>
    <n v="217.97300000000001"/>
    <n v="206.857"/>
    <n v="209.387"/>
    <n v="89092500"/>
    <n v="-6.9254599999999999E-2"/>
    <n v="-6.9254601786039816E-2"/>
    <n v="263.7405"/>
    <n v="304.80152000000004"/>
    <n v="4.8474162130598207E-2"/>
    <s v="Downtrend"/>
    <n v="409.97"/>
    <n v="-0.48926262897285167"/>
    <s v="2022-05"/>
    <x v="3"/>
  </r>
  <r>
    <n v="1632"/>
    <x v="1"/>
    <d v="2022-05-25T00:00:00"/>
    <n v="207.95"/>
    <n v="223.107"/>
    <n v="207.67"/>
    <n v="219.6"/>
    <n v="92139300"/>
    <n v="4.8777399999999999E-2"/>
    <n v="4.8775711959195167E-2"/>
    <n v="260.02864999999997"/>
    <n v="303.91818000000001"/>
    <n v="5.0377108921487793E-2"/>
    <s v="Downtrend"/>
    <n v="409.97"/>
    <n v="-0.46435105007683497"/>
    <s v="2022-05"/>
    <x v="3"/>
  </r>
  <r>
    <n v="1633"/>
    <x v="1"/>
    <d v="2022-05-26T00:00:00"/>
    <n v="220.47300000000001"/>
    <n v="239.55699999999999"/>
    <n v="217.887"/>
    <n v="235.91"/>
    <n v="106003200"/>
    <n v="7.4271400000000001E-2"/>
    <n v="7.4271402550091015E-2"/>
    <n v="257.19899999999996"/>
    <n v="303.17172000000005"/>
    <n v="5.4041290079122922E-2"/>
    <s v="Downtrend"/>
    <n v="409.97"/>
    <n v="-0.42456765129155793"/>
    <s v="2022-05"/>
    <x v="3"/>
  </r>
  <r>
    <n v="1634"/>
    <x v="1"/>
    <d v="2022-05-27T00:00:00"/>
    <n v="241.083"/>
    <n v="253.267"/>
    <n v="240.17699999999999"/>
    <n v="253.21"/>
    <n v="89295000"/>
    <n v="7.3333099999999998E-2"/>
    <n v="7.3333050739688987E-2"/>
    <n v="255.34684999999999"/>
    <n v="302.19084000000004"/>
    <n v="5.7116472938314504E-2"/>
    <s v="Downtrend"/>
    <n v="409.97"/>
    <n v="-0.38236944166646347"/>
    <s v="2022-05"/>
    <x v="3"/>
  </r>
  <r>
    <n v="1635"/>
    <x v="1"/>
    <d v="2022-05-31T00:00:00"/>
    <n v="257.947"/>
    <n v="259.60000000000002"/>
    <n v="244.74299999999999"/>
    <n v="252.75299999999999"/>
    <n v="101914500"/>
    <n v="-1.8035600000000001E-3"/>
    <n v="-1.8048260337270028E-3"/>
    <n v="252.93549999999999"/>
    <n v="300.98558000000008"/>
    <n v="5.6260746001388598E-2"/>
    <s v="Downtrend"/>
    <n v="409.97"/>
    <n v="-0.38348415737736918"/>
    <s v="2022-05"/>
    <x v="3"/>
  </r>
  <r>
    <n v="1636"/>
    <x v="1"/>
    <d v="2022-06-01T00:00:00"/>
    <n v="251.72"/>
    <n v="257.327"/>
    <n v="243.64"/>
    <n v="246.79"/>
    <n v="77247900"/>
    <n v="-2.35935E-2"/>
    <n v="-2.3592202664261097E-2"/>
    <n v="250.12084999999996"/>
    <n v="299.52570000000009"/>
    <n v="5.627125068146166E-2"/>
    <s v="Downtrend"/>
    <n v="409.97"/>
    <n v="-0.39802912408225"/>
    <s v="2022-06"/>
    <x v="3"/>
  </r>
  <r>
    <n v="1637"/>
    <x v="1"/>
    <d v="2022-06-02T00:00:00"/>
    <n v="244.15700000000001"/>
    <n v="264.20999999999998"/>
    <n v="242.06700000000001"/>
    <n v="258.33300000000003"/>
    <n v="93473100"/>
    <n v="4.6774000000000003E-2"/>
    <n v="4.6772559666113045E-2"/>
    <n v="247.16049999999996"/>
    <n v="297.5553000000001"/>
    <n v="5.6222698051958488E-2"/>
    <s v="Downtrend"/>
    <n v="409.97"/>
    <n v="-0.36987340537112467"/>
    <s v="2022-06"/>
    <x v="3"/>
  </r>
  <r>
    <n v="1638"/>
    <x v="1"/>
    <d v="2022-06-03T00:00:00"/>
    <n v="243.227"/>
    <n v="247.797"/>
    <n v="233.417"/>
    <n v="234.517"/>
    <n v="112393800"/>
    <n v="-9.2193600000000001E-2"/>
    <n v="-9.219108669817655E-2"/>
    <n v="244.33169999999996"/>
    <n v="295.56144000000006"/>
    <n v="5.6875477029737491E-2"/>
    <s v="Downtrend"/>
    <n v="409.97"/>
    <n v="-0.42796546088738208"/>
    <s v="2022-06"/>
    <x v="3"/>
  </r>
  <r>
    <n v="1639"/>
    <x v="1"/>
    <d v="2022-06-06T00:00:00"/>
    <n v="244.35300000000001"/>
    <n v="244.86699999999999"/>
    <n v="234.35"/>
    <n v="238.28"/>
    <n v="84204600"/>
    <n v="1.6047200000000001E-2"/>
    <n v="1.6045745084578122E-2"/>
    <n v="241.81819999999999"/>
    <n v="293.60158000000007"/>
    <n v="5.7155177924168271E-2"/>
    <s v="Downtrend"/>
    <n v="409.97"/>
    <n v="-0.41878674049320685"/>
    <s v="2022-06"/>
    <x v="3"/>
  </r>
  <r>
    <n v="1640"/>
    <x v="1"/>
    <d v="2022-06-07T00:00:00"/>
    <n v="234"/>
    <n v="239.99700000000001"/>
    <n v="230.09299999999999"/>
    <n v="238.887"/>
    <n v="72808500"/>
    <n v="2.5460600000000002E-3"/>
    <n v="2.5474231995972207E-3"/>
    <n v="240.64404999999996"/>
    <n v="291.15998000000008"/>
    <n v="5.3749275328573813E-2"/>
    <s v="Downtrend"/>
    <n v="409.97"/>
    <n v="-0.41730614435202584"/>
    <s v="2022-06"/>
    <x v="3"/>
  </r>
  <r>
    <n v="1641"/>
    <x v="1"/>
    <d v="2022-06-08T00:00:00"/>
    <n v="240.08699999999999"/>
    <n v="249.96299999999999"/>
    <n v="239.17699999999999"/>
    <n v="241.86699999999999"/>
    <n v="76210500"/>
    <n v="1.2474499999999999E-2"/>
    <n v="1.2474517240368854E-2"/>
    <n v="239.4034"/>
    <n v="288.62366000000003"/>
    <n v="5.3680189283378608E-2"/>
    <s v="Downtrend"/>
    <n v="409.97"/>
    <n v="-0.41003731980388813"/>
    <s v="2022-06"/>
    <x v="3"/>
  </r>
  <r>
    <n v="1642"/>
    <x v="1"/>
    <d v="2022-06-09T00:00:00"/>
    <n v="249.34"/>
    <n v="255.547"/>
    <n v="239.327"/>
    <n v="239.70699999999999"/>
    <n v="96491400"/>
    <n v="-8.9305600000000006E-3"/>
    <n v="-8.9305279347740019E-3"/>
    <n v="239.15540000000001"/>
    <n v="285.97500000000002"/>
    <n v="5.0397430349776423E-2"/>
    <s v="Downtrend"/>
    <n v="409.97"/>
    <n v="-0.41530599799985368"/>
    <s v="2022-06"/>
    <x v="3"/>
  </r>
  <r>
    <n v="1643"/>
    <x v="1"/>
    <d v="2022-06-10T00:00:00"/>
    <n v="235.15700000000001"/>
    <n v="239.5"/>
    <n v="227.91300000000001"/>
    <n v="232.23"/>
    <n v="97536600"/>
    <n v="-3.1190900000000001E-2"/>
    <n v="-3.1192247201792256E-2"/>
    <n v="238.63355000000001"/>
    <n v="283.10574000000003"/>
    <n v="5.0859313858307567E-2"/>
    <s v="Downtrend"/>
    <n v="409.97"/>
    <n v="-0.43354391784764745"/>
    <s v="2022-06"/>
    <x v="3"/>
  </r>
  <r>
    <n v="1644"/>
    <x v="1"/>
    <d v="2022-06-13T00:00:00"/>
    <n v="223.167"/>
    <n v="226.63300000000001"/>
    <n v="214.68299999999999"/>
    <n v="215.73699999999999"/>
    <n v="102767400"/>
    <n v="-7.1021500000000001E-2"/>
    <n v="-7.1020109374327123E-2"/>
    <n v="236.59390000000002"/>
    <n v="280.29293999999999"/>
    <n v="5.1227484973072668E-2"/>
    <s v="Downtrend"/>
    <n v="409.97"/>
    <n v="-0.47377369075786036"/>
    <s v="2022-06"/>
    <x v="3"/>
  </r>
  <r>
    <n v="1645"/>
    <x v="1"/>
    <d v="2022-06-14T00:00:00"/>
    <n v="218.28700000000001"/>
    <n v="226.33"/>
    <n v="211.73699999999999"/>
    <n v="220.89"/>
    <n v="97988700"/>
    <n v="2.3887200000000001E-2"/>
    <n v="2.3885564367725376E-2"/>
    <n v="235.56555000000003"/>
    <n v="277.31660000000005"/>
    <n v="5.0186262270485435E-2"/>
    <s v="Downtrend"/>
    <n v="409.97"/>
    <n v="-0.46120447837646661"/>
    <s v="2022-06"/>
    <x v="3"/>
  </r>
  <r>
    <n v="1646"/>
    <x v="1"/>
    <d v="2022-06-15T00:00:00"/>
    <n v="220.917"/>
    <n v="235.66300000000001"/>
    <n v="218.15"/>
    <n v="233"/>
    <n v="119131800"/>
    <n v="5.4823700000000003E-2"/>
    <n v="5.4823667888994621E-2"/>
    <n v="234.52205000000004"/>
    <n v="274.30354000000005"/>
    <n v="5.0387352634289145E-2"/>
    <s v="Downtrend"/>
    <n v="409.97"/>
    <n v="-0.43166573163890043"/>
    <s v="2022-06"/>
    <x v="3"/>
  </r>
  <r>
    <n v="1647"/>
    <x v="1"/>
    <d v="2022-06-16T00:00:00"/>
    <n v="222.73699999999999"/>
    <n v="225.167"/>
    <n v="208.69300000000001"/>
    <n v="213.1"/>
    <n v="107390700"/>
    <n v="-8.5407700000000003E-2"/>
    <n v="-8.540772532188845E-2"/>
    <n v="233.34690000000006"/>
    <n v="271.66700000000003"/>
    <n v="5.170037705186814E-2"/>
    <s v="Downtrend"/>
    <n v="409.97"/>
    <n v="-0.48020586872210169"/>
    <s v="2022-06"/>
    <x v="3"/>
  </r>
  <r>
    <n v="1648"/>
    <x v="1"/>
    <d v="2022-06-17T00:00:00"/>
    <n v="213.43299999999999"/>
    <n v="220.97"/>
    <n v="213.197"/>
    <n v="216.76"/>
    <n v="92641800"/>
    <n v="1.7174999999999999E-2"/>
    <n v="1.717503519474417E-2"/>
    <n v="232.36125000000001"/>
    <n v="269.35934000000003"/>
    <n v="5.191285664205493E-2"/>
    <s v="Downtrend"/>
    <n v="409.97"/>
    <n v="-0.47127838622338225"/>
    <s v="2022-06"/>
    <x v="3"/>
  </r>
  <r>
    <n v="1649"/>
    <x v="1"/>
    <d v="2022-06-21T00:00:00"/>
    <n v="224.60300000000001"/>
    <n v="243.577"/>
    <n v="224.333"/>
    <n v="237.03700000000001"/>
    <n v="122793000"/>
    <n v="9.3544299999999997E-2"/>
    <n v="9.3545857169219593E-2"/>
    <n v="233.14810000000006"/>
    <n v="267.24448000000007"/>
    <n v="5.4073215683683451E-2"/>
    <s v="Downtrend"/>
    <n v="409.97"/>
    <n v="-0.42181866965875559"/>
    <s v="2022-06"/>
    <x v="3"/>
  </r>
  <r>
    <n v="1650"/>
    <x v="1"/>
    <d v="2022-06-22T00:00:00"/>
    <n v="234.50299999999999"/>
    <n v="246.833"/>
    <n v="233.827"/>
    <n v="236.08699999999999"/>
    <n v="101107500"/>
    <n v="-4.0078099999999997E-3"/>
    <n v="-4.0078131262208938E-3"/>
    <n v="233.70410000000001"/>
    <n v="265.43968000000007"/>
    <n v="5.4034057848950587E-2"/>
    <s v="Downtrend"/>
    <n v="409.97"/>
    <n v="-0.42413591238383308"/>
    <s v="2022-06"/>
    <x v="3"/>
  </r>
  <r>
    <n v="1651"/>
    <x v="1"/>
    <d v="2022-06-23T00:00:00"/>
    <n v="237.90700000000001"/>
    <n v="239.31700000000001"/>
    <n v="228.637"/>
    <n v="235.07"/>
    <n v="104202600"/>
    <n v="-4.3063099999999998E-3"/>
    <n v="-4.3077340133086395E-3"/>
    <n v="234.98824999999997"/>
    <n v="263.77416000000005"/>
    <n v="5.1293861708275865E-2"/>
    <s v="Downtrend"/>
    <n v="409.97"/>
    <n v="-0.42661658170110017"/>
    <s v="2022-06"/>
    <x v="3"/>
  </r>
  <r>
    <n v="1652"/>
    <x v="1"/>
    <d v="2022-06-24T00:00:00"/>
    <n v="237.47"/>
    <n v="246.06700000000001"/>
    <n v="236.08699999999999"/>
    <n v="245.70699999999999"/>
    <n v="95770800"/>
    <n v="4.5248900000000002E-2"/>
    <n v="4.5250350959288754E-2"/>
    <n v="236.29359999999997"/>
    <n v="261.85676000000007"/>
    <n v="5.1148815022592831E-2"/>
    <s v="Downtrend"/>
    <n v="409.97"/>
    <n v="-0.40067078078883822"/>
    <s v="2022-06"/>
    <x v="3"/>
  </r>
  <r>
    <n v="1653"/>
    <x v="1"/>
    <d v="2022-06-27T00:00:00"/>
    <n v="249.36699999999999"/>
    <n v="252.07"/>
    <n v="242.56700000000001"/>
    <n v="244.92"/>
    <n v="89178300"/>
    <n v="-3.2016499999999999E-3"/>
    <n v="-3.203001949476425E-3"/>
    <n v="236.74409999999997"/>
    <n v="259.94336000000004"/>
    <n v="4.8649295562458589E-2"/>
    <s v="Downtrend"/>
    <n v="409.97"/>
    <n v="-0.40259043344634982"/>
    <s v="2022-06"/>
    <x v="3"/>
  </r>
  <r>
    <n v="1654"/>
    <x v="1"/>
    <d v="2022-06-28T00:00:00"/>
    <n v="244.483"/>
    <n v="249.97"/>
    <n v="232.34299999999999"/>
    <n v="232.66300000000001"/>
    <n v="90391200"/>
    <n v="-5.0043600000000001E-2"/>
    <n v="-5.0044912624530369E-2"/>
    <n v="235.71674999999996"/>
    <n v="257.81790000000007"/>
    <n v="4.7059127530599293E-2"/>
    <s v="Downtrend"/>
    <n v="409.97"/>
    <n v="-0.43248774300558579"/>
    <s v="2022-06"/>
    <x v="3"/>
  </r>
  <r>
    <n v="1655"/>
    <x v="1"/>
    <d v="2022-06-29T00:00:00"/>
    <n v="230.5"/>
    <n v="231.173"/>
    <n v="222.273"/>
    <n v="228.49"/>
    <n v="82897200"/>
    <n v="-1.79372E-2"/>
    <n v="-1.7935812742034596E-2"/>
    <n v="234.50360000000001"/>
    <n v="255.45302000000004"/>
    <n v="4.7172793118199274E-2"/>
    <s v="Downtrend"/>
    <n v="409.97"/>
    <n v="-0.44266653657584698"/>
    <s v="2022-06"/>
    <x v="3"/>
  </r>
  <r>
    <n v="1656"/>
    <x v="1"/>
    <d v="2022-06-30T00:00:00"/>
    <n v="224.51"/>
    <n v="229.45699999999999"/>
    <n v="218.863"/>
    <n v="224.47300000000001"/>
    <n v="94600500"/>
    <n v="-1.75792E-2"/>
    <n v="-1.7580638102323909E-2"/>
    <n v="233.38774999999995"/>
    <n v="253.48362000000006"/>
    <n v="4.7060171369993971E-2"/>
    <s v="Downtrend"/>
    <n v="409.97"/>
    <n v="-0.45246481449862186"/>
    <s v="2022-06"/>
    <x v="3"/>
  </r>
  <r>
    <n v="1657"/>
    <x v="1"/>
    <d v="2022-07-01T00:00:00"/>
    <n v="227"/>
    <n v="230.23"/>
    <n v="222.12"/>
    <n v="227.26300000000001"/>
    <n v="74460300"/>
    <n v="1.24291E-2"/>
    <n v="1.2429111741723897E-2"/>
    <n v="231.83424999999997"/>
    <n v="251.41975999999994"/>
    <n v="4.5730694053807162E-2"/>
    <s v="Downtrend"/>
    <n v="409.97"/>
    <n v="-0.44565943849549972"/>
    <s v="2022-07"/>
    <x v="3"/>
  </r>
  <r>
    <n v="1658"/>
    <x v="1"/>
    <d v="2022-07-05T00:00:00"/>
    <n v="223"/>
    <n v="233.14699999999999"/>
    <n v="216.167"/>
    <n v="233.06700000000001"/>
    <n v="84581100"/>
    <n v="2.5535700000000001E-2"/>
    <n v="2.5538693056062822E-2"/>
    <n v="231.76174999999998"/>
    <n v="249.35407999999995"/>
    <n v="4.1334284812560025E-2"/>
    <s v="Downtrend"/>
    <n v="409.97"/>
    <n v="-0.43150230504671072"/>
    <s v="2022-07"/>
    <x v="3"/>
  </r>
  <r>
    <n v="1659"/>
    <x v="1"/>
    <d v="2022-07-06T00:00:00"/>
    <n v="230.78"/>
    <n v="234.56299999999999"/>
    <n v="227.18700000000001"/>
    <n v="231.733"/>
    <n v="71853600"/>
    <n v="-5.7207999999999998E-3"/>
    <n v="-5.7236760244908647E-3"/>
    <n v="231.43440000000001"/>
    <n v="247.59147999999996"/>
    <n v="4.1189864295007331E-2"/>
    <s v="Downtrend"/>
    <n v="409.97"/>
    <n v="-0.43475620167329321"/>
    <s v="2022-07"/>
    <x v="3"/>
  </r>
  <r>
    <n v="1660"/>
    <x v="1"/>
    <d v="2022-07-07T00:00:00"/>
    <n v="233.92"/>
    <n v="245.363"/>
    <n v="232.21"/>
    <n v="244.54300000000001"/>
    <n v="81930600"/>
    <n v="5.5279000000000002E-2"/>
    <n v="5.5279135902094323E-2"/>
    <n v="231.71719999999999"/>
    <n v="246.76393999999999"/>
    <n v="4.3046710817600149E-2"/>
    <s v="Downtrend"/>
    <n v="409.97"/>
    <n v="-0.40351001292777522"/>
    <s v="2022-07"/>
    <x v="3"/>
  </r>
  <r>
    <n v="1661"/>
    <x v="1"/>
    <d v="2022-07-08T00:00:00"/>
    <n v="242.333"/>
    <n v="254.98"/>
    <n v="241.16"/>
    <n v="250.76300000000001"/>
    <n v="101854200"/>
    <n v="2.5435200000000002E-2"/>
    <n v="2.5435199535460029E-2"/>
    <n v="232.16199999999998"/>
    <n v="245.57406000000003"/>
    <n v="4.3308625066252528E-2"/>
    <s v="Downtrend"/>
    <n v="409.97"/>
    <n v="-0.38833817108568924"/>
    <s v="2022-07"/>
    <x v="3"/>
  </r>
  <r>
    <n v="1662"/>
    <x v="1"/>
    <d v="2022-07-11T00:00:00"/>
    <n v="252.10300000000001"/>
    <n v="253.06299999999999"/>
    <n v="233.62700000000001"/>
    <n v="234.34299999999999"/>
    <n v="99241200"/>
    <n v="-6.5480099999999999E-2"/>
    <n v="-6.5480154568257731E-2"/>
    <n v="231.89379999999997"/>
    <n v="244.3854"/>
    <n v="4.5877710435248506E-2"/>
    <s v="Downtrend"/>
    <n v="409.97"/>
    <n v="-0.42838988218650154"/>
    <s v="2022-07"/>
    <x v="3"/>
  </r>
  <r>
    <n v="1663"/>
    <x v="1"/>
    <d v="2022-07-12T00:00:00"/>
    <n v="236.84700000000001"/>
    <n v="239.773"/>
    <n v="228.37"/>
    <n v="233.07"/>
    <n v="87930900"/>
    <n v="-5.4336100000000002E-3"/>
    <n v="-5.4322083441792346E-3"/>
    <n v="231.93580000000003"/>
    <n v="243.32114000000001"/>
    <n v="4.531784925889628E-2"/>
    <s v="Downtrend"/>
    <n v="409.97"/>
    <n v="-0.43149498743810533"/>
    <s v="2022-07"/>
    <x v="3"/>
  </r>
  <r>
    <n v="1664"/>
    <x v="1"/>
    <d v="2022-07-13T00:00:00"/>
    <n v="225.5"/>
    <n v="242.06"/>
    <n v="225.03299999999999"/>
    <n v="237.04"/>
    <n v="97954500"/>
    <n v="1.7033400000000001E-2"/>
    <n v="1.7033509246149325E-2"/>
    <n v="233.00095000000002"/>
    <n v="242.06780000000003"/>
    <n v="4.2099258703826893E-2"/>
    <s v="Downtrend"/>
    <n v="409.97"/>
    <n v="-0.42181135205015008"/>
    <s v="2022-07"/>
    <x v="3"/>
  </r>
  <r>
    <n v="1665"/>
    <x v="1"/>
    <d v="2022-07-14T00:00:00"/>
    <n v="234.89699999999999"/>
    <n v="238.65299999999999"/>
    <n v="229.333"/>
    <n v="238.31299999999999"/>
    <n v="78557400"/>
    <n v="5.37186E-3"/>
    <n v="5.3704016199798144E-3"/>
    <n v="233.87209999999999"/>
    <n v="240.80748000000006"/>
    <n v="4.1878148616582386E-2"/>
    <s v="Downtrend"/>
    <n v="409.97"/>
    <n v="-0.41870624679854629"/>
    <s v="2022-07"/>
    <x v="3"/>
  </r>
  <r>
    <n v="1666"/>
    <x v="1"/>
    <d v="2022-07-15T00:00:00"/>
    <n v="240"/>
    <n v="243.62299999999999"/>
    <n v="236.89"/>
    <n v="240.06700000000001"/>
    <n v="69683100"/>
    <n v="7.3572300000000002E-3"/>
    <n v="7.3600684813670547E-3"/>
    <n v="234.22545"/>
    <n v="239.26762000000005"/>
    <n v="4.019555038702851E-2"/>
    <s v="Downtrend"/>
    <n v="409.97"/>
    <n v="-0.41442788496719274"/>
    <s v="2022-07"/>
    <x v="3"/>
  </r>
  <r>
    <n v="1667"/>
    <x v="1"/>
    <d v="2022-07-18T00:00:00"/>
    <n v="244.93700000000001"/>
    <n v="250.517"/>
    <n v="239.60300000000001"/>
    <n v="240.547"/>
    <n v="82537500"/>
    <n v="1.99943E-3"/>
    <n v="1.9994418224911215E-3"/>
    <n v="235.59780000000001"/>
    <n v="238.35636000000014"/>
    <n v="3.4511311225740846E-2"/>
    <s v="Downtrend"/>
    <n v="409.97"/>
    <n v="-0.41325706759031156"/>
    <s v="2022-07"/>
    <x v="3"/>
  </r>
  <r>
    <n v="1668"/>
    <x v="1"/>
    <d v="2022-07-19T00:00:00"/>
    <n v="245"/>
    <n v="247.14"/>
    <n v="236.977"/>
    <n v="245.53"/>
    <n v="80890200"/>
    <n v="2.0716700000000001E-2"/>
    <n v="2.071528640972442E-2"/>
    <n v="237.03629999999998"/>
    <n v="237.53536000000014"/>
    <n v="3.4577233611570238E-2"/>
    <s v="Downtrend"/>
    <n v="409.97"/>
    <n v="-0.40110251969656319"/>
    <s v="2022-07"/>
    <x v="3"/>
  </r>
  <r>
    <n v="1669"/>
    <x v="1"/>
    <d v="2022-07-20T00:00:00"/>
    <n v="246.78299999999999"/>
    <n v="250.66300000000001"/>
    <n v="243.483"/>
    <n v="247.5"/>
    <n v="88864200"/>
    <n v="8.0234599999999996E-3"/>
    <n v="8.0234594550563365E-3"/>
    <n v="237.55944999999997"/>
    <n v="237.7221000000001"/>
    <n v="2.7937079373859374E-2"/>
    <s v="Downtrend"/>
    <n v="409.97"/>
    <n v="-0.39629729004561309"/>
    <s v="2022-07"/>
    <x v="1"/>
  </r>
  <r>
    <n v="1670"/>
    <x v="1"/>
    <d v="2022-07-21T00:00:00"/>
    <n v="255.107"/>
    <n v="273.267"/>
    <n v="254.86699999999999"/>
    <n v="271.70699999999999"/>
    <n v="142032300"/>
    <n v="9.7804699999999994E-2"/>
    <n v="9.7806060606060674E-2"/>
    <n v="239.34045"/>
    <n v="237.83336000000017"/>
    <n v="3.5052142028963722E-2"/>
    <s v="Uptrend"/>
    <n v="409.97"/>
    <n v="-0.33725150620777133"/>
    <s v="2022-07"/>
    <x v="3"/>
  </r>
  <r>
    <n v="1671"/>
    <x v="1"/>
    <d v="2022-07-22T00:00:00"/>
    <n v="276.22000000000003"/>
    <n v="280.78699999999998"/>
    <n v="270.71300000000002"/>
    <n v="272.24299999999999"/>
    <n v="103472700"/>
    <n v="1.9752300000000001E-3"/>
    <n v="1.9727132536151437E-3"/>
    <n v="241.19910000000004"/>
    <n v="238.30868000000018"/>
    <n v="3.496762871202691E-2"/>
    <s v="Uptrend"/>
    <n v="409.97"/>
    <n v="-0.335944093470254"/>
    <s v="2022-07"/>
    <x v="3"/>
  </r>
  <r>
    <n v="1672"/>
    <x v="1"/>
    <d v="2022-07-25T00:00:00"/>
    <n v="272.21699999999998"/>
    <n v="274.14699999999999"/>
    <n v="267.39999999999998"/>
    <n v="268.43299999999999"/>
    <n v="64073400"/>
    <n v="-1.3994899999999999E-2"/>
    <n v="-1.3994850188985608E-2"/>
    <n v="242.33540000000002"/>
    <n v="238.63254000000015"/>
    <n v="3.4140282543865981E-2"/>
    <s v="Uptrend"/>
    <n v="409.97"/>
    <n v="-0.34523745639924874"/>
    <s v="2022-07"/>
    <x v="3"/>
  </r>
  <r>
    <n v="1673"/>
    <x v="1"/>
    <d v="2022-07-26T00:00:00"/>
    <n v="266.51299999999998"/>
    <n v="267.31"/>
    <n v="256.26299999999998"/>
    <n v="258.86"/>
    <n v="66820800"/>
    <n v="-3.56637E-2"/>
    <n v="-3.5662530314827134E-2"/>
    <n v="243.0324"/>
    <n v="238.99834000000018"/>
    <n v="3.5301473965306043E-2"/>
    <s v="Uptrend"/>
    <n v="409.97"/>
    <n v="-0.36858794545942386"/>
    <s v="2022-07"/>
    <x v="3"/>
  </r>
  <r>
    <n v="1674"/>
    <x v="1"/>
    <d v="2022-07-27T00:00:00"/>
    <n v="263.81"/>
    <n v="275.92700000000002"/>
    <n v="261.79000000000002"/>
    <n v="274.82"/>
    <n v="88110000"/>
    <n v="6.1655000000000001E-2"/>
    <n v="6.1654948620876171E-2"/>
    <n v="245.14024999999998"/>
    <n v="239.78720000000013"/>
    <n v="3.5244323856633168E-2"/>
    <s v="Uptrend"/>
    <n v="409.97"/>
    <n v="-0.3296582676781229"/>
    <s v="2022-07"/>
    <x v="3"/>
  </r>
  <r>
    <n v="1675"/>
    <x v="1"/>
    <d v="2022-07-28T00:00:00"/>
    <n v="280.06700000000001"/>
    <n v="283.3"/>
    <n v="272.8"/>
    <n v="280.89999999999998"/>
    <n v="84723000"/>
    <n v="2.2123500000000001E-2"/>
    <n v="2.2123571792445951E-2"/>
    <n v="247.76074999999997"/>
    <n v="240.65280000000013"/>
    <n v="3.4771670086886558E-2"/>
    <s v="Uptrend"/>
    <n v="409.97"/>
    <n v="-0.31482791423762724"/>
    <s v="2022-07"/>
    <x v="3"/>
  </r>
  <r>
    <n v="1676"/>
    <x v="1"/>
    <d v="2022-07-29T00:00:00"/>
    <n v="280.7"/>
    <n v="298.32"/>
    <n v="279.10000000000002"/>
    <n v="297.14999999999998"/>
    <n v="95313000"/>
    <n v="5.78498E-2"/>
    <n v="5.7849768600925611E-2"/>
    <n v="251.39459999999994"/>
    <n v="241.86628000000007"/>
    <n v="3.5595989251091614E-2"/>
    <s v="Uptrend"/>
    <n v="409.97"/>
    <n v="-0.27519086762446043"/>
    <s v="2022-07"/>
    <x v="3"/>
  </r>
  <r>
    <n v="1677"/>
    <x v="1"/>
    <d v="2022-08-01T00:00:00"/>
    <n v="301.27699999999999"/>
    <n v="311.87700000000001"/>
    <n v="295"/>
    <n v="297.27699999999999"/>
    <n v="117042900"/>
    <n v="4.2631199999999998E-4"/>
    <n v="4.2739357226984076E-4"/>
    <n v="254.89529999999996"/>
    <n v="243.14856000000003"/>
    <n v="3.573743463782101E-2"/>
    <s v="Uptrend"/>
    <n v="409.97"/>
    <n v="-0.27488108886016061"/>
    <s v="2022-08"/>
    <x v="3"/>
  </r>
  <r>
    <n v="1678"/>
    <x v="1"/>
    <d v="2022-08-02T00:00:00"/>
    <n v="294.00299999999999"/>
    <n v="307.83300000000003"/>
    <n v="292.66699999999997"/>
    <n v="300.58699999999999"/>
    <n v="95577600"/>
    <n v="1.1134399999999999E-2"/>
    <n v="1.1134396539254743E-2"/>
    <n v="258.2713"/>
    <n v="244.87050000000008"/>
    <n v="3.5640104609268135E-2"/>
    <s v="Uptrend"/>
    <n v="409.97"/>
    <n v="-0.26680732736541701"/>
    <s v="2022-08"/>
    <x v="3"/>
  </r>
  <r>
    <n v="1679"/>
    <x v="1"/>
    <d v="2022-08-03T00:00:00"/>
    <n v="305"/>
    <n v="309.55"/>
    <n v="301.14999999999998"/>
    <n v="307.39699999999999"/>
    <n v="80091000"/>
    <n v="2.2655700000000001E-2"/>
    <n v="2.265567040490768E-2"/>
    <n v="262.05450000000008"/>
    <n v="246.54382000000004"/>
    <n v="3.5403028295925162E-2"/>
    <s v="Uptrend"/>
    <n v="409.97"/>
    <n v="-0.25019635583091449"/>
    <s v="2022-08"/>
    <x v="3"/>
  </r>
  <r>
    <n v="1680"/>
    <x v="1"/>
    <d v="2022-08-04T00:00:00"/>
    <n v="311"/>
    <n v="313.60700000000003"/>
    <n v="305"/>
    <n v="308.63299999999998"/>
    <n v="72256200"/>
    <n v="4.0230200000000004E-3"/>
    <n v="4.0208590194439342E-3"/>
    <n v="265.25899999999996"/>
    <n v="248.11948000000001"/>
    <n v="3.4152724538341062E-2"/>
    <s v="Uptrend"/>
    <n v="409.97"/>
    <n v="-0.24718150108544534"/>
    <s v="2022-08"/>
    <x v="3"/>
  </r>
  <r>
    <n v="1681"/>
    <x v="1"/>
    <d v="2022-08-05T00:00:00"/>
    <n v="302.67"/>
    <n v="304.60700000000003"/>
    <n v="285.54300000000001"/>
    <n v="288.17"/>
    <n v="113172900"/>
    <n v="-6.6303000000000001E-2"/>
    <n v="-6.630204806355755E-2"/>
    <n v="267.12935000000004"/>
    <n v="249.53594000000004"/>
    <n v="3.8208342449649525E-2"/>
    <s v="Uptrend"/>
    <n v="409.97"/>
    <n v="-0.29709490938361349"/>
    <s v="2022-08"/>
    <x v="3"/>
  </r>
  <r>
    <n v="1682"/>
    <x v="1"/>
    <d v="2022-08-08T00:00:00"/>
    <n v="295"/>
    <n v="305.2"/>
    <n v="289.08699999999999"/>
    <n v="290.423"/>
    <n v="98994000"/>
    <n v="7.8194300000000005E-3"/>
    <n v="7.8183016969148866E-3"/>
    <n v="269.93334999999996"/>
    <n v="250.48439999999999"/>
    <n v="3.4119777867384203E-2"/>
    <s v="Uptrend"/>
    <n v="409.97"/>
    <n v="-0.29159938532087715"/>
    <s v="2022-08"/>
    <x v="3"/>
  </r>
  <r>
    <n v="1683"/>
    <x v="1"/>
    <d v="2022-08-09T00:00:00"/>
    <n v="290.29300000000001"/>
    <n v="292.39699999999999"/>
    <n v="279.35300000000001"/>
    <n v="283.33300000000003"/>
    <n v="86244600"/>
    <n v="-2.44126E-2"/>
    <n v="-2.4412667040833447E-2"/>
    <n v="272.44650000000001"/>
    <n v="251.30734000000001"/>
    <n v="3.4866308860907885E-2"/>
    <s v="Uptrend"/>
    <n v="409.97"/>
    <n v="-0.30889333365856031"/>
    <s v="2022-08"/>
    <x v="3"/>
  </r>
  <r>
    <n v="1684"/>
    <x v="1"/>
    <d v="2022-08-10T00:00:00"/>
    <n v="297.06700000000001"/>
    <n v="297.51"/>
    <n v="283.37"/>
    <n v="294.35700000000003"/>
    <n v="94918800"/>
    <n v="3.8905799999999997E-2"/>
    <n v="3.890828106856592E-2"/>
    <n v="275.31234999999998"/>
    <n v="251.98487999999998"/>
    <n v="3.5424651237783308E-2"/>
    <s v="Uptrend"/>
    <n v="409.97"/>
    <n v="-0.28200356123618797"/>
    <s v="2022-08"/>
    <x v="3"/>
  </r>
  <r>
    <n v="1685"/>
    <x v="1"/>
    <d v="2022-08-11T00:00:00"/>
    <n v="296.51299999999998"/>
    <n v="298.23700000000002"/>
    <n v="285.83300000000003"/>
    <n v="286.63"/>
    <n v="70155000"/>
    <n v="-2.62493E-2"/>
    <n v="-2.6250437394048864E-2"/>
    <n v="277.72820000000002"/>
    <n v="253.04967999999997"/>
    <n v="3.6403485593743977E-2"/>
    <s v="Uptrend"/>
    <n v="409.97"/>
    <n v="-0.30085128180110743"/>
    <s v="2022-08"/>
    <x v="3"/>
  </r>
  <r>
    <n v="1686"/>
    <x v="1"/>
    <d v="2022-08-12T00:00:00"/>
    <n v="289.41699999999997"/>
    <n v="300.16000000000003"/>
    <n v="285.03300000000002"/>
    <n v="300.02999999999997"/>
    <n v="79657200"/>
    <n v="4.6750100000000003E-2"/>
    <n v="4.6750165718870917E-2"/>
    <n v="280.72634999999997"/>
    <n v="254.06941999999998"/>
    <n v="3.7313441866506258E-2"/>
    <s v="Uptrend"/>
    <n v="409.97"/>
    <n v="-0.268165963363173"/>
    <s v="2022-08"/>
    <x v="3"/>
  </r>
  <r>
    <n v="1687"/>
    <x v="1"/>
    <d v="2022-08-15T00:00:00"/>
    <n v="301.78699999999998"/>
    <n v="313.13299999999998"/>
    <n v="301.23"/>
    <n v="309.32"/>
    <n v="89359200"/>
    <n v="3.0963600000000001E-2"/>
    <n v="3.0963570309635813E-2"/>
    <n v="284.16499999999996"/>
    <n v="255.51033999999999"/>
    <n v="3.7472253767563503E-2"/>
    <s v="Uptrend"/>
    <n v="409.97"/>
    <n v="-0.24550576871478402"/>
    <s v="2022-08"/>
    <x v="3"/>
  </r>
  <r>
    <n v="1688"/>
    <x v="1"/>
    <d v="2022-08-16T00:00:00"/>
    <n v="311.66699999999997"/>
    <n v="314.66699999999997"/>
    <n v="302.88299999999998"/>
    <n v="306.56299999999999"/>
    <n v="88136400"/>
    <n v="-8.9120799999999993E-3"/>
    <n v="-8.9130997025733683E-3"/>
    <n v="287.21664999999996"/>
    <n v="256.82467999999994"/>
    <n v="3.7748731416441382E-2"/>
    <s v="Uptrend"/>
    <n v="409.97"/>
    <n v="-0.25223065102324571"/>
    <s v="2022-08"/>
    <x v="3"/>
  </r>
  <r>
    <n v="1689"/>
    <x v="1"/>
    <d v="2022-08-17T00:00:00"/>
    <n v="303.39699999999999"/>
    <n v="309.65699999999998"/>
    <n v="300.03300000000002"/>
    <n v="303.99700000000001"/>
    <n v="68766000"/>
    <n v="-8.3723300000000007E-3"/>
    <n v="-8.3702208029017289E-3"/>
    <n v="290.04149999999998"/>
    <n v="258.10434000000004"/>
    <n v="3.8012772010125519E-2"/>
    <s v="Uptrend"/>
    <n v="409.97"/>
    <n v="-0.25848964558382326"/>
    <s v="2022-08"/>
    <x v="3"/>
  </r>
  <r>
    <n v="1690"/>
    <x v="1"/>
    <d v="2022-08-18T00:00:00"/>
    <n v="306"/>
    <n v="306.5"/>
    <n v="301.85300000000001"/>
    <n v="302.87"/>
    <n v="47500500"/>
    <n v="-3.7062200000000001E-3"/>
    <n v="-3.7072734270404695E-3"/>
    <n v="291.59965"/>
    <n v="259.20033999999998"/>
    <n v="3.2136252246280847E-2"/>
    <s v="Uptrend"/>
    <n v="409.97"/>
    <n v="-0.26123862721662561"/>
    <s v="2022-08"/>
    <x v="3"/>
  </r>
  <r>
    <n v="1691"/>
    <x v="1"/>
    <d v="2022-08-19T00:00:00"/>
    <n v="299"/>
    <n v="300.36"/>
    <n v="292.5"/>
    <n v="296.66699999999997"/>
    <n v="61395300"/>
    <n v="-2.0481900000000001E-2"/>
    <n v="-2.0480734308449322E-2"/>
    <n v="292.82085000000001"/>
    <n v="260.20445999999998"/>
    <n v="3.2669673454900544E-2"/>
    <s v="Uptrend"/>
    <n v="409.97"/>
    <n v="-0.27636900260994723"/>
    <s v="2022-08"/>
    <x v="3"/>
  </r>
  <r>
    <n v="1692"/>
    <x v="1"/>
    <d v="2022-08-22T00:00:00"/>
    <n v="291.91300000000001"/>
    <n v="292.39999999999998"/>
    <n v="286.29700000000003"/>
    <n v="289.91300000000001"/>
    <n v="55843200"/>
    <n v="-2.2764E-2"/>
    <n v="-2.2766266554756553E-2"/>
    <n v="293.89485000000002"/>
    <n v="261.48892000000001"/>
    <n v="3.2992691670304379E-2"/>
    <s v="Uptrend"/>
    <n v="409.97"/>
    <n v="-0.2928433787838135"/>
    <s v="2022-08"/>
    <x v="3"/>
  </r>
  <r>
    <n v="1693"/>
    <x v="1"/>
    <d v="2022-08-23T00:00:00"/>
    <n v="291.45299999999997"/>
    <n v="298.827"/>
    <n v="287.923"/>
    <n v="296.45299999999997"/>
    <n v="63984900"/>
    <n v="2.2558499999999999E-2"/>
    <n v="2.2558491685436444E-2"/>
    <n v="295.77449999999999"/>
    <n v="263.11612000000002"/>
    <n v="3.1822143280736757E-2"/>
    <s v="Uptrend"/>
    <n v="409.97"/>
    <n v="-0.27689099202380674"/>
    <s v="2022-08"/>
    <x v="3"/>
  </r>
  <r>
    <n v="1694"/>
    <x v="1"/>
    <d v="2022-08-24T00:00:00"/>
    <n v="297.56299999999999"/>
    <n v="303.64699999999999"/>
    <n v="296.5"/>
    <n v="297.09699999999998"/>
    <n v="57259800"/>
    <n v="2.1701300000000001E-3"/>
    <n v="2.1723510978131078E-3"/>
    <n v="296.88835"/>
    <n v="264.61971999999997"/>
    <n v="2.9139631281990493E-2"/>
    <s v="Uptrend"/>
    <n v="409.97"/>
    <n v="-0.27532014537649108"/>
    <s v="2022-08"/>
    <x v="1"/>
  </r>
  <r>
    <n v="1695"/>
    <x v="1"/>
    <d v="2022-08-25T00:00:00"/>
    <n v="302.36"/>
    <n v="302.95999999999998"/>
    <n v="291.60000000000002"/>
    <n v="296.07"/>
    <n v="53230000"/>
    <n v="-3.45568E-3"/>
    <n v="-3.4567834747573079E-3"/>
    <n v="297.64684999999997"/>
    <n v="265.72152"/>
    <n v="2.8876757180202689E-2"/>
    <s v="Uptrend"/>
    <n v="409.97"/>
    <n v="-0.27782520672244315"/>
    <s v="2022-08"/>
    <x v="1"/>
  </r>
  <r>
    <n v="1696"/>
    <x v="1"/>
    <d v="2022-08-26T00:00:00"/>
    <n v="297.43"/>
    <n v="302"/>
    <n v="287.47000000000003"/>
    <n v="288.08999999999997"/>
    <n v="57163900"/>
    <n v="-2.6953100000000001E-2"/>
    <n v="-2.6953085418988776E-2"/>
    <n v="297.19385"/>
    <n v="267.15591999999998"/>
    <n v="2.6534659355865881E-2"/>
    <s v="Uptrend"/>
    <n v="409.97"/>
    <n v="-0.2972900456130938"/>
    <s v="2022-08"/>
    <x v="1"/>
  </r>
  <r>
    <n v="1697"/>
    <x v="1"/>
    <d v="2022-08-29T00:00:00"/>
    <n v="282.83"/>
    <n v="287.74"/>
    <n v="280.7"/>
    <n v="284.82"/>
    <n v="41864700"/>
    <n v="-1.1350600000000001E-2"/>
    <n v="-1.1350619598042178E-2"/>
    <n v="296.57100000000003"/>
    <n v="268.37471999999997"/>
    <n v="2.6626941373669118E-2"/>
    <s v="Uptrend"/>
    <n v="409.97"/>
    <n v="-0.30526623899309713"/>
    <s v="2022-08"/>
    <x v="1"/>
  </r>
  <r>
    <n v="1698"/>
    <x v="1"/>
    <d v="2022-08-30T00:00:00"/>
    <n v="287.87"/>
    <n v="288.48"/>
    <n v="272.64999999999998"/>
    <n v="277.7"/>
    <n v="50541800"/>
    <n v="-2.4998200000000002E-2"/>
    <n v="-2.4998244505301637E-2"/>
    <n v="295.42664999999994"/>
    <n v="269.14617999999996"/>
    <n v="2.6927324993336995E-2"/>
    <s v="Uptrend"/>
    <n v="409.97"/>
    <n v="-0.32263336341683546"/>
    <s v="2022-08"/>
    <x v="1"/>
  </r>
  <r>
    <n v="1699"/>
    <x v="1"/>
    <d v="2022-08-31T00:00:00"/>
    <n v="280.62"/>
    <n v="281.25"/>
    <n v="271.81"/>
    <n v="275.61"/>
    <n v="52107300"/>
    <n v="-7.5262000000000003E-3"/>
    <n v="-7.5261073100467701E-3"/>
    <n v="293.83729999999997"/>
    <n v="269.96764000000002"/>
    <n v="2.6214398879072721E-2"/>
    <s v="Uptrend"/>
    <n v="409.97"/>
    <n v="-0.3277312974120058"/>
    <s v="2022-08"/>
    <x v="1"/>
  </r>
  <r>
    <n v="1700"/>
    <x v="1"/>
    <d v="2022-09-01T00:00:00"/>
    <n v="272.58"/>
    <n v="277.58"/>
    <n v="266.14999999999998"/>
    <n v="277.16000000000003"/>
    <n v="54287000"/>
    <n v="5.6239599999999999E-3"/>
    <n v="5.623888828417023E-3"/>
    <n v="292.26364999999993"/>
    <n v="270.67043999999999"/>
    <n v="2.6246232893228898E-2"/>
    <s v="Uptrend"/>
    <n v="409.97"/>
    <n v="-0.32395053296582677"/>
    <s v="2022-09"/>
    <x v="1"/>
  </r>
  <r>
    <n v="1701"/>
    <x v="1"/>
    <d v="2022-09-02T00:00:00"/>
    <n v="281.07"/>
    <n v="282.35000000000002"/>
    <n v="269.08"/>
    <n v="270.20999999999998"/>
    <n v="50890100"/>
    <n v="-2.5075799999999999E-2"/>
    <n v="-2.5075768509164598E-2"/>
    <n v="291.3656499999999"/>
    <n v="271.24469999999997"/>
    <n v="2.253815505453333E-2"/>
    <s v="Uptrend"/>
    <n v="409.97"/>
    <n v="-0.34090299290191972"/>
    <s v="2022-09"/>
    <x v="1"/>
  </r>
  <r>
    <n v="1702"/>
    <x v="1"/>
    <d v="2022-09-06T00:00:00"/>
    <n v="272.68"/>
    <n v="275.99"/>
    <n v="265.74"/>
    <n v="274.42"/>
    <n v="55860000"/>
    <n v="1.55806E-2"/>
    <n v="1.5580474445801462E-2"/>
    <n v="290.56549999999993"/>
    <n v="272.02029999999996"/>
    <n v="2.2799090176536214E-2"/>
    <s v="Uptrend"/>
    <n v="409.97"/>
    <n v="-0.33063394882552377"/>
    <s v="2022-09"/>
    <x v="1"/>
  </r>
  <r>
    <n v="1703"/>
    <x v="1"/>
    <d v="2022-09-07T00:00:00"/>
    <n v="273.10000000000002"/>
    <n v="283.83999999999997"/>
    <n v="272.27"/>
    <n v="283.7"/>
    <n v="50028900"/>
    <n v="3.3816800000000001E-2"/>
    <n v="3.3816777202827719E-2"/>
    <n v="290.58384999999998"/>
    <n v="273.15224000000001"/>
    <n v="2.3569945690280335E-2"/>
    <s v="Uptrend"/>
    <n v="409.97"/>
    <n v="-0.30799814620582"/>
    <s v="2022-09"/>
    <x v="1"/>
  </r>
  <r>
    <n v="1704"/>
    <x v="1"/>
    <d v="2022-09-08T00:00:00"/>
    <n v="281.3"/>
    <n v="289.5"/>
    <n v="279.76"/>
    <n v="289.26"/>
    <n v="53713100"/>
    <n v="1.95982E-2"/>
    <n v="1.9598167077899298E-2"/>
    <n v="290.32900000000001"/>
    <n v="274.57603999999998"/>
    <n v="2.2265733399209731E-2"/>
    <s v="Uptrend"/>
    <n v="409.97"/>
    <n v="-0.29443617825694568"/>
    <s v="2022-09"/>
    <x v="1"/>
  </r>
  <r>
    <n v="1705"/>
    <x v="1"/>
    <d v="2022-09-09T00:00:00"/>
    <n v="291.67"/>
    <n v="299.85000000000002"/>
    <n v="291.25"/>
    <n v="299.68"/>
    <n v="54338100"/>
    <n v="3.6022899999999997E-2"/>
    <n v="3.6022955126875589E-2"/>
    <n v="290.98149999999998"/>
    <n v="276.17498000000001"/>
    <n v="2.284245684382007E-2"/>
    <s v="Uptrend"/>
    <n v="409.97"/>
    <n v="-0.26901968436714885"/>
    <s v="2022-09"/>
    <x v="1"/>
  </r>
  <r>
    <n v="1706"/>
    <x v="1"/>
    <d v="2022-09-12T00:00:00"/>
    <n v="300.72000000000003"/>
    <n v="305.49"/>
    <n v="300.39999999999998"/>
    <n v="304.42"/>
    <n v="48674600"/>
    <n v="1.5816899999999998E-2"/>
    <n v="1.5816871329418003E-2"/>
    <n v="291.20100000000008"/>
    <n v="277.47231999999991"/>
    <n v="2.0626522920293443E-2"/>
    <s v="Uptrend"/>
    <n v="409.97"/>
    <n v="-0.25745786277044658"/>
    <s v="2022-09"/>
    <x v="1"/>
  </r>
  <r>
    <n v="1707"/>
    <x v="1"/>
    <d v="2022-09-13T00:00:00"/>
    <n v="292.89999999999998"/>
    <n v="297.39999999999998"/>
    <n v="290.39999999999998"/>
    <n v="292.13"/>
    <n v="68229600"/>
    <n v="-4.0371900000000002E-2"/>
    <n v="-4.0371854674463026E-2"/>
    <n v="290.34150000000005"/>
    <n v="278.86318"/>
    <n v="2.1315533821572013E-2"/>
    <s v="Uptrend"/>
    <n v="409.97"/>
    <n v="-0.28743566602434334"/>
    <s v="2022-09"/>
    <x v="1"/>
  </r>
  <r>
    <n v="1708"/>
    <x v="1"/>
    <d v="2022-09-14T00:00:00"/>
    <n v="292.24"/>
    <n v="306"/>
    <n v="291.64"/>
    <n v="302.61"/>
    <n v="72628700"/>
    <n v="3.5874400000000001E-2"/>
    <n v="3.5874439461883512E-2"/>
    <n v="290.14385000000004"/>
    <n v="280.30352000000005"/>
    <n v="2.2914385890161683E-2"/>
    <s v="Uptrend"/>
    <n v="409.97"/>
    <n v="-0.26187281996243628"/>
    <s v="2022-09"/>
    <x v="1"/>
  </r>
  <r>
    <n v="1709"/>
    <x v="1"/>
    <d v="2022-09-15T00:00:00"/>
    <n v="301.83"/>
    <n v="309.12"/>
    <n v="300.72000000000003"/>
    <n v="303.75"/>
    <n v="64795500"/>
    <n v="3.7672700000000001E-3"/>
    <n v="3.7672251412708135E-3"/>
    <n v="290.13150000000002"/>
    <n v="281.47966000000002"/>
    <n v="2.2852823098736319E-2"/>
    <s v="Uptrend"/>
    <n v="409.97"/>
    <n v="-0.25909212869234344"/>
    <s v="2022-09"/>
    <x v="1"/>
  </r>
  <r>
    <n v="1710"/>
    <x v="1"/>
    <d v="2022-09-16T00:00:00"/>
    <n v="299.61"/>
    <n v="303.70999999999998"/>
    <n v="295.60000000000002"/>
    <n v="303.35000000000002"/>
    <n v="87087800"/>
    <n v="-1.3168500000000001E-3"/>
    <n v="-1.3168724279835065E-3"/>
    <n v="290.15549999999996"/>
    <n v="282.64580000000001"/>
    <n v="2.2837518444976154E-2"/>
    <s v="Uptrend"/>
    <n v="409.97"/>
    <n v="-0.26006780983974431"/>
    <s v="2022-09"/>
    <x v="1"/>
  </r>
  <r>
    <n v="1711"/>
    <x v="1"/>
    <d v="2022-09-19T00:00:00"/>
    <n v="300.08999999999997"/>
    <n v="309.83999999999997"/>
    <n v="297.8"/>
    <n v="309.07"/>
    <n v="60231200"/>
    <n v="1.8856100000000001E-2"/>
    <n v="1.8856106807318085E-2"/>
    <n v="290.77564999999993"/>
    <n v="284.13353999999998"/>
    <n v="2.2644283389788741E-2"/>
    <s v="Uptrend"/>
    <n v="409.97"/>
    <n v="-0.24611556943190971"/>
    <s v="2022-09"/>
    <x v="1"/>
  </r>
  <r>
    <n v="1712"/>
    <x v="1"/>
    <d v="2022-09-20T00:00:00"/>
    <n v="306.91000000000003"/>
    <n v="313.33"/>
    <n v="305.58"/>
    <n v="308.73"/>
    <n v="61642800"/>
    <n v="-1.1000599999999999E-3"/>
    <n v="-1.1000744167987131E-3"/>
    <n v="291.71649999999988"/>
    <n v="285.48813999999999"/>
    <n v="2.1887940009075284E-2"/>
    <s v="Uptrend"/>
    <n v="409.97"/>
    <n v="-0.24694489840720057"/>
    <s v="2022-09"/>
    <x v="1"/>
  </r>
  <r>
    <n v="1713"/>
    <x v="1"/>
    <d v="2022-09-21T00:00:00"/>
    <n v="308.29000000000002"/>
    <n v="313.8"/>
    <n v="300.63"/>
    <n v="300.8"/>
    <n v="62555700"/>
    <n v="-2.5685900000000001E-2"/>
    <n v="-2.5685874388624352E-2"/>
    <n v="291.93385000000001"/>
    <n v="286.51913999999999"/>
    <n v="2.2316967254923398E-2"/>
    <s v="Uptrend"/>
    <n v="409.97"/>
    <n v="-0.26628777715442598"/>
    <s v="2022-09"/>
    <x v="1"/>
  </r>
  <r>
    <n v="1714"/>
    <x v="1"/>
    <d v="2022-09-22T00:00:00"/>
    <n v="299.86"/>
    <n v="301.29000000000002"/>
    <n v="285.82"/>
    <n v="288.58999999999997"/>
    <n v="70545400"/>
    <n v="-4.0591700000000001E-2"/>
    <n v="-4.0591755319149048E-2"/>
    <n v="291.50850000000003"/>
    <n v="287.25948"/>
    <n v="2.4167110663604052E-2"/>
    <s v="Uptrend"/>
    <n v="409.97"/>
    <n v="-0.29607044417884243"/>
    <s v="2022-09"/>
    <x v="1"/>
  </r>
  <r>
    <n v="1715"/>
    <x v="1"/>
    <d v="2022-09-23T00:00:00"/>
    <n v="283.08999999999997"/>
    <n v="284.5"/>
    <n v="272.82"/>
    <n v="275.33"/>
    <n v="63748400"/>
    <n v="-4.5947599999999998E-2"/>
    <n v="-4.5947538029730728E-2"/>
    <n v="290.47150000000005"/>
    <n v="287.97834"/>
    <n v="2.6163617601167748E-2"/>
    <s v="Uptrend"/>
    <n v="409.97"/>
    <n v="-0.32841427421518654"/>
    <s v="2022-09"/>
    <x v="1"/>
  </r>
  <r>
    <n v="1716"/>
    <x v="1"/>
    <d v="2022-09-26T00:00:00"/>
    <n v="271.83"/>
    <n v="284.08999999999997"/>
    <n v="270.31"/>
    <n v="276.01"/>
    <n v="58076900"/>
    <n v="2.46985E-3"/>
    <n v="2.4697635564594478E-3"/>
    <n v="289.86750000000006"/>
    <n v="288.82619999999997"/>
    <n v="2.5584312913647683E-2"/>
    <s v="Uptrend"/>
    <n v="409.97"/>
    <n v="-0.32675561626460481"/>
    <s v="2022-09"/>
    <x v="1"/>
  </r>
  <r>
    <n v="1717"/>
    <x v="1"/>
    <d v="2022-09-27T00:00:00"/>
    <n v="283.83999999999997"/>
    <n v="288.67"/>
    <n v="277.51"/>
    <n v="282.94"/>
    <n v="61925200"/>
    <n v="2.51078E-2"/>
    <n v="2.5107785949784356E-2"/>
    <n v="289.77350000000007"/>
    <n v="289.67179999999996"/>
    <n v="2.6162347120331022E-2"/>
    <s v="Uptrend"/>
    <n v="409.97"/>
    <n v="-0.30985194038588193"/>
    <s v="2022-09"/>
    <x v="1"/>
  </r>
  <r>
    <n v="1718"/>
    <x v="1"/>
    <d v="2022-09-28T00:00:00"/>
    <n v="283.08"/>
    <n v="289"/>
    <n v="277.57"/>
    <n v="287.81"/>
    <n v="54664800"/>
    <n v="1.7212100000000001E-2"/>
    <n v="1.7212129780165508E-2"/>
    <n v="290.27900000000005"/>
    <n v="290.08600000000001"/>
    <n v="2.5739070515727068E-2"/>
    <s v="Uptrend"/>
    <n v="409.97"/>
    <n v="-0.29797302241627444"/>
    <s v="2022-09"/>
    <x v="1"/>
  </r>
  <r>
    <n v="1719"/>
    <x v="1"/>
    <d v="2022-09-29T00:00:00"/>
    <n v="282.76"/>
    <n v="283.64999999999998"/>
    <n v="265.77999999999997"/>
    <n v="268.20999999999998"/>
    <n v="77620600"/>
    <n v="-6.8100499999999994E-2"/>
    <n v="-6.8100482957506814E-2"/>
    <n v="289.90899999999999"/>
    <n v="289.95685999999995"/>
    <n v="3.0122792850078069E-2"/>
    <s v="Downtrend"/>
    <n v="409.97"/>
    <n v="-0.34578139863892488"/>
    <s v="2022-09"/>
    <x v="3"/>
  </r>
  <r>
    <n v="1720"/>
    <x v="1"/>
    <d v="2022-09-30T00:00:00"/>
    <n v="266.14999999999998"/>
    <n v="275.57"/>
    <n v="262.47000000000003"/>
    <n v="265.25"/>
    <n v="67726600"/>
    <n v="-1.10361E-2"/>
    <n v="-1.1036128406845314E-2"/>
    <n v="289.31350000000003"/>
    <n v="289.3599999999999"/>
    <n v="3.0162571263457612E-2"/>
    <s v="Downtrend"/>
    <n v="409.97"/>
    <n v="-0.35300143912969251"/>
    <s v="2022-09"/>
    <x v="3"/>
  </r>
  <r>
    <n v="1721"/>
    <x v="1"/>
    <d v="2022-10-03T00:00:00"/>
    <n v="254.5"/>
    <n v="255.16"/>
    <n v="241.01"/>
    <n v="242.4"/>
    <n v="98363500"/>
    <n v="-8.6145200000000005E-2"/>
    <n v="-8.6145146088595692E-2"/>
    <n v="287.92300000000006"/>
    <n v="288.98013999999995"/>
    <n v="3.5301092989017346E-2"/>
    <s v="Downtrend"/>
    <n v="409.97"/>
    <n v="-0.4087372246749762"/>
    <s v="2022-10"/>
    <x v="3"/>
  </r>
  <r>
    <n v="1722"/>
    <x v="1"/>
    <d v="2022-10-04T00:00:00"/>
    <n v="250.52"/>
    <n v="257.5"/>
    <n v="242.01"/>
    <n v="249.44"/>
    <n v="109578500"/>
    <n v="2.90429E-2"/>
    <n v="2.9042904290428995E-2"/>
    <n v="286.67399999999998"/>
    <n v="288.61913999999996"/>
    <n v="3.5834653678583114E-2"/>
    <s v="Downtrend"/>
    <n v="409.97"/>
    <n v="-0.39156523648071817"/>
    <s v="2022-10"/>
    <x v="3"/>
  </r>
  <r>
    <n v="1723"/>
    <x v="1"/>
    <d v="2022-10-05T00:00:00"/>
    <n v="245.01"/>
    <n v="246.67"/>
    <n v="233.27"/>
    <n v="240.81"/>
    <n v="86982700"/>
    <n v="-3.4597500000000003E-2"/>
    <n v="-3.4597498396407911E-2"/>
    <n v="284.52949999999998"/>
    <n v="287.88533999999993"/>
    <n v="3.5282211050442998E-2"/>
    <s v="Downtrend"/>
    <n v="409.97"/>
    <n v="-0.41261555723589538"/>
    <s v="2022-10"/>
    <x v="3"/>
  </r>
  <r>
    <n v="1724"/>
    <x v="1"/>
    <d v="2022-10-06T00:00:00"/>
    <n v="239.44"/>
    <n v="244.58"/>
    <n v="235.35"/>
    <n v="238.13"/>
    <n v="69298400"/>
    <n v="-1.1129099999999999E-2"/>
    <n v="-1.1129105934138961E-2"/>
    <n v="281.97300000000001"/>
    <n v="286.7287399999999"/>
    <n v="3.4701773776992476E-2"/>
    <s v="Downtrend"/>
    <n v="409.97"/>
    <n v="-0.41915262092348227"/>
    <s v="2022-10"/>
    <x v="3"/>
  </r>
  <r>
    <n v="1725"/>
    <x v="1"/>
    <d v="2022-10-07T00:00:00"/>
    <n v="233.94"/>
    <n v="234.57"/>
    <n v="222.02"/>
    <n v="223.07"/>
    <n v="83916800"/>
    <n v="-6.3242800000000002E-2"/>
    <n v="-6.3242766556082852E-2"/>
    <n v="278.14249999999998"/>
    <n v="285.24493999999993"/>
    <n v="3.500690948770218E-2"/>
    <s v="Downtrend"/>
    <n v="409.97"/>
    <n v="-0.45588701612313098"/>
    <s v="2022-10"/>
    <x v="3"/>
  </r>
  <r>
    <n v="1726"/>
    <x v="1"/>
    <d v="2022-10-10T00:00:00"/>
    <n v="223.93"/>
    <n v="226.99"/>
    <n v="218.36"/>
    <n v="222.96"/>
    <n v="67925000"/>
    <n v="-4.9312100000000001E-4"/>
    <n v="-4.9311875196123012E-4"/>
    <n v="274.06949999999995"/>
    <n v="283.62939999999992"/>
    <n v="3.4460088672584883E-2"/>
    <s v="Downtrend"/>
    <n v="409.97"/>
    <n v="-0.45615532843866624"/>
    <s v="2022-10"/>
    <x v="3"/>
  </r>
  <r>
    <n v="1727"/>
    <x v="1"/>
    <d v="2022-10-11T00:00:00"/>
    <n v="220.95"/>
    <n v="225.75"/>
    <n v="215"/>
    <n v="216.5"/>
    <n v="77013200"/>
    <n v="-2.8973800000000001E-2"/>
    <n v="-2.8973806960889914E-2"/>
    <n v="270.28800000000001"/>
    <n v="281.96245999999991"/>
    <n v="3.4108623138751876E-2"/>
    <s v="Downtrend"/>
    <n v="409.97"/>
    <n v="-0.47191257896919292"/>
    <s v="2022-10"/>
    <x v="3"/>
  </r>
  <r>
    <n v="1728"/>
    <x v="1"/>
    <d v="2022-10-12T00:00:00"/>
    <n v="215.33"/>
    <n v="219.3"/>
    <n v="211.51"/>
    <n v="217.24"/>
    <n v="66860700"/>
    <n v="3.4180399999999998E-3"/>
    <n v="3.4180138568129514E-3"/>
    <n v="266.01949999999999"/>
    <n v="280.24891999999988"/>
    <n v="3.2320965310238224E-2"/>
    <s v="Downtrend"/>
    <n v="409.97"/>
    <n v="-0.47010756884650096"/>
    <s v="2022-10"/>
    <x v="3"/>
  </r>
  <r>
    <n v="1729"/>
    <x v="1"/>
    <d v="2022-10-13T00:00:00"/>
    <n v="208.3"/>
    <n v="222.99"/>
    <n v="206.22"/>
    <n v="221.72"/>
    <n v="91483000"/>
    <n v="2.06223E-2"/>
    <n v="2.0622353157797813E-2"/>
    <n v="261.91800000000001"/>
    <n v="278.17605999999984"/>
    <n v="3.3072447193535214E-2"/>
    <s v="Downtrend"/>
    <n v="409.97"/>
    <n v="-0.45917993999560947"/>
    <s v="2022-10"/>
    <x v="3"/>
  </r>
  <r>
    <n v="1730"/>
    <x v="1"/>
    <d v="2022-10-14T00:00:00"/>
    <n v="224.01"/>
    <n v="226.26"/>
    <n v="204.16"/>
    <n v="204.99"/>
    <n v="94124500"/>
    <n v="-7.5455499999999995E-2"/>
    <n v="-7.5455529496662455E-2"/>
    <n v="257"/>
    <n v="276.79965999999985"/>
    <n v="3.5513282694707819E-2"/>
    <s v="Downtrend"/>
    <n v="409.97"/>
    <n v="-0.49998780398565745"/>
    <s v="2022-10"/>
    <x v="3"/>
  </r>
  <r>
    <n v="1731"/>
    <x v="1"/>
    <d v="2022-10-17T00:00:00"/>
    <n v="210.04"/>
    <n v="221.86"/>
    <n v="209.45"/>
    <n v="219.35"/>
    <n v="79428800"/>
    <n v="7.0052199999999995E-2"/>
    <n v="7.0052197668178939E-2"/>
    <n v="252.51399999999998"/>
    <n v="275.39499999999987"/>
    <n v="3.9938882041426239E-2"/>
    <s v="Downtrend"/>
    <n v="409.97"/>
    <n v="-0.46496085079396055"/>
    <s v="2022-10"/>
    <x v="3"/>
  </r>
  <r>
    <n v="1732"/>
    <x v="1"/>
    <d v="2022-10-18T00:00:00"/>
    <n v="229.5"/>
    <n v="229.82"/>
    <n v="217.25"/>
    <n v="220.19"/>
    <n v="75891900"/>
    <n v="3.8294800000000001E-3"/>
    <n v="3.8294962388876197E-3"/>
    <n v="248.08700000000005"/>
    <n v="274.16913999999991"/>
    <n v="4.0052210930255842E-2"/>
    <s v="Downtrend"/>
    <n v="409.97"/>
    <n v="-0.46291192038441842"/>
    <s v="2022-10"/>
    <x v="3"/>
  </r>
  <r>
    <n v="1733"/>
    <x v="1"/>
    <d v="2022-10-19T00:00:00"/>
    <n v="219.8"/>
    <n v="222.93"/>
    <n v="217.78"/>
    <n v="222.04"/>
    <n v="66571500"/>
    <n v="8.4017899999999993E-3"/>
    <n v="8.401834779054429E-3"/>
    <n v="244.14900000000003"/>
    <n v="272.42759999999993"/>
    <n v="4.0341785853601618E-2"/>
    <s v="Downtrend"/>
    <n v="409.97"/>
    <n v="-0.45839939507768868"/>
    <s v="2022-10"/>
    <x v="3"/>
  </r>
  <r>
    <n v="1734"/>
    <x v="1"/>
    <d v="2022-10-20T00:00:00"/>
    <n v="208.28"/>
    <n v="215.55"/>
    <n v="202"/>
    <n v="207.28"/>
    <n v="117798100"/>
    <n v="-6.6474500000000006E-2"/>
    <n v="-6.6474509097459888E-2"/>
    <n v="240.08350000000002"/>
    <n v="270.98379999999997"/>
    <n v="4.1625086913806744E-2"/>
    <s v="Downtrend"/>
    <n v="409.97"/>
    <n v="-0.49440202941678657"/>
    <s v="2022-10"/>
    <x v="3"/>
  </r>
  <r>
    <n v="1735"/>
    <x v="1"/>
    <d v="2022-10-21T00:00:00"/>
    <n v="206.42"/>
    <n v="214.66"/>
    <n v="203.8"/>
    <n v="214.44"/>
    <n v="75713800"/>
    <n v="3.4542700000000003E-2"/>
    <n v="3.4542647626399026E-2"/>
    <n v="237.03899999999999"/>
    <n v="269.20819999999998"/>
    <n v="4.2417209527206887E-2"/>
    <s v="Downtrend"/>
    <n v="409.97"/>
    <n v="-0.47693733687830819"/>
    <s v="2022-10"/>
    <x v="3"/>
  </r>
  <r>
    <n v="1736"/>
    <x v="1"/>
    <d v="2022-10-24T00:00:00"/>
    <n v="205.82"/>
    <n v="213.5"/>
    <n v="198.59"/>
    <n v="211.25"/>
    <n v="100446800"/>
    <n v="-1.4876E-2"/>
    <n v="-1.4875955978362221E-2"/>
    <n v="233.80099999999999"/>
    <n v="267.47019999999998"/>
    <n v="4.2292668677666109E-2"/>
    <s v="Downtrend"/>
    <n v="409.97"/>
    <n v="-0.48471839402883143"/>
    <s v="2022-10"/>
    <x v="3"/>
  </r>
  <r>
    <n v="1737"/>
    <x v="1"/>
    <d v="2022-10-25T00:00:00"/>
    <n v="210.1"/>
    <n v="224.35"/>
    <n v="210"/>
    <n v="222.42"/>
    <n v="96507900"/>
    <n v="5.2875699999999998E-2"/>
    <n v="5.2875739644970388E-2"/>
    <n v="230.77500000000001"/>
    <n v="265.83173999999997"/>
    <n v="4.4010214215825384E-2"/>
    <s v="Downtrend"/>
    <n v="409.97"/>
    <n v="-0.45747249798765766"/>
    <s v="2022-10"/>
    <x v="3"/>
  </r>
  <r>
    <n v="1738"/>
    <x v="1"/>
    <d v="2022-10-26T00:00:00"/>
    <n v="219.4"/>
    <n v="230.6"/>
    <n v="218.2"/>
    <n v="224.64"/>
    <n v="85012500"/>
    <n v="9.9811199999999996E-3"/>
    <n v="9.9811168060426336E-3"/>
    <n v="227.6165"/>
    <n v="264.25359999999995"/>
    <n v="4.379519793978124E-2"/>
    <s v="Downtrend"/>
    <n v="409.97"/>
    <n v="-0.45205746761958199"/>
    <s v="2022-10"/>
    <x v="3"/>
  </r>
  <r>
    <n v="1739"/>
    <x v="1"/>
    <d v="2022-10-27T00:00:00"/>
    <n v="229.77"/>
    <n v="233.81"/>
    <n v="222.85"/>
    <n v="225.09"/>
    <n v="61638800"/>
    <n v="2.0031900000000002E-3"/>
    <n v="2.0032051282052876E-3"/>
    <n v="225.4605"/>
    <n v="262.76659999999998"/>
    <n v="4.1776122854943365E-2"/>
    <s v="Downtrend"/>
    <n v="409.97"/>
    <n v="-0.45095982632875575"/>
    <s v="2022-10"/>
    <x v="3"/>
  </r>
  <r>
    <n v="1740"/>
    <x v="1"/>
    <d v="2022-10-28T00:00:00"/>
    <n v="225.4"/>
    <n v="228.86"/>
    <n v="216.35"/>
    <n v="228.52"/>
    <n v="69152400"/>
    <n v="1.5238399999999999E-2"/>
    <n v="1.5238349104802484E-2"/>
    <n v="223.62400000000002"/>
    <n v="261.38405999999998"/>
    <n v="4.2083729770149771E-2"/>
    <s v="Downtrend"/>
    <n v="409.97"/>
    <n v="-0.44259336048979192"/>
    <s v="2022-10"/>
    <x v="3"/>
  </r>
  <r>
    <n v="1741"/>
    <x v="1"/>
    <d v="2022-10-31T00:00:00"/>
    <n v="226.19"/>
    <n v="229.85"/>
    <n v="221.94"/>
    <n v="227.54"/>
    <n v="61554300"/>
    <n v="-4.2885099999999997E-3"/>
    <n v="-4.2884649046036616E-3"/>
    <n v="222.88100000000003"/>
    <n v="260.1422"/>
    <n v="3.7688176612242233E-2"/>
    <s v="Downtrend"/>
    <n v="409.97"/>
    <n v="-0.44498377930092448"/>
    <s v="2022-10"/>
    <x v="3"/>
  </r>
  <r>
    <n v="1742"/>
    <x v="1"/>
    <d v="2022-11-01T00:00:00"/>
    <n v="234.05"/>
    <n v="237.4"/>
    <n v="227.28"/>
    <n v="227.82"/>
    <n v="62688800"/>
    <n v="1.23061E-3"/>
    <n v="1.2305528698250967E-3"/>
    <n v="221.8"/>
    <n v="258.51274000000001"/>
    <n v="3.6970249257657004E-2"/>
    <s v="Downtrend"/>
    <n v="409.97"/>
    <n v="-0.44430080249774384"/>
    <s v="2022-11"/>
    <x v="3"/>
  </r>
  <r>
    <n v="1743"/>
    <x v="1"/>
    <d v="2022-11-02T00:00:00"/>
    <n v="226.04"/>
    <n v="227.87"/>
    <n v="214.82"/>
    <n v="214.98"/>
    <n v="63070300"/>
    <n v="-5.6360300000000002E-2"/>
    <n v="-5.6360284435080343E-2"/>
    <n v="220.5085"/>
    <n v="256.87700000000001"/>
    <n v="3.8221444827030389E-2"/>
    <s v="Downtrend"/>
    <n v="409.97"/>
    <n v="-0.47562016732931689"/>
    <s v="2022-11"/>
    <x v="3"/>
  </r>
  <r>
    <n v="1744"/>
    <x v="1"/>
    <d v="2022-11-03T00:00:00"/>
    <n v="211.36"/>
    <n v="221.2"/>
    <n v="210.14"/>
    <n v="215.31"/>
    <n v="56538800"/>
    <n v="1.5350400000000001E-3"/>
    <n v="1.5350265140943176E-3"/>
    <n v="219.36750000000001"/>
    <n v="255.10500000000005"/>
    <n v="3.8218676481516646E-2"/>
    <s v="Downtrend"/>
    <n v="409.97"/>
    <n v="-0.47481523038271101"/>
    <s v="2022-11"/>
    <x v="3"/>
  </r>
  <r>
    <n v="1745"/>
    <x v="1"/>
    <d v="2022-11-04T00:00:00"/>
    <n v="222.6"/>
    <n v="223.8"/>
    <n v="203.08"/>
    <n v="207.47"/>
    <n v="98622200"/>
    <n v="-3.6412600000000003E-2"/>
    <n v="-3.6412614369978225E-2"/>
    <n v="218.58750000000003"/>
    <n v="253.28480000000002"/>
    <n v="3.6472642230949329E-2"/>
    <s v="Downtrend"/>
    <n v="409.97"/>
    <n v="-0.49393858087177112"/>
    <s v="2022-11"/>
    <x v="3"/>
  </r>
  <r>
    <n v="1746"/>
    <x v="1"/>
    <d v="2022-11-07T00:00:00"/>
    <n v="208.65"/>
    <n v="208.9"/>
    <n v="196.66"/>
    <n v="197.08"/>
    <n v="93916500"/>
    <n v="-5.0079499999999999E-2"/>
    <n v="-5.0079529570540293E-2"/>
    <n v="217.29349999999999"/>
    <n v="251.41440000000003"/>
    <n v="3.7950134107995324E-2"/>
    <s v="Downtrend"/>
    <n v="409.97"/>
    <n v="-0.51928189867551278"/>
    <s v="2022-11"/>
    <x v="3"/>
  </r>
  <r>
    <n v="1747"/>
    <x v="1"/>
    <d v="2022-11-08T00:00:00"/>
    <n v="194.02"/>
    <n v="195.2"/>
    <n v="186.75"/>
    <n v="191.3"/>
    <n v="128803400"/>
    <n v="-2.9328199999999999E-2"/>
    <n v="-2.9328191597320918E-2"/>
    <n v="216.0335"/>
    <n v="249.41220000000001"/>
    <n v="3.7961771920165657E-2"/>
    <s v="Downtrend"/>
    <n v="409.97"/>
    <n v="-0.53338049125545772"/>
    <s v="2022-11"/>
    <x v="3"/>
  </r>
  <r>
    <n v="1748"/>
    <x v="1"/>
    <d v="2022-11-09T00:00:00"/>
    <n v="190.78"/>
    <n v="195.89"/>
    <n v="177.12"/>
    <n v="177.59"/>
    <n v="127062700"/>
    <n v="-7.1667599999999998E-2"/>
    <n v="-7.1667537898588596E-2"/>
    <n v="214.05100000000002"/>
    <n v="247.71440000000001"/>
    <n v="4.0653197140033091E-2"/>
    <s v="Downtrend"/>
    <n v="409.97"/>
    <n v="-0.56682196258262807"/>
    <s v="2022-11"/>
    <x v="3"/>
  </r>
  <r>
    <n v="1749"/>
    <x v="1"/>
    <d v="2022-11-10T00:00:00"/>
    <n v="189.9"/>
    <n v="191"/>
    <n v="180.03"/>
    <n v="190.72"/>
    <n v="132703000"/>
    <n v="7.3934399999999997E-2"/>
    <n v="7.3934343149952175E-2"/>
    <n v="212.50100000000003"/>
    <n v="246.09059999999997"/>
    <n v="4.4298130733104304E-2"/>
    <s v="Downtrend"/>
    <n v="409.97"/>
    <n v="-0.53479522891918929"/>
    <s v="2022-11"/>
    <x v="3"/>
  </r>
  <r>
    <n v="1750"/>
    <x v="1"/>
    <d v="2022-11-11T00:00:00"/>
    <n v="186"/>
    <n v="196.52"/>
    <n v="182.59"/>
    <n v="195.97"/>
    <n v="114403600"/>
    <n v="2.7527300000000001E-2"/>
    <n v="2.752726510067105E-2"/>
    <n v="212.05"/>
    <n v="244.50540000000001"/>
    <n v="4.1782931864124247E-2"/>
    <s v="Downtrend"/>
    <n v="409.97"/>
    <n v="-0.52198941385955067"/>
    <s v="2022-11"/>
    <x v="3"/>
  </r>
  <r>
    <n v="1751"/>
    <x v="1"/>
    <d v="2022-11-14T00:00:00"/>
    <n v="192.77"/>
    <n v="195.73"/>
    <n v="186.34"/>
    <n v="190.95"/>
    <n v="92226600"/>
    <n v="-2.5616199999999999E-2"/>
    <n v="-2.5616165739654084E-2"/>
    <n v="210.63000000000002"/>
    <n v="242.90539999999999"/>
    <n v="3.8519052678022643E-2"/>
    <s v="Downtrend"/>
    <n v="409.97"/>
    <n v="-0.53423421225943368"/>
    <s v="2022-11"/>
    <x v="3"/>
  </r>
  <r>
    <n v="1752"/>
    <x v="1"/>
    <d v="2022-11-15T00:00:00"/>
    <n v="195.88"/>
    <n v="200.82"/>
    <n v="192.06"/>
    <n v="194.42"/>
    <n v="91293800"/>
    <n v="1.8172299999999999E-2"/>
    <n v="1.8172296412673372E-2"/>
    <n v="209.34149999999994"/>
    <n v="240.96979999999996"/>
    <n v="3.8847724637106465E-2"/>
    <s v="Downtrend"/>
    <n v="409.97"/>
    <n v="-0.52577017830572981"/>
    <s v="2022-11"/>
    <x v="3"/>
  </r>
  <r>
    <n v="1753"/>
    <x v="1"/>
    <d v="2022-11-16T00:00:00"/>
    <n v="191.51"/>
    <n v="192.57"/>
    <n v="185.66"/>
    <n v="186.92"/>
    <n v="66567600"/>
    <n v="-3.8576300000000001E-2"/>
    <n v="-3.8576278160683097E-2"/>
    <n v="207.58549999999997"/>
    <n v="238.84799999999993"/>
    <n v="3.938059476076388E-2"/>
    <s v="Downtrend"/>
    <n v="409.97"/>
    <n v="-0.54406419981949905"/>
    <s v="2022-11"/>
    <x v="3"/>
  </r>
  <r>
    <n v="1754"/>
    <x v="1"/>
    <d v="2022-11-17T00:00:00"/>
    <n v="183.96"/>
    <n v="186.16"/>
    <n v="180.9"/>
    <n v="183.17"/>
    <n v="64336000"/>
    <n v="-2.0062099999999999E-2"/>
    <n v="-2.0062058634710001E-2"/>
    <n v="206.37999999999997"/>
    <n v="236.45819999999995"/>
    <n v="3.7041025351782407E-2"/>
    <s v="Downtrend"/>
    <n v="409.97"/>
    <n v="-0.55321121057638367"/>
    <s v="2022-11"/>
    <x v="3"/>
  </r>
  <r>
    <n v="1755"/>
    <x v="1"/>
    <d v="2022-11-18T00:00:00"/>
    <n v="185.05"/>
    <n v="185.19"/>
    <n v="176.55"/>
    <n v="180.19"/>
    <n v="76048900"/>
    <n v="-1.6268999999999999E-2"/>
    <n v="-1.6269039689905451E-2"/>
    <n v="204.66749999999999"/>
    <n v="233.72719999999998"/>
    <n v="3.5873336931262281E-2"/>
    <s v="Downtrend"/>
    <n v="409.97"/>
    <n v="-0.56048003512452138"/>
    <s v="2022-11"/>
    <x v="3"/>
  </r>
  <r>
    <n v="1756"/>
    <x v="1"/>
    <d v="2022-11-21T00:00:00"/>
    <n v="175.85"/>
    <n v="176.77"/>
    <n v="167.54"/>
    <n v="167.87"/>
    <n v="92882700"/>
    <n v="-6.8372299999999997E-2"/>
    <n v="-6.8372273711082676E-2"/>
    <n v="202.49849999999998"/>
    <n v="231.28279999999998"/>
    <n v="3.8319924378324599E-2"/>
    <s v="Downtrend"/>
    <n v="409.97"/>
    <n v="-0.59053101446447309"/>
    <s v="2022-11"/>
    <x v="3"/>
  </r>
  <r>
    <n v="1757"/>
    <x v="1"/>
    <d v="2022-11-22T00:00:00"/>
    <n v="168.63"/>
    <n v="170.92"/>
    <n v="166.19"/>
    <n v="169.91"/>
    <n v="78452300"/>
    <n v="1.21523E-2"/>
    <n v="1.2152260677905424E-2"/>
    <n v="199.87299999999999"/>
    <n v="228.8946"/>
    <n v="3.5758819076756786E-2"/>
    <s v="Downtrend"/>
    <n v="409.97"/>
    <n v="-0.58555504061272778"/>
    <s v="2022-11"/>
    <x v="3"/>
  </r>
  <r>
    <n v="1758"/>
    <x v="1"/>
    <d v="2022-11-23T00:00:00"/>
    <n v="173.57"/>
    <n v="183.62"/>
    <n v="172.5"/>
    <n v="183.2"/>
    <n v="109536700"/>
    <n v="7.8217800000000004E-2"/>
    <n v="7.8217880054146205E-2"/>
    <n v="197.80099999999996"/>
    <n v="226.4768"/>
    <n v="4.0925200765329711E-2"/>
    <s v="Downtrend"/>
    <n v="409.97"/>
    <n v="-0.55313803449032861"/>
    <s v="2022-11"/>
    <x v="3"/>
  </r>
  <r>
    <n v="1759"/>
    <x v="1"/>
    <d v="2022-11-25T00:00:00"/>
    <n v="185.06"/>
    <n v="185.2"/>
    <n v="180.63"/>
    <n v="182.86"/>
    <n v="50672700"/>
    <n v="-1.8558800000000001E-3"/>
    <n v="-1.8558951965064185E-3"/>
    <n v="195.68949999999998"/>
    <n v="224.06819999999999"/>
    <n v="4.0877920046346015E-2"/>
    <s v="Downtrend"/>
    <n v="409.97"/>
    <n v="-0.55396736346561948"/>
    <s v="2022-11"/>
    <x v="3"/>
  </r>
  <r>
    <n v="1760"/>
    <x v="1"/>
    <d v="2022-11-28T00:00:00"/>
    <n v="179.96"/>
    <n v="188.5"/>
    <n v="179"/>
    <n v="182.92"/>
    <n v="92905200"/>
    <n v="3.2810700000000001E-4"/>
    <n v="3.2811987312686419E-4"/>
    <n v="193.40950000000001"/>
    <n v="221.50340000000003"/>
    <n v="4.0536702173552618E-2"/>
    <s v="Downtrend"/>
    <n v="409.97"/>
    <n v="-0.55382101129350936"/>
    <s v="2022-11"/>
    <x v="3"/>
  </r>
  <r>
    <n v="1761"/>
    <x v="1"/>
    <d v="2022-11-29T00:00:00"/>
    <n v="184.99"/>
    <n v="186.38"/>
    <n v="178.75"/>
    <n v="180.83"/>
    <n v="83357100"/>
    <n v="-1.14257E-2"/>
    <n v="-1.1425759895035914E-2"/>
    <n v="191.07399999999998"/>
    <n v="219.22280000000006"/>
    <n v="4.0512500626878056E-2"/>
    <s v="Downtrend"/>
    <n v="409.97"/>
    <n v="-0.55891894528867958"/>
    <s v="2022-11"/>
    <x v="3"/>
  </r>
  <r>
    <n v="1762"/>
    <x v="1"/>
    <d v="2022-11-30T00:00:00"/>
    <n v="182.43"/>
    <n v="194.76"/>
    <n v="180.63"/>
    <n v="194.7"/>
    <n v="109186400"/>
    <n v="7.6701800000000001E-2"/>
    <n v="7.6701874688934302E-2"/>
    <n v="189.41799999999998"/>
    <n v="217.10080000000008"/>
    <n v="4.4949008314693242E-2"/>
    <s v="Downtrend"/>
    <n v="409.97"/>
    <n v="-0.52508720150254895"/>
    <s v="2022-11"/>
    <x v="3"/>
  </r>
  <r>
    <n v="1763"/>
    <x v="1"/>
    <d v="2022-12-01T00:00:00"/>
    <n v="197.08"/>
    <n v="198.92"/>
    <n v="191.8"/>
    <n v="194.7"/>
    <n v="80046200"/>
    <n v="0"/>
    <n v="0"/>
    <n v="188.40399999999997"/>
    <n v="215.22620000000015"/>
    <n v="4.3424015288606961E-2"/>
    <s v="Downtrend"/>
    <n v="409.97"/>
    <n v="-0.52508720150254895"/>
    <s v="2022-12"/>
    <x v="3"/>
  </r>
  <r>
    <n v="1764"/>
    <x v="1"/>
    <d v="2022-12-02T00:00:00"/>
    <n v="191.78"/>
    <n v="196.25"/>
    <n v="191.11"/>
    <n v="194.86"/>
    <n v="73645900"/>
    <n v="8.2179599999999996E-4"/>
    <n v="8.2177709296371582E-4"/>
    <n v="187.38149999999999"/>
    <n v="213.36860000000013"/>
    <n v="4.3419475595962667E-2"/>
    <s v="Downtrend"/>
    <n v="409.97"/>
    <n v="-0.52469692904358856"/>
    <s v="2022-12"/>
    <x v="3"/>
  </r>
  <r>
    <n v="1765"/>
    <x v="1"/>
    <d v="2022-12-05T00:00:00"/>
    <n v="189.44"/>
    <n v="191.27"/>
    <n v="180.55"/>
    <n v="182.45"/>
    <n v="93122700"/>
    <n v="-6.3686800000000002E-2"/>
    <n v="-6.3686749461151715E-2"/>
    <n v="186.13049999999998"/>
    <n v="211.4448000000001"/>
    <n v="4.4891429025289385E-2"/>
    <s v="Downtrend"/>
    <n v="409.97"/>
    <n v="-0.55496743664170556"/>
    <s v="2022-12"/>
    <x v="3"/>
  </r>
  <r>
    <n v="1766"/>
    <x v="1"/>
    <d v="2022-12-06T00:00:00"/>
    <n v="181.22"/>
    <n v="183.65"/>
    <n v="175.33"/>
    <n v="179.82"/>
    <n v="92150800"/>
    <n v="-1.44149E-2"/>
    <n v="-1.4414908194025688E-2"/>
    <n v="185.26750000000001"/>
    <n v="209.26680000000016"/>
    <n v="4.3718502879347081E-2"/>
    <s v="Downtrend"/>
    <n v="409.97"/>
    <n v="-0.56138254018586731"/>
    <s v="2022-12"/>
    <x v="3"/>
  </r>
  <r>
    <n v="1767"/>
    <x v="1"/>
    <d v="2022-12-07T00:00:00"/>
    <n v="175.03"/>
    <n v="179.38"/>
    <n v="172.22"/>
    <n v="174.04"/>
    <n v="84213300"/>
    <n v="-3.21433E-2"/>
    <n v="-3.2143254365476603E-2"/>
    <n v="184.40450000000001"/>
    <n v="206.97940000000014"/>
    <n v="4.3809890865454622E-2"/>
    <s v="Downtrend"/>
    <n v="409.97"/>
    <n v="-0.57548113276581225"/>
    <s v="2022-12"/>
    <x v="3"/>
  </r>
  <r>
    <n v="1768"/>
    <x v="1"/>
    <d v="2022-12-08T00:00:00"/>
    <n v="172.2"/>
    <n v="175.2"/>
    <n v="169.06"/>
    <n v="173.44"/>
    <n v="97624500"/>
    <n v="-3.44743E-3"/>
    <n v="-3.4474833371638258E-3"/>
    <n v="184.197"/>
    <n v="205.19620000000009"/>
    <n v="4.0801086188224617E-2"/>
    <s v="Downtrend"/>
    <n v="409.97"/>
    <n v="-0.57694465448691368"/>
    <s v="2022-12"/>
    <x v="3"/>
  </r>
  <r>
    <n v="1769"/>
    <x v="1"/>
    <d v="2022-12-09T00:00:00"/>
    <n v="173.84"/>
    <n v="182.5"/>
    <n v="173.36"/>
    <n v="179.05"/>
    <n v="104872300"/>
    <n v="3.2345499999999999E-2"/>
    <n v="3.2345479704797064E-2"/>
    <n v="183.61349999999999"/>
    <n v="203.24760000000006"/>
    <n v="3.7759610704450643E-2"/>
    <s v="Downtrend"/>
    <n v="409.97"/>
    <n v="-0.56326072639461422"/>
    <s v="2022-12"/>
    <x v="3"/>
  </r>
  <r>
    <n v="1770"/>
    <x v="1"/>
    <d v="2022-12-12T00:00:00"/>
    <n v="176.1"/>
    <n v="177.37"/>
    <n v="167.52"/>
    <n v="167.82"/>
    <n v="109794500"/>
    <n v="-6.2719899999999995E-2"/>
    <n v="-6.2719910639486232E-2"/>
    <n v="182.20600000000002"/>
    <n v="201.61860000000007"/>
    <n v="3.9344051086496939E-2"/>
    <s v="Downtrend"/>
    <n v="409.97"/>
    <n v="-0.59065297460789812"/>
    <s v="2022-12"/>
    <x v="3"/>
  </r>
  <r>
    <n v="1771"/>
    <x v="1"/>
    <d v="2022-12-13T00:00:00"/>
    <n v="174.87"/>
    <n v="175.05"/>
    <n v="156.91"/>
    <n v="160.94999999999999"/>
    <n v="175862700"/>
    <n v="-4.0936800000000002E-2"/>
    <n v="-4.093671791204867E-2"/>
    <n v="180.70600000000002"/>
    <n v="199.76580000000004"/>
    <n v="3.9871349471279849E-2"/>
    <s v="Downtrend"/>
    <n v="409.97"/>
    <n v="-0.60741029831451088"/>
    <s v="2022-12"/>
    <x v="3"/>
  </r>
  <r>
    <n v="1772"/>
    <x v="1"/>
    <d v="2022-12-14T00:00:00"/>
    <n v="159.25"/>
    <n v="161.62"/>
    <n v="155.31"/>
    <n v="156.80000000000001"/>
    <n v="140682300"/>
    <n v="-2.5784399999999999E-2"/>
    <n v="-2.5784405094749774E-2"/>
    <n v="178.82500000000002"/>
    <n v="198.10300000000004"/>
    <n v="3.9577160026700739E-2"/>
    <s v="Downtrend"/>
    <n v="409.97"/>
    <n v="-0.61753299021879648"/>
    <s v="2022-12"/>
    <x v="3"/>
  </r>
  <r>
    <n v="1773"/>
    <x v="1"/>
    <d v="2022-12-15T00:00:00"/>
    <n v="153.44"/>
    <n v="160.93"/>
    <n v="153.28"/>
    <n v="157.66999999999999"/>
    <n v="122334500"/>
    <n v="5.54844E-3"/>
    <n v="5.5484693877549951E-3"/>
    <n v="177.36250000000001"/>
    <n v="196.345"/>
    <n v="3.9125056784062112E-2"/>
    <s v="Downtrend"/>
    <n v="409.97"/>
    <n v="-0.6154108837231993"/>
    <s v="2022-12"/>
    <x v="3"/>
  </r>
  <r>
    <n v="1774"/>
    <x v="1"/>
    <d v="2022-12-16T00:00:00"/>
    <n v="159.63999999999999"/>
    <n v="160.99"/>
    <n v="150.04"/>
    <n v="150.22999999999999"/>
    <n v="139032200"/>
    <n v="-4.7187199999999999E-2"/>
    <n v="-4.7187163062091697E-2"/>
    <n v="175.71550000000002"/>
    <n v="194.88100000000003"/>
    <n v="4.0033892706054237E-2"/>
    <s v="Downtrend"/>
    <n v="409.97"/>
    <n v="-0.63355855306485842"/>
    <s v="2022-12"/>
    <x v="3"/>
  </r>
  <r>
    <n v="1775"/>
    <x v="1"/>
    <d v="2022-12-19T00:00:00"/>
    <n v="154"/>
    <n v="155.25"/>
    <n v="145.82"/>
    <n v="149.87"/>
    <n v="139390600"/>
    <n v="-2.3963299999999999E-3"/>
    <n v="-2.3963256340276962E-3"/>
    <n v="174.1995"/>
    <n v="193.17779999999996"/>
    <n v="4.0023438792158889E-2"/>
    <s v="Downtrend"/>
    <n v="409.97"/>
    <n v="-0.63443666609751936"/>
    <s v="2022-12"/>
    <x v="3"/>
  </r>
  <r>
    <n v="1776"/>
    <x v="1"/>
    <d v="2022-12-20T00:00:00"/>
    <n v="146.05000000000001"/>
    <n v="148.47"/>
    <n v="137.66"/>
    <n v="137.80000000000001"/>
    <n v="159563300"/>
    <n v="-8.0536399999999994E-2"/>
    <n v="-8.0536464936278085E-2"/>
    <n v="172.69600000000003"/>
    <n v="191.59919999999994"/>
    <n v="4.1061523041716952E-2"/>
    <s v="Downtrend"/>
    <n v="409.97"/>
    <n v="-0.66387784472034539"/>
    <s v="2022-12"/>
    <x v="3"/>
  </r>
  <r>
    <n v="1777"/>
    <x v="1"/>
    <d v="2022-12-21T00:00:00"/>
    <n v="139.34"/>
    <n v="141.26"/>
    <n v="135.88999999999999"/>
    <n v="137.57"/>
    <n v="145417400"/>
    <n v="-1.66905E-3"/>
    <n v="-1.6690856313499314E-3"/>
    <n v="171.07900000000004"/>
    <n v="189.76139999999995"/>
    <n v="4.0801907947261094E-2"/>
    <s v="Downtrend"/>
    <n v="409.97"/>
    <n v="-0.664438861380101"/>
    <s v="2022-12"/>
    <x v="3"/>
  </r>
  <r>
    <n v="1778"/>
    <x v="1"/>
    <d v="2022-12-22T00:00:00"/>
    <n v="136"/>
    <n v="136.63"/>
    <n v="122.26"/>
    <n v="125.35"/>
    <n v="210090300"/>
    <n v="-8.8827600000000007E-2"/>
    <n v="-8.8827505996946998E-2"/>
    <n v="168.1865"/>
    <n v="187.78999999999994"/>
    <n v="3.8908462652935273E-2"/>
    <s v="Downtrend"/>
    <n v="409.97"/>
    <n v="-0.69424592043320255"/>
    <s v="2022-12"/>
    <x v="3"/>
  </r>
  <r>
    <n v="1779"/>
    <x v="1"/>
    <d v="2022-12-23T00:00:00"/>
    <n v="126.37"/>
    <n v="128.62"/>
    <n v="121.02"/>
    <n v="123.15"/>
    <n v="166989700"/>
    <n v="-1.7550799999999998E-2"/>
    <n v="-1.7550857598723435E-2"/>
    <n v="165.20100000000002"/>
    <n v="185.87219999999994"/>
    <n v="3.8722178903939801E-2"/>
    <s v="Downtrend"/>
    <n v="409.97"/>
    <n v="-0.69961216674390814"/>
    <s v="2022-12"/>
    <x v="3"/>
  </r>
  <r>
    <n v="1780"/>
    <x v="1"/>
    <d v="2022-12-27T00:00:00"/>
    <n v="117.5"/>
    <n v="119.67"/>
    <n v="108.76"/>
    <n v="109.1"/>
    <n v="208643400"/>
    <n v="-0.114089"/>
    <n v="-0.11408850994721897"/>
    <n v="161.51000000000002"/>
    <n v="183.73939999999996"/>
    <n v="4.3852005742927663E-2"/>
    <s v="Downtrend"/>
    <n v="409.97"/>
    <n v="-0.73388296704636935"/>
    <s v="2022-12"/>
    <x v="3"/>
  </r>
  <r>
    <n v="1781"/>
    <x v="1"/>
    <d v="2022-12-28T00:00:00"/>
    <n v="110.35"/>
    <n v="116.27"/>
    <n v="108.24"/>
    <n v="112.71"/>
    <n v="221070500"/>
    <n v="3.3088899999999997E-2"/>
    <n v="3.3088909257561916E-2"/>
    <n v="158.10399999999998"/>
    <n v="181.77199999999991"/>
    <n v="4.564719372319636E-2"/>
    <s v="Downtrend"/>
    <n v="409.97"/>
    <n v="-0.72507744469107505"/>
    <s v="2022-12"/>
    <x v="3"/>
  </r>
  <r>
    <n v="1782"/>
    <x v="1"/>
    <d v="2022-12-29T00:00:00"/>
    <n v="120.39"/>
    <n v="123.57"/>
    <n v="117.5"/>
    <n v="121.82"/>
    <n v="221923300"/>
    <n v="8.0826899999999993E-2"/>
    <n v="8.0826900896105114E-2"/>
    <n v="154.46"/>
    <n v="179.79479999999992"/>
    <n v="4.6125092769034988E-2"/>
    <s v="Downtrend"/>
    <n v="409.97"/>
    <n v="-0.70285630655901654"/>
    <s v="2022-12"/>
    <x v="3"/>
  </r>
  <r>
    <n v="1783"/>
    <x v="1"/>
    <d v="2022-12-30T00:00:00"/>
    <n v="119.95"/>
    <n v="124.48"/>
    <n v="119.75"/>
    <n v="123.18"/>
    <n v="157777300"/>
    <n v="1.1164E-2"/>
    <n v="1.1164012477425933E-2"/>
    <n v="150.88400000000001"/>
    <n v="177.81119999999993"/>
    <n v="4.6473341684087038E-2"/>
    <s v="Downtrend"/>
    <n v="409.97"/>
    <n v="-0.69953899065785308"/>
    <s v="2022-12"/>
    <x v="3"/>
  </r>
  <r>
    <n v="1784"/>
    <x v="1"/>
    <d v="2023-01-03T00:00:00"/>
    <n v="118.47"/>
    <n v="118.8"/>
    <n v="104.64"/>
    <n v="108.1"/>
    <n v="231402800"/>
    <n v="-0.122422"/>
    <n v="-0.12242247118038652"/>
    <n v="146.54599999999999"/>
    <n v="175.79519999999994"/>
    <n v="5.1269998355676555E-2"/>
    <s v="Downtrend"/>
    <n v="409.97"/>
    <n v="-0.73632216991487187"/>
    <s v="2023-01"/>
    <x v="3"/>
  </r>
  <r>
    <n v="1785"/>
    <x v="1"/>
    <d v="2023-01-04T00:00:00"/>
    <n v="109.11"/>
    <n v="114.59"/>
    <n v="107.52"/>
    <n v="113.64"/>
    <n v="180389000"/>
    <n v="5.12489E-2"/>
    <n v="5.1248843663274757E-2"/>
    <n v="143.10549999999998"/>
    <n v="173.77699999999996"/>
    <n v="5.3425126270860233E-2"/>
    <s v="Downtrend"/>
    <n v="409.97"/>
    <n v="-0.72280898602336752"/>
    <s v="2023-01"/>
    <x v="3"/>
  </r>
  <r>
    <n v="1786"/>
    <x v="1"/>
    <d v="2023-01-05T00:00:00"/>
    <n v="110.51"/>
    <n v="111.75"/>
    <n v="107.16"/>
    <n v="110.34"/>
    <n v="157986300"/>
    <n v="-2.9039100000000002E-2"/>
    <n v="-2.9039070749735996E-2"/>
    <n v="139.63149999999999"/>
    <n v="171.58979999999991"/>
    <n v="5.3415995277534975E-2"/>
    <s v="Downtrend"/>
    <n v="409.97"/>
    <n v="-0.73085835548942613"/>
    <s v="2023-01"/>
    <x v="3"/>
  </r>
  <r>
    <n v="1787"/>
    <x v="1"/>
    <d v="2023-01-06T00:00:00"/>
    <n v="103"/>
    <n v="114.39"/>
    <n v="101.81"/>
    <n v="113.06"/>
    <n v="220911100"/>
    <n v="2.4651099999999999E-2"/>
    <n v="2.465107848468362E-2"/>
    <n v="136.58249999999998"/>
    <n v="169.49239999999995"/>
    <n v="5.438980317412969E-2"/>
    <s v="Downtrend"/>
    <n v="409.97"/>
    <n v="-0.72422372368709909"/>
    <s v="2023-01"/>
    <x v="3"/>
  </r>
  <r>
    <n v="1788"/>
    <x v="1"/>
    <d v="2023-01-09T00:00:00"/>
    <n v="118.96"/>
    <n v="123.52"/>
    <n v="117.11"/>
    <n v="119.77"/>
    <n v="190284000"/>
    <n v="5.9348999999999999E-2"/>
    <n v="5.934901822041394E-2"/>
    <n v="133.89899999999997"/>
    <n v="167.36759999999998"/>
    <n v="5.7132179820412091E-2"/>
    <s v="Downtrend"/>
    <n v="409.97"/>
    <n v="-0.70785667243944683"/>
    <s v="2023-01"/>
    <x v="3"/>
  </r>
  <r>
    <n v="1789"/>
    <x v="1"/>
    <d v="2023-01-10T00:00:00"/>
    <n v="121.07"/>
    <n v="122.76"/>
    <n v="114.92"/>
    <n v="118.85"/>
    <n v="167642500"/>
    <n v="-7.6813699999999999E-3"/>
    <n v="-7.681389329548316E-3"/>
    <n v="130.88899999999998"/>
    <n v="165.26159999999999"/>
    <n v="5.6012055364433259E-2"/>
    <s v="Downtrend"/>
    <n v="409.97"/>
    <n v="-0.71010073907846927"/>
    <s v="2023-01"/>
    <x v="3"/>
  </r>
  <r>
    <n v="1790"/>
    <x v="1"/>
    <d v="2023-01-11T00:00:00"/>
    <n v="122.09"/>
    <n v="125.95"/>
    <n v="120.51"/>
    <n v="123.22"/>
    <n v="183810800"/>
    <n v="3.6769099999999999E-2"/>
    <n v="3.6769036600757365E-2"/>
    <n v="128.65899999999996"/>
    <n v="163.18200000000002"/>
    <n v="5.6318358599444236E-2"/>
    <s v="Downtrend"/>
    <n v="409.97"/>
    <n v="-0.69944142254311292"/>
    <s v="2023-01"/>
    <x v="3"/>
  </r>
  <r>
    <n v="1791"/>
    <x v="1"/>
    <d v="2023-01-12T00:00:00"/>
    <n v="122.56"/>
    <n v="124.13"/>
    <n v="117"/>
    <n v="123.56"/>
    <n v="169400900"/>
    <n v="2.7592599999999999E-3"/>
    <n v="2.7592923226749111E-3"/>
    <n v="126.78949999999998"/>
    <n v="161.0736"/>
    <n v="5.605609723147098E-2"/>
    <s v="Downtrend"/>
    <n v="409.97"/>
    <n v="-0.69861209356782206"/>
    <s v="2023-01"/>
    <x v="3"/>
  </r>
  <r>
    <n v="1792"/>
    <x v="1"/>
    <d v="2023-01-13T00:00:00"/>
    <n v="116.55"/>
    <n v="122.63"/>
    <n v="115.6"/>
    <n v="122.4"/>
    <n v="180714100"/>
    <n v="-9.3881199999999998E-3"/>
    <n v="-9.3881515053415576E-3"/>
    <n v="125.06949999999998"/>
    <n v="159.40380000000002"/>
    <n v="5.5957372526021662E-2"/>
    <s v="Downtrend"/>
    <n v="409.97"/>
    <n v="-0.70144156889528508"/>
    <s v="2023-01"/>
    <x v="3"/>
  </r>
  <r>
    <n v="1793"/>
    <x v="1"/>
    <d v="2023-01-17T00:00:00"/>
    <n v="125.7"/>
    <n v="131.69999999999999"/>
    <n v="125.02"/>
    <n v="131.49"/>
    <n v="186477000"/>
    <n v="7.4264700000000003E-2"/>
    <n v="7.4264705882352899E-2"/>
    <n v="123.76050000000001"/>
    <n v="157.67320000000001"/>
    <n v="5.9036878923250477E-2"/>
    <s v="Downtrend"/>
    <n v="409.97"/>
    <n v="-0.67926921482059655"/>
    <s v="2023-01"/>
    <x v="3"/>
  </r>
  <r>
    <n v="1794"/>
    <x v="1"/>
    <d v="2023-01-18T00:00:00"/>
    <n v="136.56"/>
    <n v="136.68"/>
    <n v="127.01"/>
    <n v="128.78"/>
    <n v="195680300"/>
    <n v="-2.061E-2"/>
    <n v="-2.0609932314244461E-2"/>
    <n v="122.68800000000003"/>
    <n v="156.06720000000004"/>
    <n v="5.8388141982760926E-2"/>
    <s v="Downtrend"/>
    <n v="409.97"/>
    <n v="-0.6858794545942386"/>
    <s v="2023-01"/>
    <x v="3"/>
  </r>
  <r>
    <n v="1795"/>
    <x v="1"/>
    <d v="2023-01-19T00:00:00"/>
    <n v="127.26"/>
    <n v="129.99"/>
    <n v="124.31"/>
    <n v="127.17"/>
    <n v="170291900"/>
    <n v="-1.25019E-2"/>
    <n v="-1.2501941295232188E-2"/>
    <n v="121.553"/>
    <n v="154.79400000000004"/>
    <n v="5.8399000109487259E-2"/>
    <s v="Downtrend"/>
    <n v="409.97"/>
    <n v="-0.68980657121252775"/>
    <s v="2023-01"/>
    <x v="3"/>
  </r>
  <r>
    <n v="1796"/>
    <x v="1"/>
    <d v="2023-01-20T00:00:00"/>
    <n v="128.68"/>
    <n v="133.51"/>
    <n v="127.35"/>
    <n v="133.41999999999999"/>
    <n v="138858100"/>
    <n v="4.9146799999999997E-2"/>
    <n v="4.9146811354879194E-2"/>
    <n v="121.33400000000002"/>
    <n v="153.84300000000005"/>
    <n v="5.6928030914299203E-2"/>
    <s v="Downtrend"/>
    <n v="409.97"/>
    <n v="-0.67456155328438672"/>
    <s v="2023-01"/>
    <x v="3"/>
  </r>
  <r>
    <n v="1797"/>
    <x v="1"/>
    <d v="2023-01-23T00:00:00"/>
    <n v="135.87"/>
    <n v="145.38"/>
    <n v="134.27000000000001"/>
    <n v="143.75"/>
    <n v="203119200"/>
    <n v="7.7424699999999999E-2"/>
    <n v="7.7424673961924873E-2"/>
    <n v="121.64299999999999"/>
    <n v="153.16900000000004"/>
    <n v="5.9497126302928645E-2"/>
    <s v="Downtrend"/>
    <n v="409.97"/>
    <n v="-0.64936458765275518"/>
    <s v="2023-01"/>
    <x v="3"/>
  </r>
  <r>
    <n v="1798"/>
    <x v="1"/>
    <d v="2023-01-24T00:00:00"/>
    <n v="143"/>
    <n v="146.5"/>
    <n v="141.1"/>
    <n v="143.88999999999999"/>
    <n v="158699100"/>
    <n v="9.7390900000000002E-4"/>
    <n v="9.7391304347826946E-4"/>
    <n v="122.57000000000001"/>
    <n v="152.24320000000006"/>
    <n v="5.5374310074653446E-2"/>
    <s v="Downtrend"/>
    <n v="409.97"/>
    <n v="-0.64902309925116475"/>
    <s v="2023-01"/>
    <x v="3"/>
  </r>
  <r>
    <n v="1799"/>
    <x v="1"/>
    <d v="2023-01-25T00:00:00"/>
    <n v="141.91"/>
    <n v="146.41"/>
    <n v="138.07"/>
    <n v="144.43"/>
    <n v="192734300"/>
    <n v="3.75282E-3"/>
    <n v="3.7528667732296128E-3"/>
    <n v="123.63399999999999"/>
    <n v="151.52920000000006"/>
    <n v="5.5052418365983839E-2"/>
    <s v="Downtrend"/>
    <n v="409.97"/>
    <n v="-0.64770592970217333"/>
    <s v="2023-01"/>
    <x v="3"/>
  </r>
  <r>
    <n v="1800"/>
    <x v="1"/>
    <d v="2023-01-26T00:00:00"/>
    <n v="159.97"/>
    <n v="161.41999999999999"/>
    <n v="154.76"/>
    <n v="160.27000000000001"/>
    <n v="234815100"/>
    <n v="0.10967300000000001"/>
    <n v="0.10967250571210974"/>
    <n v="126.1925"/>
    <n v="151.26820000000006"/>
    <n v="5.1221159324243828E-2"/>
    <s v="Downtrend"/>
    <n v="409.97"/>
    <n v="-0.60906895626509261"/>
    <s v="2023-01"/>
    <x v="3"/>
  </r>
  <r>
    <n v="1801"/>
    <x v="1"/>
    <d v="2023-01-27T00:00:00"/>
    <n v="162.43"/>
    <n v="180.68"/>
    <n v="161.16999999999999"/>
    <n v="177.9"/>
    <n v="306590600"/>
    <n v="0.110002"/>
    <n v="0.11000187184126786"/>
    <n v="129.452"/>
    <n v="150.71300000000008"/>
    <n v="5.4953726148270543E-2"/>
    <s v="Downtrend"/>
    <n v="409.97"/>
    <n v="-0.56606580969339215"/>
    <s v="2023-01"/>
    <x v="3"/>
  </r>
  <r>
    <n v="1802"/>
    <x v="1"/>
    <d v="2023-01-30T00:00:00"/>
    <n v="178.05"/>
    <n v="179.77"/>
    <n v="166.5"/>
    <n v="166.66"/>
    <n v="230878800"/>
    <n v="-6.3181500000000002E-2"/>
    <n v="-6.3181562675660552E-2"/>
    <n v="131.69400000000002"/>
    <n v="150.43900000000008"/>
    <n v="5.6597361156881631E-2"/>
    <s v="Downtrend"/>
    <n v="409.97"/>
    <n v="-0.59348244993536114"/>
    <s v="2023-01"/>
    <x v="3"/>
  </r>
  <r>
    <n v="1803"/>
    <x v="1"/>
    <d v="2023-01-31T00:00:00"/>
    <n v="164.57"/>
    <n v="174.3"/>
    <n v="162.78"/>
    <n v="173.22"/>
    <n v="196813500"/>
    <n v="3.9361599999999997E-2"/>
    <n v="3.9361574462978499E-2"/>
    <n v="134.19600000000003"/>
    <n v="150.40380000000007"/>
    <n v="5.6786893225016497E-2"/>
    <s v="Downtrend"/>
    <n v="409.97"/>
    <n v="-0.57748127911798419"/>
    <s v="2023-01"/>
    <x v="3"/>
  </r>
  <r>
    <n v="1804"/>
    <x v="1"/>
    <d v="2023-02-01T00:00:00"/>
    <n v="173.89"/>
    <n v="183.81"/>
    <n v="169.93"/>
    <n v="181.41"/>
    <n v="213806300"/>
    <n v="4.7280900000000001E-2"/>
    <n v="4.7280914444059574E-2"/>
    <n v="137.86150000000001"/>
    <n v="150.56540000000007"/>
    <n v="4.6295541653248236E-2"/>
    <s v="Downtrend"/>
    <n v="409.97"/>
    <n v="-0.55750420762494812"/>
    <s v="2023-02"/>
    <x v="3"/>
  </r>
  <r>
    <n v="1805"/>
    <x v="1"/>
    <d v="2023-02-02T00:00:00"/>
    <n v="187.33"/>
    <n v="196.75"/>
    <n v="182.61"/>
    <n v="188.27"/>
    <n v="217448300"/>
    <n v="3.7814899999999999E-2"/>
    <n v="3.7814894438013447E-2"/>
    <n v="141.59299999999999"/>
    <n v="151.00760000000008"/>
    <n v="4.602511588939602E-2"/>
    <s v="Downtrend"/>
    <n v="409.97"/>
    <n v="-0.54077127594702046"/>
    <s v="2023-02"/>
    <x v="3"/>
  </r>
  <r>
    <n v="1806"/>
    <x v="1"/>
    <d v="2023-02-03T00:00:00"/>
    <n v="183.95"/>
    <n v="199"/>
    <n v="183.69"/>
    <n v="189.98"/>
    <n v="232662000"/>
    <n v="9.0826499999999994E-3"/>
    <n v="9.0827003771178916E-3"/>
    <n v="145.57499999999999"/>
    <n v="151.5046000000001"/>
    <n v="4.4361490423462623E-2"/>
    <s v="Downtrend"/>
    <n v="409.97"/>
    <n v="-0.53660023904188114"/>
    <s v="2023-02"/>
    <x v="3"/>
  </r>
  <r>
    <n v="1807"/>
    <x v="1"/>
    <d v="2023-02-06T00:00:00"/>
    <n v="193.01"/>
    <n v="198.17"/>
    <n v="189.92"/>
    <n v="194.76"/>
    <n v="186188100"/>
    <n v="2.5160499999999999E-2"/>
    <n v="2.5160543215075215E-2"/>
    <n v="149.66"/>
    <n v="151.77680000000007"/>
    <n v="4.4359342143569472E-2"/>
    <s v="Downtrend"/>
    <n v="409.97"/>
    <n v="-0.52494084933043883"/>
    <s v="2023-02"/>
    <x v="3"/>
  </r>
  <r>
    <n v="1808"/>
    <x v="1"/>
    <d v="2023-02-07T00:00:00"/>
    <n v="196.43"/>
    <n v="197.5"/>
    <n v="189.55"/>
    <n v="196.81"/>
    <n v="186010300"/>
    <n v="1.05258E-2"/>
    <n v="1.0525775313205976E-2"/>
    <n v="153.51199999999997"/>
    <n v="152.14540000000005"/>
    <n v="4.3911888464349368E-2"/>
    <s v="Uptrend"/>
    <n v="409.97"/>
    <n v="-0.51994048345000854"/>
    <s v="2023-02"/>
    <x v="3"/>
  </r>
  <r>
    <n v="1809"/>
    <x v="1"/>
    <d v="2023-02-08T00:00:00"/>
    <n v="196.1"/>
    <n v="203"/>
    <n v="194.31"/>
    <n v="201.29"/>
    <n v="180673600"/>
    <n v="2.2762999999999999E-2"/>
    <n v="2.2763070982165567E-2"/>
    <n v="157.63399999999999"/>
    <n v="152.63340000000005"/>
    <n v="4.3203684185454866E-2"/>
    <s v="Uptrend"/>
    <n v="409.97"/>
    <n v="-0.50901285459911705"/>
    <s v="2023-02"/>
    <x v="3"/>
  </r>
  <r>
    <n v="1810"/>
    <x v="1"/>
    <d v="2023-02-09T00:00:00"/>
    <n v="207.78"/>
    <n v="214"/>
    <n v="204.77"/>
    <n v="207.32"/>
    <n v="215431400"/>
    <n v="2.9956799999999999E-2"/>
    <n v="2.995677877688907E-2"/>
    <n v="161.83900000000003"/>
    <n v="152.9546"/>
    <n v="4.3154032521888257E-2"/>
    <s v="Uptrend"/>
    <n v="409.97"/>
    <n v="-0.49430446130204653"/>
    <s v="2023-02"/>
    <x v="3"/>
  </r>
  <r>
    <n v="1811"/>
    <x v="1"/>
    <d v="2023-02-10T00:00:00"/>
    <n v="202.23"/>
    <n v="206.2"/>
    <n v="192.89"/>
    <n v="196.89"/>
    <n v="204754100"/>
    <n v="-5.0308699999999998E-2"/>
    <n v="-5.030870152421385E-2"/>
    <n v="165.50550000000001"/>
    <n v="152.95340000000002"/>
    <n v="4.6256701733831361E-2"/>
    <s v="Uptrend"/>
    <n v="409.97"/>
    <n v="-0.51974534722052845"/>
    <s v="2023-02"/>
    <x v="3"/>
  </r>
  <r>
    <n v="1812"/>
    <x v="1"/>
    <d v="2023-02-13T00:00:00"/>
    <n v="194.42"/>
    <n v="196.3"/>
    <n v="187.61"/>
    <n v="194.64"/>
    <n v="172475500"/>
    <n v="-1.1427700000000001E-2"/>
    <n v="-1.1427700746609815E-2"/>
    <n v="169.11750000000001"/>
    <n v="153.24440000000001"/>
    <n v="4.6337659410202146E-2"/>
    <s v="Uptrend"/>
    <n v="409.97"/>
    <n v="-0.52523355367465918"/>
    <s v="2023-02"/>
    <x v="3"/>
  </r>
  <r>
    <n v="1813"/>
    <x v="1"/>
    <d v="2023-02-14T00:00:00"/>
    <n v="191.94"/>
    <n v="209.82"/>
    <n v="189.44"/>
    <n v="209.25"/>
    <n v="216455700"/>
    <n v="7.5061699999999995E-2"/>
    <n v="7.5061652281134483E-2"/>
    <n v="173.00549999999998"/>
    <n v="153.63200000000001"/>
    <n v="4.6383064812718471E-2"/>
    <s v="Uptrend"/>
    <n v="409.97"/>
    <n v="-0.48959679976583659"/>
    <s v="2023-02"/>
    <x v="3"/>
  </r>
  <r>
    <n v="1814"/>
    <x v="1"/>
    <d v="2023-02-15T00:00:00"/>
    <n v="211.76"/>
    <n v="214.66"/>
    <n v="206.11"/>
    <n v="214.24"/>
    <n v="181006400"/>
    <n v="2.38471E-2"/>
    <n v="2.3847072879330966E-2"/>
    <n v="177.27849999999998"/>
    <n v="154.02380000000002"/>
    <n v="4.5156630053207109E-2"/>
    <s v="Uptrend"/>
    <n v="409.97"/>
    <n v="-0.47742517745200874"/>
    <s v="2023-02"/>
    <x v="3"/>
  </r>
  <r>
    <n v="1815"/>
    <x v="1"/>
    <d v="2023-02-16T00:00:00"/>
    <n v="210.78"/>
    <n v="217.65"/>
    <n v="201.84"/>
    <n v="202.04"/>
    <n v="229586500"/>
    <n v="-5.6945500000000003E-2"/>
    <n v="-5.6945481702763368E-2"/>
    <n v="181.02199999999999"/>
    <n v="154.59360000000004"/>
    <n v="4.8180651573508974E-2"/>
    <s v="Uptrend"/>
    <n v="409.97"/>
    <n v="-0.5071834524477401"/>
    <s v="2023-02"/>
    <x v="3"/>
  </r>
  <r>
    <n v="1816"/>
    <x v="1"/>
    <d v="2023-02-17T00:00:00"/>
    <n v="199.99"/>
    <n v="208.44"/>
    <n v="197.5"/>
    <n v="208.31"/>
    <n v="213738500"/>
    <n v="3.1033499999999999E-2"/>
    <n v="3.1033458721045459E-2"/>
    <n v="184.76649999999998"/>
    <n v="155.06020000000001"/>
    <n v="4.786212640507484E-2"/>
    <s v="Uptrend"/>
    <n v="409.97"/>
    <n v="-0.49188965046222899"/>
    <s v="2023-02"/>
    <x v="3"/>
  </r>
  <r>
    <n v="1817"/>
    <x v="1"/>
    <d v="2023-02-21T00:00:00"/>
    <n v="204.99"/>
    <n v="209.71"/>
    <n v="197.22"/>
    <n v="197.37"/>
    <n v="180018600"/>
    <n v="-5.2517899999999999E-2"/>
    <n v="-5.2517882002784289E-2"/>
    <n v="187.44749999999996"/>
    <n v="155.6086"/>
    <n v="4.8976645509363918E-2"/>
    <s v="Uptrend"/>
    <n v="409.97"/>
    <n v="-0.51857452984364705"/>
    <s v="2023-02"/>
    <x v="3"/>
  </r>
  <r>
    <n v="1818"/>
    <x v="1"/>
    <d v="2023-02-22T00:00:00"/>
    <n v="197.93"/>
    <n v="201.99"/>
    <n v="191.78"/>
    <n v="200.86"/>
    <n v="191828500"/>
    <n v="1.76826E-2"/>
    <n v="1.7682525206464961E-2"/>
    <n v="190.29599999999999"/>
    <n v="156.06899999999999"/>
    <n v="4.882946012604595E-2"/>
    <s v="Uptrend"/>
    <n v="409.97"/>
    <n v="-0.51006171183257309"/>
    <s v="2023-02"/>
    <x v="3"/>
  </r>
  <r>
    <n v="1819"/>
    <x v="1"/>
    <d v="2023-02-23T00:00:00"/>
    <n v="203.91"/>
    <n v="205.14"/>
    <n v="196.33"/>
    <n v="202.07"/>
    <n v="146360000"/>
    <n v="6.0241299999999999E-3"/>
    <n v="6.0240963855420215E-3"/>
    <n v="193.178"/>
    <n v="156.65019999999998"/>
    <n v="4.8797381845679645E-2"/>
    <s v="Uptrend"/>
    <n v="409.97"/>
    <n v="-0.50711027636168504"/>
    <s v="2023-02"/>
    <x v="3"/>
  </r>
  <r>
    <n v="1820"/>
    <x v="1"/>
    <d v="2023-02-24T00:00:00"/>
    <n v="196.33"/>
    <n v="197.67"/>
    <n v="192.8"/>
    <n v="196.88"/>
    <n v="142228100"/>
    <n v="-2.5684200000000001E-2"/>
    <n v="-2.5684168852377898E-2"/>
    <n v="195.00849999999997"/>
    <n v="157.5838"/>
    <n v="4.4628827699547131E-2"/>
    <s v="Uptrend"/>
    <n v="409.97"/>
    <n v="-0.51976973924921333"/>
    <s v="2023-02"/>
    <x v="3"/>
  </r>
  <r>
    <n v="1821"/>
    <x v="1"/>
    <d v="2023-02-27T00:00:00"/>
    <n v="202.03"/>
    <n v="209.42"/>
    <n v="201.26"/>
    <n v="207.63"/>
    <n v="161028300"/>
    <n v="5.4601799999999999E-2"/>
    <n v="5.460178789110115E-2"/>
    <n v="196.495"/>
    <n v="158.56199999999998"/>
    <n v="3.9616479803061697E-2"/>
    <s v="Uptrend"/>
    <n v="409.97"/>
    <n v="-0.49354830841281072"/>
    <s v="2023-02"/>
    <x v="3"/>
  </r>
  <r>
    <n v="1822"/>
    <x v="1"/>
    <d v="2023-02-28T00:00:00"/>
    <n v="210.59"/>
    <n v="211.23"/>
    <n v="203.75"/>
    <n v="205.71"/>
    <n v="153144900"/>
    <n v="-9.2472100000000005E-3"/>
    <n v="-9.247218610027419E-3"/>
    <n v="198.44750000000002"/>
    <n v="159.46400000000003"/>
    <n v="3.6165123661004869E-2"/>
    <s v="Uptrend"/>
    <n v="409.97"/>
    <n v="-0.49823157792033568"/>
    <s v="2023-02"/>
    <x v="3"/>
  </r>
  <r>
    <n v="1823"/>
    <x v="1"/>
    <d v="2023-03-01T00:00:00"/>
    <n v="206.21"/>
    <n v="207.2"/>
    <n v="198.52"/>
    <n v="202.77"/>
    <n v="156852800"/>
    <n v="-1.4291999999999999E-2"/>
    <n v="-1.4291964415925285E-2"/>
    <n v="199.92500000000001"/>
    <n v="160.27740000000003"/>
    <n v="3.5955813922103605E-2"/>
    <s v="Uptrend"/>
    <n v="409.97"/>
    <n v="-0.50540283435373323"/>
    <s v="2023-03"/>
    <x v="3"/>
  </r>
  <r>
    <n v="1824"/>
    <x v="1"/>
    <d v="2023-03-02T00:00:00"/>
    <n v="186.74"/>
    <n v="193.75"/>
    <n v="186.01"/>
    <n v="190.9"/>
    <n v="181500700"/>
    <n v="-5.8539300000000002E-2"/>
    <n v="-5.8539231641761669E-2"/>
    <n v="200.39950000000002"/>
    <n v="161.23580000000001"/>
    <n v="3.7695704096300582E-2"/>
    <s v="Uptrend"/>
    <n v="409.97"/>
    <n v="-0.53435617240285871"/>
    <s v="2023-03"/>
    <x v="3"/>
  </r>
  <r>
    <n v="1825"/>
    <x v="1"/>
    <d v="2023-03-03T00:00:00"/>
    <n v="194.8"/>
    <n v="200.48"/>
    <n v="192.88"/>
    <n v="197.79"/>
    <n v="154193300"/>
    <n v="3.6092199999999998E-2"/>
    <n v="3.6092194866422123E-2"/>
    <n v="200.87550000000002"/>
    <n v="162.35599999999999"/>
    <n v="3.7614397583275581E-2"/>
    <s v="Uptrend"/>
    <n v="409.97"/>
    <n v="-0.51755006463887598"/>
    <s v="2023-03"/>
    <x v="3"/>
  </r>
  <r>
    <n v="1826"/>
    <x v="1"/>
    <d v="2023-03-06T00:00:00"/>
    <n v="198.54"/>
    <n v="198.6"/>
    <n v="192.3"/>
    <n v="193.81"/>
    <n v="128100100"/>
    <n v="-2.0122299999999999E-2"/>
    <n v="-2.0122351989483755E-2"/>
    <n v="201.06700000000004"/>
    <n v="163.3588"/>
    <n v="3.7937200321367173E-2"/>
    <s v="Uptrend"/>
    <n v="409.97"/>
    <n v="-0.52725809205551633"/>
    <s v="2023-03"/>
    <x v="3"/>
  </r>
  <r>
    <n v="1827"/>
    <x v="1"/>
    <d v="2023-03-07T00:00:00"/>
    <n v="191.38"/>
    <n v="194.2"/>
    <n v="186.1"/>
    <n v="187.71"/>
    <n v="148125800"/>
    <n v="-3.1474099999999998E-2"/>
    <n v="-3.1474124142201076E-2"/>
    <n v="200.71450000000002"/>
    <n v="164.49180000000001"/>
    <n v="3.8205291630675334E-2"/>
    <s v="Uptrend"/>
    <n v="409.97"/>
    <n v="-0.54213722955338195"/>
    <s v="2023-03"/>
    <x v="3"/>
  </r>
  <r>
    <n v="1828"/>
    <x v="1"/>
    <d v="2023-03-08T00:00:00"/>
    <n v="185.04"/>
    <n v="186.5"/>
    <n v="180"/>
    <n v="182"/>
    <n v="151897800"/>
    <n v="-3.04193E-2"/>
    <n v="-3.0419263757924475E-2"/>
    <n v="199.97400000000002"/>
    <n v="165.4872"/>
    <n v="3.8641336109694509E-2"/>
    <s v="Uptrend"/>
    <n v="409.97"/>
    <n v="-0.55606507793253168"/>
    <s v="2023-03"/>
    <x v="3"/>
  </r>
  <r>
    <n v="1829"/>
    <x v="1"/>
    <d v="2023-03-09T00:00:00"/>
    <n v="180.25"/>
    <n v="185.18"/>
    <n v="172.51"/>
    <n v="172.92"/>
    <n v="170023800"/>
    <n v="-4.98901E-2"/>
    <n v="-4.9890109890110002E-2"/>
    <n v="198.55549999999999"/>
    <n v="166.774"/>
    <n v="3.9478494888916485E-2"/>
    <s v="Uptrend"/>
    <n v="409.97"/>
    <n v="-0.57821303997853501"/>
    <s v="2023-03"/>
    <x v="3"/>
  </r>
  <r>
    <n v="1830"/>
    <x v="1"/>
    <d v="2023-03-10T00:00:00"/>
    <n v="175.13"/>
    <n v="178.29"/>
    <n v="168.44"/>
    <n v="173.44"/>
    <n v="191488900"/>
    <n v="3.0071999999999998E-3"/>
    <n v="3.0071709461023666E-3"/>
    <n v="196.86150000000001"/>
    <n v="168.0094"/>
    <n v="3.860716658405345E-2"/>
    <s v="Uptrend"/>
    <n v="409.97"/>
    <n v="-0.57694465448691368"/>
    <s v="2023-03"/>
    <x v="3"/>
  </r>
  <r>
    <n v="1831"/>
    <x v="1"/>
    <d v="2023-03-13T00:00:00"/>
    <n v="167.46"/>
    <n v="177.35"/>
    <n v="163.91"/>
    <n v="174.48"/>
    <n v="167790300"/>
    <n v="5.9962699999999997E-3"/>
    <n v="5.996309963099522E-3"/>
    <n v="195.74100000000001"/>
    <n v="169.23820000000001"/>
    <n v="3.740737341349485E-2"/>
    <s v="Uptrend"/>
    <n v="409.97"/>
    <n v="-0.574407883503671"/>
    <s v="2023-03"/>
    <x v="3"/>
  </r>
  <r>
    <n v="1832"/>
    <x v="1"/>
    <d v="2023-03-14T00:00:00"/>
    <n v="177.31"/>
    <n v="183.8"/>
    <n v="177.14"/>
    <n v="183.26"/>
    <n v="143717900"/>
    <n v="5.0320900000000002E-2"/>
    <n v="5.0320953690967452E-2"/>
    <n v="195.17200000000003"/>
    <n v="170.3836"/>
    <n v="3.9376661942187002E-2"/>
    <s v="Uptrend"/>
    <n v="409.97"/>
    <n v="-0.55299168231821838"/>
    <s v="2023-03"/>
    <x v="3"/>
  </r>
  <r>
    <n v="1833"/>
    <x v="1"/>
    <d v="2023-03-15T00:00:00"/>
    <n v="180.8"/>
    <n v="182.34"/>
    <n v="176.03"/>
    <n v="180.45"/>
    <n v="145995600"/>
    <n v="-1.5333400000000001E-2"/>
    <n v="-1.5333406089708679E-2"/>
    <n v="193.73200000000003"/>
    <n v="171.90419999999997"/>
    <n v="3.4974599576424237E-2"/>
    <s v="Uptrend"/>
    <n v="409.97"/>
    <n v="-0.55984584237871071"/>
    <s v="2023-03"/>
    <x v="3"/>
  </r>
  <r>
    <n v="1834"/>
    <x v="1"/>
    <d v="2023-03-16T00:00:00"/>
    <n v="180.37"/>
    <n v="185.81"/>
    <n v="178.84"/>
    <n v="184.13"/>
    <n v="121136800"/>
    <n v="2.0393499999999998E-2"/>
    <n v="2.0393460792463403E-2"/>
    <n v="192.22650000000004"/>
    <n v="173.23399999999995"/>
    <n v="3.4823557539586464E-2"/>
    <s v="Uptrend"/>
    <n v="409.97"/>
    <n v="-0.55086957582262119"/>
    <s v="2023-03"/>
    <x v="3"/>
  </r>
  <r>
    <n v="1835"/>
    <x v="1"/>
    <d v="2023-03-17T00:00:00"/>
    <n v="184.52"/>
    <n v="186.22"/>
    <n v="177.33"/>
    <n v="180.13"/>
    <n v="133197100"/>
    <n v="-2.1723800000000001E-2"/>
    <n v="-2.1723782110465439E-2"/>
    <n v="191.131"/>
    <n v="174.69219999999999"/>
    <n v="3.3006151242031094E-2"/>
    <s v="Uptrend"/>
    <n v="409.97"/>
    <n v="-0.5606263872966315"/>
    <s v="2023-03"/>
    <x v="3"/>
  </r>
  <r>
    <n v="1836"/>
    <x v="1"/>
    <d v="2023-03-20T00:00:00"/>
    <n v="178.08"/>
    <n v="186.44"/>
    <n v="176.35"/>
    <n v="183.25"/>
    <n v="129684400"/>
    <n v="1.7320800000000001E-2"/>
    <n v="1.7320823849442002E-2"/>
    <n v="189.87800000000001"/>
    <n v="176.38259999999994"/>
    <n v="3.2349661189364137E-2"/>
    <s v="Uptrend"/>
    <n v="409.97"/>
    <n v="-0.55301607434690347"/>
    <s v="2023-03"/>
    <x v="3"/>
  </r>
  <r>
    <n v="1837"/>
    <x v="1"/>
    <d v="2023-03-21T00:00:00"/>
    <n v="188.28"/>
    <n v="198"/>
    <n v="188.04"/>
    <n v="197.58"/>
    <n v="153391400"/>
    <n v="7.8199199999999996E-2"/>
    <n v="7.8199181446112043E-2"/>
    <n v="189.88850000000002"/>
    <n v="177.81019999999998"/>
    <n v="3.5486134551854516E-2"/>
    <s v="Uptrend"/>
    <n v="409.97"/>
    <n v="-0.51806229724126163"/>
    <s v="2023-03"/>
    <x v="3"/>
  </r>
  <r>
    <n v="1838"/>
    <x v="1"/>
    <d v="2023-03-22T00:00:00"/>
    <n v="199.3"/>
    <n v="200.66"/>
    <n v="190.95"/>
    <n v="191.15"/>
    <n v="150376400"/>
    <n v="-3.2543799999999998E-2"/>
    <n v="-3.2543779734791056E-2"/>
    <n v="189.40299999999999"/>
    <n v="179.27759999999995"/>
    <n v="3.5990640319967807E-2"/>
    <s v="Uptrend"/>
    <n v="409.97"/>
    <n v="-0.53374637168573313"/>
    <s v="2023-03"/>
    <x v="3"/>
  </r>
  <r>
    <n v="1839"/>
    <x v="1"/>
    <d v="2023-03-23T00:00:00"/>
    <n v="195.26"/>
    <n v="199.31"/>
    <n v="188.65"/>
    <n v="192.22"/>
    <n v="144193900"/>
    <n v="5.5977400000000004E-3"/>
    <n v="5.5976981428196293E-3"/>
    <n v="188.91050000000001"/>
    <n v="180.62139999999997"/>
    <n v="3.598584661905703E-2"/>
    <s v="Uptrend"/>
    <n v="409.97"/>
    <n v="-0.5311364246164354"/>
    <s v="2023-03"/>
    <x v="3"/>
  </r>
  <r>
    <n v="1840"/>
    <x v="1"/>
    <d v="2023-03-24T00:00:00"/>
    <n v="191.65"/>
    <n v="192.36"/>
    <n v="187.15"/>
    <n v="190.41"/>
    <n v="116312400"/>
    <n v="-9.4162800000000008E-3"/>
    <n v="-9.4162938299864329E-3"/>
    <n v="188.58699999999999"/>
    <n v="181.98639999999995"/>
    <n v="3.560144476652962E-2"/>
    <s v="Uptrend"/>
    <n v="409.97"/>
    <n v="-0.53555138180842499"/>
    <s v="2023-03"/>
    <x v="3"/>
  </r>
  <r>
    <n v="1841"/>
    <x v="1"/>
    <d v="2023-03-27T00:00:00"/>
    <n v="194.42"/>
    <n v="197.39"/>
    <n v="189.94"/>
    <n v="191.81"/>
    <n v="120851600"/>
    <n v="7.3525200000000004E-3"/>
    <n v="7.3525550128670236E-3"/>
    <n v="187.79599999999999"/>
    <n v="183.32219999999998"/>
    <n v="3.3199097603910994E-2"/>
    <s v="Uptrend"/>
    <n v="409.97"/>
    <n v="-0.53213649779252137"/>
    <s v="2023-03"/>
    <x v="3"/>
  </r>
  <r>
    <n v="1842"/>
    <x v="1"/>
    <d v="2023-03-28T00:00:00"/>
    <n v="192"/>
    <n v="192.35"/>
    <n v="185.43"/>
    <n v="189.19"/>
    <n v="98654600"/>
    <n v="-1.3659299999999999E-2"/>
    <n v="-1.3659350398832149E-2"/>
    <n v="186.97"/>
    <n v="184.56999999999996"/>
    <n v="3.3254358099301023E-2"/>
    <s v="Uptrend"/>
    <n v="409.97"/>
    <n v="-0.53852720930799824"/>
    <s v="2023-03"/>
    <x v="3"/>
  </r>
  <r>
    <n v="1843"/>
    <x v="1"/>
    <d v="2023-03-29T00:00:00"/>
    <n v="193.13"/>
    <n v="195.29"/>
    <n v="189.44"/>
    <n v="193.88"/>
    <n v="123660000"/>
    <n v="2.47899E-2"/>
    <n v="2.4789893757598103E-2"/>
    <n v="186.52550000000002"/>
    <n v="185.89999999999998"/>
    <n v="3.3741214751486975E-2"/>
    <s v="Uptrend"/>
    <n v="409.97"/>
    <n v="-0.52708734785472111"/>
    <s v="2023-03"/>
    <x v="3"/>
  </r>
  <r>
    <n v="1844"/>
    <x v="1"/>
    <d v="2023-03-30T00:00:00"/>
    <n v="195.58"/>
    <n v="197.33"/>
    <n v="194.42"/>
    <n v="195.28"/>
    <n v="110252200"/>
    <n v="7.2209300000000004E-3"/>
    <n v="7.2209614194347349E-3"/>
    <n v="186.74450000000002"/>
    <n v="187.50579999999994"/>
    <n v="3.1004180854067972E-2"/>
    <s v="Downtrend"/>
    <n v="409.97"/>
    <n v="-0.52367246383881749"/>
    <s v="2023-03"/>
    <x v="3"/>
  </r>
  <r>
    <n v="1845"/>
    <x v="1"/>
    <d v="2023-03-31T00:00:00"/>
    <n v="197.53"/>
    <n v="207.79"/>
    <n v="197.2"/>
    <n v="207.46"/>
    <n v="170222100"/>
    <n v="6.2371999999999997E-2"/>
    <n v="6.2371978697255193E-2"/>
    <n v="187.22800000000001"/>
    <n v="188.7328"/>
    <n v="3.3034018617372631E-2"/>
    <s v="Downtrend"/>
    <n v="409.97"/>
    <n v="-0.4939629729004561"/>
    <s v="2023-03"/>
    <x v="3"/>
  </r>
  <r>
    <n v="1846"/>
    <x v="1"/>
    <d v="2023-04-03T00:00:00"/>
    <n v="199.91"/>
    <n v="202.69"/>
    <n v="192.2"/>
    <n v="194.77"/>
    <n v="169545900"/>
    <n v="-6.1168399999999998E-2"/>
    <n v="-6.1168418008290759E-2"/>
    <n v="187.27600000000001"/>
    <n v="189.70939999999999"/>
    <n v="3.5706500038685862E-2"/>
    <s v="Downtrend"/>
    <n v="409.97"/>
    <n v="-0.52491645730175374"/>
    <s v="2023-04"/>
    <x v="3"/>
  </r>
  <r>
    <n v="1847"/>
    <x v="1"/>
    <d v="2023-04-04T00:00:00"/>
    <n v="197.32"/>
    <n v="198.74"/>
    <n v="190.32"/>
    <n v="192.58"/>
    <n v="126463800"/>
    <n v="-1.1244000000000001E-2"/>
    <n v="-1.1244031421676848E-2"/>
    <n v="187.51949999999999"/>
    <n v="190.542"/>
    <n v="3.502269859570193E-2"/>
    <s v="Downtrend"/>
    <n v="409.97"/>
    <n v="-0.53025831158377446"/>
    <s v="2023-04"/>
    <x v="3"/>
  </r>
  <r>
    <n v="1848"/>
    <x v="1"/>
    <d v="2023-04-05T00:00:00"/>
    <n v="190.52"/>
    <n v="190.68"/>
    <n v="183.76"/>
    <n v="185.52"/>
    <n v="133882500"/>
    <n v="-3.6660100000000001E-2"/>
    <n v="-3.666008931353204E-2"/>
    <n v="187.69550000000001"/>
    <n v="191.3546"/>
    <n v="3.5351677402955174E-2"/>
    <s v="Downtrend"/>
    <n v="409.97"/>
    <n v="-0.54747908383540267"/>
    <s v="2023-04"/>
    <x v="3"/>
  </r>
  <r>
    <n v="1849"/>
    <x v="1"/>
    <d v="2023-04-06T00:00:00"/>
    <n v="183.08"/>
    <n v="186.39"/>
    <n v="179.74"/>
    <n v="185.06"/>
    <n v="123857900"/>
    <n v="-2.4795500000000001E-3"/>
    <n v="-2.4795170332040373E-3"/>
    <n v="188.30250000000001"/>
    <n v="191.83939999999998"/>
    <n v="3.3248006178311695E-2"/>
    <s v="Downtrend"/>
    <n v="409.97"/>
    <n v="-0.54860111715491378"/>
    <s v="2023-04"/>
    <x v="3"/>
  </r>
  <r>
    <n v="1850"/>
    <x v="1"/>
    <d v="2023-04-10T00:00:00"/>
    <n v="179.94"/>
    <n v="185.1"/>
    <n v="176.11"/>
    <n v="184.51"/>
    <n v="142154600"/>
    <n v="-2.9720300000000001E-3"/>
    <n v="-2.9720090781368835E-3"/>
    <n v="188.85600000000005"/>
    <n v="192.0172"/>
    <n v="3.3283481675440311E-2"/>
    <s v="Downtrend"/>
    <n v="409.97"/>
    <n v="-0.54994267873259028"/>
    <s v="2023-04"/>
    <x v="3"/>
  </r>
  <r>
    <n v="1851"/>
    <x v="1"/>
    <d v="2023-04-11T00:00:00"/>
    <n v="186.69"/>
    <n v="189.19"/>
    <n v="185.65"/>
    <n v="186.79"/>
    <n v="115770900"/>
    <n v="1.2357E-2"/>
    <n v="1.2357053818221164E-2"/>
    <n v="189.47150000000002"/>
    <n v="192.29480000000004"/>
    <n v="3.3337747413459573E-2"/>
    <s v="Downtrend"/>
    <n v="409.97"/>
    <n v="-0.54438129619240438"/>
    <s v="2023-04"/>
    <x v="3"/>
  </r>
  <r>
    <n v="1852"/>
    <x v="1"/>
    <d v="2023-04-12T00:00:00"/>
    <n v="190.74"/>
    <n v="191.58"/>
    <n v="180.31"/>
    <n v="180.54"/>
    <n v="150256300"/>
    <n v="-3.3459999999999997E-2"/>
    <n v="-3.3460035333797267E-2"/>
    <n v="189.3355"/>
    <n v="192.54840000000002"/>
    <n v="3.2454560956253729E-2"/>
    <s v="Downtrend"/>
    <n v="409.97"/>
    <n v="-0.55962631412054553"/>
    <s v="2023-04"/>
    <x v="3"/>
  </r>
  <r>
    <n v="1853"/>
    <x v="1"/>
    <d v="2023-04-13T00:00:00"/>
    <n v="182.96"/>
    <n v="186.5"/>
    <n v="180.94"/>
    <n v="185.9"/>
    <n v="112933000"/>
    <n v="2.9688699999999998E-2"/>
    <n v="2.9688711642849253E-2"/>
    <n v="189.608"/>
    <n v="192.62020000000004"/>
    <n v="3.2911681554689237E-2"/>
    <s v="Downtrend"/>
    <n v="409.97"/>
    <n v="-0.54655218674537165"/>
    <s v="2023-04"/>
    <x v="3"/>
  </r>
  <r>
    <n v="1854"/>
    <x v="1"/>
    <d v="2023-04-14T00:00:00"/>
    <n v="183.95"/>
    <n v="186.28"/>
    <n v="182.01"/>
    <n v="185"/>
    <n v="96438700"/>
    <n v="-4.8412799999999999E-3"/>
    <n v="-4.8413125336203011E-3"/>
    <n v="189.65149999999997"/>
    <n v="192.59560000000005"/>
    <n v="3.2652035521121801E-2"/>
    <s v="Downtrend"/>
    <n v="409.97"/>
    <n v="-0.54874746932702401"/>
    <s v="2023-04"/>
    <x v="3"/>
  </r>
  <r>
    <n v="1855"/>
    <x v="1"/>
    <d v="2023-04-17T00:00:00"/>
    <n v="186.32"/>
    <n v="189.69"/>
    <n v="182.69"/>
    <n v="187.04"/>
    <n v="116662200"/>
    <n v="1.1027E-2"/>
    <n v="1.1027027027026959E-2"/>
    <n v="189.99700000000001"/>
    <n v="192.48220000000003"/>
    <n v="3.228552891256814E-2"/>
    <s v="Downtrend"/>
    <n v="409.97"/>
    <n v="-0.54377149547527881"/>
    <s v="2023-04"/>
    <x v="3"/>
  </r>
  <r>
    <n v="1856"/>
    <x v="1"/>
    <d v="2023-04-18T00:00:00"/>
    <n v="187.15"/>
    <n v="187.69"/>
    <n v="183.58"/>
    <n v="184.31"/>
    <n v="92067000"/>
    <n v="-1.4595800000000001E-2"/>
    <n v="-1.4595808383233488E-2"/>
    <n v="190.05"/>
    <n v="192.19880000000003"/>
    <n v="3.2296642154055873E-2"/>
    <s v="Downtrend"/>
    <n v="409.97"/>
    <n v="-0.55043051930629072"/>
    <s v="2023-04"/>
    <x v="3"/>
  </r>
  <r>
    <n v="1857"/>
    <x v="1"/>
    <d v="2023-04-19T00:00:00"/>
    <n v="179.1"/>
    <n v="183.5"/>
    <n v="177.65"/>
    <n v="180.59"/>
    <n v="125732700"/>
    <n v="-2.0183400000000001E-2"/>
    <n v="-2.0183386685475591E-2"/>
    <n v="189.20050000000001"/>
    <n v="191.52240000000006"/>
    <n v="2.693053065758504E-2"/>
    <s v="Downtrend"/>
    <n v="409.97"/>
    <n v="-0.55950435397712028"/>
    <s v="2023-04"/>
    <x v="1"/>
  </r>
  <r>
    <n v="1858"/>
    <x v="1"/>
    <d v="2023-04-20T00:00:00"/>
    <n v="166.17"/>
    <n v="169.7"/>
    <n v="160.56"/>
    <n v="162.99"/>
    <n v="210970800"/>
    <n v="-9.7458299999999998E-2"/>
    <n v="-9.7458331026081146E-2"/>
    <n v="187.79250000000002"/>
    <n v="190.79820000000004"/>
    <n v="3.3615895024650337E-2"/>
    <s v="Downtrend"/>
    <n v="409.97"/>
    <n v="-0.60243432446276557"/>
    <s v="2023-04"/>
    <x v="3"/>
  </r>
  <r>
    <n v="1859"/>
    <x v="1"/>
    <d v="2023-04-21T00:00:00"/>
    <n v="164.8"/>
    <n v="166"/>
    <n v="161.32"/>
    <n v="165.08"/>
    <n v="123539000"/>
    <n v="1.2822800000000001E-2"/>
    <n v="1.282287256886927E-2"/>
    <n v="186.43549999999999"/>
    <n v="189.90280000000001"/>
    <n v="3.3801090532193226E-2"/>
    <s v="Downtrend"/>
    <n v="409.97"/>
    <n v="-0.59733639046759524"/>
    <s v="2023-04"/>
    <x v="3"/>
  </r>
  <r>
    <n v="1860"/>
    <x v="1"/>
    <d v="2023-04-24T00:00:00"/>
    <n v="164.65"/>
    <n v="165.65"/>
    <n v="158.61000000000001"/>
    <n v="162.55000000000001"/>
    <n v="140006600"/>
    <n v="-1.53259E-2"/>
    <n v="-1.5325902592682294E-2"/>
    <n v="185.04250000000002"/>
    <n v="189.17840000000001"/>
    <n v="3.3848887703583116E-2"/>
    <s v="Downtrend"/>
    <n v="409.97"/>
    <n v="-0.60350757372490671"/>
    <s v="2023-04"/>
    <x v="3"/>
  </r>
  <r>
    <n v="1861"/>
    <x v="1"/>
    <d v="2023-04-25T00:00:00"/>
    <n v="159.82"/>
    <n v="163.47"/>
    <n v="158.75"/>
    <n v="160.66999999999999"/>
    <n v="121999300"/>
    <n v="-1.15657E-2"/>
    <n v="-1.156567210089221E-2"/>
    <n v="183.4855"/>
    <n v="188.36060000000001"/>
    <n v="3.368117641553306E-2"/>
    <s v="Downtrend"/>
    <n v="409.97"/>
    <n v="-0.60809327511769151"/>
    <s v="2023-04"/>
    <x v="3"/>
  </r>
  <r>
    <n v="1862"/>
    <x v="1"/>
    <d v="2023-04-26T00:00:00"/>
    <n v="160.29"/>
    <n v="160.66999999999999"/>
    <n v="153.13999999999999"/>
    <n v="153.75"/>
    <n v="153364100"/>
    <n v="-4.30696E-2"/>
    <n v="-4.3069645857969685E-2"/>
    <n v="181.71350000000001"/>
    <n v="187.37940000000003"/>
    <n v="3.455957733326822E-2"/>
    <s v="Downtrend"/>
    <n v="409.97"/>
    <n v="-0.6249725589677293"/>
    <s v="2023-04"/>
    <x v="3"/>
  </r>
  <r>
    <n v="1863"/>
    <x v="1"/>
    <d v="2023-04-27T00:00:00"/>
    <n v="152.63999999999999"/>
    <n v="160.47999999999999"/>
    <n v="152.37"/>
    <n v="160.19"/>
    <n v="127015200"/>
    <n v="4.1886199999999998E-2"/>
    <n v="4.1886178861788581E-2"/>
    <n v="180.02900000000002"/>
    <n v="186.38080000000002"/>
    <n v="3.5652685036483653E-2"/>
    <s v="Downtrend"/>
    <n v="409.97"/>
    <n v="-0.60926409249457281"/>
    <s v="2023-04"/>
    <x v="3"/>
  </r>
  <r>
    <n v="1864"/>
    <x v="1"/>
    <d v="2023-04-28T00:00:00"/>
    <n v="160.9"/>
    <n v="165"/>
    <n v="157.32"/>
    <n v="164.31"/>
    <n v="122515800"/>
    <n v="2.57194E-2"/>
    <n v="2.5719458143454776E-2"/>
    <n v="178.48050000000003"/>
    <n v="185.57659999999998"/>
    <n v="3.6326029683660416E-2"/>
    <s v="Downtrend"/>
    <n v="409.97"/>
    <n v="-0.59921457667634215"/>
    <s v="2023-04"/>
    <x v="3"/>
  </r>
  <r>
    <n v="1865"/>
    <x v="1"/>
    <d v="2023-05-01T00:00:00"/>
    <n v="163.16999999999999"/>
    <n v="163.28"/>
    <n v="158.83000000000001"/>
    <n v="161.83000000000001"/>
    <n v="109015000"/>
    <n v="-1.50934E-2"/>
    <n v="-1.5093420972551841E-2"/>
    <n v="176.19900000000001"/>
    <n v="184.61660000000001"/>
    <n v="3.2344089836600295E-2"/>
    <s v="Downtrend"/>
    <n v="409.97"/>
    <n v="-0.6052637997902286"/>
    <s v="2023-05"/>
    <x v="3"/>
  </r>
  <r>
    <n v="1866"/>
    <x v="1"/>
    <d v="2023-05-02T00:00:00"/>
    <n v="161.88"/>
    <n v="165.49"/>
    <n v="158.93"/>
    <n v="160.31"/>
    <n v="128259700"/>
    <n v="-9.3925999999999992E-3"/>
    <n v="-9.3925724525737442E-3"/>
    <n v="174.476"/>
    <n v="183.88140000000004"/>
    <n v="3.0187459695347696E-2"/>
    <s v="Downtrend"/>
    <n v="409.97"/>
    <n v="-0.60897138815035246"/>
    <s v="2023-05"/>
    <x v="3"/>
  </r>
  <r>
    <n v="1867"/>
    <x v="1"/>
    <d v="2023-05-03T00:00:00"/>
    <n v="160.01"/>
    <n v="165"/>
    <n v="159.91"/>
    <n v="160.61000000000001"/>
    <n v="119728000"/>
    <n v="1.8713899999999999E-3"/>
    <n v="1.871374212463417E-3"/>
    <n v="172.8775"/>
    <n v="183.08820000000003"/>
    <n v="3.0283980970635203E-2"/>
    <s v="Downtrend"/>
    <n v="409.97"/>
    <n v="-0.60823962728980163"/>
    <s v="2023-05"/>
    <x v="3"/>
  </r>
  <r>
    <n v="1868"/>
    <x v="1"/>
    <d v="2023-05-04T00:00:00"/>
    <n v="162.71"/>
    <n v="162.94999999999999"/>
    <n v="159.65"/>
    <n v="161.19999999999999"/>
    <n v="95108500"/>
    <n v="3.6734699999999999E-3"/>
    <n v="3.6734948010708202E-3"/>
    <n v="171.66149999999999"/>
    <n v="182.44800000000004"/>
    <n v="2.9652453224893061E-2"/>
    <s v="Downtrend"/>
    <n v="409.97"/>
    <n v="-0.6068004975973853"/>
    <s v="2023-05"/>
    <x v="1"/>
  </r>
  <r>
    <n v="1869"/>
    <x v="1"/>
    <d v="2023-05-05T00:00:00"/>
    <n v="163.97"/>
    <n v="170.79"/>
    <n v="163.51"/>
    <n v="170.06"/>
    <n v="107607300"/>
    <n v="5.4962799999999999E-2"/>
    <n v="5.4962779156327635E-2"/>
    <n v="170.91149999999999"/>
    <n v="181.94620000000006"/>
    <n v="3.2695253558259647E-2"/>
    <s v="Downtrend"/>
    <n v="409.97"/>
    <n v="-0.58518916018245237"/>
    <s v="2023-05"/>
    <x v="3"/>
  </r>
  <r>
    <n v="1870"/>
    <x v="1"/>
    <d v="2023-05-08T00:00:00"/>
    <n v="173.72"/>
    <n v="173.8"/>
    <n v="169.19"/>
    <n v="171.79"/>
    <n v="112249400"/>
    <n v="1.01729E-2"/>
    <n v="1.0172880159943443E-2"/>
    <n v="170.27549999999999"/>
    <n v="181.17660000000004"/>
    <n v="3.2842393240129483E-2"/>
    <s v="Downtrend"/>
    <n v="409.97"/>
    <n v="-0.58096933921994298"/>
    <s v="2023-05"/>
    <x v="3"/>
  </r>
  <r>
    <n v="1871"/>
    <x v="1"/>
    <d v="2023-05-09T00:00:00"/>
    <n v="168.95"/>
    <n v="169.82"/>
    <n v="166.56"/>
    <n v="169.15"/>
    <n v="88965000"/>
    <n v="-1.53676E-2"/>
    <n v="-1.5367599976715662E-2"/>
    <n v="169.39349999999996"/>
    <n v="180.43320000000006"/>
    <n v="3.2743250739373148E-2"/>
    <s v="Downtrend"/>
    <n v="409.97"/>
    <n v="-0.58740883479278971"/>
    <s v="2023-05"/>
    <x v="3"/>
  </r>
  <r>
    <n v="1872"/>
    <x v="1"/>
    <d v="2023-05-10T00:00:00"/>
    <n v="172.55"/>
    <n v="174.43"/>
    <n v="166.68"/>
    <n v="168.54"/>
    <n v="119840700"/>
    <n v="-3.60627E-3"/>
    <n v="-3.6062666272540511E-3"/>
    <n v="168.79349999999999"/>
    <n v="179.81940000000006"/>
    <n v="3.2022565969460424E-2"/>
    <s v="Downtrend"/>
    <n v="409.97"/>
    <n v="-0.58889674854257634"/>
    <s v="2023-05"/>
    <x v="3"/>
  </r>
  <r>
    <n v="1873"/>
    <x v="1"/>
    <d v="2023-05-11T00:00:00"/>
    <n v="168.7"/>
    <n v="173.57"/>
    <n v="166.79"/>
    <n v="172.08"/>
    <n v="103889900"/>
    <n v="2.1003999999999998E-2"/>
    <n v="2.1003915984336263E-2"/>
    <n v="168.10249999999999"/>
    <n v="179.36100000000005"/>
    <n v="3.1613176246606929E-2"/>
    <s v="Downtrend"/>
    <n v="409.97"/>
    <n v="-0.58026197038807714"/>
    <s v="2023-05"/>
    <x v="3"/>
  </r>
  <r>
    <n v="1874"/>
    <x v="1"/>
    <d v="2023-05-12T00:00:00"/>
    <n v="176.07"/>
    <n v="177.38"/>
    <n v="167.23"/>
    <n v="167.98"/>
    <n v="157849600"/>
    <n v="-2.3826199999999999E-2"/>
    <n v="-2.3826127382612916E-2"/>
    <n v="167.25149999999999"/>
    <n v="178.73220000000003"/>
    <n v="3.1943048514149384E-2"/>
    <s v="Downtrend"/>
    <n v="409.97"/>
    <n v="-0.59026270214893772"/>
    <s v="2023-05"/>
    <x v="3"/>
  </r>
  <r>
    <n v="1875"/>
    <x v="1"/>
    <d v="2023-05-15T00:00:00"/>
    <n v="167.66"/>
    <n v="169.76"/>
    <n v="164.55"/>
    <n v="166.35"/>
    <n v="105592500"/>
    <n v="-9.7034800000000004E-3"/>
    <n v="-9.7035361352542093E-3"/>
    <n v="166.21699999999998"/>
    <n v="178.18640000000002"/>
    <n v="3.1754723278439513E-2"/>
    <s v="Downtrend"/>
    <n v="409.97"/>
    <n v="-0.59423860282459695"/>
    <s v="2023-05"/>
    <x v="3"/>
  </r>
  <r>
    <n v="1876"/>
    <x v="1"/>
    <d v="2023-05-16T00:00:00"/>
    <n v="165.65"/>
    <n v="169.52"/>
    <n v="164.35"/>
    <n v="166.52"/>
    <n v="98288800"/>
    <n v="1.0219300000000001E-3"/>
    <n v="1.02194168920966E-3"/>
    <n v="165.32749999999999"/>
    <n v="177.90940000000003"/>
    <n v="3.1707483052363872E-2"/>
    <s v="Downtrend"/>
    <n v="409.97"/>
    <n v="-0.59382393833695146"/>
    <s v="2023-05"/>
    <x v="3"/>
  </r>
  <r>
    <n v="1877"/>
    <x v="1"/>
    <d v="2023-05-17T00:00:00"/>
    <n v="168.41"/>
    <n v="174.5"/>
    <n v="167.19"/>
    <n v="173.86"/>
    <n v="125473600"/>
    <n v="4.4078800000000001E-2"/>
    <n v="4.4078789334614399E-2"/>
    <n v="164.99100000000001"/>
    <n v="177.80720000000002"/>
    <n v="3.3260329284798898E-2"/>
    <s v="Downtrend"/>
    <n v="409.97"/>
    <n v="-0.57592018928214261"/>
    <s v="2023-05"/>
    <x v="3"/>
  </r>
  <r>
    <n v="1878"/>
    <x v="1"/>
    <d v="2023-05-18T00:00:00"/>
    <n v="174.22"/>
    <n v="177.06"/>
    <n v="172.45"/>
    <n v="176.89"/>
    <n v="109520300"/>
    <n v="1.74278E-2"/>
    <n v="1.7427815483722409E-2"/>
    <n v="165.68599999999998"/>
    <n v="177.95159999999998"/>
    <n v="2.4577309893175206E-2"/>
    <s v="Downtrend"/>
    <n v="409.97"/>
    <n v="-0.56852940459057988"/>
    <s v="2023-05"/>
    <x v="1"/>
  </r>
  <r>
    <n v="1879"/>
    <x v="1"/>
    <d v="2023-05-19T00:00:00"/>
    <n v="177.17"/>
    <n v="181.95"/>
    <n v="176.31"/>
    <n v="180.14"/>
    <n v="136196700"/>
    <n v="1.8373E-2"/>
    <n v="1.8373000169596976E-2"/>
    <n v="166.43900000000002"/>
    <n v="178.2602"/>
    <n v="2.4708586255248549E-2"/>
    <s v="Downtrend"/>
    <n v="409.97"/>
    <n v="-0.56060199526794652"/>
    <s v="2023-05"/>
    <x v="1"/>
  </r>
  <r>
    <n v="1880"/>
    <x v="1"/>
    <d v="2023-05-22T00:00:00"/>
    <n v="180.7"/>
    <n v="189.32"/>
    <n v="180.11"/>
    <n v="188.87"/>
    <n v="132001400"/>
    <n v="4.84623E-2"/>
    <n v="4.8462307094482071E-2"/>
    <n v="167.755"/>
    <n v="178.48600000000002"/>
    <n v="2.6072034512160579E-2"/>
    <s v="Downtrend"/>
    <n v="409.97"/>
    <n v="-0.53930775422591903"/>
    <s v="2023-05"/>
    <x v="1"/>
  </r>
  <r>
    <n v="1881"/>
    <x v="1"/>
    <d v="2023-05-23T00:00:00"/>
    <n v="186.2"/>
    <n v="192.96"/>
    <n v="185.26"/>
    <n v="185.77"/>
    <n v="156952100"/>
    <n v="-1.6413400000000002E-2"/>
    <n v="-1.6413406046487E-2"/>
    <n v="169.00999999999996"/>
    <n v="178.47880000000004"/>
    <n v="2.6283727521320688E-2"/>
    <s v="Downtrend"/>
    <n v="409.97"/>
    <n v="-0.54686928311827687"/>
    <s v="2023-05"/>
    <x v="1"/>
  </r>
  <r>
    <n v="1882"/>
    <x v="1"/>
    <d v="2023-05-24T00:00:00"/>
    <n v="182.23"/>
    <n v="184.22"/>
    <n v="178.22"/>
    <n v="182.9"/>
    <n v="137605100"/>
    <n v="-1.5449299999999999E-2"/>
    <n v="-1.5449211390429096E-2"/>
    <n v="170.4675"/>
    <n v="178.55920000000003"/>
    <n v="2.4117104769744012E-2"/>
    <s v="Downtrend"/>
    <n v="409.97"/>
    <n v="-0.55386979535087932"/>
    <s v="2023-05"/>
    <x v="1"/>
  </r>
  <r>
    <n v="1883"/>
    <x v="1"/>
    <d v="2023-05-25T00:00:00"/>
    <n v="186.54"/>
    <n v="186.78"/>
    <n v="180.58"/>
    <n v="184.47"/>
    <n v="96870700"/>
    <n v="8.5839699999999998E-3"/>
    <n v="8.5839256424276034E-3"/>
    <n v="171.68149999999997"/>
    <n v="178.73999999999995"/>
    <n v="2.2842274279577086E-2"/>
    <s v="Downtrend"/>
    <n v="409.97"/>
    <n v="-0.55004024684733033"/>
    <s v="2023-05"/>
    <x v="1"/>
  </r>
  <r>
    <n v="1884"/>
    <x v="1"/>
    <d v="2023-05-26T00:00:00"/>
    <n v="184.62"/>
    <n v="198.6"/>
    <n v="184.53"/>
    <n v="193.17"/>
    <n v="162061500"/>
    <n v="4.7162099999999998E-2"/>
    <n v="4.7162140185395884E-2"/>
    <n v="173.12449999999995"/>
    <n v="179.16059999999999"/>
    <n v="2.4213169092531454E-2"/>
    <s v="Downtrend"/>
    <n v="409.97"/>
    <n v="-0.5288191818913579"/>
    <s v="2023-05"/>
    <x v="1"/>
  </r>
  <r>
    <n v="1885"/>
    <x v="1"/>
    <d v="2023-05-30T00:00:00"/>
    <n v="200.1"/>
    <n v="204.48"/>
    <n v="197.53"/>
    <n v="201.16"/>
    <n v="128818700"/>
    <n v="4.1362599999999999E-2"/>
    <n v="4.1362530413625365E-2"/>
    <n v="175.09099999999995"/>
    <n v="179.57420000000002"/>
    <n v="2.4617947708770859E-2"/>
    <s v="Downtrend"/>
    <n v="409.97"/>
    <n v="-0.50932995097202238"/>
    <s v="2023-05"/>
    <x v="1"/>
  </r>
  <r>
    <n v="1886"/>
    <x v="1"/>
    <d v="2023-05-31T00:00:00"/>
    <n v="199.78"/>
    <n v="203.95"/>
    <n v="195.12"/>
    <n v="203.93"/>
    <n v="150711700"/>
    <n v="1.37701E-2"/>
    <n v="1.3770133227281711E-2"/>
    <n v="177.27199999999996"/>
    <n v="179.77300000000002"/>
    <n v="2.4137356237807672E-2"/>
    <s v="Downtrend"/>
    <n v="409.97"/>
    <n v="-0.50257335902627021"/>
    <s v="2023-05"/>
    <x v="1"/>
  </r>
  <r>
    <n v="1887"/>
    <x v="1"/>
    <d v="2023-06-01T00:00:00"/>
    <n v="202.59"/>
    <n v="209.8"/>
    <n v="199.37"/>
    <n v="207.52"/>
    <n v="148029900"/>
    <n v="1.7604100000000001E-2"/>
    <n v="1.7604079831314623E-2"/>
    <n v="179.61749999999995"/>
    <n v="180.22940000000003"/>
    <n v="2.4033061434148864E-2"/>
    <s v="Downtrend"/>
    <n v="409.97"/>
    <n v="-0.49381662072834598"/>
    <s v="2023-06"/>
    <x v="1"/>
  </r>
  <r>
    <n v="1888"/>
    <x v="1"/>
    <d v="2023-06-02T00:00:00"/>
    <n v="210.15"/>
    <n v="217.25"/>
    <n v="209.75"/>
    <n v="213.97"/>
    <n v="164398400"/>
    <n v="3.1081299999999999E-2"/>
    <n v="3.1081341557440245E-2"/>
    <n v="182.25599999999994"/>
    <n v="180.73720000000006"/>
    <n v="2.4243867913973462E-2"/>
    <s v="Uptrend"/>
    <n v="409.97"/>
    <n v="-0.47808376222650439"/>
    <s v="2023-06"/>
    <x v="1"/>
  </r>
  <r>
    <n v="1889"/>
    <x v="1"/>
    <d v="2023-06-05T00:00:00"/>
    <n v="217.8"/>
    <n v="221.29"/>
    <n v="214.52"/>
    <n v="217.61"/>
    <n v="151143100"/>
    <n v="1.7011700000000001E-2"/>
    <n v="1.7011730616441678E-2"/>
    <n v="184.63349999999997"/>
    <n v="181.3552"/>
    <n v="2.2322112822020738E-2"/>
    <s v="Uptrend"/>
    <n v="409.97"/>
    <n v="-0.46920506378515503"/>
    <s v="2023-06"/>
    <x v="1"/>
  </r>
  <r>
    <n v="1890"/>
    <x v="1"/>
    <d v="2023-06-06T00:00:00"/>
    <n v="216.14"/>
    <n v="221.91"/>
    <n v="212.53"/>
    <n v="221.31"/>
    <n v="146911600"/>
    <n v="1.7002900000000001E-2"/>
    <n v="1.7002895087541825E-2"/>
    <n v="187.10949999999997"/>
    <n v="182.0104"/>
    <n v="2.2334664233337995E-2"/>
    <s v="Uptrend"/>
    <n v="409.97"/>
    <n v="-0.46018001317169555"/>
    <s v="2023-06"/>
    <x v="1"/>
  </r>
  <r>
    <n v="1891"/>
    <x v="1"/>
    <d v="2023-06-07T00:00:00"/>
    <n v="228"/>
    <n v="230.83"/>
    <n v="223.2"/>
    <n v="224.57"/>
    <n v="185710800"/>
    <n v="1.4730500000000001E-2"/>
    <n v="1.4730468573494138E-2"/>
    <n v="189.88049999999998"/>
    <n v="182.92380000000006"/>
    <n v="2.1314869194899385E-2"/>
    <s v="Uptrend"/>
    <n v="409.97"/>
    <n v="-0.4522282118203772"/>
    <s v="2023-06"/>
    <x v="1"/>
  </r>
  <r>
    <n v="1892"/>
    <x v="1"/>
    <d v="2023-06-08T00:00:00"/>
    <n v="224.22"/>
    <n v="235.23"/>
    <n v="223.01"/>
    <n v="234.86"/>
    <n v="164489700"/>
    <n v="4.5820899999999998E-2"/>
    <n v="4.5820902168588917E-2"/>
    <n v="193.19649999999999"/>
    <n v="183.93420000000003"/>
    <n v="2.1962585820933977E-2"/>
    <s v="Uptrend"/>
    <n v="409.97"/>
    <n v="-0.42712881430348559"/>
    <s v="2023-06"/>
    <x v="1"/>
  </r>
  <r>
    <n v="1893"/>
    <x v="1"/>
    <d v="2023-06-09T00:00:00"/>
    <n v="249.07"/>
    <n v="252.42"/>
    <n v="242.02"/>
    <n v="244.4"/>
    <n v="200242400"/>
    <n v="4.06199E-2"/>
    <n v="4.0619943796304181E-2"/>
    <n v="196.81250000000003"/>
    <n v="185.02520000000004"/>
    <n v="2.2582170078900309E-2"/>
    <s v="Uptrend"/>
    <n v="409.97"/>
    <n v="-0.40385881893797104"/>
    <s v="2023-06"/>
    <x v="1"/>
  </r>
  <r>
    <n v="1894"/>
    <x v="1"/>
    <d v="2023-06-12T00:00:00"/>
    <n v="247.94"/>
    <n v="250.97"/>
    <n v="244.59"/>
    <n v="249.83"/>
    <n v="150337900"/>
    <n v="2.22177E-2"/>
    <n v="2.2217675941080151E-2"/>
    <n v="200.90500000000003"/>
    <n v="186.05020000000005"/>
    <n v="2.0335840692555847E-2"/>
    <s v="Uptrend"/>
    <n v="409.97"/>
    <n v="-0.39061394736200206"/>
    <s v="2023-06"/>
    <x v="1"/>
  </r>
  <r>
    <n v="1895"/>
    <x v="1"/>
    <d v="2023-06-13T00:00:00"/>
    <n v="253.51"/>
    <n v="259.68"/>
    <n v="251.34"/>
    <n v="258.70999999999998"/>
    <n v="162384300"/>
    <n v="3.5544100000000002E-2"/>
    <n v="3.5544170035624045E-2"/>
    <n v="205.523"/>
    <n v="187.29060000000001"/>
    <n v="1.9321072063686148E-2"/>
    <s v="Uptrend"/>
    <n v="409.97"/>
    <n v="-0.36895382588969938"/>
    <s v="2023-06"/>
    <x v="1"/>
  </r>
  <r>
    <n v="1896"/>
    <x v="1"/>
    <d v="2023-06-14T00:00:00"/>
    <n v="260.17"/>
    <n v="261.57"/>
    <n v="250.5"/>
    <n v="256.79000000000002"/>
    <n v="170575500"/>
    <n v="-7.4213700000000001E-3"/>
    <n v="-7.4214371303774618E-3"/>
    <n v="210.03650000000002"/>
    <n v="188.55700000000002"/>
    <n v="1.9898696981638014E-2"/>
    <s v="Uptrend"/>
    <n v="409.97"/>
    <n v="-0.37363709539722423"/>
    <s v="2023-06"/>
    <x v="1"/>
  </r>
  <r>
    <n v="1897"/>
    <x v="1"/>
    <d v="2023-06-15T00:00:00"/>
    <n v="248.4"/>
    <n v="258.95"/>
    <n v="247.29"/>
    <n v="255.9"/>
    <n v="160171200"/>
    <n v="-3.4659199999999999E-3"/>
    <n v="-3.4658670508976863E-3"/>
    <n v="214.13850000000002"/>
    <n v="190.05740000000003"/>
    <n v="1.9971928922537067E-2"/>
    <s v="Uptrend"/>
    <n v="409.97"/>
    <n v="-0.37580798595019149"/>
    <s v="2023-06"/>
    <x v="1"/>
  </r>
  <r>
    <n v="1898"/>
    <x v="1"/>
    <d v="2023-06-16T00:00:00"/>
    <n v="258.92"/>
    <n v="263.60000000000002"/>
    <n v="257.20999999999998"/>
    <n v="260.54000000000002"/>
    <n v="167915600"/>
    <n v="1.8132100000000002E-2"/>
    <n v="1.813208284486123E-2"/>
    <n v="218.321"/>
    <n v="191.84520000000003"/>
    <n v="1.9968330089303567E-2"/>
    <s v="Uptrend"/>
    <n v="409.97"/>
    <n v="-0.3644900846403395"/>
    <s v="2023-06"/>
    <x v="1"/>
  </r>
  <r>
    <n v="1899"/>
    <x v="1"/>
    <d v="2023-06-20T00:00:00"/>
    <n v="261.5"/>
    <n v="274.75"/>
    <n v="261.12"/>
    <n v="274.45"/>
    <n v="165611200"/>
    <n v="5.3389100000000002E-2"/>
    <n v="5.338911491517595E-2"/>
    <n v="223.03650000000002"/>
    <n v="193.34420000000003"/>
    <n v="2.1331080548878983E-2"/>
    <s v="Uptrend"/>
    <n v="409.97"/>
    <n v="-0.33056077273946882"/>
    <s v="2023-06"/>
    <x v="1"/>
  </r>
  <r>
    <n v="1900"/>
    <x v="1"/>
    <d v="2023-06-21T00:00:00"/>
    <n v="275.13"/>
    <n v="276.99"/>
    <n v="257.77999999999997"/>
    <n v="259.45999999999998"/>
    <n v="211797100"/>
    <n v="-5.4618399999999998E-2"/>
    <n v="-5.461832756421936E-2"/>
    <n v="226.56600000000003"/>
    <n v="194.90060000000003"/>
    <n v="2.6336301425520497E-2"/>
    <s v="Uptrend"/>
    <n v="409.97"/>
    <n v="-0.36712442373832244"/>
    <s v="2023-06"/>
    <x v="1"/>
  </r>
  <r>
    <n v="1901"/>
    <x v="1"/>
    <d v="2023-06-22T00:00:00"/>
    <n v="250.77"/>
    <n v="265"/>
    <n v="248.25"/>
    <n v="264.61"/>
    <n v="166875900"/>
    <n v="1.9848899999999999E-2"/>
    <n v="1.9848916981423104E-2"/>
    <n v="230.50799999999998"/>
    <n v="196.42180000000005"/>
    <n v="2.518634104128914E-2"/>
    <s v="Uptrend"/>
    <n v="409.97"/>
    <n v="-0.35456252896553409"/>
    <s v="2023-06"/>
    <x v="1"/>
  </r>
  <r>
    <n v="1902"/>
    <x v="1"/>
    <d v="2023-06-23T00:00:00"/>
    <n v="259.29000000000002"/>
    <n v="262.45"/>
    <n v="252.8"/>
    <n v="256.60000000000002"/>
    <n v="177460800"/>
    <n v="-3.02709E-2"/>
    <n v="-3.0270964816144441E-2"/>
    <n v="234.19299999999998"/>
    <n v="197.52480000000003"/>
    <n v="2.6414982237314096E-2"/>
    <s v="Uptrend"/>
    <n v="409.97"/>
    <n v="-0.37410054394223968"/>
    <s v="2023-06"/>
    <x v="1"/>
  </r>
  <r>
    <n v="1903"/>
    <x v="1"/>
    <d v="2023-06-26T00:00:00"/>
    <n v="250.07"/>
    <n v="258.37"/>
    <n v="240.7"/>
    <n v="241.05"/>
    <n v="179990600"/>
    <n v="-6.06002E-2"/>
    <n v="-6.0600155884645401E-2"/>
    <n v="237.02200000000002"/>
    <n v="198.82899999999998"/>
    <n v="3.1643560350928114E-2"/>
    <s v="Uptrend"/>
    <n v="409.97"/>
    <n v="-0.41203014854745468"/>
    <s v="2023-06"/>
    <x v="3"/>
  </r>
  <r>
    <n v="1904"/>
    <x v="1"/>
    <d v="2023-06-27T00:00:00"/>
    <n v="243.24"/>
    <n v="250.39"/>
    <n v="240.85"/>
    <n v="250.21"/>
    <n v="164968200"/>
    <n v="3.8000399999999997E-2"/>
    <n v="3.8000414851690589E-2"/>
    <n v="239.87400000000002"/>
    <n v="200.21299999999999"/>
    <n v="3.1200616243099121E-2"/>
    <s v="Uptrend"/>
    <n v="409.97"/>
    <n v="-0.38968705027197115"/>
    <s v="2023-06"/>
    <x v="3"/>
  </r>
  <r>
    <n v="1905"/>
    <x v="1"/>
    <d v="2023-06-28T00:00:00"/>
    <n v="249.7"/>
    <n v="259.88"/>
    <n v="248.89"/>
    <n v="256.24"/>
    <n v="159770800"/>
    <n v="2.4099700000000002E-2"/>
    <n v="2.4099756204787992E-2"/>
    <n v="242.62800000000001"/>
    <n v="201.67679999999996"/>
    <n v="3.0622325682044985E-2"/>
    <s v="Uptrend"/>
    <n v="409.97"/>
    <n v="-0.37497865697490063"/>
    <s v="2023-06"/>
    <x v="3"/>
  </r>
  <r>
    <n v="1906"/>
    <x v="1"/>
    <d v="2023-06-29T00:00:00"/>
    <n v="258.02999999999997"/>
    <n v="260.74"/>
    <n v="253.61"/>
    <n v="257.5"/>
    <n v="131283400"/>
    <n v="4.9173000000000003E-3"/>
    <n v="4.917265064002363E-3"/>
    <n v="245.3065"/>
    <n v="203.30039999999997"/>
    <n v="3.0668847720984438E-2"/>
    <s v="Uptrend"/>
    <n v="409.97"/>
    <n v="-0.37190526136058744"/>
    <s v="2023-06"/>
    <x v="3"/>
  </r>
  <r>
    <n v="1907"/>
    <x v="1"/>
    <d v="2023-06-30T00:00:00"/>
    <n v="260.60000000000002"/>
    <n v="264.45"/>
    <n v="259.89"/>
    <n v="261.77"/>
    <n v="112620800"/>
    <n v="1.65825E-2"/>
    <n v="1.6582524271844479E-2"/>
    <n v="248.01899999999995"/>
    <n v="205.63699999999994"/>
    <n v="3.066019199028806E-2"/>
    <s v="Uptrend"/>
    <n v="409.97"/>
    <n v="-0.36148986511208148"/>
    <s v="2023-06"/>
    <x v="3"/>
  </r>
  <r>
    <n v="1908"/>
    <x v="1"/>
    <d v="2023-07-03T00:00:00"/>
    <n v="276.49"/>
    <n v="284.25"/>
    <n v="275.11"/>
    <n v="279.82"/>
    <n v="119685900"/>
    <n v="6.8953700000000007E-2"/>
    <n v="6.8953661611338202E-2"/>
    <n v="251.31149999999997"/>
    <n v="207.98499999999996"/>
    <n v="3.2974371707361144E-2"/>
    <s v="Uptrend"/>
    <n v="409.97"/>
    <n v="-0.31746225333560996"/>
    <s v="2023-07"/>
    <x v="3"/>
  </r>
  <r>
    <n v="1909"/>
    <x v="1"/>
    <d v="2023-07-05T00:00:00"/>
    <n v="278.82"/>
    <n v="283.85000000000002"/>
    <n v="277.60000000000002"/>
    <n v="282.48"/>
    <n v="131530900"/>
    <n v="9.5061199999999998E-3"/>
    <n v="9.5061110714032004E-3"/>
    <n v="254.55500000000001"/>
    <n v="210.26479999999995"/>
    <n v="3.298129753639089E-2"/>
    <s v="Uptrend"/>
    <n v="409.97"/>
    <n v="-0.31097397370539304"/>
    <s v="2023-07"/>
    <x v="3"/>
  </r>
  <r>
    <n v="1910"/>
    <x v="1"/>
    <d v="2023-07-06T00:00:00"/>
    <n v="278.08999999999997"/>
    <n v="279.97000000000003"/>
    <n v="272.88"/>
    <n v="276.54000000000002"/>
    <n v="120332100"/>
    <n v="-2.1028000000000002E-2"/>
    <n v="-2.10280373831776E-2"/>
    <n v="257.31649999999996"/>
    <n v="212.53999999999996"/>
    <n v="3.3862352388739705E-2"/>
    <s v="Uptrend"/>
    <n v="409.97"/>
    <n v="-0.32546283874429838"/>
    <s v="2023-07"/>
    <x v="3"/>
  </r>
  <r>
    <n v="1911"/>
    <x v="1"/>
    <d v="2023-07-07T00:00:00"/>
    <n v="278.43"/>
    <n v="280.77999999999997"/>
    <n v="273.77"/>
    <n v="274.43"/>
    <n v="113879200"/>
    <n v="-7.6300600000000001E-3"/>
    <n v="-7.6299992767773217E-3"/>
    <n v="259.80950000000007"/>
    <n v="214.85719999999998"/>
    <n v="3.4126797237598261E-2"/>
    <s v="Uptrend"/>
    <n v="409.97"/>
    <n v="-0.33060955679683879"/>
    <s v="2023-07"/>
    <x v="3"/>
  </r>
  <r>
    <n v="1912"/>
    <x v="1"/>
    <d v="2023-07-10T00:00:00"/>
    <n v="276.47000000000003"/>
    <n v="277.52"/>
    <n v="265.10000000000002"/>
    <n v="269.61"/>
    <n v="119425400"/>
    <n v="-1.7563700000000002E-2"/>
    <n v="-1.7563677440513015E-2"/>
    <n v="261.54700000000003"/>
    <n v="217.04920000000001"/>
    <n v="3.3626209117292361E-2"/>
    <s v="Uptrend"/>
    <n v="409.97"/>
    <n v="-0.34236651462302126"/>
    <s v="2023-07"/>
    <x v="3"/>
  </r>
  <r>
    <n v="1913"/>
    <x v="1"/>
    <d v="2023-07-11T00:00:00"/>
    <n v="268.64999999999998"/>
    <n v="270.89999999999998"/>
    <n v="266.37"/>
    <n v="269.79000000000002"/>
    <n v="91972400"/>
    <n v="6.6771699999999996E-4"/>
    <n v="6.6763102258815543E-4"/>
    <n v="262.81650000000002"/>
    <n v="219.2028"/>
    <n v="3.2727354173464694E-2"/>
    <s v="Uptrend"/>
    <n v="409.97"/>
    <n v="-0.34192745810669067"/>
    <s v="2023-07"/>
    <x v="3"/>
  </r>
  <r>
    <n v="1914"/>
    <x v="1"/>
    <d v="2023-07-12T00:00:00"/>
    <n v="276.33"/>
    <n v="276.52"/>
    <n v="271.45999999999998"/>
    <n v="271.99"/>
    <n v="95672100"/>
    <n v="8.1544200000000008E-3"/>
    <n v="8.154490529671099E-3"/>
    <n v="263.92450000000002"/>
    <n v="221.52419999999998"/>
    <n v="3.2498706059988523E-2"/>
    <s v="Uptrend"/>
    <n v="409.97"/>
    <n v="-0.33656121179598508"/>
    <s v="2023-07"/>
    <x v="3"/>
  </r>
  <r>
    <n v="1915"/>
    <x v="1"/>
    <d v="2023-07-13T00:00:00"/>
    <n v="274.58999999999997"/>
    <n v="279.45"/>
    <n v="270.60000000000002"/>
    <n v="277.89999999999998"/>
    <n v="112681500"/>
    <n v="2.17288E-2"/>
    <n v="2.1728740027206817E-2"/>
    <n v="264.88399999999996"/>
    <n v="223.94559999999998"/>
    <n v="3.1952166971125337E-2"/>
    <s v="Uptrend"/>
    <n v="409.97"/>
    <n v="-0.32214552284313491"/>
    <s v="2023-07"/>
    <x v="3"/>
  </r>
  <r>
    <n v="1916"/>
    <x v="1"/>
    <d v="2023-07-14T00:00:00"/>
    <n v="277.01"/>
    <n v="285.3"/>
    <n v="276.31"/>
    <n v="281.38"/>
    <n v="120062400"/>
    <n v="1.2522500000000001E-2"/>
    <n v="1.2522490104354134E-2"/>
    <n v="266.11349999999993"/>
    <n v="226.54099999999994"/>
    <n v="3.1885830357006893E-2"/>
    <s v="Uptrend"/>
    <n v="409.97"/>
    <n v="-0.31365709686074594"/>
    <s v="2023-07"/>
    <x v="3"/>
  </r>
  <r>
    <n v="1917"/>
    <x v="1"/>
    <d v="2023-07-17T00:00:00"/>
    <n v="286.63"/>
    <n v="292.23"/>
    <n v="283.57"/>
    <n v="290.38"/>
    <n v="131569600"/>
    <n v="3.1985199999999998E-2"/>
    <n v="3.1985215722510452E-2"/>
    <n v="267.83749999999998"/>
    <n v="229.18379999999993"/>
    <n v="3.236828203511919E-2"/>
    <s v="Uptrend"/>
    <n v="409.97"/>
    <n v="-0.29170427104422281"/>
    <s v="2023-07"/>
    <x v="3"/>
  </r>
  <r>
    <n v="1918"/>
    <x v="1"/>
    <d v="2023-07-18T00:00:00"/>
    <n v="290.14999999999998"/>
    <n v="295.26"/>
    <n v="286.01"/>
    <n v="293.33999999999997"/>
    <n v="112120300"/>
    <n v="1.0193499999999999E-2"/>
    <n v="1.0193539499965487E-2"/>
    <n v="269.47750000000002"/>
    <n v="231.60779999999994"/>
    <n v="3.2271034728863106E-2"/>
    <s v="Uptrend"/>
    <n v="409.97"/>
    <n v="-0.28448423055345529"/>
    <s v="2023-07"/>
    <x v="3"/>
  </r>
  <r>
    <n v="1919"/>
    <x v="1"/>
    <d v="2023-07-19T00:00:00"/>
    <n v="296.04000000000002"/>
    <n v="299.29000000000002"/>
    <n v="289.52"/>
    <n v="291.26"/>
    <n v="142355400"/>
    <n v="-7.0907000000000001E-3"/>
    <n v="-7.0907479375468263E-3"/>
    <n v="270.31800000000004"/>
    <n v="233.42999999999995"/>
    <n v="3.0420888892732659E-2"/>
    <s v="Uptrend"/>
    <n v="409.97"/>
    <n v="-0.28955777251994053"/>
    <s v="2023-07"/>
    <x v="3"/>
  </r>
  <r>
    <n v="1920"/>
    <x v="1"/>
    <d v="2023-07-20T00:00:00"/>
    <n v="279.56"/>
    <n v="280.93"/>
    <n v="261.2"/>
    <n v="262.89999999999998"/>
    <n v="175158300"/>
    <n v="-9.7370100000000001E-2"/>
    <n v="-9.7370047380347491E-2"/>
    <n v="270.49"/>
    <n v="235.24739999999997"/>
    <n v="3.5748981515832855E-2"/>
    <s v="Uptrend"/>
    <n v="409.97"/>
    <n v="-0.35873356587067351"/>
    <s v="2023-07"/>
    <x v="3"/>
  </r>
  <r>
    <n v="1921"/>
    <x v="1"/>
    <d v="2023-07-21T00:00:00"/>
    <n v="268"/>
    <n v="268"/>
    <n v="255.8"/>
    <n v="260.02"/>
    <n v="161796100"/>
    <n v="-1.0954800000000001E-2"/>
    <n v="-1.0954735640928082E-2"/>
    <n v="270.26049999999998"/>
    <n v="237.25779999999997"/>
    <n v="3.55699952575688E-2"/>
    <s v="Uptrend"/>
    <n v="409.97"/>
    <n v="-0.36575847013196094"/>
    <s v="2023-07"/>
    <x v="3"/>
  </r>
  <r>
    <n v="1922"/>
    <x v="1"/>
    <d v="2023-07-24T00:00:00"/>
    <n v="255.85"/>
    <n v="269.85000000000002"/>
    <n v="254.12"/>
    <n v="269.06"/>
    <n v="136508500"/>
    <n v="3.4766600000000002E-2"/>
    <n v="3.476655641873716E-2"/>
    <n v="270.88350000000003"/>
    <n v="239.12180000000001"/>
    <n v="3.5654741901590813E-2"/>
    <s v="Uptrend"/>
    <n v="409.97"/>
    <n v="-0.34370807620069765"/>
    <s v="2023-07"/>
    <x v="3"/>
  </r>
  <r>
    <n v="1923"/>
    <x v="1"/>
    <d v="2023-07-25T00:00:00"/>
    <n v="272.38"/>
    <n v="272.89999999999998"/>
    <n v="265"/>
    <n v="265.27999999999997"/>
    <n v="112757300"/>
    <n v="-1.40489E-2"/>
    <n v="-1.4048911023563648E-2"/>
    <n v="272.09499999999997"/>
    <n v="241.04920000000001"/>
    <n v="3.268029068501932E-2"/>
    <s v="Uptrend"/>
    <n v="409.97"/>
    <n v="-0.35292826304363745"/>
    <s v="2023-07"/>
    <x v="3"/>
  </r>
  <r>
    <n v="1924"/>
    <x v="1"/>
    <d v="2023-07-26T00:00:00"/>
    <n v="263.25"/>
    <n v="268.04000000000002"/>
    <n v="261.75"/>
    <n v="264.35000000000002"/>
    <n v="95856200"/>
    <n v="-3.5057E-3"/>
    <n v="-3.5057297949334654E-3"/>
    <n v="272.80200000000002"/>
    <n v="242.83639999999997"/>
    <n v="3.1801804291582032E-2"/>
    <s v="Uptrend"/>
    <n v="409.97"/>
    <n v="-0.35519672171134475"/>
    <s v="2023-07"/>
    <x v="3"/>
  </r>
  <r>
    <n v="1925"/>
    <x v="1"/>
    <d v="2023-07-27T00:00:00"/>
    <n v="268.31"/>
    <n v="269.13"/>
    <n v="255.3"/>
    <n v="255.71"/>
    <n v="103697300"/>
    <n v="-3.2683900000000002E-2"/>
    <n v="-3.2683941743900213E-2"/>
    <n v="272.77550000000008"/>
    <n v="244.83479999999997"/>
    <n v="3.2371535575431168E-2"/>
    <s v="Uptrend"/>
    <n v="409.97"/>
    <n v="-0.37627143449520695"/>
    <s v="2023-07"/>
    <x v="3"/>
  </r>
  <r>
    <n v="1926"/>
    <x v="1"/>
    <d v="2023-07-28T00:00:00"/>
    <n v="259.86"/>
    <n v="267.25"/>
    <n v="258.23"/>
    <n v="266.44"/>
    <n v="111446000"/>
    <n v="4.1961600000000002E-2"/>
    <n v="4.1961597121739524E-2"/>
    <n v="273.22250000000003"/>
    <n v="246.7062"/>
    <n v="3.3676774140712365E-2"/>
    <s v="Uptrend"/>
    <n v="409.97"/>
    <n v="-0.35009878771617442"/>
    <s v="2023-07"/>
    <x v="3"/>
  </r>
  <r>
    <n v="1927"/>
    <x v="1"/>
    <d v="2023-07-31T00:00:00"/>
    <n v="267.48"/>
    <n v="269.08"/>
    <n v="263.77999999999997"/>
    <n v="267.43"/>
    <n v="84582200"/>
    <n v="3.7156200000000002E-3"/>
    <n v="3.715658309563219E-3"/>
    <n v="273.50550000000004"/>
    <n v="248.38979999999995"/>
    <n v="3.3511204017619714E-2"/>
    <s v="Uptrend"/>
    <n v="409.97"/>
    <n v="-0.34768397687635688"/>
    <s v="2023-07"/>
    <x v="3"/>
  </r>
  <r>
    <n v="1928"/>
    <x v="1"/>
    <d v="2023-08-01T00:00:00"/>
    <n v="266.26"/>
    <n v="266.47000000000003"/>
    <n v="260.25"/>
    <n v="261.07"/>
    <n v="83166000"/>
    <n v="-2.3781900000000002E-2"/>
    <n v="-2.3781924241857766E-2"/>
    <n v="272.56800000000004"/>
    <n v="249.86919999999998"/>
    <n v="2.9927405443132021E-2"/>
    <s v="Uptrend"/>
    <n v="409.97"/>
    <n v="-0.36319730712003329"/>
    <s v="2023-08"/>
    <x v="1"/>
  </r>
  <r>
    <n v="1929"/>
    <x v="1"/>
    <d v="2023-08-02T00:00:00"/>
    <n v="255.57"/>
    <n v="259.52"/>
    <n v="250.49"/>
    <n v="254.11"/>
    <n v="101752900"/>
    <n v="-2.6659499999999999E-2"/>
    <n v="-2.6659516604741973E-2"/>
    <n v="271.14950000000005"/>
    <n v="251.2782"/>
    <n v="3.0221695298704301E-2"/>
    <s v="Uptrend"/>
    <n v="409.97"/>
    <n v="-0.38017415908481111"/>
    <s v="2023-08"/>
    <x v="3"/>
  </r>
  <r>
    <n v="1930"/>
    <x v="1"/>
    <d v="2023-08-03T00:00:00"/>
    <n v="252.04"/>
    <n v="260.49"/>
    <n v="252"/>
    <n v="259.32"/>
    <n v="97569100"/>
    <n v="2.0503E-2"/>
    <n v="2.0502931801188451E-2"/>
    <n v="270.28849999999994"/>
    <n v="252.64"/>
    <n v="3.0475956946036647E-2"/>
    <s v="Uptrend"/>
    <n v="409.97"/>
    <n v="-0.36746591213991275"/>
    <s v="2023-08"/>
    <x v="3"/>
  </r>
  <r>
    <n v="1931"/>
    <x v="1"/>
    <d v="2023-08-04T00:00:00"/>
    <n v="260.97000000000003"/>
    <n v="264.77"/>
    <n v="253.11"/>
    <n v="253.86"/>
    <n v="99539900"/>
    <n v="-2.10551E-2"/>
    <n v="-2.1055067098565416E-2"/>
    <n v="269.25999999999993"/>
    <n v="254.011"/>
    <n v="3.0735735427851046E-2"/>
    <s v="Uptrend"/>
    <n v="409.97"/>
    <n v="-0.38078395980193669"/>
    <s v="2023-08"/>
    <x v="3"/>
  </r>
  <r>
    <n v="1932"/>
    <x v="1"/>
    <d v="2023-08-07T00:00:00"/>
    <n v="251.45"/>
    <n v="253.65"/>
    <n v="242.76"/>
    <n v="251.45"/>
    <n v="111097900"/>
    <n v="-9.4934400000000006E-3"/>
    <n v="-9.4934215709446823E-3"/>
    <n v="268.35199999999998"/>
    <n v="255.31560000000002"/>
    <n v="3.0593001237680204E-2"/>
    <s v="Uptrend"/>
    <n v="409.97"/>
    <n v="-0.38666243871502803"/>
    <s v="2023-08"/>
    <x v="3"/>
  </r>
  <r>
    <n v="1933"/>
    <x v="1"/>
    <d v="2023-08-08T00:00:00"/>
    <n v="247.45"/>
    <n v="250.92"/>
    <n v="245.01"/>
    <n v="249.7"/>
    <n v="96642200"/>
    <n v="-6.9596299999999996E-3"/>
    <n v="-6.9596341220918845E-3"/>
    <n v="267.34749999999997"/>
    <n v="256.29600000000005"/>
    <n v="3.0592122856193737E-2"/>
    <s v="Uptrend"/>
    <n v="409.97"/>
    <n v="-0.3909310437349075"/>
    <s v="2023-08"/>
    <x v="3"/>
  </r>
  <r>
    <n v="1934"/>
    <x v="1"/>
    <d v="2023-08-09T00:00:00"/>
    <n v="250.87"/>
    <n v="251.1"/>
    <n v="241.9"/>
    <n v="242.19"/>
    <n v="101596300"/>
    <n v="-3.0076100000000001E-2"/>
    <n v="-3.0076091309571451E-2"/>
    <n v="265.85749999999996"/>
    <n v="257.17960000000005"/>
    <n v="3.102327933493465E-2"/>
    <s v="Uptrend"/>
    <n v="409.97"/>
    <n v="-0.40924945727736184"/>
    <s v="2023-08"/>
    <x v="3"/>
  </r>
  <r>
    <n v="1935"/>
    <x v="1"/>
    <d v="2023-08-10T00:00:00"/>
    <n v="245.4"/>
    <n v="251.8"/>
    <n v="243"/>
    <n v="245.34"/>
    <n v="109498600"/>
    <n v="1.30063E-2"/>
    <n v="1.3006317354143482E-2"/>
    <n v="264.22949999999997"/>
    <n v="257.95400000000001"/>
    <n v="3.0682528428109548E-2"/>
    <s v="Uptrend"/>
    <n v="409.97"/>
    <n v="-0.40156596824157864"/>
    <s v="2023-08"/>
    <x v="3"/>
  </r>
  <r>
    <n v="1936"/>
    <x v="1"/>
    <d v="2023-08-11T00:00:00"/>
    <n v="241.77"/>
    <n v="243.79"/>
    <n v="238.02"/>
    <n v="242.65"/>
    <n v="99038600"/>
    <n v="-1.0964399999999999E-2"/>
    <n v="-1.0964375968044338E-2"/>
    <n v="262.29300000000001"/>
    <n v="258.59879999999998"/>
    <n v="3.0394422826132573E-2"/>
    <s v="Uptrend"/>
    <n v="409.97"/>
    <n v="-0.40812742395785062"/>
    <s v="2023-08"/>
    <x v="3"/>
  </r>
  <r>
    <n v="1937"/>
    <x v="1"/>
    <d v="2023-08-14T00:00:00"/>
    <n v="235.7"/>
    <n v="240.66"/>
    <n v="233.75"/>
    <n v="239.76"/>
    <n v="98595300"/>
    <n v="-1.1910199999999999E-2"/>
    <n v="-1.1910158664743542E-2"/>
    <n v="259.762"/>
    <n v="258.97860000000003"/>
    <n v="2.8989154459552052E-2"/>
    <s v="Uptrend"/>
    <n v="409.97"/>
    <n v="-0.41517672024782304"/>
    <s v="2023-08"/>
    <x v="1"/>
  </r>
  <r>
    <n v="1938"/>
    <x v="1"/>
    <d v="2023-08-15T00:00:00"/>
    <n v="238.73"/>
    <n v="240.5"/>
    <n v="232.61"/>
    <n v="232.96"/>
    <n v="88197600"/>
    <n v="-2.8361600000000001E-2"/>
    <n v="-2.8361695028361611E-2"/>
    <n v="256.74299999999999"/>
    <n v="259.13840000000005"/>
    <n v="2.8919057153085754E-2"/>
    <s v="Downtrend"/>
    <n v="409.97"/>
    <n v="-0.43176329975364058"/>
    <s v="2023-08"/>
    <x v="1"/>
  </r>
  <r>
    <n v="1939"/>
    <x v="1"/>
    <d v="2023-08-16T00:00:00"/>
    <n v="228.02"/>
    <n v="233.97"/>
    <n v="225.38"/>
    <n v="225.6"/>
    <n v="112484500"/>
    <n v="-3.1593400000000001E-2"/>
    <n v="-3.1593406593406703E-2"/>
    <n v="253.46000000000004"/>
    <n v="259.09660000000002"/>
    <n v="2.9259594146959667E-2"/>
    <s v="Downtrend"/>
    <n v="409.97"/>
    <n v="-0.44971583286581951"/>
    <s v="2023-08"/>
    <x v="1"/>
  </r>
  <r>
    <n v="1940"/>
    <x v="1"/>
    <d v="2023-08-17T00:00:00"/>
    <n v="226.06"/>
    <n v="226.74"/>
    <n v="218.83"/>
    <n v="219.22"/>
    <n v="120718400"/>
    <n v="-2.8280199999999998E-2"/>
    <n v="-2.8280141843971651E-2"/>
    <n v="251.27600000000007"/>
    <n v="258.91500000000002"/>
    <n v="2.181554512058256E-2"/>
    <s v="Downtrend"/>
    <n v="409.97"/>
    <n v="-0.46527794716686588"/>
    <s v="2023-08"/>
    <x v="1"/>
  </r>
  <r>
    <n v="1941"/>
    <x v="1"/>
    <d v="2023-08-18T00:00:00"/>
    <n v="214.12"/>
    <n v="217.58"/>
    <n v="212.36"/>
    <n v="215.49"/>
    <n v="136276600"/>
    <n v="-1.7014899999999999E-2"/>
    <n v="-1.7014870905939228E-2"/>
    <n v="249.04950000000002"/>
    <n v="258.84340000000003"/>
    <n v="2.1888737132950788E-2"/>
    <s v="Downtrend"/>
    <n v="409.97"/>
    <n v="-0.47437617386638053"/>
    <s v="2023-08"/>
    <x v="1"/>
  </r>
  <r>
    <n v="1942"/>
    <x v="1"/>
    <d v="2023-08-21T00:00:00"/>
    <n v="221.55"/>
    <n v="232.13"/>
    <n v="220.58"/>
    <n v="231.28"/>
    <n v="135702700"/>
    <n v="7.3274800000000001E-2"/>
    <n v="7.3274861942549396E-2"/>
    <n v="247.16050000000001"/>
    <n v="258.61920000000003"/>
    <n v="2.7040025275135725E-2"/>
    <s v="Downtrend"/>
    <n v="409.97"/>
    <n v="-0.43586116057272484"/>
    <s v="2023-08"/>
    <x v="1"/>
  </r>
  <r>
    <n v="1943"/>
    <x v="1"/>
    <d v="2023-08-22T00:00:00"/>
    <n v="240.25"/>
    <n v="240.82"/>
    <n v="229.55"/>
    <n v="233.19"/>
    <n v="130442800"/>
    <n v="8.2584000000000008E-3"/>
    <n v="8.2583881010029891E-3"/>
    <n v="245.55599999999995"/>
    <n v="258.35980000000006"/>
    <n v="2.7202078179263001E-2"/>
    <s v="Downtrend"/>
    <n v="409.97"/>
    <n v="-0.43120228309388497"/>
    <s v="2023-08"/>
    <x v="1"/>
  </r>
  <r>
    <n v="1944"/>
    <x v="1"/>
    <d v="2023-08-23T00:00:00"/>
    <n v="229.34"/>
    <n v="238.98"/>
    <n v="229.29"/>
    <n v="236.86"/>
    <n v="101077600"/>
    <n v="1.5738200000000001E-2"/>
    <n v="1.5738239204082571E-2"/>
    <n v="244.18149999999991"/>
    <n v="257.78640000000007"/>
    <n v="2.763487420942309E-2"/>
    <s v="Downtrend"/>
    <n v="409.97"/>
    <n v="-0.42225040856648044"/>
    <s v="2023-08"/>
    <x v="1"/>
  </r>
  <r>
    <n v="1945"/>
    <x v="1"/>
    <d v="2023-08-24T00:00:00"/>
    <n v="238.66"/>
    <n v="238.92"/>
    <n v="228.18"/>
    <n v="230.04"/>
    <n v="99777400"/>
    <n v="-2.87934E-2"/>
    <n v="-2.8793380055729179E-2"/>
    <n v="242.89799999999997"/>
    <n v="257.42240000000004"/>
    <n v="2.7443656303484467E-2"/>
    <s v="Downtrend"/>
    <n v="409.97"/>
    <n v="-0.43888577212966806"/>
    <s v="2023-08"/>
    <x v="1"/>
  </r>
  <r>
    <n v="1946"/>
    <x v="1"/>
    <d v="2023-08-25T00:00:00"/>
    <n v="231.31"/>
    <n v="239"/>
    <n v="230.35"/>
    <n v="238.59"/>
    <n v="106612200"/>
    <n v="3.7167499999999999E-2"/>
    <n v="3.7167449139280162E-2"/>
    <n v="241.50549999999998"/>
    <n v="257.08080000000007"/>
    <n v="2.7030402091423933E-2"/>
    <s v="Downtrend"/>
    <n v="409.97"/>
    <n v="-0.41803058760397105"/>
    <s v="2023-08"/>
    <x v="1"/>
  </r>
  <r>
    <n v="1947"/>
    <x v="1"/>
    <d v="2023-08-28T00:00:00"/>
    <n v="242.58"/>
    <n v="244.38"/>
    <n v="235.35"/>
    <n v="238.82"/>
    <n v="107673700"/>
    <n v="9.6404300000000004E-4"/>
    <n v="9.639968146191169E-4"/>
    <n v="240.07499999999999"/>
    <n v="257.01360000000005"/>
    <n v="2.6989798836058555E-2"/>
    <s v="Downtrend"/>
    <n v="409.97"/>
    <n v="-0.41746957094421544"/>
    <s v="2023-08"/>
    <x v="1"/>
  </r>
  <r>
    <n v="1948"/>
    <x v="1"/>
    <d v="2023-08-29T00:00:00"/>
    <n v="238.58"/>
    <n v="257.48"/>
    <n v="237.77"/>
    <n v="257.18"/>
    <n v="134047600"/>
    <n v="7.6877899999999999E-2"/>
    <n v="7.6877983418474294E-2"/>
    <n v="239.88049999999998"/>
    <n v="256.66260000000011"/>
    <n v="3.2237499611428598E-2"/>
    <s v="Downtrend"/>
    <n v="409.97"/>
    <n v="-0.37268580627850822"/>
    <s v="2023-08"/>
    <x v="3"/>
  </r>
  <r>
    <n v="1949"/>
    <x v="1"/>
    <d v="2023-08-30T00:00:00"/>
    <n v="254.2"/>
    <n v="260.51"/>
    <n v="250.59"/>
    <n v="256.89999999999998"/>
    <n v="121988400"/>
    <n v="-1.08873E-3"/>
    <n v="-1.0887316276538828E-3"/>
    <n v="240.02000000000004"/>
    <n v="256.63500000000005"/>
    <n v="3.1637227475055485E-2"/>
    <s v="Downtrend"/>
    <n v="409.97"/>
    <n v="-0.37336878308168897"/>
    <s v="2023-08"/>
    <x v="3"/>
  </r>
  <r>
    <n v="1950"/>
    <x v="1"/>
    <d v="2023-08-31T00:00:00"/>
    <n v="255.98"/>
    <n v="261.18"/>
    <n v="255.05"/>
    <n v="258.08"/>
    <n v="108861700"/>
    <n v="4.5932000000000004E-3"/>
    <n v="4.5932269365511758E-3"/>
    <n v="239.95800000000003"/>
    <n v="256.24300000000005"/>
    <n v="3.1319723892674373E-2"/>
    <s v="Downtrend"/>
    <n v="409.97"/>
    <n v="-0.37049052369685598"/>
    <s v="2023-08"/>
    <x v="3"/>
  </r>
  <r>
    <n v="1951"/>
    <x v="1"/>
    <d v="2023-09-01T00:00:00"/>
    <n v="257.26"/>
    <n v="259.08"/>
    <n v="242.01"/>
    <n v="245.01"/>
    <n v="132541600"/>
    <n v="-5.0643199999999999E-2"/>
    <n v="-5.0643211407315536E-2"/>
    <n v="239.51550000000003"/>
    <n v="256.24080000000004"/>
    <n v="3.3029424589733132E-2"/>
    <s v="Downtrend"/>
    <n v="409.97"/>
    <n v="-0.40237090518818452"/>
    <s v="2023-09"/>
    <x v="3"/>
  </r>
  <r>
    <n v="1952"/>
    <x v="1"/>
    <d v="2023-09-05T00:00:00"/>
    <n v="245"/>
    <n v="258"/>
    <n v="244.86"/>
    <n v="256.49"/>
    <n v="129469600"/>
    <n v="4.68552E-2"/>
    <n v="4.6855230398759273E-2"/>
    <n v="239.76750000000001"/>
    <n v="256.45819999999998"/>
    <n v="3.4653926971810647E-2"/>
    <s v="Downtrend"/>
    <n v="409.97"/>
    <n v="-0.37436885625777494"/>
    <s v="2023-09"/>
    <x v="3"/>
  </r>
  <r>
    <n v="1953"/>
    <x v="1"/>
    <d v="2023-09-06T00:00:00"/>
    <n v="255.14"/>
    <n v="255.39"/>
    <n v="245.06"/>
    <n v="251.92"/>
    <n v="116959800"/>
    <n v="-1.7817400000000001E-2"/>
    <n v="-1.7817458770322481E-2"/>
    <n v="239.87849999999997"/>
    <n v="256.48379999999997"/>
    <n v="3.487861861238193E-2"/>
    <s v="Downtrend"/>
    <n v="409.97"/>
    <n v="-0.38551601336683183"/>
    <s v="2023-09"/>
    <x v="3"/>
  </r>
  <r>
    <n v="1954"/>
    <x v="1"/>
    <d v="2023-09-07T00:00:00"/>
    <n v="245.07"/>
    <n v="252.81"/>
    <n v="243.27"/>
    <n v="251.49"/>
    <n v="115312900"/>
    <n v="-1.7068599999999999E-3"/>
    <n v="-1.7068910765321021E-3"/>
    <n v="240.34350000000001"/>
    <n v="256.32900000000001"/>
    <n v="3.4116411198192621E-2"/>
    <s v="Downtrend"/>
    <n v="409.97"/>
    <n v="-0.38656487060028788"/>
    <s v="2023-09"/>
    <x v="3"/>
  </r>
  <r>
    <n v="1955"/>
    <x v="1"/>
    <d v="2023-09-08T00:00:00"/>
    <n v="251.22"/>
    <n v="256.52"/>
    <n v="246.67"/>
    <n v="248.5"/>
    <n v="118367700"/>
    <n v="-1.1889200000000001E-2"/>
    <n v="-1.1889140721301095E-2"/>
    <n v="240.50149999999999"/>
    <n v="256.6506"/>
    <n v="3.41642739612368E-2"/>
    <s v="Downtrend"/>
    <n v="409.97"/>
    <n v="-0.39385808717711057"/>
    <s v="2023-09"/>
    <x v="3"/>
  </r>
  <r>
    <n v="1956"/>
    <x v="1"/>
    <d v="2023-09-11T00:00:00"/>
    <n v="264.27"/>
    <n v="274.85000000000002"/>
    <n v="260.61"/>
    <n v="273.58"/>
    <n v="174667900"/>
    <n v="0.100925"/>
    <n v="0.10092555331991937"/>
    <n v="242.048"/>
    <n v="256.76479999999998"/>
    <n v="4.062131856223225E-2"/>
    <s v="Downtrend"/>
    <n v="409.97"/>
    <n v="-0.33268287923506601"/>
    <s v="2023-09"/>
    <x v="3"/>
  </r>
  <r>
    <n v="1957"/>
    <x v="1"/>
    <d v="2023-09-12T00:00:00"/>
    <n v="270.76"/>
    <n v="278.39"/>
    <n v="266.60000000000002"/>
    <n v="267.48"/>
    <n v="135999900"/>
    <n v="-2.2296900000000001E-2"/>
    <n v="-2.229695153154454E-2"/>
    <n v="243.43400000000003"/>
    <n v="256.59440000000001"/>
    <n v="4.0937979955374855E-2"/>
    <s v="Downtrend"/>
    <n v="409.97"/>
    <n v="-0.34756201673293163"/>
    <s v="2023-09"/>
    <x v="3"/>
  </r>
  <r>
    <n v="1958"/>
    <x v="1"/>
    <d v="2023-09-13T00:00:00"/>
    <n v="270.07"/>
    <n v="274.98"/>
    <n v="268.10000000000002"/>
    <n v="271.3"/>
    <n v="111673700"/>
    <n v="1.42814E-2"/>
    <n v="1.4281441603110512E-2"/>
    <n v="245.35099999999997"/>
    <n v="256.46560000000005"/>
    <n v="4.0142730704000748E-2"/>
    <s v="Downtrend"/>
    <n v="409.97"/>
    <n v="-0.33824426177525191"/>
    <s v="2023-09"/>
    <x v="3"/>
  </r>
  <r>
    <n v="1959"/>
    <x v="1"/>
    <d v="2023-09-14T00:00:00"/>
    <n v="271.32"/>
    <n v="276.70999999999998"/>
    <n v="270.42"/>
    <n v="276.04000000000002"/>
    <n v="107709800"/>
    <n v="1.7471500000000001E-2"/>
    <n v="1.7471433837080719E-2"/>
    <n v="247.87299999999996"/>
    <n v="256.42259999999999"/>
    <n v="3.9055095803640492E-2"/>
    <s v="Downtrend"/>
    <n v="409.97"/>
    <n v="-0.32668244017854964"/>
    <s v="2023-09"/>
    <x v="3"/>
  </r>
  <r>
    <n v="1960"/>
    <x v="1"/>
    <d v="2023-09-15T00:00:00"/>
    <n v="277.55"/>
    <n v="278.98"/>
    <n v="271"/>
    <n v="274.39"/>
    <n v="133692300"/>
    <n v="-5.9773700000000001E-3"/>
    <n v="-5.9773945804957318E-3"/>
    <n v="250.63150000000002"/>
    <n v="256.2396"/>
    <n v="3.8187974478980542E-2"/>
    <s v="Downtrend"/>
    <n v="409.97"/>
    <n v="-0.33070712491157894"/>
    <s v="2023-09"/>
    <x v="3"/>
  </r>
  <r>
    <n v="1961"/>
    <x v="1"/>
    <d v="2023-09-18T00:00:00"/>
    <n v="271.16000000000003"/>
    <n v="271.44"/>
    <n v="263.76"/>
    <n v="265.27999999999997"/>
    <n v="101543300"/>
    <n v="-3.3201000000000001E-2"/>
    <n v="-3.3200918400816404E-2"/>
    <n v="253.12099999999995"/>
    <n v="256.17739999999992"/>
    <n v="3.8997260203098315E-2"/>
    <s v="Downtrend"/>
    <n v="409.97"/>
    <n v="-0.35292826304363745"/>
    <s v="2023-09"/>
    <x v="3"/>
  </r>
  <r>
    <n v="1962"/>
    <x v="1"/>
    <d v="2023-09-19T00:00:00"/>
    <n v="264.35000000000002"/>
    <n v="267.85000000000002"/>
    <n v="261.2"/>
    <n v="266.5"/>
    <n v="103704000"/>
    <n v="4.5989200000000003E-3"/>
    <n v="4.5989143546443234E-3"/>
    <n v="254.88200000000001"/>
    <n v="256.03339999999992"/>
    <n v="3.6159366292593212E-2"/>
    <s v="Downtrend"/>
    <n v="409.97"/>
    <n v="-0.34995243554406419"/>
    <s v="2023-09"/>
    <x v="3"/>
  </r>
  <r>
    <n v="1963"/>
    <x v="1"/>
    <d v="2023-09-20T00:00:00"/>
    <n v="267.04000000000002"/>
    <n v="273.93"/>
    <n v="262.45999999999998"/>
    <n v="262.58999999999997"/>
    <n v="122514600"/>
    <n v="-1.4671699999999999E-2"/>
    <n v="-1.4671669793621112E-2"/>
    <n v="256.35199999999998"/>
    <n v="255.70759999999999"/>
    <n v="3.6503146761451291E-2"/>
    <s v="Uptrend"/>
    <n v="409.97"/>
    <n v="-0.35948971875990932"/>
    <s v="2023-09"/>
    <x v="3"/>
  </r>
  <r>
    <n v="1964"/>
    <x v="1"/>
    <d v="2023-09-21T00:00:00"/>
    <n v="257.85000000000002"/>
    <n v="260.86"/>
    <n v="254.21"/>
    <n v="255.7"/>
    <n v="119951500"/>
    <n v="-2.6238600000000001E-2"/>
    <n v="-2.6238622948322465E-2"/>
    <n v="257.29399999999998"/>
    <n v="255.04719999999995"/>
    <n v="3.7149278865987088E-2"/>
    <s v="Uptrend"/>
    <n v="409.97"/>
    <n v="-0.37629582652389204"/>
    <s v="2023-09"/>
    <x v="3"/>
  </r>
  <r>
    <n v="1965"/>
    <x v="1"/>
    <d v="2023-09-22T00:00:00"/>
    <n v="257.39999999999998"/>
    <n v="257.79000000000002"/>
    <n v="244.48"/>
    <n v="244.88"/>
    <n v="127524100"/>
    <n v="-4.2315199999999997E-2"/>
    <n v="-4.2315213140398877E-2"/>
    <n v="258.036"/>
    <n v="254.35939999999999"/>
    <n v="3.7901941267872594E-2"/>
    <s v="Uptrend"/>
    <n v="409.97"/>
    <n v="-0.40268800156108986"/>
    <s v="2023-09"/>
    <x v="3"/>
  </r>
  <r>
    <n v="1966"/>
    <x v="1"/>
    <d v="2023-09-25T00:00:00"/>
    <n v="243.38"/>
    <n v="247.1"/>
    <n v="238.31"/>
    <n v="246.99"/>
    <n v="104636600"/>
    <n v="8.6164699999999993E-3"/>
    <n v="8.6164652074485204E-3"/>
    <n v="258.45600000000002"/>
    <n v="253.43419999999998"/>
    <n v="3.7108179538279898E-2"/>
    <s v="Uptrend"/>
    <n v="409.97"/>
    <n v="-0.39754128350854945"/>
    <s v="2023-09"/>
    <x v="3"/>
  </r>
  <r>
    <n v="1967"/>
    <x v="1"/>
    <d v="2023-09-26T00:00:00"/>
    <n v="242.98"/>
    <n v="249.55"/>
    <n v="241.66"/>
    <n v="244.12"/>
    <n v="101993600"/>
    <n v="-1.1619900000000001E-2"/>
    <n v="-1.1619903639823459E-2"/>
    <n v="258.721"/>
    <n v="252.37739999999997"/>
    <n v="3.7239670166549811E-2"/>
    <s v="Uptrend"/>
    <n v="409.97"/>
    <n v="-0.40454179574115179"/>
    <s v="2023-09"/>
    <x v="3"/>
  </r>
  <r>
    <n v="1968"/>
    <x v="1"/>
    <d v="2023-09-27T00:00:00"/>
    <n v="244.26"/>
    <n v="245.33"/>
    <n v="234.58"/>
    <n v="240.5"/>
    <n v="136597200"/>
    <n v="-1.48288E-2"/>
    <n v="-1.4828772734720608E-2"/>
    <n v="257.887"/>
    <n v="251.47979999999995"/>
    <n v="3.2892927023817957E-2"/>
    <s v="Uptrend"/>
    <n v="409.97"/>
    <n v="-0.41337171012513119"/>
    <s v="2023-09"/>
    <x v="3"/>
  </r>
  <r>
    <n v="1969"/>
    <x v="1"/>
    <d v="2023-09-28T00:00:00"/>
    <n v="240.02"/>
    <n v="247.55"/>
    <n v="238.65"/>
    <n v="246.38"/>
    <n v="117058900"/>
    <n v="2.4449100000000001E-2"/>
    <n v="2.4449064449064473E-2"/>
    <n v="257.36099999999999"/>
    <n v="251.22619999999998"/>
    <n v="3.3455669967261681E-2"/>
    <s v="Uptrend"/>
    <n v="409.97"/>
    <n v="-0.39902919725833608"/>
    <s v="2023-09"/>
    <x v="3"/>
  </r>
  <r>
    <n v="1970"/>
    <x v="1"/>
    <d v="2023-09-29T00:00:00"/>
    <n v="250"/>
    <n v="254.77"/>
    <n v="246.35"/>
    <n v="250.22"/>
    <n v="128522700"/>
    <n v="1.5585699999999999E-2"/>
    <n v="1.5585680655897383E-2"/>
    <n v="256.96799999999996"/>
    <n v="251.05779999999999"/>
    <n v="3.3651981881173229E-2"/>
    <s v="Uptrend"/>
    <n v="409.97"/>
    <n v="-0.38966265824328616"/>
    <s v="2023-09"/>
    <x v="3"/>
  </r>
  <r>
    <n v="1971"/>
    <x v="1"/>
    <d v="2023-10-02T00:00:00"/>
    <n v="244.81"/>
    <n v="254.28"/>
    <n v="242.62"/>
    <n v="251.6"/>
    <n v="123810400"/>
    <n v="5.5151699999999998E-3"/>
    <n v="5.5151466709295605E-3"/>
    <n v="257.29750000000001"/>
    <n v="250.60719999999998"/>
    <n v="3.1572259956398105E-2"/>
    <s v="Uptrend"/>
    <n v="409.97"/>
    <n v="-0.38629655828475262"/>
    <s v="2023-10"/>
    <x v="3"/>
  </r>
  <r>
    <n v="1972"/>
    <x v="1"/>
    <d v="2023-10-03T00:00:00"/>
    <n v="248.61"/>
    <n v="250.02"/>
    <n v="244.45"/>
    <n v="246.53"/>
    <n v="101985300"/>
    <n v="-2.0151100000000002E-2"/>
    <n v="-2.015103338632751E-2"/>
    <n v="256.79949999999997"/>
    <n v="250.52479999999997"/>
    <n v="3.0056926232392794E-2"/>
    <s v="Uptrend"/>
    <n v="409.97"/>
    <n v="-0.39866331682806067"/>
    <s v="2023-10"/>
    <x v="3"/>
  </r>
  <r>
    <n v="1973"/>
    <x v="1"/>
    <d v="2023-10-04T00:00:00"/>
    <n v="248.14"/>
    <n v="261.86"/>
    <n v="247.6"/>
    <n v="261.16000000000003"/>
    <n v="129721600"/>
    <n v="5.9343699999999999E-2"/>
    <n v="5.9343690423072415E-2"/>
    <n v="257.26149999999996"/>
    <n v="250.43879999999993"/>
    <n v="3.2696983674432231E-2"/>
    <s v="Uptrend"/>
    <n v="409.97"/>
    <n v="-0.36297777886186788"/>
    <s v="2023-10"/>
    <x v="3"/>
  </r>
  <r>
    <n v="1974"/>
    <x v="1"/>
    <d v="2023-10-05T00:00:00"/>
    <n v="260"/>
    <n v="263.60000000000002"/>
    <n v="256.25"/>
    <n v="260.05"/>
    <n v="119159200"/>
    <n v="-4.2503300000000001E-3"/>
    <n v="-4.250268034921123E-3"/>
    <n v="257.68950000000001"/>
    <n v="250.53519999999997"/>
    <n v="3.271830465458489E-2"/>
    <s v="Uptrend"/>
    <n v="409.97"/>
    <n v="-0.36568529404590577"/>
    <s v="2023-10"/>
    <x v="3"/>
  </r>
  <r>
    <n v="1975"/>
    <x v="1"/>
    <d v="2023-10-06T00:00:00"/>
    <n v="253.98"/>
    <n v="261.64999999999998"/>
    <n v="250.65"/>
    <n v="260.52999999999997"/>
    <n v="118121800"/>
    <n v="1.8458400000000001E-3"/>
    <n v="1.8457988848297191E-3"/>
    <n v="258.29099999999994"/>
    <n v="250.3998"/>
    <n v="3.2551454876047742E-2"/>
    <s v="Uptrend"/>
    <n v="409.97"/>
    <n v="-0.3645144766690247"/>
    <s v="2023-10"/>
    <x v="3"/>
  </r>
  <r>
    <n v="1976"/>
    <x v="1"/>
    <d v="2023-10-09T00:00:00"/>
    <n v="255.31"/>
    <n v="261.36"/>
    <n v="252.05"/>
    <n v="259.67"/>
    <n v="101377900"/>
    <n v="-3.3009100000000002E-3"/>
    <n v="-3.3009634207191718E-3"/>
    <n v="257.59549999999996"/>
    <n v="250.3236"/>
    <n v="2.2951972951392965E-2"/>
    <s v="Uptrend"/>
    <n v="409.97"/>
    <n v="-0.36661219113593679"/>
    <s v="2023-10"/>
    <x v="1"/>
  </r>
  <r>
    <n v="1977"/>
    <x v="1"/>
    <d v="2023-10-10T00:00:00"/>
    <n v="257.75"/>
    <n v="268.94"/>
    <n v="257.64999999999998"/>
    <n v="263.62"/>
    <n v="122656000"/>
    <n v="1.5211499999999999E-2"/>
    <n v="1.521161474178756E-2"/>
    <n v="257.40250000000003"/>
    <n v="250.36199999999999"/>
    <n v="2.2768622685907607E-2"/>
    <s v="Uptrend"/>
    <n v="409.97"/>
    <n v="-0.35697733980535162"/>
    <s v="2023-10"/>
    <x v="1"/>
  </r>
  <r>
    <n v="1978"/>
    <x v="1"/>
    <d v="2023-10-11T00:00:00"/>
    <n v="266.2"/>
    <n v="268.60000000000002"/>
    <n v="260.89999999999998"/>
    <n v="262.99"/>
    <n v="103706300"/>
    <n v="-2.38982E-3"/>
    <n v="-2.3898035050451405E-3"/>
    <n v="256.98699999999997"/>
    <n v="250.45720000000006"/>
    <n v="2.2503315397209532E-2"/>
    <s v="Uptrend"/>
    <n v="409.97"/>
    <n v="-0.35851403761250822"/>
    <s v="2023-10"/>
    <x v="1"/>
  </r>
  <r>
    <n v="1979"/>
    <x v="1"/>
    <d v="2023-10-12T00:00:00"/>
    <n v="262.92"/>
    <n v="265.41000000000003"/>
    <n v="256.63"/>
    <n v="258.87"/>
    <n v="111508100"/>
    <n v="-1.5665999999999999E-2"/>
    <n v="-1.5665994904749292E-2"/>
    <n v="256.12849999999997"/>
    <n v="250.29320000000007"/>
    <n v="2.2265951101349157E-2"/>
    <s v="Uptrend"/>
    <n v="409.97"/>
    <n v="-0.36856355343073888"/>
    <s v="2023-10"/>
    <x v="1"/>
  </r>
  <r>
    <n v="1980"/>
    <x v="1"/>
    <d v="2023-10-13T00:00:00"/>
    <n v="258.89999999999998"/>
    <n v="259.60000000000002"/>
    <n v="250.22"/>
    <n v="251.12"/>
    <n v="102073800"/>
    <n v="-2.9937800000000001E-2"/>
    <n v="-2.9937806621083918E-2"/>
    <n v="254.96499999999997"/>
    <n v="250.29440000000005"/>
    <n v="2.306636447354711E-2"/>
    <s v="Uptrend"/>
    <n v="409.97"/>
    <n v="-0.38746737566163381"/>
    <s v="2023-10"/>
    <x v="1"/>
  </r>
  <r>
    <n v="1981"/>
    <x v="1"/>
    <d v="2023-10-16T00:00:00"/>
    <n v="250.05"/>
    <n v="255.4"/>
    <n v="248.48"/>
    <n v="253.92"/>
    <n v="88917200"/>
    <n v="1.11501E-2"/>
    <n v="1.1150047785918993E-2"/>
    <n v="254.39699999999999"/>
    <n v="250.36240000000006"/>
    <n v="2.224583443122681E-2"/>
    <s v="Uptrend"/>
    <n v="409.97"/>
    <n v="-0.38063760762982668"/>
    <s v="2023-10"/>
    <x v="1"/>
  </r>
  <r>
    <n v="1982"/>
    <x v="1"/>
    <d v="2023-10-17T00:00:00"/>
    <n v="250.1"/>
    <n v="257.18"/>
    <n v="247.08"/>
    <n v="254.85"/>
    <n v="93562900"/>
    <n v="3.6625999999999998E-3"/>
    <n v="3.6625708884687747E-3"/>
    <n v="253.81450000000001"/>
    <n v="250.22200000000004"/>
    <n v="2.2232301838324045E-2"/>
    <s v="Uptrend"/>
    <n v="409.97"/>
    <n v="-0.37836914896211926"/>
    <s v="2023-10"/>
    <x v="1"/>
  </r>
  <r>
    <n v="1983"/>
    <x v="1"/>
    <d v="2023-10-18T00:00:00"/>
    <n v="252.7"/>
    <n v="254.63"/>
    <n v="242.08"/>
    <n v="242.68"/>
    <n v="125147800"/>
    <n v="-4.77536E-2"/>
    <n v="-4.7753580537571061E-2"/>
    <n v="252.81900000000002"/>
    <n v="249.78040000000007"/>
    <n v="2.435414274112364E-2"/>
    <s v="Uptrend"/>
    <n v="409.97"/>
    <n v="-0.40805424787179556"/>
    <s v="2023-10"/>
    <x v="1"/>
  </r>
  <r>
    <n v="1984"/>
    <x v="1"/>
    <d v="2023-10-19T00:00:00"/>
    <n v="225.95"/>
    <n v="230.61"/>
    <n v="216.78"/>
    <n v="220.11"/>
    <n v="170772700"/>
    <n v="-9.3003100000000005E-2"/>
    <n v="-9.300313169606067E-2"/>
    <n v="251.0395"/>
    <n v="249.11340000000007"/>
    <n v="3.1220558725733854E-2"/>
    <s v="Uptrend"/>
    <n v="409.97"/>
    <n v="-0.46310705661389862"/>
    <s v="2023-10"/>
    <x v="3"/>
  </r>
  <r>
    <n v="1985"/>
    <x v="1"/>
    <d v="2023-10-20T00:00:00"/>
    <n v="217.01"/>
    <n v="218.86"/>
    <n v="210.42"/>
    <n v="211.99"/>
    <n v="138010100"/>
    <n v="-3.6890600000000003E-2"/>
    <n v="-3.6890645586297732E-2"/>
    <n v="249.39499999999998"/>
    <n v="248.50200000000007"/>
    <n v="3.0919648686672605E-2"/>
    <s v="Uptrend"/>
    <n v="409.97"/>
    <n v="-0.48291338390613947"/>
    <s v="2023-10"/>
    <x v="3"/>
  </r>
  <r>
    <n v="1986"/>
    <x v="1"/>
    <d v="2023-10-23T00:00:00"/>
    <n v="210"/>
    <n v="216.98"/>
    <n v="202.51"/>
    <n v="212.08"/>
    <n v="150683400"/>
    <n v="4.2453100000000002E-4"/>
    <n v="4.2454832775140616E-4"/>
    <n v="247.64949999999993"/>
    <n v="248.0372000000001"/>
    <n v="3.075962935874553E-2"/>
    <s v="Downtrend"/>
    <n v="409.97"/>
    <n v="-0.48269385564797429"/>
    <s v="2023-10"/>
    <x v="3"/>
  </r>
  <r>
    <n v="1987"/>
    <x v="1"/>
    <d v="2023-10-24T00:00:00"/>
    <n v="216.5"/>
    <n v="222.05"/>
    <n v="214.11"/>
    <n v="216.52"/>
    <n v="118231100"/>
    <n v="2.0935499999999999E-2"/>
    <n v="2.0935496039230506E-2"/>
    <n v="246.26949999999997"/>
    <n v="247.62640000000007"/>
    <n v="3.1364976677846851E-2"/>
    <s v="Downtrend"/>
    <n v="409.97"/>
    <n v="-0.47186379491182284"/>
    <s v="2023-10"/>
    <x v="3"/>
  </r>
  <r>
    <n v="1988"/>
    <x v="1"/>
    <d v="2023-10-25T00:00:00"/>
    <n v="215.88"/>
    <n v="220.1"/>
    <n v="212.2"/>
    <n v="212.42"/>
    <n v="107065100"/>
    <n v="-1.8935899999999999E-2"/>
    <n v="-1.8935895067430319E-2"/>
    <n v="244.86550000000003"/>
    <n v="247.22960000000006"/>
    <n v="3.1442602239636186E-2"/>
    <s v="Downtrend"/>
    <n v="409.97"/>
    <n v="-0.48186452667268342"/>
    <s v="2023-10"/>
    <x v="3"/>
  </r>
  <r>
    <n v="1989"/>
    <x v="1"/>
    <d v="2023-10-26T00:00:00"/>
    <n v="211.32"/>
    <n v="214.8"/>
    <n v="204.88"/>
    <n v="205.76"/>
    <n v="115112600"/>
    <n v="-3.1352999999999999E-2"/>
    <n v="-3.1352979945391213E-2"/>
    <n v="242.83450000000002"/>
    <n v="246.99120000000005"/>
    <n v="3.109971724451506E-2"/>
    <s v="Downtrend"/>
    <n v="409.97"/>
    <n v="-0.49810961777691054"/>
    <s v="2023-10"/>
    <x v="3"/>
  </r>
  <r>
    <n v="1990"/>
    <x v="1"/>
    <d v="2023-10-27T00:00:00"/>
    <n v="210.6"/>
    <n v="212.41"/>
    <n v="205.77"/>
    <n v="207.3"/>
    <n v="94881200"/>
    <n v="7.4844899999999999E-3"/>
    <n v="7.4844479004667619E-3"/>
    <n v="240.68850000000003"/>
    <n v="246.62860000000009"/>
    <n v="3.0821038037122328E-2"/>
    <s v="Downtrend"/>
    <n v="409.97"/>
    <n v="-0.49435324535941649"/>
    <s v="2023-10"/>
    <x v="3"/>
  </r>
  <r>
    <n v="1991"/>
    <x v="1"/>
    <d v="2023-10-30T00:00:00"/>
    <n v="209.28"/>
    <n v="210.88"/>
    <n v="194.67"/>
    <n v="197.36"/>
    <n v="136448200"/>
    <n v="-4.7949800000000001E-2"/>
    <n v="-4.7949831162566348E-2"/>
    <n v="237.97649999999999"/>
    <n v="246.01980000000012"/>
    <n v="3.1807517265011305E-2"/>
    <s v="Downtrend"/>
    <n v="409.97"/>
    <n v="-0.51859892187233214"/>
    <s v="2023-10"/>
    <x v="3"/>
  </r>
  <r>
    <n v="1992"/>
    <x v="1"/>
    <d v="2023-10-31T00:00:00"/>
    <n v="196.12"/>
    <n v="202.8"/>
    <n v="194.07"/>
    <n v="200.84"/>
    <n v="118068300"/>
    <n v="1.7632700000000001E-2"/>
    <n v="1.7632752330765999E-2"/>
    <n v="235.69200000000001"/>
    <n v="245.46920000000006"/>
    <n v="3.238818683281338E-2"/>
    <s v="Downtrend"/>
    <n v="409.97"/>
    <n v="-0.51011049588994317"/>
    <s v="2023-10"/>
    <x v="3"/>
  </r>
  <r>
    <n v="1993"/>
    <x v="1"/>
    <d v="2023-11-01T00:00:00"/>
    <n v="204.04"/>
    <n v="205.99"/>
    <n v="197.85"/>
    <n v="205.66"/>
    <n v="121661700"/>
    <n v="2.3999199999999998E-2"/>
    <n v="2.3999203345947073E-2"/>
    <n v="232.91699999999997"/>
    <n v="245.1022000000001"/>
    <n v="2.9234047339858463E-2"/>
    <s v="Downtrend"/>
    <n v="409.97"/>
    <n v="-0.49835353806376081"/>
    <s v="2023-11"/>
    <x v="1"/>
  </r>
  <r>
    <n v="1994"/>
    <x v="1"/>
    <d v="2023-11-02T00:00:00"/>
    <n v="212.97"/>
    <n v="219.2"/>
    <n v="211.45"/>
    <n v="218.51"/>
    <n v="125987600"/>
    <n v="6.2481700000000001E-2"/>
    <n v="6.2481766021589058E-2"/>
    <n v="230.83999999999997"/>
    <n v="244.90060000000005"/>
    <n v="3.3584093959993316E-2"/>
    <s v="Downtrend"/>
    <n v="409.97"/>
    <n v="-0.46700978120350278"/>
    <s v="2023-11"/>
    <x v="3"/>
  </r>
  <r>
    <n v="1995"/>
    <x v="1"/>
    <d v="2023-11-03T00:00:00"/>
    <n v="221.15"/>
    <n v="226.37"/>
    <n v="218.4"/>
    <n v="219.96"/>
    <n v="119534800"/>
    <n v="6.6359100000000001E-3"/>
    <n v="6.6358519060913945E-3"/>
    <n v="228.81150000000002"/>
    <n v="244.51420000000005"/>
    <n v="3.3675841688814372E-2"/>
    <s v="Downtrend"/>
    <n v="409.97"/>
    <n v="-0.46347293704417403"/>
    <s v="2023-11"/>
    <x v="3"/>
  </r>
  <r>
    <n v="1996"/>
    <x v="1"/>
    <d v="2023-11-06T00:00:00"/>
    <n v="223.98"/>
    <n v="226.32"/>
    <n v="215"/>
    <n v="219.27"/>
    <n v="117335800"/>
    <n v="-3.13694E-3"/>
    <n v="-3.1369339879978586E-3"/>
    <n v="226.79149999999998"/>
    <n v="244.18140000000005"/>
    <n v="3.3677035039218053E-2"/>
    <s v="Downtrend"/>
    <n v="409.97"/>
    <n v="-0.46515598702344074"/>
    <s v="2023-11"/>
    <x v="3"/>
  </r>
  <r>
    <n v="1997"/>
    <x v="1"/>
    <d v="2023-11-07T00:00:00"/>
    <n v="219.98"/>
    <n v="223.12"/>
    <n v="215.72"/>
    <n v="222.18"/>
    <n v="116900100"/>
    <n v="1.32713E-2"/>
    <n v="1.3271309344643489E-2"/>
    <n v="224.71950000000007"/>
    <n v="243.48000000000005"/>
    <n v="3.3609770824957023E-2"/>
    <s v="Downtrend"/>
    <n v="409.97"/>
    <n v="-0.45805790667609825"/>
    <s v="2023-11"/>
    <x v="3"/>
  </r>
  <r>
    <n v="1998"/>
    <x v="1"/>
    <d v="2023-11-08T00:00:00"/>
    <n v="223.15"/>
    <n v="224.15"/>
    <n v="217.64"/>
    <n v="222.11"/>
    <n v="106584800"/>
    <n v="-3.1502400000000001E-4"/>
    <n v="-3.1505986137358999E-4"/>
    <n v="222.6755"/>
    <n v="242.54159999999999"/>
    <n v="3.3631085834488317E-2"/>
    <s v="Downtrend"/>
    <n v="409.97"/>
    <n v="-0.45822865087689346"/>
    <s v="2023-11"/>
    <x v="3"/>
  </r>
  <r>
    <n v="1999"/>
    <x v="1"/>
    <d v="2023-11-09T00:00:00"/>
    <n v="219.75"/>
    <n v="220.8"/>
    <n v="206.68"/>
    <n v="209.98"/>
    <n v="142110500"/>
    <n v="-5.4612599999999997E-2"/>
    <n v="-5.4612579352573132E-2"/>
    <n v="220.23099999999994"/>
    <n v="241.673"/>
    <n v="3.5197733417722518E-2"/>
    <s v="Downtrend"/>
    <n v="409.97"/>
    <n v="-0.48781618167182972"/>
    <s v="2023-11"/>
    <x v="3"/>
  </r>
  <r>
    <n v="2000"/>
    <x v="1"/>
    <d v="2023-11-10T00:00:00"/>
    <n v="210.03"/>
    <n v="215.38"/>
    <n v="205.69"/>
    <n v="214.65"/>
    <n v="130994000"/>
    <n v="2.2240200000000002E-2"/>
    <n v="2.2240213353652782E-2"/>
    <n v="218.40749999999997"/>
    <n v="241.24700000000001"/>
    <n v="3.555924865334896E-2"/>
    <s v="Downtrend"/>
    <n v="409.97"/>
    <n v="-0.47642510427592266"/>
    <s v="2023-11"/>
    <x v="3"/>
  </r>
  <r>
    <n v="2001"/>
    <x v="1"/>
    <d v="2023-11-13T00:00:00"/>
    <n v="215.6"/>
    <n v="225.4"/>
    <n v="211.61"/>
    <n v="223.71"/>
    <n v="140447600"/>
    <n v="4.2208299999999997E-2"/>
    <n v="4.2208245981830927E-2"/>
    <n v="216.89699999999999"/>
    <n v="240.86539999999997"/>
    <n v="3.7049798483797476E-2"/>
    <s v="Downtrend"/>
    <n v="409.97"/>
    <n v="-0.45432592628728929"/>
    <s v="2023-11"/>
    <x v="3"/>
  </r>
  <r>
    <n v="2002"/>
    <x v="1"/>
    <d v="2023-11-14T00:00:00"/>
    <n v="235.03"/>
    <n v="238.14"/>
    <n v="230.72"/>
    <n v="237.41"/>
    <n v="149771600"/>
    <n v="6.1240000000000003E-2"/>
    <n v="6.1239998211970903E-2"/>
    <n v="216.02500000000003"/>
    <n v="240.68379999999996"/>
    <n v="3.9935939029097596E-2"/>
    <s v="Downtrend"/>
    <n v="409.97"/>
    <n v="-0.42090884698880415"/>
    <s v="2023-11"/>
    <x v="3"/>
  </r>
  <r>
    <n v="2003"/>
    <x v="1"/>
    <d v="2023-11-15T00:00:00"/>
    <n v="239.29"/>
    <n v="246.7"/>
    <n v="236.45"/>
    <n v="242.84"/>
    <n v="150354000"/>
    <n v="2.2871800000000001E-2"/>
    <n v="2.2871825112674271E-2"/>
    <n v="216.03299999999999"/>
    <n v="240.32579999999999"/>
    <n v="3.8856866905637881E-2"/>
    <s v="Downtrend"/>
    <n v="409.97"/>
    <n v="-0.40766397541283517"/>
    <s v="2023-11"/>
    <x v="3"/>
  </r>
  <r>
    <n v="2004"/>
    <x v="1"/>
    <d v="2023-11-16T00:00:00"/>
    <n v="239.49"/>
    <n v="240.88"/>
    <n v="230.96"/>
    <n v="233.59"/>
    <n v="136816800"/>
    <n v="-3.8090899999999997E-2"/>
    <n v="-3.8090924065228182E-2"/>
    <n v="216.70699999999997"/>
    <n v="240.04179999999994"/>
    <n v="3.344611602111134E-2"/>
    <s v="Downtrend"/>
    <n v="409.97"/>
    <n v="-0.43022660194648388"/>
    <s v="2023-11"/>
    <x v="3"/>
  </r>
  <r>
    <n v="2005"/>
    <x v="1"/>
    <d v="2023-11-17T00:00:00"/>
    <n v="232"/>
    <n v="237.39"/>
    <n v="226.54"/>
    <n v="234.3"/>
    <n v="142532800"/>
    <n v="3.0395399999999999E-3"/>
    <n v="3.0395136778116338E-3"/>
    <n v="217.82249999999999"/>
    <n v="239.28219999999993"/>
    <n v="3.2071249237083668E-2"/>
    <s v="Downtrend"/>
    <n v="409.97"/>
    <n v="-0.42849476790984709"/>
    <s v="2023-11"/>
    <x v="3"/>
  </r>
  <r>
    <n v="2006"/>
    <x v="1"/>
    <d v="2023-11-20T00:00:00"/>
    <n v="234.04"/>
    <n v="237.1"/>
    <n v="231.02"/>
    <n v="235.6"/>
    <n v="116320100"/>
    <n v="5.5484599999999999E-3"/>
    <n v="5.5484421681604168E-3"/>
    <n v="218.99850000000006"/>
    <n v="238.75659999999999"/>
    <n v="3.2048999150289977E-2"/>
    <s v="Downtrend"/>
    <n v="409.97"/>
    <n v="-0.42532380418079374"/>
    <s v="2023-11"/>
    <x v="3"/>
  </r>
  <r>
    <n v="2007"/>
    <x v="1"/>
    <d v="2023-11-21T00:00:00"/>
    <n v="235.04"/>
    <n v="243.62"/>
    <n v="233.34"/>
    <n v="241.2"/>
    <n v="122288000"/>
    <n v="2.3769100000000001E-2"/>
    <n v="2.3769100169779289E-2"/>
    <n v="220.23250000000002"/>
    <n v="238.01479999999995"/>
    <n v="3.212578942987427E-2"/>
    <s v="Downtrend"/>
    <n v="409.97"/>
    <n v="-0.41166426811717938"/>
    <s v="2023-11"/>
    <x v="3"/>
  </r>
  <r>
    <n v="2008"/>
    <x v="1"/>
    <d v="2023-11-22T00:00:00"/>
    <n v="242.04"/>
    <n v="244.01"/>
    <n v="231.4"/>
    <n v="234.21"/>
    <n v="117950600"/>
    <n v="-2.8980100000000002E-2"/>
    <n v="-2.8980099502487477E-2"/>
    <n v="221.32200000000003"/>
    <n v="237.203"/>
    <n v="3.2609366212341742E-2"/>
    <s v="Downtrend"/>
    <n v="409.97"/>
    <n v="-0.42871429616801227"/>
    <s v="2023-11"/>
    <x v="3"/>
  </r>
  <r>
    <n v="2009"/>
    <x v="1"/>
    <d v="2023-11-24T00:00:00"/>
    <n v="233.75"/>
    <n v="238.75"/>
    <n v="232.33"/>
    <n v="235.45"/>
    <n v="65125200"/>
    <n v="5.2943499999999998E-3"/>
    <n v="5.2943939199863177E-3"/>
    <n v="222.8065"/>
    <n v="236.43680000000001"/>
    <n v="3.1444337055874919E-2"/>
    <s v="Downtrend"/>
    <n v="409.97"/>
    <n v="-0.42568968461106915"/>
    <s v="2023-11"/>
    <x v="3"/>
  </r>
  <r>
    <n v="2010"/>
    <x v="1"/>
    <d v="2023-11-27T00:00:00"/>
    <n v="236.89"/>
    <n v="238.33"/>
    <n v="232.1"/>
    <n v="236.08"/>
    <n v="112031800"/>
    <n v="2.6757500000000002E-3"/>
    <n v="2.6757273306434737E-3"/>
    <n v="224.24549999999999"/>
    <n v="236.06559999999999"/>
    <n v="3.1460682232001935E-2"/>
    <s v="Downtrend"/>
    <n v="409.97"/>
    <n v="-0.42415298680391245"/>
    <s v="2023-11"/>
    <x v="3"/>
  </r>
  <r>
    <n v="2011"/>
    <x v="1"/>
    <d v="2023-11-28T00:00:00"/>
    <n v="236.68"/>
    <n v="247"/>
    <n v="234.01"/>
    <n v="246.72"/>
    <n v="148549900"/>
    <n v="4.5069499999999998E-2"/>
    <n v="4.5069467976956989E-2"/>
    <n v="226.71350000000001"/>
    <n v="235.61839999999995"/>
    <n v="2.9739690104725176E-2"/>
    <s v="Downtrend"/>
    <n v="409.97"/>
    <n v="-0.3981998682830451"/>
    <s v="2023-11"/>
    <x v="1"/>
  </r>
  <r>
    <n v="2012"/>
    <x v="1"/>
    <d v="2023-11-29T00:00:00"/>
    <n v="249.21"/>
    <n v="252.75"/>
    <n v="242.76"/>
    <n v="244.14"/>
    <n v="135401300"/>
    <n v="-1.04572E-2"/>
    <n v="-1.045719844357984E-2"/>
    <n v="228.87850000000003"/>
    <n v="235.16819999999996"/>
    <n v="3.0102958058845292E-2"/>
    <s v="Downtrend"/>
    <n v="409.97"/>
    <n v="-0.40449301168378182"/>
    <s v="2023-11"/>
    <x v="3"/>
  </r>
  <r>
    <n v="2013"/>
    <x v="1"/>
    <d v="2023-11-30T00:00:00"/>
    <n v="245.14"/>
    <n v="245.22"/>
    <n v="236.91"/>
    <n v="240.08"/>
    <n v="132353200"/>
    <n v="-1.66298E-2"/>
    <n v="-1.6629802572294516E-2"/>
    <n v="230.59950000000003"/>
    <n v="234.83079999999998"/>
    <n v="3.0493756437732212E-2"/>
    <s v="Downtrend"/>
    <n v="409.97"/>
    <n v="-0.41439617532990225"/>
    <s v="2023-11"/>
    <x v="3"/>
  </r>
  <r>
    <n v="2014"/>
    <x v="1"/>
    <d v="2023-12-01T00:00:00"/>
    <n v="233.14"/>
    <n v="240.19"/>
    <n v="231.9"/>
    <n v="238.83"/>
    <n v="121331700"/>
    <n v="-5.2065999999999996E-3"/>
    <n v="-5.2065978007330704E-3"/>
    <n v="231.61549999999997"/>
    <n v="234.64479999999995"/>
    <n v="2.7789140034628294E-2"/>
    <s v="Downtrend"/>
    <n v="409.97"/>
    <n v="-0.41744517891553046"/>
    <s v="2023-12"/>
    <x v="1"/>
  </r>
  <r>
    <n v="2015"/>
    <x v="1"/>
    <d v="2023-12-04T00:00:00"/>
    <n v="235.75"/>
    <n v="239.37"/>
    <n v="233.29"/>
    <n v="235.58"/>
    <n v="104099800"/>
    <n v="-1.3608E-2"/>
    <n v="-1.3608005694426994E-2"/>
    <n v="232.39649999999997"/>
    <n v="234.47939999999994"/>
    <n v="2.808667393197721E-2"/>
    <s v="Downtrend"/>
    <n v="409.97"/>
    <n v="-0.42537258823816382"/>
    <s v="2023-12"/>
    <x v="1"/>
  </r>
  <r>
    <n v="2016"/>
    <x v="1"/>
    <d v="2023-12-05T00:00:00"/>
    <n v="233.87"/>
    <n v="246.66"/>
    <n v="233.7"/>
    <n v="238.72"/>
    <n v="137971100"/>
    <n v="1.33288E-2"/>
    <n v="1.3328805501315877E-2"/>
    <n v="233.36899999999997"/>
    <n v="234.38439999999994"/>
    <n v="2.8113651203732316E-2"/>
    <s v="Downtrend"/>
    <n v="409.97"/>
    <n v="-0.41771349123106571"/>
    <s v="2023-12"/>
    <x v="1"/>
  </r>
  <r>
    <n v="2017"/>
    <x v="1"/>
    <d v="2023-12-06T00:00:00"/>
    <n v="242.92"/>
    <n v="246.57"/>
    <n v="239.17"/>
    <n v="239.37"/>
    <n v="126436200"/>
    <n v="2.7228299999999999E-3"/>
    <n v="2.7228552278819596E-3"/>
    <n v="234.2285"/>
    <n v="234.42719999999997"/>
    <n v="2.8041915680118483E-2"/>
    <s v="Downtrend"/>
    <n v="409.97"/>
    <n v="-0.41612800936653904"/>
    <s v="2023-12"/>
    <x v="1"/>
  </r>
  <r>
    <n v="2018"/>
    <x v="1"/>
    <d v="2023-12-07T00:00:00"/>
    <n v="241.55"/>
    <n v="244.08"/>
    <n v="236.98"/>
    <n v="242.64"/>
    <n v="107142300"/>
    <n v="1.36609E-2"/>
    <n v="1.366085975686171E-2"/>
    <n v="235.25499999999997"/>
    <n v="234.37639999999999"/>
    <n v="2.8100038626518387E-2"/>
    <s v="Uptrend"/>
    <n v="409.97"/>
    <n v="-0.40815181598653572"/>
    <s v="2023-12"/>
    <x v="1"/>
  </r>
  <r>
    <n v="2019"/>
    <x v="1"/>
    <d v="2023-12-08T00:00:00"/>
    <n v="240.27"/>
    <n v="245.27"/>
    <n v="239.27"/>
    <n v="243.84"/>
    <n v="103126800"/>
    <n v="4.9455899999999997E-3"/>
    <n v="4.9455984174084922E-3"/>
    <n v="236.94799999999995"/>
    <n v="234.16679999999997"/>
    <n v="2.4381763362072137E-2"/>
    <s v="Uptrend"/>
    <n v="409.97"/>
    <n v="-0.40522477254433253"/>
    <s v="2023-12"/>
    <x v="1"/>
  </r>
  <r>
    <n v="2020"/>
    <x v="1"/>
    <d v="2023-12-11T00:00:00"/>
    <n v="242.74"/>
    <n v="243.44"/>
    <n v="237.45"/>
    <n v="239.74"/>
    <n v="97913900"/>
    <n v="-1.6814300000000001E-2"/>
    <n v="-1.6814304461942209E-2"/>
    <n v="238.20249999999996"/>
    <n v="233.87499999999997"/>
    <n v="2.4724399036045196E-2"/>
    <s v="Uptrend"/>
    <n v="409.97"/>
    <n v="-0.41522550430519312"/>
    <s v="2023-12"/>
    <x v="1"/>
  </r>
  <r>
    <n v="2021"/>
    <x v="1"/>
    <d v="2023-12-12T00:00:00"/>
    <n v="238.55"/>
    <n v="238.99"/>
    <n v="233.87"/>
    <n v="237.01"/>
    <n v="95328300"/>
    <n v="-1.1387400000000001E-2"/>
    <n v="-1.1387336280971105E-2"/>
    <n v="238.86749999999998"/>
    <n v="233.7302"/>
    <n v="2.3445337283503793E-2"/>
    <s v="Uptrend"/>
    <n v="409.97"/>
    <n v="-0.42188452813620514"/>
    <s v="2023-12"/>
    <x v="1"/>
  </r>
  <r>
    <n v="2022"/>
    <x v="1"/>
    <d v="2023-12-13T00:00:00"/>
    <n v="234.19"/>
    <n v="240.3"/>
    <n v="228.2"/>
    <n v="239.29"/>
    <n v="146286300"/>
    <n v="9.6198399999999993E-3"/>
    <n v="9.6198472638284738E-3"/>
    <n v="238.96149999999997"/>
    <n v="233.52799999999996"/>
    <n v="1.916429293094335E-2"/>
    <s v="Uptrend"/>
    <n v="409.97"/>
    <n v="-0.41632314559601924"/>
    <s v="2023-12"/>
    <x v="1"/>
  </r>
  <r>
    <n v="2023"/>
    <x v="1"/>
    <d v="2023-12-14T00:00:00"/>
    <n v="241.22"/>
    <n v="253.88"/>
    <n v="240.79"/>
    <n v="251.05"/>
    <n v="160829200"/>
    <n v="4.9145399999999999E-2"/>
    <n v="4.9145388440804183E-2"/>
    <n v="239.37199999999999"/>
    <n v="233.39699999999996"/>
    <n v="2.1528301354512364E-2"/>
    <s v="Uptrend"/>
    <n v="409.97"/>
    <n v="-0.38763811986242902"/>
    <s v="2023-12"/>
    <x v="1"/>
  </r>
  <r>
    <n v="2024"/>
    <x v="1"/>
    <d v="2023-12-15T00:00:00"/>
    <n v="251.21"/>
    <n v="254.13"/>
    <n v="248.3"/>
    <n v="253.5"/>
    <n v="135932800"/>
    <n v="9.7590000000000003E-3"/>
    <n v="9.7590121489743442E-3"/>
    <n v="240.36749999999998"/>
    <n v="233.22799999999998"/>
    <n v="1.9406444730319258E-2"/>
    <s v="Uptrend"/>
    <n v="409.97"/>
    <n v="-0.38166207283459774"/>
    <s v="2023-12"/>
    <x v="1"/>
  </r>
  <r>
    <n v="2025"/>
    <x v="1"/>
    <d v="2023-12-18T00:00:00"/>
    <n v="253.78"/>
    <n v="258.74"/>
    <n v="251.36"/>
    <n v="252.08"/>
    <n v="116416500"/>
    <n v="-5.6015700000000002E-3"/>
    <n v="-5.6015779092701834E-3"/>
    <n v="241.25650000000002"/>
    <n v="233.17899999999997"/>
    <n v="1.953118295111473E-2"/>
    <s v="Uptrend"/>
    <n v="409.97"/>
    <n v="-0.38512574090787133"/>
    <s v="2023-12"/>
    <x v="1"/>
  </r>
  <r>
    <n v="2026"/>
    <x v="1"/>
    <d v="2023-12-19T00:00:00"/>
    <n v="253.48"/>
    <n v="258.33999999999997"/>
    <n v="253.01"/>
    <n v="257.22000000000003"/>
    <n v="106737400"/>
    <n v="2.0390399999999999E-2"/>
    <n v="2.0390352269120893E-2"/>
    <n v="242.33750000000001"/>
    <n v="232.84939999999997"/>
    <n v="1.9878281340576124E-2"/>
    <s v="Uptrend"/>
    <n v="409.97"/>
    <n v="-0.37258823816376807"/>
    <s v="2023-12"/>
    <x v="1"/>
  </r>
  <r>
    <n v="2027"/>
    <x v="1"/>
    <d v="2023-12-20T00:00:00"/>
    <n v="256.41000000000003"/>
    <n v="259.83999999999997"/>
    <n v="247"/>
    <n v="247.14"/>
    <n v="125097000"/>
    <n v="-3.9188300000000002E-2"/>
    <n v="-3.9188243526942057E-2"/>
    <n v="242.63450000000003"/>
    <n v="232.67959999999999"/>
    <n v="2.1591468808169884E-2"/>
    <s v="Uptrend"/>
    <n v="409.97"/>
    <n v="-0.39717540307827415"/>
    <s v="2023-12"/>
    <x v="1"/>
  </r>
  <r>
    <n v="2028"/>
    <x v="1"/>
    <d v="2023-12-21T00:00:00"/>
    <n v="251.9"/>
    <n v="254.8"/>
    <n v="248.55"/>
    <n v="254.5"/>
    <n v="109594200"/>
    <n v="2.97807E-2"/>
    <n v="2.9780691106255697E-2"/>
    <n v="243.64900000000003"/>
    <n v="232.553"/>
    <n v="2.1229531789021327E-2"/>
    <s v="Uptrend"/>
    <n v="409.97"/>
    <n v="-0.37922286996609511"/>
    <s v="2023-12"/>
    <x v="1"/>
  </r>
  <r>
    <n v="2029"/>
    <x v="1"/>
    <d v="2023-12-22T00:00:00"/>
    <n v="256.76"/>
    <n v="258.22000000000003"/>
    <n v="251.37"/>
    <n v="252.54"/>
    <n v="93370100"/>
    <n v="-7.7013999999999997E-3"/>
    <n v="-7.701375245579567E-3"/>
    <n v="244.50350000000003"/>
    <n v="232.66280000000003"/>
    <n v="2.1398126264774369E-2"/>
    <s v="Uptrend"/>
    <n v="409.97"/>
    <n v="-0.38400370758836022"/>
    <s v="2023-12"/>
    <x v="1"/>
  </r>
  <r>
    <n v="2030"/>
    <x v="1"/>
    <d v="2023-12-26T00:00:00"/>
    <n v="254.49"/>
    <n v="257.97000000000003"/>
    <n v="252.91"/>
    <n v="256.61"/>
    <n v="86892400"/>
    <n v="1.6116200000000001E-2"/>
    <n v="1.6116258810485506E-2"/>
    <n v="245.53000000000003"/>
    <n v="232.81320000000002"/>
    <n v="2.1573766570464545E-2"/>
    <s v="Uptrend"/>
    <n v="409.97"/>
    <n v="-0.3740761519135547"/>
    <s v="2023-12"/>
    <x v="1"/>
  </r>
  <r>
    <n v="2031"/>
    <x v="1"/>
    <d v="2023-12-27T00:00:00"/>
    <n v="258.35000000000002"/>
    <n v="263.33999999999997"/>
    <n v="257.52"/>
    <n v="261.44"/>
    <n v="106494400"/>
    <n v="1.88224E-2"/>
    <n v="1.8822337399166056E-2"/>
    <n v="246.26599999999993"/>
    <n v="232.77980000000008"/>
    <n v="1.9685057269347061E-2"/>
    <s v="Uptrend"/>
    <n v="409.97"/>
    <n v="-0.36229480205868725"/>
    <s v="2023-12"/>
    <x v="1"/>
  </r>
  <r>
    <n v="2032"/>
    <x v="1"/>
    <d v="2023-12-28T00:00:00"/>
    <n v="263.66000000000003"/>
    <n v="265.13"/>
    <n v="252.71"/>
    <n v="253.18"/>
    <n v="113619900"/>
    <n v="-3.1594299999999999E-2"/>
    <n v="-3.1594247246022E-2"/>
    <n v="246.71799999999999"/>
    <n v="232.89580000000007"/>
    <n v="2.0975478509550182E-2"/>
    <s v="Uptrend"/>
    <n v="409.97"/>
    <n v="-0.38244261775251853"/>
    <s v="2023-12"/>
    <x v="1"/>
  </r>
  <r>
    <n v="2033"/>
    <x v="1"/>
    <d v="2023-12-29T00:00:00"/>
    <n v="255.1"/>
    <n v="255.19"/>
    <n v="247.43"/>
    <n v="248.48"/>
    <n v="100891600"/>
    <n v="-1.8563900000000001E-2"/>
    <n v="-1.8563867604076245E-2"/>
    <n v="247.13799999999998"/>
    <n v="233.46200000000002"/>
    <n v="2.1070268101269728E-2"/>
    <s v="Uptrend"/>
    <n v="409.97"/>
    <n v="-0.39390687123448065"/>
    <s v="2023-12"/>
    <x v="1"/>
  </r>
  <r>
    <n v="2034"/>
    <x v="1"/>
    <d v="2024-01-02T00:00:00"/>
    <n v="250.08"/>
    <n v="251.25"/>
    <n v="244.41"/>
    <n v="248.42"/>
    <n v="104654200"/>
    <n v="-2.41458E-4"/>
    <n v="-2.4146812620740032E-4"/>
    <n v="247.61749999999998"/>
    <n v="233.99120000000002"/>
    <n v="2.1010907250503193E-2"/>
    <s v="Uptrend"/>
    <n v="409.97"/>
    <n v="-0.39405322340659077"/>
    <s v="2024-01"/>
    <x v="1"/>
  </r>
  <r>
    <n v="2035"/>
    <x v="1"/>
    <d v="2024-01-03T00:00:00"/>
    <n v="244.98"/>
    <n v="245.68"/>
    <n v="236.32"/>
    <n v="238.45"/>
    <n v="121082600"/>
    <n v="-4.0133700000000001E-2"/>
    <n v="-4.0133644634087418E-2"/>
    <n v="247.76099999999997"/>
    <n v="234.50820000000007"/>
    <n v="2.2819297967333112E-2"/>
    <s v="Uptrend"/>
    <n v="409.97"/>
    <n v="-0.41837207600556148"/>
    <s v="2024-01"/>
    <x v="1"/>
  </r>
  <r>
    <n v="2036"/>
    <x v="1"/>
    <d v="2024-01-04T00:00:00"/>
    <n v="239.25"/>
    <n v="242.7"/>
    <n v="237.73"/>
    <n v="237.93"/>
    <n v="102629300"/>
    <n v="-2.1807699999999998E-3"/>
    <n v="-2.180750681484489E-3"/>
    <n v="247.72149999999996"/>
    <n v="234.92760000000007"/>
    <n v="2.2635820068226727E-2"/>
    <s v="Uptrend"/>
    <n v="409.97"/>
    <n v="-0.4196404614971827"/>
    <s v="2024-01"/>
    <x v="1"/>
  </r>
  <r>
    <n v="2037"/>
    <x v="1"/>
    <d v="2024-01-05T00:00:00"/>
    <n v="236.86"/>
    <n v="240.12"/>
    <n v="234.9"/>
    <n v="237.49"/>
    <n v="92488900"/>
    <n v="-1.8492300000000001E-3"/>
    <n v="-1.8492834026814231E-3"/>
    <n v="247.62749999999997"/>
    <n v="235.48820000000006"/>
    <n v="2.2630788227132659E-2"/>
    <s v="Uptrend"/>
    <n v="409.97"/>
    <n v="-0.42071371075932384"/>
    <s v="2024-01"/>
    <x v="1"/>
  </r>
  <r>
    <n v="2038"/>
    <x v="1"/>
    <d v="2024-01-08T00:00:00"/>
    <n v="236.14"/>
    <n v="241.25"/>
    <n v="235.3"/>
    <n v="240.45"/>
    <n v="85166600"/>
    <n v="1.24636E-2"/>
    <n v="1.2463682681375987E-2"/>
    <n v="247.51799999999997"/>
    <n v="236.07220000000004"/>
    <n v="2.2593886615848761E-2"/>
    <s v="Uptrend"/>
    <n v="409.97"/>
    <n v="-0.41349367026855632"/>
    <s v="2024-01"/>
    <x v="1"/>
  </r>
  <r>
    <n v="2039"/>
    <x v="1"/>
    <d v="2024-01-09T00:00:00"/>
    <n v="238.11"/>
    <n v="238.96"/>
    <n v="232.04"/>
    <n v="234.96"/>
    <n v="96705700"/>
    <n v="-2.2832100000000001E-2"/>
    <n v="-2.2832189644416689E-2"/>
    <n v="247.07399999999998"/>
    <n v="236.60500000000008"/>
    <n v="2.3108163983725883E-2"/>
    <s v="Uptrend"/>
    <n v="409.97"/>
    <n v="-0.42688489401663543"/>
    <s v="2024-01"/>
    <x v="1"/>
  </r>
  <r>
    <n v="2040"/>
    <x v="1"/>
    <d v="2024-01-10T00:00:00"/>
    <n v="235.1"/>
    <n v="235.5"/>
    <n v="231.29"/>
    <n v="233.94"/>
    <n v="91628500"/>
    <n v="-4.34118E-3"/>
    <n v="-4.3411644535240601E-3"/>
    <n v="246.78399999999996"/>
    <n v="237.20220000000009"/>
    <n v="2.2842718517042587E-2"/>
    <s v="Uptrend"/>
    <n v="409.97"/>
    <n v="-0.42937288094250803"/>
    <s v="2024-01"/>
    <x v="1"/>
  </r>
  <r>
    <n v="2041"/>
    <x v="1"/>
    <d v="2024-01-11T00:00:00"/>
    <n v="230.57"/>
    <n v="230.93"/>
    <n v="225.37"/>
    <n v="227.22"/>
    <n v="105873600"/>
    <n v="-2.8725299999999999E-2"/>
    <n v="-2.8725314183123851E-2"/>
    <n v="246.29449999999997"/>
    <n v="237.56320000000008"/>
    <n v="2.3575866825026475E-2"/>
    <s v="Uptrend"/>
    <n v="409.97"/>
    <n v="-0.44576432421884538"/>
    <s v="2024-01"/>
    <x v="1"/>
  </r>
  <r>
    <n v="2042"/>
    <x v="1"/>
    <d v="2024-01-12T00:00:00"/>
    <n v="220.08"/>
    <n v="225.34"/>
    <n v="217.15"/>
    <n v="218.89"/>
    <n v="123043800"/>
    <n v="-3.6660499999999999E-2"/>
    <n v="-3.6660505237215091E-2"/>
    <n v="245.27449999999999"/>
    <n v="237.84820000000008"/>
    <n v="2.4638862383113837E-2"/>
    <s v="Uptrend"/>
    <n v="409.97"/>
    <n v="-0.46608288411347176"/>
    <s v="2024-01"/>
    <x v="1"/>
  </r>
  <r>
    <n v="2043"/>
    <x v="1"/>
    <d v="2024-01-16T00:00:00"/>
    <n v="215.1"/>
    <n v="223.49"/>
    <n v="212.18"/>
    <n v="219.91"/>
    <n v="115355000"/>
    <n v="4.6598899999999999E-3"/>
    <n v="4.6598748229704778E-3"/>
    <n v="243.71749999999997"/>
    <n v="237.78900000000002"/>
    <n v="2.1364087022823129E-2"/>
    <s v="Uptrend"/>
    <n v="409.97"/>
    <n v="-0.46359489718759916"/>
    <s v="2024-01"/>
    <x v="1"/>
  </r>
  <r>
    <n v="2044"/>
    <x v="1"/>
    <d v="2024-01-17T00:00:00"/>
    <n v="214.86"/>
    <n v="215.67"/>
    <n v="212.01"/>
    <n v="215.55"/>
    <n v="103164400"/>
    <n v="-1.9826300000000002E-2"/>
    <n v="-1.9826292574234849E-2"/>
    <n v="241.82"/>
    <n v="237.62739999999997"/>
    <n v="2.1211425980680602E-2"/>
    <s v="Uptrend"/>
    <n v="409.97"/>
    <n v="-0.4742298216942703"/>
    <s v="2024-01"/>
    <x v="1"/>
  </r>
  <r>
    <n v="2045"/>
    <x v="1"/>
    <d v="2024-01-18T00:00:00"/>
    <n v="216.88"/>
    <n v="217.45"/>
    <n v="208.74"/>
    <n v="211.88"/>
    <n v="108595400"/>
    <n v="-1.7026199999999998E-2"/>
    <n v="-1.7026212015773701E-2"/>
    <n v="239.81"/>
    <n v="237.48579999999998"/>
    <n v="2.13010407750591E-2"/>
    <s v="Uptrend"/>
    <n v="409.97"/>
    <n v="-0.48318169622167484"/>
    <s v="2024-01"/>
    <x v="1"/>
  </r>
  <r>
    <n v="2046"/>
    <x v="1"/>
    <d v="2024-01-19T00:00:00"/>
    <n v="209.99"/>
    <n v="213.19"/>
    <n v="207.56"/>
    <n v="212.19"/>
    <n v="102260300"/>
    <n v="1.4630800000000001E-3"/>
    <n v="1.4630923164056231E-3"/>
    <n v="237.55850000000001"/>
    <n v="237.21819999999997"/>
    <n v="2.0352475056279237E-2"/>
    <s v="Uptrend"/>
    <n v="409.97"/>
    <n v="-0.48242554333243903"/>
    <s v="2024-01"/>
    <x v="1"/>
  </r>
  <r>
    <n v="2047"/>
    <x v="1"/>
    <d v="2024-01-22T00:00:00"/>
    <n v="212.26"/>
    <n v="217.8"/>
    <n v="206.27"/>
    <n v="208.8"/>
    <n v="117952500"/>
    <n v="-1.5976199999999999E-2"/>
    <n v="-1.5976247702530699E-2"/>
    <n v="235.64149999999995"/>
    <n v="236.95879999999994"/>
    <n v="1.9191808550850883E-2"/>
    <s v="Downtrend"/>
    <n v="409.97"/>
    <n v="-0.49069444105666271"/>
    <s v="2024-01"/>
    <x v="1"/>
  </r>
  <r>
    <n v="2048"/>
    <x v="1"/>
    <d v="2024-01-23T00:00:00"/>
    <n v="211.3"/>
    <n v="215.65"/>
    <n v="207.75"/>
    <n v="209.14"/>
    <n v="106605900"/>
    <n v="1.6283300000000001E-3"/>
    <n v="1.6283524904212587E-3"/>
    <n v="233.37350000000001"/>
    <n v="236.91579999999993"/>
    <n v="1.7185742053594761E-2"/>
    <s v="Downtrend"/>
    <n v="409.97"/>
    <n v="-0.48986511208137185"/>
    <s v="2024-01"/>
    <x v="1"/>
  </r>
  <r>
    <n v="2049"/>
    <x v="1"/>
    <d v="2024-01-24T00:00:00"/>
    <n v="211.88"/>
    <n v="212.73"/>
    <n v="206.77"/>
    <n v="207.83"/>
    <n v="123369900"/>
    <n v="-6.2637400000000003E-3"/>
    <n v="-6.2637467724967477E-3"/>
    <n v="231.13800000000001"/>
    <n v="236.27539999999991"/>
    <n v="1.7197213776928549E-2"/>
    <s v="Downtrend"/>
    <n v="409.97"/>
    <n v="-0.49306046783911017"/>
    <s v="2024-01"/>
    <x v="1"/>
  </r>
  <r>
    <n v="2050"/>
    <x v="1"/>
    <d v="2024-01-25T00:00:00"/>
    <n v="189.7"/>
    <n v="193"/>
    <n v="180.06"/>
    <n v="182.63"/>
    <n v="198076800"/>
    <n v="-0.121253"/>
    <n v="-0.12125294712024259"/>
    <n v="227.43900000000002"/>
    <n v="235.46619999999993"/>
    <n v="2.9463244832192891E-2"/>
    <s v="Downtrend"/>
    <n v="409.97"/>
    <n v="-0.55452838012537509"/>
    <s v="2024-01"/>
    <x v="1"/>
  </r>
  <r>
    <n v="2051"/>
    <x v="1"/>
    <d v="2024-01-26T00:00:00"/>
    <n v="185.5"/>
    <n v="186.78"/>
    <n v="182.1"/>
    <n v="183.25"/>
    <n v="107343200"/>
    <n v="3.3948200000000002E-3"/>
    <n v="3.3948420303346882E-3"/>
    <n v="223.52950000000001"/>
    <n v="234.53659999999988"/>
    <n v="2.8683601812002819E-2"/>
    <s v="Downtrend"/>
    <n v="409.97"/>
    <n v="-0.55301607434690347"/>
    <s v="2024-01"/>
    <x v="1"/>
  </r>
  <r>
    <n v="2052"/>
    <x v="1"/>
    <d v="2024-01-29T00:00:00"/>
    <n v="185.63"/>
    <n v="191.48"/>
    <n v="183.67"/>
    <n v="190.93"/>
    <n v="125013100"/>
    <n v="4.19099E-2"/>
    <n v="4.1909959072305547E-2"/>
    <n v="220.417"/>
    <n v="233.51159999999993"/>
    <n v="3.1328343689615457E-2"/>
    <s v="Downtrend"/>
    <n v="409.97"/>
    <n v="-0.53428299631680365"/>
    <s v="2024-01"/>
    <x v="3"/>
  </r>
  <r>
    <n v="2053"/>
    <x v="1"/>
    <d v="2024-01-30T00:00:00"/>
    <n v="195.33"/>
    <n v="196.36"/>
    <n v="190.61"/>
    <n v="191.59"/>
    <n v="109982300"/>
    <n v="3.45678E-3"/>
    <n v="3.4567642591525338E-3"/>
    <n v="217.57250000000005"/>
    <n v="232.58559999999991"/>
    <n v="3.1527982636688857E-2"/>
    <s v="Downtrend"/>
    <n v="409.97"/>
    <n v="-0.53267312242359199"/>
    <s v="2024-01"/>
    <x v="3"/>
  </r>
  <r>
    <n v="2054"/>
    <x v="1"/>
    <d v="2024-01-31T00:00:00"/>
    <n v="187"/>
    <n v="193.97"/>
    <n v="185.85"/>
    <n v="187.29"/>
    <n v="103221400"/>
    <n v="-2.24438E-2"/>
    <n v="-2.2443760112740851E-2"/>
    <n v="214.51599999999999"/>
    <n v="231.67679999999993"/>
    <n v="3.1467544221391926E-2"/>
    <s v="Downtrend"/>
    <n v="409.97"/>
    <n v="-0.54316169475815301"/>
    <s v="2024-01"/>
    <x v="3"/>
  </r>
  <r>
    <n v="2055"/>
    <x v="1"/>
    <d v="2024-02-01T00:00:00"/>
    <n v="188.5"/>
    <n v="189.88"/>
    <n v="184.28"/>
    <n v="188.86"/>
    <n v="91843300"/>
    <n v="8.3827599999999995E-3"/>
    <n v="8.3827219819532228E-3"/>
    <n v="212.03650000000002"/>
    <n v="230.72299999999993"/>
    <n v="3.1177192285757969E-2"/>
    <s v="Downtrend"/>
    <n v="409.97"/>
    <n v="-0.53933214625460402"/>
    <s v="2024-02"/>
    <x v="3"/>
  </r>
  <r>
    <n v="2056"/>
    <x v="1"/>
    <d v="2024-02-02T00:00:00"/>
    <n v="185.04"/>
    <n v="188.69"/>
    <n v="182"/>
    <n v="187.91"/>
    <n v="110612700"/>
    <n v="-5.0301599999999997E-3"/>
    <n v="-5.0301810865192031E-3"/>
    <n v="209.53550000000001"/>
    <n v="229.52019999999993"/>
    <n v="3.1140773186893771E-2"/>
    <s v="Downtrend"/>
    <n v="409.97"/>
    <n v="-0.5416493889796814"/>
    <s v="2024-02"/>
    <x v="3"/>
  </r>
  <r>
    <n v="2057"/>
    <x v="1"/>
    <d v="2024-02-05T00:00:00"/>
    <n v="184.26"/>
    <n v="184.68"/>
    <n v="175.01"/>
    <n v="181.06"/>
    <n v="134294400"/>
    <n v="-3.6453699999999999E-2"/>
    <n v="-3.645362141450692E-2"/>
    <n v="206.71400000000003"/>
    <n v="228.53799999999995"/>
    <n v="3.1549992281427595E-2"/>
    <s v="Downtrend"/>
    <n v="409.97"/>
    <n v="-0.55835792862892408"/>
    <s v="2024-02"/>
    <x v="3"/>
  </r>
  <r>
    <n v="2058"/>
    <x v="1"/>
    <d v="2024-02-06T00:00:00"/>
    <n v="177.21"/>
    <n v="186.49"/>
    <n v="177.11"/>
    <n v="185.1"/>
    <n v="122676000"/>
    <n v="2.2313099999999999E-2"/>
    <n v="2.2313045399315001E-2"/>
    <n v="203.94649999999999"/>
    <n v="227.58059999999998"/>
    <n v="3.2040993989975723E-2"/>
    <s v="Downtrend"/>
    <n v="409.97"/>
    <n v="-0.54850354904017373"/>
    <s v="2024-02"/>
    <x v="3"/>
  </r>
  <r>
    <n v="2059"/>
    <x v="1"/>
    <d v="2024-02-07T00:00:00"/>
    <n v="188.18"/>
    <n v="189.79"/>
    <n v="182.68"/>
    <n v="187.58"/>
    <n v="111535200"/>
    <n v="1.33981E-2"/>
    <n v="1.339816315505149E-2"/>
    <n v="201.57749999999999"/>
    <n v="226.65019999999996"/>
    <n v="3.2446592105467624E-2"/>
    <s v="Downtrend"/>
    <n v="409.97"/>
    <n v="-0.54245432592628728"/>
    <s v="2024-02"/>
    <x v="3"/>
  </r>
  <r>
    <n v="2060"/>
    <x v="1"/>
    <d v="2024-02-08T00:00:00"/>
    <n v="189"/>
    <n v="191.62"/>
    <n v="185.58"/>
    <n v="189.56"/>
    <n v="83034000"/>
    <n v="1.0555500000000001E-2"/>
    <n v="1.0555496321569491E-2"/>
    <n v="199.35849999999999"/>
    <n v="225.58719999999994"/>
    <n v="3.2768893539089822E-2"/>
    <s v="Downtrend"/>
    <n v="409.97"/>
    <n v="-0.53762470424665221"/>
    <s v="2024-02"/>
    <x v="3"/>
  </r>
  <r>
    <n v="2061"/>
    <x v="1"/>
    <d v="2024-02-09T00:00:00"/>
    <n v="190.18"/>
    <n v="194.12"/>
    <n v="189.48"/>
    <n v="193.57"/>
    <n v="84476300"/>
    <n v="2.1154300000000001E-2"/>
    <n v="2.1154251951888581E-2"/>
    <n v="197.67599999999999"/>
    <n v="224.46699999999993"/>
    <n v="3.3158518353164683E-2"/>
    <s v="Downtrend"/>
    <n v="409.97"/>
    <n v="-0.52784350074395692"/>
    <s v="2024-02"/>
    <x v="3"/>
  </r>
  <r>
    <n v="2062"/>
    <x v="1"/>
    <d v="2024-02-12T00:00:00"/>
    <n v="192.11"/>
    <n v="194.73"/>
    <n v="187.28"/>
    <n v="188.13"/>
    <n v="95498600"/>
    <n v="-2.81035E-2"/>
    <n v="-2.8103528439324288E-2"/>
    <n v="196.13799999999998"/>
    <n v="223.34579999999997"/>
    <n v="3.2814939795252927E-2"/>
    <s v="Downtrend"/>
    <n v="409.97"/>
    <n v="-0.54111276434861089"/>
    <s v="2024-02"/>
    <x v="3"/>
  </r>
  <r>
    <n v="2063"/>
    <x v="1"/>
    <d v="2024-02-13T00:00:00"/>
    <n v="183.99"/>
    <n v="187.26"/>
    <n v="182.11"/>
    <n v="184.02"/>
    <n v="86759500"/>
    <n v="-2.1846600000000001E-2"/>
    <n v="-2.1846595439323768E-2"/>
    <n v="194.34350000000001"/>
    <n v="222.34339999999997"/>
    <n v="3.2854355875676422E-2"/>
    <s v="Downtrend"/>
    <n v="409.97"/>
    <n v="-0.55113788813815645"/>
    <s v="2024-02"/>
    <x v="3"/>
  </r>
  <r>
    <n v="2064"/>
    <x v="1"/>
    <d v="2024-02-14T00:00:00"/>
    <n v="185.3"/>
    <n v="188.89"/>
    <n v="183.35"/>
    <n v="188.71"/>
    <n v="81203000"/>
    <n v="2.5486399999999999E-2"/>
    <n v="2.5486360178241574E-2"/>
    <n v="193.00149999999999"/>
    <n v="221.64079999999998"/>
    <n v="3.3574216999440576E-2"/>
    <s v="Downtrend"/>
    <n v="409.97"/>
    <n v="-0.53969802668487943"/>
    <s v="2024-02"/>
    <x v="3"/>
  </r>
  <r>
    <n v="2065"/>
    <x v="1"/>
    <d v="2024-02-15T00:00:00"/>
    <n v="189.16"/>
    <n v="200.88"/>
    <n v="188.86"/>
    <n v="200.45"/>
    <n v="120831800"/>
    <n v="6.2211799999999998E-2"/>
    <n v="6.2211859466906771E-2"/>
    <n v="192.43"/>
    <n v="220.86540000000002"/>
    <n v="3.6738488719850693E-2"/>
    <s v="Downtrend"/>
    <n v="409.97"/>
    <n v="-0.51106178500865918"/>
    <s v="2024-02"/>
    <x v="3"/>
  </r>
  <r>
    <n v="2066"/>
    <x v="1"/>
    <d v="2024-02-16T00:00:00"/>
    <n v="202.06"/>
    <n v="203.17"/>
    <n v="197.4"/>
    <n v="199.95"/>
    <n v="111346700"/>
    <n v="-2.49439E-3"/>
    <n v="-2.49438762783738E-3"/>
    <n v="191.81799999999998"/>
    <n v="219.95320000000001"/>
    <n v="3.6728939634182653E-2"/>
    <s v="Downtrend"/>
    <n v="409.97"/>
    <n v="-0.51228138644291055"/>
    <s v="2024-02"/>
    <x v="3"/>
  </r>
  <r>
    <n v="2067"/>
    <x v="1"/>
    <d v="2024-02-20T00:00:00"/>
    <n v="196.13"/>
    <n v="198.6"/>
    <n v="189.13"/>
    <n v="193.76"/>
    <n v="104545800"/>
    <n v="-3.0957800000000001E-2"/>
    <n v="-3.0957739434858689E-2"/>
    <n v="191.06599999999997"/>
    <n v="218.99580000000003"/>
    <n v="3.7172662069428326E-2"/>
    <s v="Downtrend"/>
    <n v="409.97"/>
    <n v="-0.52738005219894146"/>
    <s v="2024-02"/>
    <x v="3"/>
  </r>
  <r>
    <n v="2068"/>
    <x v="1"/>
    <d v="2024-02-21T00:00:00"/>
    <n v="193.36"/>
    <n v="199.44"/>
    <n v="191.95"/>
    <n v="194.77"/>
    <n v="103500300"/>
    <n v="5.2126799999999999E-3"/>
    <n v="5.2126341866227666E-3"/>
    <n v="190.34750000000003"/>
    <n v="218.06720000000001"/>
    <n v="3.7205018654938651E-2"/>
    <s v="Downtrend"/>
    <n v="409.97"/>
    <n v="-0.52491645730175374"/>
    <s v="2024-02"/>
    <x v="3"/>
  </r>
  <r>
    <n v="2069"/>
    <x v="1"/>
    <d v="2024-02-22T00:00:00"/>
    <n v="194"/>
    <n v="198.32"/>
    <n v="191.36"/>
    <n v="197.41"/>
    <n v="92739500"/>
    <n v="1.3554399999999999E-2"/>
    <n v="1.3554448837089783E-2"/>
    <n v="189.82649999999995"/>
    <n v="217.11180000000002"/>
    <n v="3.7373367357135055E-2"/>
    <s v="Downtrend"/>
    <n v="409.97"/>
    <n v="-0.51847696172890712"/>
    <s v="2024-02"/>
    <x v="3"/>
  </r>
  <r>
    <n v="2070"/>
    <x v="1"/>
    <d v="2024-02-23T00:00:00"/>
    <n v="195.31"/>
    <n v="197.57"/>
    <n v="191.5"/>
    <n v="191.97"/>
    <n v="78841900"/>
    <n v="-2.7556899999999999E-2"/>
    <n v="-2.7556861354541273E-2"/>
    <n v="190.29349999999994"/>
    <n v="216.3596"/>
    <n v="2.5658289219143662E-2"/>
    <s v="Downtrend"/>
    <n v="409.97"/>
    <n v="-0.53174622533356097"/>
    <s v="2024-02"/>
    <x v="1"/>
  </r>
  <r>
    <n v="2071"/>
    <x v="1"/>
    <d v="2024-02-26T00:00:00"/>
    <n v="192.29"/>
    <n v="201.78"/>
    <n v="192"/>
    <n v="199.4"/>
    <n v="111747100"/>
    <n v="3.8703899999999999E-2"/>
    <n v="3.8703964161066917E-2"/>
    <n v="191.10099999999994"/>
    <n v="215.5684"/>
    <n v="2.6886216786193556E-2"/>
    <s v="Downtrend"/>
    <n v="409.97"/>
    <n v="-0.51362294802058694"/>
    <s v="2024-02"/>
    <x v="1"/>
  </r>
  <r>
    <n v="2072"/>
    <x v="1"/>
    <d v="2024-02-27T00:00:00"/>
    <n v="204.04"/>
    <n v="205.6"/>
    <n v="198.26"/>
    <n v="199.73"/>
    <n v="108645400"/>
    <n v="1.65497E-3"/>
    <n v="1.6549648946839746E-3"/>
    <n v="191.54099999999994"/>
    <n v="214.5882"/>
    <n v="2.5410233531420533E-2"/>
    <s v="Downtrend"/>
    <n v="409.97"/>
    <n v="-0.51281801107398106"/>
    <s v="2024-02"/>
    <x v="1"/>
  </r>
  <r>
    <n v="2073"/>
    <x v="1"/>
    <d v="2024-02-28T00:00:00"/>
    <n v="200.42"/>
    <n v="205.3"/>
    <n v="198.44"/>
    <n v="202.04"/>
    <n v="99806200"/>
    <n v="1.1565600000000001E-2"/>
    <n v="1.1565613578330858E-2"/>
    <n v="192.06349999999998"/>
    <n v="213.5558"/>
    <n v="2.5489864068199964E-2"/>
    <s v="Downtrend"/>
    <n v="409.97"/>
    <n v="-0.5071834524477401"/>
    <s v="2024-02"/>
    <x v="1"/>
  </r>
  <r>
    <n v="2074"/>
    <x v="1"/>
    <d v="2024-02-29T00:00:00"/>
    <n v="204.18"/>
    <n v="205.28"/>
    <n v="198.45"/>
    <n v="201.88"/>
    <n v="85907000"/>
    <n v="-7.91865E-4"/>
    <n v="-7.9192239160563727E-4"/>
    <n v="192.79299999999998"/>
    <n v="212.56700000000001"/>
    <n v="2.4804482485251911E-2"/>
    <s v="Downtrend"/>
    <n v="409.97"/>
    <n v="-0.5075737249067005"/>
    <s v="2024-02"/>
    <x v="1"/>
  </r>
  <r>
    <n v="2075"/>
    <x v="1"/>
    <d v="2024-03-01T00:00:00"/>
    <n v="200.52"/>
    <n v="204.52"/>
    <n v="198.5"/>
    <n v="202.64"/>
    <n v="82243100"/>
    <n v="3.76459E-3"/>
    <n v="3.7646126411730041E-3"/>
    <n v="193.482"/>
    <n v="211.18540000000002"/>
    <n v="2.4783492188944076E-2"/>
    <s v="Downtrend"/>
    <n v="409.97"/>
    <n v="-0.50571993072663868"/>
    <s v="2024-03"/>
    <x v="1"/>
  </r>
  <r>
    <n v="2076"/>
    <x v="1"/>
    <d v="2024-03-04T00:00:00"/>
    <n v="198.73"/>
    <n v="199.75"/>
    <n v="186.72"/>
    <n v="188.14"/>
    <n v="134334900"/>
    <n v="-7.1555499999999994E-2"/>
    <n v="-7.1555467824713781E-2"/>
    <n v="193.49349999999998"/>
    <n v="209.85739999999998"/>
    <n v="2.9957573212558083E-2"/>
    <s v="Downtrend"/>
    <n v="409.97"/>
    <n v="-0.5410883723199259"/>
    <s v="2024-03"/>
    <x v="1"/>
  </r>
  <r>
    <n v="2077"/>
    <x v="1"/>
    <d v="2024-03-05T00:00:00"/>
    <n v="183.05"/>
    <n v="184.59"/>
    <n v="177.57"/>
    <n v="180.74"/>
    <n v="119660800"/>
    <n v="-3.9332400000000003E-2"/>
    <n v="-3.9332412033591835E-2"/>
    <n v="193.47750000000002"/>
    <n v="208.29820000000001"/>
    <n v="3.015071879218878E-2"/>
    <s v="Downtrend"/>
    <n v="409.97"/>
    <n v="-0.55913847354684487"/>
    <s v="2024-03"/>
    <x v="3"/>
  </r>
  <r>
    <n v="2078"/>
    <x v="1"/>
    <d v="2024-03-06T00:00:00"/>
    <n v="179.99"/>
    <n v="181.58"/>
    <n v="173.7"/>
    <n v="176.54"/>
    <n v="107920900"/>
    <n v="-2.3237899999999999E-2"/>
    <n v="-2.323780015491872E-2"/>
    <n v="193.04949999999999"/>
    <n v="206.82039999999998"/>
    <n v="3.0124501969754258E-2"/>
    <s v="Downtrend"/>
    <n v="409.97"/>
    <n v="-0.56938312559455573"/>
    <s v="2024-03"/>
    <x v="3"/>
  </r>
  <r>
    <n v="2079"/>
    <x v="1"/>
    <d v="2024-03-07T00:00:00"/>
    <n v="174.35"/>
    <n v="180.04"/>
    <n v="173.7"/>
    <n v="178.65"/>
    <n v="102129000"/>
    <n v="1.1952000000000001E-2"/>
    <n v="1.1951965560213162E-2"/>
    <n v="192.60300000000001"/>
    <n v="205.19499999999999"/>
    <n v="3.008748340274953E-2"/>
    <s v="Downtrend"/>
    <n v="409.97"/>
    <n v="-0.56423640754201521"/>
    <s v="2024-03"/>
    <x v="3"/>
  </r>
  <r>
    <n v="2080"/>
    <x v="1"/>
    <d v="2024-03-08T00:00:00"/>
    <n v="181.5"/>
    <n v="182.73"/>
    <n v="174.7"/>
    <n v="175.34"/>
    <n v="85544600"/>
    <n v="-1.8527800000000001E-2"/>
    <n v="-1.8527847746991344E-2"/>
    <n v="191.89200000000002"/>
    <n v="203.52160000000003"/>
    <n v="3.015131805776906E-2"/>
    <s v="Downtrend"/>
    <n v="409.97"/>
    <n v="-0.5723101690367588"/>
    <s v="2024-03"/>
    <x v="3"/>
  </r>
  <r>
    <n v="2081"/>
    <x v="1"/>
    <d v="2024-03-11T00:00:00"/>
    <n v="175.45"/>
    <n v="182.87"/>
    <n v="174.8"/>
    <n v="177.77"/>
    <n v="85391500"/>
    <n v="1.3858799999999999E-2"/>
    <n v="1.3858788639215192E-2"/>
    <n v="191.102"/>
    <n v="202.00880000000004"/>
    <n v="2.9880812731465398E-2"/>
    <s v="Downtrend"/>
    <n v="409.97"/>
    <n v="-0.56638290606629749"/>
    <s v="2024-03"/>
    <x v="1"/>
  </r>
  <r>
    <n v="2082"/>
    <x v="1"/>
    <d v="2024-03-12T00:00:00"/>
    <n v="177.77"/>
    <n v="179.43"/>
    <n v="172.41"/>
    <n v="177.54"/>
    <n v="87391700"/>
    <n v="-1.2938699999999999E-3"/>
    <n v="-1.2938066040389939E-3"/>
    <n v="190.57250000000005"/>
    <n v="200.42880000000002"/>
    <n v="2.9330472529976236E-2"/>
    <s v="Downtrend"/>
    <n v="409.97"/>
    <n v="-0.5669439227260531"/>
    <s v="2024-03"/>
    <x v="1"/>
  </r>
  <r>
    <n v="2083"/>
    <x v="1"/>
    <d v="2024-03-13T00:00:00"/>
    <n v="173.05"/>
    <n v="176.05"/>
    <n v="169.15"/>
    <n v="169.48"/>
    <n v="106524500"/>
    <n v="-4.53982E-2"/>
    <n v="-4.5398220119409749E-2"/>
    <n v="189.84550000000002"/>
    <n v="198.71040000000002"/>
    <n v="3.0594427275497431E-2"/>
    <s v="Downtrend"/>
    <n v="409.97"/>
    <n v="-0.58660389784618394"/>
    <s v="2024-03"/>
    <x v="3"/>
  </r>
  <r>
    <n v="2084"/>
    <x v="1"/>
    <d v="2024-03-14T00:00:00"/>
    <n v="167.77"/>
    <n v="171.17"/>
    <n v="160.51"/>
    <n v="162.5"/>
    <n v="126325700"/>
    <n v="-4.1184800000000001E-2"/>
    <n v="-4.1184800566438473E-2"/>
    <n v="188.53500000000003"/>
    <n v="197.21280000000007"/>
    <n v="3.0882488459514822E-2"/>
    <s v="Downtrend"/>
    <n v="409.97"/>
    <n v="-0.60362953386833185"/>
    <s v="2024-03"/>
    <x v="3"/>
  </r>
  <r>
    <n v="2085"/>
    <x v="1"/>
    <d v="2024-03-15T00:00:00"/>
    <n v="163.16"/>
    <n v="165.18"/>
    <n v="160.76"/>
    <n v="163.57"/>
    <n v="97146800"/>
    <n v="6.58466E-3"/>
    <n v="6.584615384615411E-3"/>
    <n v="186.69099999999997"/>
    <n v="195.93020000000004"/>
    <n v="2.6518310979096116E-2"/>
    <s v="Downtrend"/>
    <n v="409.97"/>
    <n v="-0.60101958679903411"/>
    <s v="2024-03"/>
    <x v="1"/>
  </r>
  <r>
    <n v="2086"/>
    <x v="1"/>
    <d v="2024-03-18T00:00:00"/>
    <n v="170.02"/>
    <n v="174.72"/>
    <n v="165.9"/>
    <n v="173.8"/>
    <n v="108214400"/>
    <n v="6.2542E-2"/>
    <n v="6.2542030934768178E-2"/>
    <n v="185.3835"/>
    <n v="194.60680000000005"/>
    <n v="3.1057096899769522E-2"/>
    <s v="Downtrend"/>
    <n v="409.97"/>
    <n v="-0.57606654145425273"/>
    <s v="2024-03"/>
    <x v="3"/>
  </r>
  <r>
    <n v="2087"/>
    <x v="1"/>
    <d v="2024-03-19T00:00:00"/>
    <n v="172.36"/>
    <n v="172.82"/>
    <n v="167.42"/>
    <n v="171.32"/>
    <n v="77271400"/>
    <n v="-1.42693E-2"/>
    <n v="-1.4269275028768846E-2"/>
    <n v="184.26150000000001"/>
    <n v="193.31099999999998"/>
    <n v="3.0586647552491724E-2"/>
    <s v="Downtrend"/>
    <n v="409.97"/>
    <n v="-0.58211576456813918"/>
    <s v="2024-03"/>
    <x v="3"/>
  </r>
  <r>
    <n v="2088"/>
    <x v="1"/>
    <d v="2024-03-20T00:00:00"/>
    <n v="173"/>
    <n v="176.25"/>
    <n v="170.82"/>
    <n v="175.66"/>
    <n v="83846700"/>
    <n v="2.53327E-2"/>
    <n v="2.5332710716787332E-2"/>
    <n v="183.30599999999998"/>
    <n v="192.06819999999996"/>
    <n v="3.1286895224094807E-2"/>
    <s v="Downtrend"/>
    <n v="409.97"/>
    <n v="-0.57152962411883801"/>
    <s v="2024-03"/>
    <x v="3"/>
  </r>
  <r>
    <n v="2089"/>
    <x v="1"/>
    <d v="2024-03-21T00:00:00"/>
    <n v="176.39"/>
    <n v="178.18"/>
    <n v="171.8"/>
    <n v="172.82"/>
    <n v="73178000"/>
    <n v="-1.6167600000000001E-2"/>
    <n v="-1.6167596493225522E-2"/>
    <n v="182.07650000000001"/>
    <n v="190.80599999999998"/>
    <n v="3.108030605197416E-2"/>
    <s v="Downtrend"/>
    <n v="409.97"/>
    <n v="-0.57845696026538529"/>
    <s v="2024-03"/>
    <x v="3"/>
  </r>
  <r>
    <n v="2090"/>
    <x v="1"/>
    <d v="2024-03-22T00:00:00"/>
    <n v="166.69"/>
    <n v="171.2"/>
    <n v="166.3"/>
    <n v="170.83"/>
    <n v="75580600"/>
    <n v="-1.15149E-2"/>
    <n v="-1.1514870964008717E-2"/>
    <n v="181.01950000000002"/>
    <n v="189.71419999999995"/>
    <n v="3.0703982429936952E-2"/>
    <s v="Downtrend"/>
    <n v="409.97"/>
    <n v="-0.58331097397370546"/>
    <s v="2024-03"/>
    <x v="3"/>
  </r>
  <r>
    <n v="2091"/>
    <x v="1"/>
    <d v="2024-03-25T00:00:00"/>
    <n v="168.76"/>
    <n v="175.24"/>
    <n v="168.73"/>
    <n v="172.63"/>
    <n v="74228600"/>
    <n v="1.0536800000000001E-2"/>
    <n v="1.0536790961774845E-2"/>
    <n v="179.68100000000004"/>
    <n v="188.88979999999995"/>
    <n v="2.9184565602887381E-2"/>
    <s v="Downtrend"/>
    <n v="409.97"/>
    <n v="-0.57892040881040074"/>
    <s v="2024-03"/>
    <x v="1"/>
  </r>
  <r>
    <n v="2092"/>
    <x v="1"/>
    <d v="2024-03-26T00:00:00"/>
    <n v="178.58"/>
    <n v="184.25"/>
    <n v="177.38"/>
    <n v="177.67"/>
    <n v="113186200"/>
    <n v="2.91953E-2"/>
    <n v="2.9195388982216297E-2"/>
    <n v="178.57800000000003"/>
    <n v="188.08819999999997"/>
    <n v="3.0234060238631014E-2"/>
    <s v="Downtrend"/>
    <n v="409.97"/>
    <n v="-0.56662682635314787"/>
    <s v="2024-03"/>
    <x v="3"/>
  </r>
  <r>
    <n v="2093"/>
    <x v="1"/>
    <d v="2024-03-27T00:00:00"/>
    <n v="181.41"/>
    <n v="181.91"/>
    <n v="176"/>
    <n v="179.83"/>
    <n v="81804000"/>
    <n v="1.21574E-2"/>
    <n v="1.2157370405808665E-2"/>
    <n v="177.46750000000003"/>
    <n v="187.29300000000001"/>
    <n v="3.025181839927606E-2"/>
    <s v="Downtrend"/>
    <n v="409.97"/>
    <n v="-0.56135814815718221"/>
    <s v="2024-03"/>
    <x v="3"/>
  </r>
  <r>
    <n v="2094"/>
    <x v="1"/>
    <d v="2024-03-28T00:00:00"/>
    <n v="177.45"/>
    <n v="179.57"/>
    <n v="175.3"/>
    <n v="175.79"/>
    <n v="77654800"/>
    <n v="-2.2465700000000002E-2"/>
    <n v="-2.2465662014124588E-2"/>
    <n v="176.16300000000001"/>
    <n v="186.55979999999997"/>
    <n v="3.0466722180717179E-2"/>
    <s v="Downtrend"/>
    <n v="409.97"/>
    <n v="-0.57121252774593267"/>
    <s v="2024-03"/>
    <x v="3"/>
  </r>
  <r>
    <n v="2095"/>
    <x v="1"/>
    <d v="2024-04-01T00:00:00"/>
    <n v="176.17"/>
    <n v="176.75"/>
    <n v="170.21"/>
    <n v="175.22"/>
    <n v="81562100"/>
    <n v="-3.24246E-3"/>
    <n v="-3.2425052619602379E-3"/>
    <n v="174.79199999999997"/>
    <n v="185.64859999999996"/>
    <n v="3.038323665052977E-2"/>
    <s v="Downtrend"/>
    <n v="409.97"/>
    <n v="-0.57260287338097915"/>
    <s v="2024-04"/>
    <x v="3"/>
  </r>
  <r>
    <n v="2096"/>
    <x v="1"/>
    <d v="2024-04-02T00:00:00"/>
    <n v="164.75"/>
    <n v="167.69"/>
    <n v="163.43"/>
    <n v="166.63"/>
    <n v="116650600"/>
    <n v="-4.9024100000000001E-2"/>
    <n v="-4.9024084008674862E-2"/>
    <n v="173.7165"/>
    <n v="184.84019999999992"/>
    <n v="2.8194781866532372E-2"/>
    <s v="Downtrend"/>
    <n v="409.97"/>
    <n v="-0.59355562602141632"/>
    <s v="2024-04"/>
    <x v="1"/>
  </r>
  <r>
    <n v="2097"/>
    <x v="1"/>
    <d v="2024-04-03T00:00:00"/>
    <n v="164.02"/>
    <n v="168.82"/>
    <n v="163.28"/>
    <n v="168.38"/>
    <n v="82950100"/>
    <n v="1.0502299999999999E-2"/>
    <n v="1.0502310508311741E-2"/>
    <n v="173.0985"/>
    <n v="184.07959999999994"/>
    <n v="2.7249986854098799E-2"/>
    <s v="Downtrend"/>
    <n v="409.97"/>
    <n v="-0.58928702100153674"/>
    <s v="2024-04"/>
    <x v="1"/>
  </r>
  <r>
    <n v="2098"/>
    <x v="1"/>
    <d v="2024-04-04T00:00:00"/>
    <n v="170.07"/>
    <n v="177.19"/>
    <n v="168.01"/>
    <n v="171.11"/>
    <n v="123162000"/>
    <n v="1.62133E-2"/>
    <n v="1.6213326998455901E-2"/>
    <n v="172.827"/>
    <n v="183.22099999999992"/>
    <n v="2.7149580347799487E-2"/>
    <s v="Downtrend"/>
    <n v="409.97"/>
    <n v="-0.5826279971705246"/>
    <s v="2024-04"/>
    <x v="1"/>
  </r>
  <r>
    <n v="2099"/>
    <x v="1"/>
    <d v="2024-04-05T00:00:00"/>
    <n v="169.08"/>
    <n v="170.86"/>
    <n v="160.51"/>
    <n v="164.9"/>
    <n v="143157600"/>
    <n v="-3.6292499999999998E-2"/>
    <n v="-3.6292443457425105E-2"/>
    <n v="172.1395"/>
    <n v="183.02799999999991"/>
    <n v="2.8046947857430175E-2"/>
    <s v="Downtrend"/>
    <n v="409.97"/>
    <n v="-0.5977754469839256"/>
    <s v="2024-04"/>
    <x v="1"/>
  </r>
  <r>
    <n v="2100"/>
    <x v="1"/>
    <d v="2024-04-08T00:00:00"/>
    <n v="169.34"/>
    <n v="174.5"/>
    <n v="167.79"/>
    <n v="172.98"/>
    <n v="104423300"/>
    <n v="4.8999399999999999E-2"/>
    <n v="4.899939357186156E-2"/>
    <n v="172.0215"/>
    <n v="182.90059999999994"/>
    <n v="3.0144341182744484E-2"/>
    <s v="Downtrend"/>
    <n v="409.97"/>
    <n v="-0.57806668780642489"/>
    <s v="2024-04"/>
    <x v="3"/>
  </r>
  <r>
    <n v="2101"/>
    <x v="1"/>
    <d v="2024-04-09T00:00:00"/>
    <n v="172.91"/>
    <n v="179.22"/>
    <n v="171.92"/>
    <n v="176.88"/>
    <n v="102951700"/>
    <n v="2.2546E-2"/>
    <n v="2.2545959070412902E-2"/>
    <n v="171.977"/>
    <n v="182.51719999999995"/>
    <n v="3.041961706455501E-2"/>
    <s v="Downtrend"/>
    <n v="409.97"/>
    <n v="-0.56855379661926486"/>
    <s v="2024-04"/>
    <x v="3"/>
  </r>
  <r>
    <n v="2102"/>
    <x v="1"/>
    <d v="2024-04-10T00:00:00"/>
    <n v="173.04"/>
    <n v="174.93"/>
    <n v="170.01"/>
    <n v="171.76"/>
    <n v="84532400"/>
    <n v="-2.8946199999999998E-2"/>
    <n v="-2.8946178199909522E-2"/>
    <n v="171.68800000000002"/>
    <n v="182.17739999999998"/>
    <n v="3.1111067196545134E-2"/>
    <s v="Downtrend"/>
    <n v="409.97"/>
    <n v="-0.58104251530599804"/>
    <s v="2024-04"/>
    <x v="3"/>
  </r>
  <r>
    <n v="2103"/>
    <x v="1"/>
    <d v="2024-04-11T00:00:00"/>
    <n v="172.55"/>
    <n v="175.88"/>
    <n v="168.51"/>
    <n v="174.6"/>
    <n v="94516000"/>
    <n v="1.6534799999999999E-2"/>
    <n v="1.6534699580810441E-2"/>
    <n v="171.94400000000002"/>
    <n v="181.85259999999994"/>
    <n v="2.9521337866379057E-2"/>
    <s v="Downtrend"/>
    <n v="409.97"/>
    <n v="-0.57411517915945076"/>
    <s v="2024-04"/>
    <x v="1"/>
  </r>
  <r>
    <n v="2104"/>
    <x v="1"/>
    <d v="2024-04-12T00:00:00"/>
    <n v="172.34"/>
    <n v="173.81"/>
    <n v="170.36"/>
    <n v="171.05"/>
    <n v="64722700"/>
    <n v="-2.0332200000000002E-2"/>
    <n v="-2.0332187857960982E-2"/>
    <n v="172.37150000000003"/>
    <n v="181.30499999999992"/>
    <n v="2.8260842754696907E-2"/>
    <s v="Downtrend"/>
    <n v="409.97"/>
    <n v="-0.58277434934263483"/>
    <s v="2024-04"/>
    <x v="1"/>
  </r>
  <r>
    <n v="2105"/>
    <x v="1"/>
    <d v="2024-04-15T00:00:00"/>
    <n v="170.24"/>
    <n v="170.69"/>
    <n v="161.38"/>
    <n v="161.47999999999999"/>
    <n v="100245300"/>
    <n v="-5.5948600000000001E-2"/>
    <n v="-5.5948553054662509E-2"/>
    <n v="172.267"/>
    <n v="180.68899999999994"/>
    <n v="3.1148582414304619E-2"/>
    <s v="Downtrend"/>
    <n v="409.97"/>
    <n v="-0.60611752079420445"/>
    <s v="2024-04"/>
    <x v="3"/>
  </r>
  <r>
    <n v="2106"/>
    <x v="1"/>
    <d v="2024-04-16T00:00:00"/>
    <n v="156.74"/>
    <n v="158.19"/>
    <n v="153.75"/>
    <n v="157.11000000000001"/>
    <n v="97000000"/>
    <n v="-2.7062099999999999E-2"/>
    <n v="-2.7062174882338197E-2"/>
    <n v="171.43250000000006"/>
    <n v="180.17679999999996"/>
    <n v="2.792962336421095E-2"/>
    <s v="Downtrend"/>
    <n v="409.97"/>
    <n v="-0.61677683732956068"/>
    <s v="2024-04"/>
    <x v="1"/>
  </r>
  <r>
    <n v="2107"/>
    <x v="1"/>
    <d v="2024-04-17T00:00:00"/>
    <n v="157.63999999999999"/>
    <n v="158.33000000000001"/>
    <n v="153.78"/>
    <n v="155.44999999999999"/>
    <n v="82439700"/>
    <n v="-1.05659E-2"/>
    <n v="-1.056584558589535E-2"/>
    <n v="170.63900000000001"/>
    <n v="179.4734"/>
    <n v="2.7874800977496894E-2"/>
    <s v="Downtrend"/>
    <n v="409.97"/>
    <n v="-0.62082591409127508"/>
    <s v="2024-04"/>
    <x v="1"/>
  </r>
  <r>
    <n v="2108"/>
    <x v="1"/>
    <d v="2024-04-18T00:00:00"/>
    <n v="151.25"/>
    <n v="152.19999999999999"/>
    <n v="148.69999999999999"/>
    <n v="149.93"/>
    <n v="96098800"/>
    <n v="-3.5509800000000001E-2"/>
    <n v="-3.5509810228369187E-2"/>
    <n v="169.35250000000002"/>
    <n v="178.66279999999998"/>
    <n v="2.7770096227718311E-2"/>
    <s v="Downtrend"/>
    <n v="409.97"/>
    <n v="-0.63429031392540924"/>
    <s v="2024-04"/>
    <x v="1"/>
  </r>
  <r>
    <n v="2109"/>
    <x v="1"/>
    <d v="2024-04-19T00:00:00"/>
    <n v="148.97"/>
    <n v="150.94"/>
    <n v="146.22"/>
    <n v="147.05000000000001"/>
    <n v="87074500"/>
    <n v="-1.9208900000000001E-2"/>
    <n v="-1.9208964183285548E-2"/>
    <n v="168.06400000000002"/>
    <n v="177.71259999999998"/>
    <n v="2.7828212834508738E-2"/>
    <s v="Downtrend"/>
    <n v="409.97"/>
    <n v="-0.64131521818669657"/>
    <s v="2024-04"/>
    <x v="1"/>
  </r>
  <r>
    <n v="2110"/>
    <x v="1"/>
    <d v="2024-04-22T00:00:00"/>
    <n v="140.56"/>
    <n v="144.44"/>
    <n v="138.80000000000001"/>
    <n v="142.05000000000001"/>
    <n v="107097600"/>
    <n v="-3.4001999999999998E-2"/>
    <n v="-3.4002040122407373E-2"/>
    <n v="166.62500000000006"/>
    <n v="176.73479999999995"/>
    <n v="2.8439248059833774E-2"/>
    <s v="Downtrend"/>
    <n v="409.97"/>
    <n v="-0.6535112325292094"/>
    <s v="2024-04"/>
    <x v="1"/>
  </r>
  <r>
    <n v="2111"/>
    <x v="1"/>
    <d v="2024-04-23T00:00:00"/>
    <n v="143.33000000000001"/>
    <n v="147.26"/>
    <n v="141.11000000000001"/>
    <n v="144.68"/>
    <n v="124545100"/>
    <n v="1.85145E-2"/>
    <n v="1.8514607532558847E-2"/>
    <n v="165.22750000000002"/>
    <n v="176.21479999999991"/>
    <n v="2.8778603301009672E-2"/>
    <s v="Downtrend"/>
    <n v="409.97"/>
    <n v="-0.64709612898504765"/>
    <s v="2024-04"/>
    <x v="1"/>
  </r>
  <r>
    <n v="2112"/>
    <x v="1"/>
    <d v="2024-04-24T00:00:00"/>
    <n v="162.84"/>
    <n v="167.97"/>
    <n v="157.51"/>
    <n v="162.13"/>
    <n v="181178000"/>
    <n v="0.120611"/>
    <n v="0.12061100359413879"/>
    <n v="164.45050000000001"/>
    <n v="175.93799999999999"/>
    <n v="4.0097227141358507E-2"/>
    <s v="Downtrend"/>
    <n v="409.97"/>
    <n v="-0.60453203892967777"/>
    <s v="2024-04"/>
    <x v="3"/>
  </r>
  <r>
    <n v="2113"/>
    <x v="1"/>
    <d v="2024-04-25T00:00:00"/>
    <n v="158.96"/>
    <n v="170.88"/>
    <n v="158.36000000000001"/>
    <n v="170.18"/>
    <n v="126427500"/>
    <n v="4.9651399999999998E-2"/>
    <n v="4.9651514216986437E-2"/>
    <n v="163.96799999999999"/>
    <n v="175.52959999999999"/>
    <n v="4.1727220312606526E-2"/>
    <s v="Downtrend"/>
    <n v="409.97"/>
    <n v="-0.58489645583823213"/>
    <s v="2024-04"/>
    <x v="3"/>
  </r>
  <r>
    <n v="2114"/>
    <x v="1"/>
    <d v="2024-04-26T00:00:00"/>
    <n v="168.85"/>
    <n v="172.12"/>
    <n v="166.37"/>
    <n v="168.29"/>
    <n v="109815700"/>
    <n v="-1.11059E-2"/>
    <n v="-1.1105887883417598E-2"/>
    <n v="163.59299999999999"/>
    <n v="175.4016"/>
    <n v="4.1510033313654868E-2"/>
    <s v="Downtrend"/>
    <n v="409.97"/>
    <n v="-0.58950654925970203"/>
    <s v="2024-04"/>
    <x v="3"/>
  </r>
  <r>
    <n v="2115"/>
    <x v="1"/>
    <d v="2024-04-29T00:00:00"/>
    <n v="188.42"/>
    <n v="198.87"/>
    <n v="184.54"/>
    <n v="194.05"/>
    <n v="243869700"/>
    <n v="0.15306900000000001"/>
    <n v="0.15306910689880571"/>
    <n v="164.53450000000001"/>
    <n v="175.06820000000005"/>
    <n v="5.3982953871257268E-2"/>
    <s v="Downtrend"/>
    <n v="409.97"/>
    <n v="-0.52667268336707562"/>
    <s v="2024-04"/>
    <x v="3"/>
  </r>
  <r>
    <n v="2116"/>
    <x v="1"/>
    <d v="2024-04-30T00:00:00"/>
    <n v="186.98"/>
    <n v="190.95"/>
    <n v="182.84"/>
    <n v="183.28"/>
    <n v="127031800"/>
    <n v="-5.5501200000000001E-2"/>
    <n v="-5.5501159494975583E-2"/>
    <n v="165.36700000000002"/>
    <n v="174.79280000000003"/>
    <n v="5.4351328198217828E-2"/>
    <s v="Downtrend"/>
    <n v="409.97"/>
    <n v="-0.55294289826084841"/>
    <s v="2024-04"/>
    <x v="3"/>
  </r>
  <r>
    <n v="2117"/>
    <x v="1"/>
    <d v="2024-05-01T00:00:00"/>
    <n v="182"/>
    <n v="185.86"/>
    <n v="179.01"/>
    <n v="179.99"/>
    <n v="92829700"/>
    <n v="-1.7950600000000001E-2"/>
    <n v="-1.7950676560453904E-2"/>
    <n v="165.94749999999999"/>
    <n v="174.49760000000003"/>
    <n v="5.4602063287002595E-2"/>
    <s v="Downtrend"/>
    <n v="409.97"/>
    <n v="-0.56096787569822182"/>
    <s v="2024-05"/>
    <x v="3"/>
  </r>
  <r>
    <n v="2118"/>
    <x v="1"/>
    <d v="2024-05-02T00:00:00"/>
    <n v="182.86"/>
    <n v="184.6"/>
    <n v="176.02"/>
    <n v="180.01"/>
    <n v="89148000"/>
    <n v="1.11056E-4"/>
    <n v="1.1111728429336054E-4"/>
    <n v="166.39250000000001"/>
    <n v="174.17320000000004"/>
    <n v="5.4541822221907919E-2"/>
    <s v="Downtrend"/>
    <n v="409.97"/>
    <n v="-0.56091909164085174"/>
    <s v="2024-05"/>
    <x v="3"/>
  </r>
  <r>
    <n v="2119"/>
    <x v="1"/>
    <d v="2024-05-03T00:00:00"/>
    <n v="182.1"/>
    <n v="184.78"/>
    <n v="178.42"/>
    <n v="181.19"/>
    <n v="75491500"/>
    <n v="6.5552400000000004E-3"/>
    <n v="6.555191378256886E-3"/>
    <n v="167.20700000000005"/>
    <n v="174.02900000000002"/>
    <n v="5.3716058223015679E-2"/>
    <s v="Downtrend"/>
    <n v="409.97"/>
    <n v="-0.55804083225601875"/>
    <s v="2024-05"/>
    <x v="3"/>
  </r>
  <r>
    <n v="2120"/>
    <x v="1"/>
    <d v="2024-05-06T00:00:00"/>
    <n v="183.8"/>
    <n v="187.56"/>
    <n v="182.2"/>
    <n v="184.76"/>
    <n v="84390300"/>
    <n v="1.9702999999999998E-2"/>
    <n v="1.9703074121088404E-2"/>
    <n v="167.79599999999999"/>
    <n v="173.59720000000002"/>
    <n v="5.2875295705874868E-2"/>
    <s v="Downtrend"/>
    <n v="409.97"/>
    <n v="-0.5493328780154646"/>
    <s v="2024-05"/>
    <x v="3"/>
  </r>
  <r>
    <n v="2121"/>
    <x v="1"/>
    <d v="2024-05-07T00:00:00"/>
    <n v="182.4"/>
    <n v="183.26"/>
    <n v="177.4"/>
    <n v="177.81"/>
    <n v="75045900"/>
    <n v="-3.7616400000000001E-2"/>
    <n v="-3.7616367179043042E-2"/>
    <n v="167.84250000000003"/>
    <n v="173.09699999999998"/>
    <n v="5.3505677585240989E-2"/>
    <s v="Downtrend"/>
    <n v="409.97"/>
    <n v="-0.56628533795155744"/>
    <s v="2024-05"/>
    <x v="3"/>
  </r>
  <r>
    <n v="2122"/>
    <x v="1"/>
    <d v="2024-05-08T00:00:00"/>
    <n v="171.59"/>
    <n v="176.06"/>
    <n v="170.15"/>
    <n v="174.72"/>
    <n v="79969500"/>
    <n v="-1.73781E-2"/>
    <n v="-1.737810021933528E-2"/>
    <n v="167.99050000000003"/>
    <n v="172.49559999999997"/>
    <n v="5.3220424290713608E-2"/>
    <s v="Downtrend"/>
    <n v="409.97"/>
    <n v="-0.57382247481523041"/>
    <s v="2024-05"/>
    <x v="3"/>
  </r>
  <r>
    <n v="2123"/>
    <x v="1"/>
    <d v="2024-05-09T00:00:00"/>
    <n v="175.01"/>
    <n v="175.62"/>
    <n v="171.37"/>
    <n v="171.97"/>
    <n v="65950300"/>
    <n v="-1.57395E-2"/>
    <n v="-1.5739468864468864E-2"/>
    <n v="167.85899999999998"/>
    <n v="171.82739999999998"/>
    <n v="5.3249906158174876E-2"/>
    <s v="Downtrend"/>
    <n v="409.97"/>
    <n v="-0.58053028270361251"/>
    <s v="2024-05"/>
    <x v="3"/>
  </r>
  <r>
    <n v="2124"/>
    <x v="1"/>
    <d v="2024-05-10T00:00:00"/>
    <n v="173.05"/>
    <n v="173.06"/>
    <n v="167.75"/>
    <n v="168.47"/>
    <n v="72627200"/>
    <n v="-2.03524E-2"/>
    <n v="-2.0352387044251907E-2"/>
    <n v="167.72999999999996"/>
    <n v="171.21239999999997"/>
    <n v="5.3250322549035063E-2"/>
    <s v="Downtrend"/>
    <n v="409.97"/>
    <n v="-0.58906749274337145"/>
    <s v="2024-05"/>
    <x v="3"/>
  </r>
  <r>
    <n v="2125"/>
    <x v="1"/>
    <d v="2024-05-13T00:00:00"/>
    <n v="170"/>
    <n v="175.4"/>
    <n v="169"/>
    <n v="171.89"/>
    <n v="67018900"/>
    <n v="2.03003E-2"/>
    <n v="2.0300350210719964E-2"/>
    <n v="168.25049999999993"/>
    <n v="171.00060000000002"/>
    <n v="5.1702168107686103E-2"/>
    <s v="Downtrend"/>
    <n v="409.97"/>
    <n v="-0.58072541893309271"/>
    <s v="2024-05"/>
    <x v="3"/>
  </r>
  <r>
    <n v="2126"/>
    <x v="1"/>
    <d v="2024-05-14T00:00:00"/>
    <n v="174.5"/>
    <n v="179.49"/>
    <n v="174.07"/>
    <n v="177.55"/>
    <n v="86407400"/>
    <n v="3.2928100000000002E-2"/>
    <n v="3.2928035371458719E-2"/>
    <n v="169.27249999999998"/>
    <n v="170.86560000000006"/>
    <n v="5.1525195010939211E-2"/>
    <s v="Downtrend"/>
    <n v="409.97"/>
    <n v="-0.56691953069736811"/>
    <s v="2024-05"/>
    <x v="3"/>
  </r>
  <r>
    <n v="2127"/>
    <x v="1"/>
    <d v="2024-05-15T00:00:00"/>
    <n v="179.9"/>
    <n v="180"/>
    <n v="173.11"/>
    <n v="173.99"/>
    <n v="79663000"/>
    <n v="-2.0050700000000001E-2"/>
    <n v="-2.0050689946493949E-2"/>
    <n v="170.1995"/>
    <n v="170.83160000000004"/>
    <n v="5.1741731725167793E-2"/>
    <s v="Downtrend"/>
    <n v="409.97"/>
    <n v="-0.57560309290923728"/>
    <s v="2024-05"/>
    <x v="3"/>
  </r>
  <r>
    <n v="2128"/>
    <x v="1"/>
    <d v="2024-05-16T00:00:00"/>
    <n v="174.1"/>
    <n v="175.79"/>
    <n v="171.43"/>
    <n v="174.84"/>
    <n v="59812200"/>
    <n v="4.8852899999999996E-3"/>
    <n v="4.8853382378297727E-3"/>
    <n v="171.44499999999999"/>
    <n v="170.80780000000001"/>
    <n v="5.0780607720633829E-2"/>
    <s v="Uptrend"/>
    <n v="409.97"/>
    <n v="-0.57352977047101006"/>
    <s v="2024-05"/>
    <x v="3"/>
  </r>
  <r>
    <n v="2129"/>
    <x v="1"/>
    <d v="2024-05-17T00:00:00"/>
    <n v="173.55"/>
    <n v="179.63"/>
    <n v="172.75"/>
    <n v="177.46"/>
    <n v="77445800"/>
    <n v="1.4985200000000001E-2"/>
    <n v="1.4985129261038788E-2"/>
    <n v="172.96549999999996"/>
    <n v="170.80000000000004"/>
    <n v="5.0359317527574193E-2"/>
    <s v="Uptrend"/>
    <n v="409.97"/>
    <n v="-0.5671390589555334"/>
    <s v="2024-05"/>
    <x v="3"/>
  </r>
  <r>
    <n v="2130"/>
    <x v="1"/>
    <d v="2024-05-20T00:00:00"/>
    <n v="177.56"/>
    <n v="177.75"/>
    <n v="173.52"/>
    <n v="174.95"/>
    <n v="61727400"/>
    <n v="-1.41441E-2"/>
    <n v="-1.4144032458018763E-2"/>
    <n v="174.61049999999994"/>
    <n v="170.97660000000008"/>
    <n v="4.9624444157416334E-2"/>
    <s v="Uptrend"/>
    <n v="409.97"/>
    <n v="-0.57326145815547491"/>
    <s v="2024-05"/>
    <x v="3"/>
  </r>
  <r>
    <n v="2131"/>
    <x v="1"/>
    <d v="2024-05-21T00:00:00"/>
    <n v="175.51"/>
    <n v="186.88"/>
    <n v="174.71"/>
    <n v="186.6"/>
    <n v="115266500"/>
    <n v="6.6590499999999997E-2"/>
    <n v="6.659045441554734E-2"/>
    <n v="176.70649999999998"/>
    <n v="171.02800000000008"/>
    <n v="5.1120198012348607E-2"/>
    <s v="Uptrend"/>
    <n v="409.97"/>
    <n v="-0.54484474473741984"/>
    <s v="2024-05"/>
    <x v="3"/>
  </r>
  <r>
    <n v="2132"/>
    <x v="1"/>
    <d v="2024-05-22T00:00:00"/>
    <n v="182.85"/>
    <n v="183.8"/>
    <n v="178.12"/>
    <n v="180.11"/>
    <n v="88313500"/>
    <n v="-3.47803E-2"/>
    <n v="-3.478027867095379E-2"/>
    <n v="177.60549999999998"/>
    <n v="171.11320000000006"/>
    <n v="4.5567495702188127E-2"/>
    <s v="Uptrend"/>
    <n v="409.97"/>
    <n v="-0.56067517135400147"/>
    <s v="2024-05"/>
    <x v="3"/>
  </r>
  <r>
    <n v="2133"/>
    <x v="1"/>
    <d v="2024-05-23T00:00:00"/>
    <n v="181.8"/>
    <n v="181.9"/>
    <n v="173.26"/>
    <n v="173.74"/>
    <n v="71975500"/>
    <n v="-3.5367200000000001E-2"/>
    <n v="-3.5367275553828237E-2"/>
    <n v="177.7835"/>
    <n v="171.44800000000006"/>
    <n v="4.5266051961003327E-2"/>
    <s v="Uptrend"/>
    <n v="409.97"/>
    <n v="-0.57621289362636285"/>
    <s v="2024-05"/>
    <x v="3"/>
  </r>
  <r>
    <n v="2134"/>
    <x v="1"/>
    <d v="2024-05-24T00:00:00"/>
    <n v="174.84"/>
    <n v="180.08"/>
    <n v="173.73"/>
    <n v="179.24"/>
    <n v="65584500"/>
    <n v="3.1656499999999997E-2"/>
    <n v="3.1656498215724582E-2"/>
    <n v="178.33099999999999"/>
    <n v="171.71160000000003"/>
    <n v="4.562506093063369E-2"/>
    <s v="Uptrend"/>
    <n v="409.97"/>
    <n v="-0.56279727784959876"/>
    <s v="2024-05"/>
    <x v="3"/>
  </r>
  <r>
    <n v="2135"/>
    <x v="1"/>
    <d v="2024-05-28T00:00:00"/>
    <n v="176.4"/>
    <n v="178.25"/>
    <n v="173.16"/>
    <n v="176.75"/>
    <n v="59736600"/>
    <n v="-1.3892E-2"/>
    <n v="-1.3891988395447474E-2"/>
    <n v="177.46599999999998"/>
    <n v="171.75940000000006"/>
    <n v="2.927886682513807E-2"/>
    <s v="Uptrend"/>
    <n v="409.97"/>
    <n v="-0.5688708929921702"/>
    <s v="2024-05"/>
    <x v="1"/>
  </r>
  <r>
    <n v="2136"/>
    <x v="1"/>
    <d v="2024-05-29T00:00:00"/>
    <n v="174.19"/>
    <n v="178.15"/>
    <n v="173.93"/>
    <n v="176.19"/>
    <n v="54782600"/>
    <n v="-3.1683000000000002E-3"/>
    <n v="-3.1683168316831711E-3"/>
    <n v="177.11150000000001"/>
    <n v="171.90880000000004"/>
    <n v="2.6681001232145129E-2"/>
    <s v="Uptrend"/>
    <n v="409.97"/>
    <n v="-0.57023684659853169"/>
    <s v="2024-05"/>
    <x v="1"/>
  </r>
  <r>
    <n v="2137"/>
    <x v="1"/>
    <d v="2024-05-30T00:00:00"/>
    <n v="178.58"/>
    <n v="182.67"/>
    <n v="175.38"/>
    <n v="178.79"/>
    <n v="77618400"/>
    <n v="1.4756699999999999E-2"/>
    <n v="1.4756796639990855E-2"/>
    <n v="177.05149999999998"/>
    <n v="171.95720000000006"/>
    <n v="2.6630731404499796E-2"/>
    <s v="Uptrend"/>
    <n v="409.97"/>
    <n v="-0.563894919140425"/>
    <s v="2024-05"/>
    <x v="1"/>
  </r>
  <r>
    <n v="2138"/>
    <x v="1"/>
    <d v="2024-05-31T00:00:00"/>
    <n v="178.5"/>
    <n v="180.32"/>
    <n v="173.82"/>
    <n v="178.08"/>
    <n v="67314600"/>
    <n v="-3.97109E-3"/>
    <n v="-3.9711393254655558E-3"/>
    <n v="176.95499999999998"/>
    <n v="172.02660000000003"/>
    <n v="2.6645468361612516E-2"/>
    <s v="Uptrend"/>
    <n v="409.97"/>
    <n v="-0.56562675317706179"/>
    <s v="2024-05"/>
    <x v="1"/>
  </r>
  <r>
    <n v="2139"/>
    <x v="1"/>
    <d v="2024-06-03T00:00:00"/>
    <n v="178.13"/>
    <n v="182.64"/>
    <n v="174.49"/>
    <n v="176.29"/>
    <n v="68568900"/>
    <n v="-1.00517E-2"/>
    <n v="-1.0051662174303755E-2"/>
    <n v="176.70999999999998"/>
    <n v="172.10540000000003"/>
    <n v="2.6682447667046562E-2"/>
    <s v="Uptrend"/>
    <n v="409.97"/>
    <n v="-0.56999292631168141"/>
    <s v="2024-06"/>
    <x v="1"/>
  </r>
  <r>
    <n v="2140"/>
    <x v="1"/>
    <d v="2024-06-04T00:00:00"/>
    <n v="174.78"/>
    <n v="177.76"/>
    <n v="174"/>
    <n v="174.77"/>
    <n v="60056300"/>
    <n v="-8.6220900000000007E-3"/>
    <n v="-8.6221566736626176E-3"/>
    <n v="176.2105"/>
    <n v="172.15280000000001"/>
    <n v="2.6272330320677474E-2"/>
    <s v="Uptrend"/>
    <n v="409.97"/>
    <n v="-0.57370051467180527"/>
    <s v="2024-06"/>
    <x v="1"/>
  </r>
  <r>
    <n v="2141"/>
    <x v="1"/>
    <d v="2024-06-05T00:00:00"/>
    <n v="175.35"/>
    <n v="176.15"/>
    <n v="172.13"/>
    <n v="175"/>
    <n v="57953800"/>
    <n v="1.31599E-3"/>
    <n v="1.3160153344395908E-3"/>
    <n v="176.07"/>
    <n v="172.15820000000002"/>
    <n v="2.4938151016250864E-2"/>
    <s v="Uptrend"/>
    <n v="409.97"/>
    <n v="-0.57313949801204966"/>
    <s v="2024-06"/>
    <x v="1"/>
  </r>
  <r>
    <n v="2142"/>
    <x v="1"/>
    <d v="2024-06-06T00:00:00"/>
    <n v="174.6"/>
    <n v="179.73"/>
    <n v="172.73"/>
    <n v="177.94"/>
    <n v="69887000"/>
    <n v="1.6799999999999999E-2"/>
    <n v="1.6799999999999926E-2"/>
    <n v="176.23099999999999"/>
    <n v="172.11120000000003"/>
    <n v="2.4892047662871824E-2"/>
    <s v="Uptrend"/>
    <n v="409.97"/>
    <n v="-0.56596824157865211"/>
    <s v="2024-06"/>
    <x v="1"/>
  </r>
  <r>
    <n v="2143"/>
    <x v="1"/>
    <d v="2024-06-07T00:00:00"/>
    <n v="176.13"/>
    <n v="179.35"/>
    <n v="175.58"/>
    <n v="177.48"/>
    <n v="56244900"/>
    <n v="-2.5851799999999999E-3"/>
    <n v="-2.5851410587839352E-3"/>
    <n v="176.50650000000002"/>
    <n v="172.07120000000003"/>
    <n v="2.4592780669069381E-2"/>
    <s v="Uptrend"/>
    <n v="409.97"/>
    <n v="-0.56709027489816333"/>
    <s v="2024-06"/>
    <x v="1"/>
  </r>
  <r>
    <n v="2144"/>
    <x v="1"/>
    <d v="2024-06-10T00:00:00"/>
    <n v="176.06"/>
    <n v="178.57"/>
    <n v="173.17"/>
    <n v="173.79"/>
    <n v="50774600"/>
    <n v="-2.07911E-2"/>
    <n v="-2.0791075050709873E-2"/>
    <n v="176.77249999999998"/>
    <n v="171.98000000000005"/>
    <n v="2.4613822894197692E-2"/>
    <s v="Uptrend"/>
    <n v="409.97"/>
    <n v="-0.57609093348293783"/>
    <s v="2024-06"/>
    <x v="1"/>
  </r>
  <r>
    <n v="2145"/>
    <x v="1"/>
    <d v="2024-06-11T00:00:00"/>
    <n v="173.92"/>
    <n v="174.75"/>
    <n v="167.41"/>
    <n v="170.66"/>
    <n v="64761900"/>
    <n v="-1.8010200000000001E-2"/>
    <n v="-1.8010242246389252E-2"/>
    <n v="176.71099999999998"/>
    <n v="172.19320000000005"/>
    <n v="2.4592262474599721E-2"/>
    <s v="Uptrend"/>
    <n v="409.97"/>
    <n v="-0.58372563846135095"/>
    <s v="2024-06"/>
    <x v="1"/>
  </r>
  <r>
    <n v="2146"/>
    <x v="1"/>
    <d v="2024-06-12T00:00:00"/>
    <n v="171.12"/>
    <n v="180.55"/>
    <n v="169.8"/>
    <n v="177.29"/>
    <n v="90389400"/>
    <n v="3.8849099999999998E-2"/>
    <n v="3.8849173795851399E-2"/>
    <n v="176.69800000000001"/>
    <n v="172.47499999999999"/>
    <n v="2.5042022977397674E-2"/>
    <s v="Uptrend"/>
    <n v="409.97"/>
    <n v="-0.56755372344317889"/>
    <s v="2024-06"/>
    <x v="1"/>
  </r>
  <r>
    <n v="2147"/>
    <x v="1"/>
    <d v="2024-06-13T00:00:00"/>
    <n v="188.39"/>
    <n v="191.08"/>
    <n v="181.23"/>
    <n v="182.47"/>
    <n v="118984100"/>
    <n v="2.9217699999999999E-2"/>
    <n v="2.9217665971007944E-2"/>
    <n v="177.12199999999999"/>
    <n v="172.613"/>
    <n v="2.5364214280621647E-2"/>
    <s v="Uptrend"/>
    <n v="409.97"/>
    <n v="-0.55491865258433548"/>
    <s v="2024-06"/>
    <x v="1"/>
  </r>
  <r>
    <n v="2148"/>
    <x v="1"/>
    <d v="2024-06-14T00:00:00"/>
    <n v="185.8"/>
    <n v="186"/>
    <n v="176.92"/>
    <n v="178.01"/>
    <n v="82038200"/>
    <n v="-2.44424E-2"/>
    <n v="-2.4442374088891383E-2"/>
    <n v="177.28049999999999"/>
    <n v="173.06379999999999"/>
    <n v="2.6068224467249344E-2"/>
    <s v="Uptrend"/>
    <n v="409.97"/>
    <n v="-0.56579749737785701"/>
    <s v="2024-06"/>
    <x v="1"/>
  </r>
  <r>
    <n v="2149"/>
    <x v="1"/>
    <d v="2024-06-17T00:00:00"/>
    <n v="177.92"/>
    <n v="188.81"/>
    <n v="177"/>
    <n v="187.44"/>
    <n v="109786100"/>
    <n v="5.2974599999999997E-2"/>
    <n v="5.2974551991461283E-2"/>
    <n v="177.77949999999998"/>
    <n v="173.3014"/>
    <n v="2.8403663788556088E-2"/>
    <s v="Uptrend"/>
    <n v="409.97"/>
    <n v="-0.54279581432787771"/>
    <s v="2024-06"/>
    <x v="1"/>
  </r>
  <r>
    <n v="2150"/>
    <x v="1"/>
    <d v="2024-06-18T00:00:00"/>
    <n v="186.56"/>
    <n v="187.2"/>
    <n v="182.37"/>
    <n v="184.86"/>
    <n v="68982300"/>
    <n v="-1.37644E-2"/>
    <n v="-1.3764404609474923E-2"/>
    <n v="178.27500000000001"/>
    <n v="173.39519999999996"/>
    <n v="2.8391646067188928E-2"/>
    <s v="Uptrend"/>
    <n v="409.97"/>
    <n v="-0.54908895772861421"/>
    <s v="2024-06"/>
    <x v="1"/>
  </r>
  <r>
    <n v="2151"/>
    <x v="1"/>
    <d v="2024-06-20T00:00:00"/>
    <n v="184.68"/>
    <n v="185.21"/>
    <n v="179.66"/>
    <n v="181.57"/>
    <n v="55893100"/>
    <n v="-1.7797199999999999E-2"/>
    <n v="-1.7797251974467243E-2"/>
    <n v="178.02349999999998"/>
    <n v="173.62019999999995"/>
    <n v="2.4463994412291259E-2"/>
    <s v="Uptrend"/>
    <n v="409.97"/>
    <n v="-0.55711393516598773"/>
    <s v="2024-06"/>
    <x v="1"/>
  </r>
  <r>
    <n v="2152"/>
    <x v="1"/>
    <d v="2024-06-21T00:00:00"/>
    <n v="182.3"/>
    <n v="183.95"/>
    <n v="180.69"/>
    <n v="183.01"/>
    <n v="61937300"/>
    <n v="7.9307500000000003E-3"/>
    <n v="7.9308255769123814E-3"/>
    <n v="178.16849999999999"/>
    <n v="173.77979999999997"/>
    <n v="2.3199180799938698E-2"/>
    <s v="Uptrend"/>
    <n v="409.97"/>
    <n v="-0.55360148303534418"/>
    <s v="2024-06"/>
    <x v="1"/>
  </r>
  <r>
    <n v="2153"/>
    <x v="1"/>
    <d v="2024-06-24T00:00:00"/>
    <n v="184.97"/>
    <n v="188.8"/>
    <n v="182.55"/>
    <n v="182.58"/>
    <n v="61992100"/>
    <n v="-2.3495600000000001E-3"/>
    <n v="-2.3495983826019584E-3"/>
    <n v="178.6105"/>
    <n v="174.10579999999993"/>
    <n v="2.1590131334211091E-2"/>
    <s v="Uptrend"/>
    <n v="409.97"/>
    <n v="-0.55465034026880011"/>
    <s v="2024-06"/>
    <x v="1"/>
  </r>
  <r>
    <n v="2154"/>
    <x v="1"/>
    <d v="2024-06-25T00:00:00"/>
    <n v="184.4"/>
    <n v="187.97"/>
    <n v="182.01"/>
    <n v="187.35"/>
    <n v="62905700"/>
    <n v="2.6125599999999999E-2"/>
    <n v="2.6125534012487517E-2"/>
    <n v="179.01600000000002"/>
    <n v="174.80359999999996"/>
    <n v="2.1232199971892751E-2"/>
    <s v="Uptrend"/>
    <n v="409.97"/>
    <n v="-0.54301534258604289"/>
    <s v="2024-06"/>
    <x v="1"/>
  </r>
  <r>
    <n v="2155"/>
    <x v="1"/>
    <d v="2024-06-26T00:00:00"/>
    <n v="186.54"/>
    <n v="197.76"/>
    <n v="186.36"/>
    <n v="196.37"/>
    <n v="95737100"/>
    <n v="4.8145100000000003E-2"/>
    <n v="4.8145182812917131E-2"/>
    <n v="179.99700000000001"/>
    <n v="175.60980000000001"/>
    <n v="2.3166245932587471E-2"/>
    <s v="Uptrend"/>
    <n v="409.97"/>
    <n v="-0.52101373271214968"/>
    <s v="2024-06"/>
    <x v="1"/>
  </r>
  <r>
    <n v="2156"/>
    <x v="1"/>
    <d v="2024-06-27T00:00:00"/>
    <n v="195.17"/>
    <n v="198.72"/>
    <n v="194.05"/>
    <n v="197.42"/>
    <n v="72746500"/>
    <n v="5.3470599999999998E-3"/>
    <n v="5.3470489382287933E-3"/>
    <n v="181.05849999999998"/>
    <n v="176.45839999999995"/>
    <n v="2.3076079293786994E-2"/>
    <s v="Uptrend"/>
    <n v="409.97"/>
    <n v="-0.51845256970022202"/>
    <s v="2024-06"/>
    <x v="1"/>
  </r>
  <r>
    <n v="2157"/>
    <x v="1"/>
    <d v="2024-06-28T00:00:00"/>
    <n v="199.55"/>
    <n v="203.2"/>
    <n v="195.26"/>
    <n v="197.88"/>
    <n v="95438100"/>
    <n v="2.3300899999999999E-3"/>
    <n v="2.3300577449094639E-3"/>
    <n v="182.01299999999998"/>
    <n v="177.65699999999998"/>
    <n v="2.2993732574039891E-2"/>
    <s v="Uptrend"/>
    <n v="409.97"/>
    <n v="-0.5173305363807108"/>
    <s v="2024-06"/>
    <x v="1"/>
  </r>
  <r>
    <n v="2158"/>
    <x v="1"/>
    <d v="2024-07-01T00:00:00"/>
    <n v="201.02"/>
    <n v="213.23"/>
    <n v="200.85"/>
    <n v="209.86"/>
    <n v="135691400"/>
    <n v="6.0541699999999997E-2"/>
    <n v="6.0541742470183957E-2"/>
    <n v="183.602"/>
    <n v="179.34119999999996"/>
    <n v="2.5954336064029807E-2"/>
    <s v="Uptrend"/>
    <n v="409.97"/>
    <n v="-0.48810888601604996"/>
    <s v="2024-07"/>
    <x v="1"/>
  </r>
  <r>
    <n v="2159"/>
    <x v="1"/>
    <d v="2024-07-02T00:00:00"/>
    <n v="218.89"/>
    <n v="231.3"/>
    <n v="218.06"/>
    <n v="231.26"/>
    <n v="205047900"/>
    <n v="0.10197299999999999"/>
    <n v="0.10197274373391774"/>
    <n v="186.35050000000001"/>
    <n v="181.42799999999997"/>
    <n v="3.2888489020025863E-2"/>
    <s v="Uptrend"/>
    <n v="409.97"/>
    <n v="-0.43590994463009491"/>
    <s v="2024-07"/>
    <x v="3"/>
  </r>
  <r>
    <n v="2160"/>
    <x v="1"/>
    <d v="2024-07-03T00:00:00"/>
    <n v="234.56"/>
    <n v="248.35"/>
    <n v="234.25"/>
    <n v="246.39"/>
    <n v="166561500"/>
    <n v="6.5424200000000002E-2"/>
    <n v="6.5424197872524514E-2"/>
    <n v="189.93149999999997"/>
    <n v="183.56479999999996"/>
    <n v="3.432532924437514E-2"/>
    <s v="Uptrend"/>
    <n v="409.97"/>
    <n v="-0.39900480522965098"/>
    <s v="2024-07"/>
    <x v="3"/>
  </r>
  <r>
    <n v="2161"/>
    <x v="1"/>
    <d v="2024-07-05T00:00:00"/>
    <n v="249.81"/>
    <n v="252.37"/>
    <n v="242.46"/>
    <n v="251.52"/>
    <n v="154501200"/>
    <n v="2.0820700000000001E-2"/>
    <n v="2.0820650188725365E-2"/>
    <n v="193.75749999999999"/>
    <n v="185.38099999999997"/>
    <n v="3.4106882481661993E-2"/>
    <s v="Uptrend"/>
    <n v="409.97"/>
    <n v="-0.38649169451423282"/>
    <s v="2024-07"/>
    <x v="3"/>
  </r>
  <r>
    <n v="2162"/>
    <x v="1"/>
    <d v="2024-07-08T00:00:00"/>
    <n v="247.71"/>
    <n v="259.44"/>
    <n v="244.57"/>
    <n v="252.94"/>
    <n v="157219600"/>
    <n v="5.6456700000000002E-3"/>
    <n v="5.6456743002544219E-3"/>
    <n v="197.50749999999999"/>
    <n v="187.22399999999999"/>
    <n v="3.4232909051810492E-2"/>
    <s v="Uptrend"/>
    <n v="409.97"/>
    <n v="-0.38302802644095912"/>
    <s v="2024-07"/>
    <x v="3"/>
  </r>
  <r>
    <n v="2163"/>
    <x v="1"/>
    <d v="2024-07-09T00:00:00"/>
    <n v="251"/>
    <n v="265.61"/>
    <n v="250.3"/>
    <n v="262.33"/>
    <n v="160210900"/>
    <n v="3.7123400000000001E-2"/>
    <n v="3.7123428481062648E-2"/>
    <n v="201.74999999999997"/>
    <n v="189.1234"/>
    <n v="3.4110417497613565E-2"/>
    <s v="Uptrend"/>
    <n v="409.97"/>
    <n v="-0.36012391150571998"/>
    <s v="2024-07"/>
    <x v="3"/>
  </r>
  <r>
    <n v="2164"/>
    <x v="1"/>
    <d v="2024-07-10T00:00:00"/>
    <n v="262.8"/>
    <n v="267.58999999999997"/>
    <n v="257.86"/>
    <n v="263.26"/>
    <n v="128519400"/>
    <n v="3.5452399999999998E-3"/>
    <n v="3.5451530515000496E-3"/>
    <n v="206.22349999999997"/>
    <n v="190.06300000000002"/>
    <n v="3.298424359142043E-2"/>
    <s v="Uptrend"/>
    <n v="409.97"/>
    <n v="-0.35785545283801257"/>
    <s v="2024-07"/>
    <x v="3"/>
  </r>
  <r>
    <n v="2165"/>
    <x v="1"/>
    <d v="2024-07-11T00:00:00"/>
    <n v="263.3"/>
    <n v="271"/>
    <n v="239.65"/>
    <n v="241.03"/>
    <n v="221707300"/>
    <n v="-8.4441299999999997E-2"/>
    <n v="-8.44412368001215E-2"/>
    <n v="209.74199999999996"/>
    <n v="191.36199999999999"/>
    <n v="3.9809162657036309E-2"/>
    <s v="Uptrend"/>
    <n v="409.97"/>
    <n v="-0.41207893260482475"/>
    <s v="2024-07"/>
    <x v="3"/>
  </r>
  <r>
    <n v="2166"/>
    <x v="1"/>
    <d v="2024-07-12T00:00:00"/>
    <n v="235.8"/>
    <n v="251.84"/>
    <n v="233.09"/>
    <n v="248.23"/>
    <n v="155955800"/>
    <n v="2.98718E-2"/>
    <n v="2.9871800190847564E-2"/>
    <n v="213.28899999999999"/>
    <n v="192.81499999999997"/>
    <n v="3.9613735508970155E-2"/>
    <s v="Uptrend"/>
    <n v="409.97"/>
    <n v="-0.39451667195160633"/>
    <s v="2024-07"/>
    <x v="3"/>
  </r>
  <r>
    <n v="2167"/>
    <x v="1"/>
    <d v="2024-07-15T00:00:00"/>
    <n v="255.97"/>
    <n v="265.60000000000002"/>
    <n v="251.73"/>
    <n v="252.64"/>
    <n v="146912900"/>
    <n v="1.7765800000000002E-2"/>
    <n v="1.7765781734681463E-2"/>
    <n v="216.79749999999999"/>
    <n v="194.34599999999998"/>
    <n v="3.9521317850835486E-2"/>
    <s v="Uptrend"/>
    <n v="409.97"/>
    <n v="-0.38375978730150995"/>
    <s v="2024-07"/>
    <x v="3"/>
  </r>
  <r>
    <n v="2168"/>
    <x v="1"/>
    <d v="2024-07-16T00:00:00"/>
    <n v="255.31"/>
    <n v="258.62"/>
    <n v="245.8"/>
    <n v="256.56"/>
    <n v="126332500"/>
    <n v="1.55161E-2"/>
    <n v="1.551614946168467E-2"/>
    <n v="220.72500000000005"/>
    <n v="195.69219999999999"/>
    <n v="3.8299778375544311E-2"/>
    <s v="Uptrend"/>
    <n v="409.97"/>
    <n v="-0.37419811205697984"/>
    <s v="2024-07"/>
    <x v="3"/>
  </r>
  <r>
    <n v="2169"/>
    <x v="1"/>
    <d v="2024-07-17T00:00:00"/>
    <n v="252.73"/>
    <n v="258.47000000000003"/>
    <n v="246.18"/>
    <n v="248.5"/>
    <n v="115584800"/>
    <n v="-3.1415600000000002E-2"/>
    <n v="-3.1415653258497045E-2"/>
    <n v="223.77800000000002"/>
    <n v="196.98159999999996"/>
    <n v="3.9017534472493114E-2"/>
    <s v="Uptrend"/>
    <n v="409.97"/>
    <n v="-0.39385808717711057"/>
    <s v="2024-07"/>
    <x v="3"/>
  </r>
  <r>
    <n v="2170"/>
    <x v="1"/>
    <d v="2024-07-18T00:00:00"/>
    <n v="251.09"/>
    <n v="257.14"/>
    <n v="247.2"/>
    <n v="249.23"/>
    <n v="110869000"/>
    <n v="2.9376099999999998E-3"/>
    <n v="2.9376257545270512E-3"/>
    <n v="226.99649999999997"/>
    <n v="198.20939999999999"/>
    <n v="3.854725746797074E-2"/>
    <s v="Uptrend"/>
    <n v="409.97"/>
    <n v="-0.3920774690831037"/>
    <s v="2024-07"/>
    <x v="3"/>
  </r>
  <r>
    <n v="2171"/>
    <x v="1"/>
    <d v="2024-07-19T00:00:00"/>
    <n v="247.79"/>
    <n v="249.44"/>
    <n v="236.83"/>
    <n v="239.2"/>
    <n v="87403900"/>
    <n v="-4.0243899999999999E-2"/>
    <n v="-4.0243951370220299E-2"/>
    <n v="229.87799999999999"/>
    <n v="199.74520000000001"/>
    <n v="3.9879246238471944E-2"/>
    <s v="Uptrend"/>
    <n v="409.97"/>
    <n v="-0.41654267385418453"/>
    <s v="2024-07"/>
    <x v="3"/>
  </r>
  <r>
    <n v="2172"/>
    <x v="1"/>
    <d v="2024-07-22T00:00:00"/>
    <n v="244.21"/>
    <n v="253.21"/>
    <n v="243.75"/>
    <n v="251.51"/>
    <n v="101225400"/>
    <n v="5.1463200000000001E-2"/>
    <n v="5.1463210702341167E-2"/>
    <n v="233.30299999999997"/>
    <n v="201.23339999999996"/>
    <n v="4.0674454783463758E-2"/>
    <s v="Uptrend"/>
    <n v="409.97"/>
    <n v="-0.3865160865429178"/>
    <s v="2024-07"/>
    <x v="3"/>
  </r>
  <r>
    <n v="2173"/>
    <x v="1"/>
    <d v="2024-07-23T00:00:00"/>
    <n v="253.6"/>
    <n v="255.76"/>
    <n v="245.63"/>
    <n v="246.38"/>
    <n v="111928200"/>
    <n v="-2.03968E-2"/>
    <n v="-2.0396803308019518E-2"/>
    <n v="236.49300000000002"/>
    <n v="202.18379999999993"/>
    <n v="4.1316907914135226E-2"/>
    <s v="Uptrend"/>
    <n v="409.97"/>
    <n v="-0.39902919725833608"/>
    <s v="2024-07"/>
    <x v="3"/>
  </r>
  <r>
    <n v="2174"/>
    <x v="1"/>
    <d v="2024-07-24T00:00:00"/>
    <n v="225.42"/>
    <n v="225.99"/>
    <n v="214.71"/>
    <n v="215.99"/>
    <n v="167942900"/>
    <n v="-0.123346"/>
    <n v="-0.12334605081581296"/>
    <n v="237.92499999999995"/>
    <n v="203.15099999999995"/>
    <n v="5.1607646828230949E-2"/>
    <s v="Uptrend"/>
    <n v="409.97"/>
    <n v="-0.47315657243212916"/>
    <s v="2024-07"/>
    <x v="3"/>
  </r>
  <r>
    <n v="2175"/>
    <x v="1"/>
    <d v="2024-07-25T00:00:00"/>
    <n v="216.8"/>
    <n v="226"/>
    <n v="216.23"/>
    <n v="220.25"/>
    <n v="100636500"/>
    <n v="1.97231E-2"/>
    <n v="1.9723135330339314E-2"/>
    <n v="239.11899999999997"/>
    <n v="203.99599999999998"/>
    <n v="5.0842120293384779E-2"/>
    <s v="Uptrend"/>
    <n v="409.97"/>
    <n v="-0.4627655682123083"/>
    <s v="2024-07"/>
    <x v="3"/>
  </r>
  <r>
    <n v="2176"/>
    <x v="1"/>
    <d v="2024-07-26T00:00:00"/>
    <n v="221.19"/>
    <n v="222.28"/>
    <n v="215.33"/>
    <n v="219.8"/>
    <n v="94604100"/>
    <n v="-2.0431199999999998E-3"/>
    <n v="-2.0431328036322194E-3"/>
    <n v="240.238"/>
    <n v="205.15819999999999"/>
    <n v="5.0881676200721593E-2"/>
    <s v="Uptrend"/>
    <n v="409.97"/>
    <n v="-0.46386320950313442"/>
    <s v="2024-07"/>
    <x v="3"/>
  </r>
  <r>
    <n v="2177"/>
    <x v="1"/>
    <d v="2024-07-29T00:00:00"/>
    <n v="224.9"/>
    <n v="234.27"/>
    <n v="224.7"/>
    <n v="232.1"/>
    <n v="129201800"/>
    <n v="5.5960000000000003E-2"/>
    <n v="5.5959963603275709E-2"/>
    <n v="241.94899999999998"/>
    <n v="206.1138"/>
    <n v="5.2042522456610979E-2"/>
    <s v="Uptrend"/>
    <n v="409.97"/>
    <n v="-0.43386101422055279"/>
    <s v="2024-07"/>
    <x v="3"/>
  </r>
  <r>
    <n v="2178"/>
    <x v="1"/>
    <d v="2024-07-30T00:00:00"/>
    <n v="232.25"/>
    <n v="232.41"/>
    <n v="220"/>
    <n v="222.62"/>
    <n v="100560300"/>
    <n v="-4.0844499999999999E-2"/>
    <n v="-4.0844463593278757E-2"/>
    <n v="242.58699999999999"/>
    <n v="207.20600000000002"/>
    <n v="5.1727603731218028E-2"/>
    <s v="Uptrend"/>
    <n v="409.97"/>
    <n v="-0.45698465741395711"/>
    <s v="2024-07"/>
    <x v="3"/>
  </r>
  <r>
    <n v="2179"/>
    <x v="1"/>
    <d v="2024-07-31T00:00:00"/>
    <n v="227.9"/>
    <n v="234.68"/>
    <n v="226.79"/>
    <n v="232.07"/>
    <n v="67497000"/>
    <n v="4.2449099999999997E-2"/>
    <n v="4.2449016260893035E-2"/>
    <n v="242.62749999999997"/>
    <n v="208.04420000000002"/>
    <n v="4.7335120362998424E-2"/>
    <s v="Uptrend"/>
    <n v="409.97"/>
    <n v="-0.43393419030660785"/>
    <s v="2024-07"/>
    <x v="3"/>
  </r>
  <r>
    <n v="2180"/>
    <x v="1"/>
    <d v="2024-08-01T00:00:00"/>
    <n v="227.69"/>
    <n v="231.87"/>
    <n v="214.33"/>
    <n v="216.86"/>
    <n v="83861900"/>
    <n v="-6.5540600000000004E-2"/>
    <n v="-6.5540569655707204E-2"/>
    <n v="241.15099999999998"/>
    <n v="208.46559999999997"/>
    <n v="4.705174131408419E-2"/>
    <s v="Uptrend"/>
    <n v="409.97"/>
    <n v="-0.47103446593653198"/>
    <s v="2024-08"/>
    <x v="3"/>
  </r>
  <r>
    <n v="2181"/>
    <x v="1"/>
    <d v="2024-08-02T00:00:00"/>
    <n v="214.88"/>
    <n v="216.13"/>
    <n v="205.78"/>
    <n v="207.67"/>
    <n v="82880100"/>
    <n v="-4.2377600000000001E-2"/>
    <n v="-4.2377570782993756E-2"/>
    <n v="238.95849999999996"/>
    <n v="208.84099999999998"/>
    <n v="4.7328467101270935E-2"/>
    <s v="Uptrend"/>
    <n v="409.97"/>
    <n v="-0.49345074029807068"/>
    <s v="2024-08"/>
    <x v="3"/>
  </r>
  <r>
    <n v="2182"/>
    <x v="1"/>
    <d v="2024-08-05T00:00:00"/>
    <n v="185.22"/>
    <n v="203.88"/>
    <n v="182"/>
    <n v="198.88"/>
    <n v="100308800"/>
    <n v="-4.2326700000000002E-2"/>
    <n v="-4.2326768430683281E-2"/>
    <n v="236.25549999999998"/>
    <n v="209.37899999999999"/>
    <n v="4.7790804042573409E-2"/>
    <s v="Uptrend"/>
    <n v="409.97"/>
    <n v="-0.51489133351220828"/>
    <s v="2024-08"/>
    <x v="3"/>
  </r>
  <r>
    <n v="2183"/>
    <x v="1"/>
    <d v="2024-08-06T00:00:00"/>
    <n v="200.75"/>
    <n v="202.9"/>
    <n v="192.67"/>
    <n v="200.64"/>
    <n v="73783900"/>
    <n v="8.8495299999999995E-3"/>
    <n v="8.8495575221239076E-3"/>
    <n v="233.17099999999999"/>
    <n v="209.62939999999998"/>
    <n v="4.6703421472222222E-2"/>
    <s v="Uptrend"/>
    <n v="409.97"/>
    <n v="-0.51059833646364372"/>
    <s v="2024-08"/>
    <x v="3"/>
  </r>
  <r>
    <n v="2184"/>
    <x v="1"/>
    <d v="2024-08-07T00:00:00"/>
    <n v="200.77"/>
    <n v="203.49"/>
    <n v="191.48"/>
    <n v="191.76"/>
    <n v="71159800"/>
    <n v="-4.4258400000000003E-2"/>
    <n v="-4.4258373205741552E-2"/>
    <n v="229.59600000000006"/>
    <n v="210.07119999999998"/>
    <n v="4.7074562951768512E-2"/>
    <s v="Uptrend"/>
    <n v="409.97"/>
    <n v="-0.53225845793594662"/>
    <s v="2024-08"/>
    <x v="3"/>
  </r>
  <r>
    <n v="2185"/>
    <x v="1"/>
    <d v="2024-08-08T00:00:00"/>
    <n v="195.7"/>
    <n v="200.7"/>
    <n v="192.04"/>
    <n v="198.84"/>
    <n v="65033900"/>
    <n v="3.6921200000000001E-2"/>
    <n v="3.6921151439299082E-2"/>
    <n v="227.48650000000004"/>
    <n v="210.54740000000001"/>
    <n v="4.5394724612645099E-2"/>
    <s v="Uptrend"/>
    <n v="409.97"/>
    <n v="-0.51498890162694833"/>
    <s v="2024-08"/>
    <x v="3"/>
  </r>
  <r>
    <n v="2186"/>
    <x v="1"/>
    <d v="2024-08-09T00:00:00"/>
    <n v="197.05"/>
    <n v="200.88"/>
    <n v="195.11"/>
    <n v="200"/>
    <n v="58648300"/>
    <n v="5.8338499999999998E-3"/>
    <n v="5.8338362502514673E-3"/>
    <n v="225.07500000000005"/>
    <n v="210.92140000000001"/>
    <n v="4.4635306249902189E-2"/>
    <s v="Uptrend"/>
    <n v="409.97"/>
    <n v="-0.5121594262994853"/>
    <s v="2024-08"/>
    <x v="3"/>
  </r>
  <r>
    <n v="2187"/>
    <x v="1"/>
    <d v="2024-08-12T00:00:00"/>
    <n v="199.02"/>
    <n v="199.26"/>
    <n v="194.67"/>
    <n v="197.49"/>
    <n v="64044900"/>
    <n v="-1.255E-2"/>
    <n v="-1.254999999999995E-2"/>
    <n v="222.31750000000002"/>
    <n v="211.5164"/>
    <n v="4.4163295432665353E-2"/>
    <s v="Uptrend"/>
    <n v="409.97"/>
    <n v="-0.51828182549942681"/>
    <s v="2024-08"/>
    <x v="3"/>
  </r>
  <r>
    <n v="2188"/>
    <x v="1"/>
    <d v="2024-08-13T00:00:00"/>
    <n v="198.47"/>
    <n v="208.49"/>
    <n v="197.06"/>
    <n v="207.83"/>
    <n v="76247400"/>
    <n v="5.2357099999999997E-2"/>
    <n v="5.2357081371208647E-2"/>
    <n v="219.881"/>
    <n v="212.01819999999995"/>
    <n v="4.6067255651465966E-2"/>
    <s v="Uptrend"/>
    <n v="409.97"/>
    <n v="-0.49306046783911017"/>
    <s v="2024-08"/>
    <x v="3"/>
  </r>
  <r>
    <n v="2189"/>
    <x v="1"/>
    <d v="2024-08-14T00:00:00"/>
    <n v="207.39"/>
    <n v="208.44"/>
    <n v="198.75"/>
    <n v="201.38"/>
    <n v="70250000"/>
    <n v="-3.1035E-2"/>
    <n v="-3.1034980512919308E-2"/>
    <n v="217.52500000000001"/>
    <n v="212.80559999999994"/>
    <n v="4.6057776804702195E-2"/>
    <s v="Uptrend"/>
    <n v="409.97"/>
    <n v="-0.50879332634095187"/>
    <s v="2024-08"/>
    <x v="3"/>
  </r>
  <r>
    <n v="2190"/>
    <x v="1"/>
    <d v="2024-08-15T00:00:00"/>
    <n v="205.02"/>
    <n v="215.88"/>
    <n v="204.82"/>
    <n v="214.14"/>
    <n v="89848500"/>
    <n v="6.3362799999999997E-2"/>
    <n v="6.3362796702751023E-2"/>
    <n v="215.77050000000003"/>
    <n v="213.62799999999996"/>
    <n v="4.8810877351866573E-2"/>
    <s v="Uptrend"/>
    <n v="409.97"/>
    <n v="-0.47766909773885902"/>
    <s v="2024-08"/>
    <x v="3"/>
  </r>
  <r>
    <n v="2191"/>
    <x v="1"/>
    <d v="2024-08-16T00:00:00"/>
    <n v="211.15"/>
    <n v="219.8"/>
    <n v="210.8"/>
    <n v="216.12"/>
    <n v="88765100"/>
    <n v="9.2462699999999991E-3"/>
    <n v="9.2462874754835056E-3"/>
    <n v="214.6165"/>
    <n v="214.52359999999996"/>
    <n v="4.8256264757467492E-2"/>
    <s v="Uptrend"/>
    <n v="409.97"/>
    <n v="-0.47283947605922383"/>
    <s v="2024-08"/>
    <x v="3"/>
  </r>
  <r>
    <n v="2192"/>
    <x v="1"/>
    <d v="2024-08-19T00:00:00"/>
    <n v="217.07"/>
    <n v="222.98"/>
    <n v="214.09"/>
    <n v="222.72"/>
    <n v="76435200"/>
    <n v="3.0538599999999999E-2"/>
    <n v="3.0538589672404193E-2"/>
    <n v="213.17699999999996"/>
    <n v="215.3959999999999"/>
    <n v="4.7207580566034822E-2"/>
    <s v="Downtrend"/>
    <n v="409.97"/>
    <n v="-0.45674073712710694"/>
    <s v="2024-08"/>
    <x v="3"/>
  </r>
  <r>
    <n v="2193"/>
    <x v="1"/>
    <d v="2024-08-20T00:00:00"/>
    <n v="224.88"/>
    <n v="228.22"/>
    <n v="219.56"/>
    <n v="221.1"/>
    <n v="74001200"/>
    <n v="-7.2736800000000002E-3"/>
    <n v="-7.2737068965517127E-3"/>
    <n v="211.91300000000001"/>
    <n v="216.38559999999995"/>
    <n v="4.7072938396030738E-2"/>
    <s v="Downtrend"/>
    <n v="409.97"/>
    <n v="-0.46069224577408108"/>
    <s v="2024-08"/>
    <x v="3"/>
  </r>
  <r>
    <n v="2194"/>
    <x v="1"/>
    <d v="2024-08-21T00:00:00"/>
    <n v="222.67"/>
    <n v="224.66"/>
    <n v="218.86"/>
    <n v="223.27"/>
    <n v="70146000"/>
    <n v="9.81455E-3"/>
    <n v="9.8145635459068181E-3"/>
    <n v="212.27699999999996"/>
    <n v="217.18559999999997"/>
    <n v="3.7868718410543588E-2"/>
    <s v="Downtrend"/>
    <n v="409.97"/>
    <n v="-0.45539917554943043"/>
    <s v="2024-08"/>
    <x v="3"/>
  </r>
  <r>
    <n v="2195"/>
    <x v="1"/>
    <d v="2024-08-22T00:00:00"/>
    <n v="223.82"/>
    <n v="224.8"/>
    <n v="210.32"/>
    <n v="210.66"/>
    <n v="79514500"/>
    <n v="-5.64787E-2"/>
    <n v="-5.6478702915752299E-2"/>
    <n v="211.79749999999996"/>
    <n v="218.0462"/>
    <n v="3.9811355249162607E-2"/>
    <s v="Downtrend"/>
    <n v="409.97"/>
    <n v="-0.48615752372124799"/>
    <s v="2024-08"/>
    <x v="3"/>
  </r>
  <r>
    <n v="2196"/>
    <x v="1"/>
    <d v="2024-08-23T00:00:00"/>
    <n v="214.46"/>
    <n v="221.48"/>
    <n v="214.21"/>
    <n v="220.32"/>
    <n v="81525200"/>
    <n v="4.5855899999999998E-2"/>
    <n v="4.5855881515237895E-2"/>
    <n v="211.82349999999991"/>
    <n v="218.66099999999994"/>
    <n v="4.1191854723739978E-2"/>
    <s v="Downtrend"/>
    <n v="409.97"/>
    <n v="-0.46259482401151308"/>
    <s v="2024-08"/>
    <x v="3"/>
  </r>
  <r>
    <n v="2197"/>
    <x v="1"/>
    <d v="2024-08-26T00:00:00"/>
    <n v="218.75"/>
    <n v="219.09"/>
    <n v="211.01"/>
    <n v="213.21"/>
    <n v="59301200"/>
    <n v="-3.22712E-2"/>
    <n v="-3.2271241830065245E-2"/>
    <n v="210.87899999999996"/>
    <n v="219.28499999999997"/>
    <n v="3.9684642832202036E-2"/>
    <s v="Downtrend"/>
    <n v="409.97"/>
    <n v="-0.47993755640656632"/>
    <s v="2024-08"/>
    <x v="3"/>
  </r>
  <r>
    <n v="2198"/>
    <x v="1"/>
    <d v="2024-08-27T00:00:00"/>
    <n v="213.25"/>
    <n v="215.66"/>
    <n v="206.94"/>
    <n v="209.21"/>
    <n v="62821400"/>
    <n v="-1.8760800000000001E-2"/>
    <n v="-1.8760846114159735E-2"/>
    <n v="210.20849999999996"/>
    <n v="219.65119999999996"/>
    <n v="3.888975327797644E-2"/>
    <s v="Downtrend"/>
    <n v="409.97"/>
    <n v="-0.48969436788057663"/>
    <s v="2024-08"/>
    <x v="3"/>
  </r>
  <r>
    <n v="2199"/>
    <x v="1"/>
    <d v="2024-08-28T00:00:00"/>
    <n v="209.72"/>
    <n v="211.84"/>
    <n v="202.59"/>
    <n v="205.75"/>
    <n v="64116400"/>
    <n v="-1.6538400000000002E-2"/>
    <n v="-1.6538406385928073E-2"/>
    <n v="208.89249999999998"/>
    <n v="220.07959999999994"/>
    <n v="3.7523627451333592E-2"/>
    <s v="Downtrend"/>
    <n v="409.97"/>
    <n v="-0.49813400980559552"/>
    <s v="2024-08"/>
    <x v="3"/>
  </r>
  <r>
    <n v="2200"/>
    <x v="1"/>
    <d v="2024-08-29T00:00:00"/>
    <n v="209.8"/>
    <n v="214.89"/>
    <n v="205.97"/>
    <n v="206.28"/>
    <n v="62308800"/>
    <n v="2.5759400000000001E-3"/>
    <n v="2.5759416767923149E-3"/>
    <n v="208.36349999999999"/>
    <n v="220.73039999999997"/>
    <n v="3.4760717404660191E-2"/>
    <s v="Downtrend"/>
    <n v="409.97"/>
    <n v="-0.4968412322852892"/>
    <s v="2024-08"/>
    <x v="3"/>
  </r>
  <r>
    <n v="2201"/>
    <x v="1"/>
    <d v="2024-08-30T00:00:00"/>
    <n v="208.63"/>
    <n v="214.57"/>
    <n v="207.03"/>
    <n v="214.11"/>
    <n v="63370600"/>
    <n v="3.7958100000000002E-2"/>
    <n v="3.795811518324621E-2"/>
    <n v="208.68549999999999"/>
    <n v="221.28219999999999"/>
    <n v="3.4480752118705868E-2"/>
    <s v="Downtrend"/>
    <n v="409.97"/>
    <n v="-0.47774227382491397"/>
    <s v="2024-08"/>
    <x v="3"/>
  </r>
  <r>
    <n v="2202"/>
    <x v="1"/>
    <d v="2024-09-03T00:00:00"/>
    <n v="215.26"/>
    <n v="219.9"/>
    <n v="209.64"/>
    <n v="210.6"/>
    <n v="76714200"/>
    <n v="-1.6393399999999999E-2"/>
    <n v="-1.6393442622950949E-2"/>
    <n v="209.2715"/>
    <n v="222.0188"/>
    <n v="3.3185785361807191E-2"/>
    <s v="Downtrend"/>
    <n v="409.97"/>
    <n v="-0.48630387589335811"/>
    <s v="2024-09"/>
    <x v="3"/>
  </r>
  <r>
    <n v="2203"/>
    <x v="1"/>
    <d v="2024-09-04T00:00:00"/>
    <n v="210.59"/>
    <n v="222.22"/>
    <n v="210.57"/>
    <n v="219.41"/>
    <n v="80651800"/>
    <n v="4.1832800000000003E-2"/>
    <n v="4.1832858499525116E-2"/>
    <n v="210.21000000000004"/>
    <n v="222.87520000000001"/>
    <n v="3.4273231639137196E-2"/>
    <s v="Downtrend"/>
    <n v="409.97"/>
    <n v="-0.46481449862185042"/>
    <s v="2024-09"/>
    <x v="3"/>
  </r>
  <r>
    <n v="2204"/>
    <x v="1"/>
    <d v="2024-09-05T00:00:00"/>
    <n v="223.49"/>
    <n v="235"/>
    <n v="222.25"/>
    <n v="230.17"/>
    <n v="119355000"/>
    <n v="4.9040599999999997E-2"/>
    <n v="4.904060890570161E-2"/>
    <n v="212.13050000000004"/>
    <n v="223.16239999999999"/>
    <n v="3.3552399504791573E-2"/>
    <s v="Downtrend"/>
    <n v="409.97"/>
    <n v="-0.43856867575676273"/>
    <s v="2024-09"/>
    <x v="3"/>
  </r>
  <r>
    <n v="2205"/>
    <x v="1"/>
    <d v="2024-09-06T00:00:00"/>
    <n v="232.6"/>
    <n v="233.6"/>
    <n v="210.51"/>
    <n v="210.73"/>
    <n v="112177000"/>
    <n v="-8.4459300000000001E-2"/>
    <n v="-8.4459312681930743E-2"/>
    <n v="212.72499999999999"/>
    <n v="223.53940000000003"/>
    <n v="3.8918452264026307E-2"/>
    <s v="Downtrend"/>
    <n v="409.97"/>
    <n v="-0.48598677952045277"/>
    <s v="2024-09"/>
    <x v="3"/>
  </r>
  <r>
    <n v="2206"/>
    <x v="1"/>
    <d v="2024-09-09T00:00:00"/>
    <n v="216.2"/>
    <n v="219.87"/>
    <n v="213.67"/>
    <n v="216.27"/>
    <n v="67443500"/>
    <n v="2.62896E-2"/>
    <n v="2.6289564846011526E-2"/>
    <n v="213.53850000000003"/>
    <n v="224.1052"/>
    <n v="3.9246746669690975E-2"/>
    <s v="Downtrend"/>
    <n v="409.97"/>
    <n v="-0.47247359562894842"/>
    <s v="2024-09"/>
    <x v="3"/>
  </r>
  <r>
    <n v="2207"/>
    <x v="1"/>
    <d v="2024-09-10T00:00:00"/>
    <n v="220.07"/>
    <n v="226.4"/>
    <n v="218.64"/>
    <n v="226.17"/>
    <n v="78891100"/>
    <n v="4.57761E-2"/>
    <n v="4.5776113191843493E-2"/>
    <n v="214.9725"/>
    <n v="224.47059999999999"/>
    <n v="4.005956391717834E-2"/>
    <s v="Downtrend"/>
    <n v="409.97"/>
    <n v="-0.44832548723077303"/>
    <s v="2024-09"/>
    <x v="3"/>
  </r>
  <r>
    <n v="2208"/>
    <x v="1"/>
    <d v="2024-09-11T00:00:00"/>
    <n v="224.55"/>
    <n v="228.47"/>
    <n v="216.8"/>
    <n v="228.13"/>
    <n v="83548600"/>
    <n v="8.6660799999999996E-3"/>
    <n v="8.6660476632622885E-3"/>
    <n v="215.98750000000001"/>
    <n v="224.44159999999999"/>
    <n v="3.8655457089848182E-2"/>
    <s v="Downtrend"/>
    <n v="409.97"/>
    <n v="-0.44354464960850803"/>
    <s v="2024-09"/>
    <x v="3"/>
  </r>
  <r>
    <n v="2209"/>
    <x v="1"/>
    <d v="2024-09-12T00:00:00"/>
    <n v="224.66"/>
    <n v="231.45"/>
    <n v="223.83"/>
    <n v="229.81"/>
    <n v="71894900"/>
    <n v="7.3641899999999996E-3"/>
    <n v="7.3642221540350938E-3"/>
    <n v="217.40900000000002"/>
    <n v="224.11960000000002"/>
    <n v="3.7692831134579489E-2"/>
    <s v="Downtrend"/>
    <n v="409.97"/>
    <n v="-0.43944678878942367"/>
    <s v="2024-09"/>
    <x v="3"/>
  </r>
  <r>
    <n v="2210"/>
    <x v="1"/>
    <d v="2024-09-13T00:00:00"/>
    <n v="228"/>
    <n v="232.67"/>
    <n v="226.32"/>
    <n v="230.29"/>
    <n v="59515100"/>
    <n v="2.08866E-3"/>
    <n v="2.088681954658167E-3"/>
    <n v="218.21650000000005"/>
    <n v="223.62480000000002"/>
    <n v="3.5311791565285945E-2"/>
    <s v="Downtrend"/>
    <n v="409.97"/>
    <n v="-0.43827597141254249"/>
    <s v="2024-09"/>
    <x v="3"/>
  </r>
  <r>
    <n v="2211"/>
    <x v="1"/>
    <d v="2024-09-16T00:00:00"/>
    <n v="229.3"/>
    <n v="229.96"/>
    <n v="223.53"/>
    <n v="226.78"/>
    <n v="54323000"/>
    <n v="-1.5241599999999999E-2"/>
    <n v="-1.5241651830300906E-2"/>
    <n v="218.74949999999998"/>
    <n v="223.12340000000006"/>
    <n v="3.5552921707805406E-2"/>
    <s v="Downtrend"/>
    <n v="409.97"/>
    <n v="-0.44683757348098641"/>
    <s v="2024-09"/>
    <x v="3"/>
  </r>
  <r>
    <n v="2212"/>
    <x v="1"/>
    <d v="2024-09-17T00:00:00"/>
    <n v="229.45"/>
    <n v="234.57"/>
    <n v="226.55"/>
    <n v="227.87"/>
    <n v="66761600"/>
    <n v="4.8063999999999997E-3"/>
    <n v="4.8064203192521582E-3"/>
    <n v="219.00699999999998"/>
    <n v="222.4208000000001"/>
    <n v="3.4965369637364498E-2"/>
    <s v="Downtrend"/>
    <n v="409.97"/>
    <n v="-0.44417884235431859"/>
    <s v="2024-09"/>
    <x v="3"/>
  </r>
  <r>
    <n v="2213"/>
    <x v="1"/>
    <d v="2024-09-18T00:00:00"/>
    <n v="230.09"/>
    <n v="235.68"/>
    <n v="226.88"/>
    <n v="227.2"/>
    <n v="78010200"/>
    <n v="-2.9402600000000001E-3"/>
    <n v="-2.9402729626542001E-3"/>
    <n v="219.31199999999998"/>
    <n v="222.03400000000005"/>
    <n v="3.4920019725878819E-2"/>
    <s v="Downtrend"/>
    <n v="409.97"/>
    <n v="-0.44581310827621545"/>
    <s v="2024-09"/>
    <x v="3"/>
  </r>
  <r>
    <n v="2214"/>
    <x v="1"/>
    <d v="2024-09-19T00:00:00"/>
    <n v="234"/>
    <n v="244.24"/>
    <n v="232.13"/>
    <n v="243.92"/>
    <n v="102694600"/>
    <n v="7.3591599999999993E-2"/>
    <n v="7.3591549295774605E-2"/>
    <n v="220.34450000000001"/>
    <n v="221.97840000000008"/>
    <n v="3.8413352643358108E-2"/>
    <s v="Downtrend"/>
    <n v="409.97"/>
    <n v="-0.40502963631485234"/>
    <s v="2024-09"/>
    <x v="3"/>
  </r>
  <r>
    <n v="2215"/>
    <x v="1"/>
    <d v="2024-09-20T00:00:00"/>
    <n v="241.52"/>
    <n v="243.99"/>
    <n v="235.92"/>
    <n v="238.25"/>
    <n v="99879100"/>
    <n v="-2.32453E-2"/>
    <n v="-2.3245326336503669E-2"/>
    <n v="221.72399999999999"/>
    <n v="222.01380000000006"/>
    <n v="3.6266479203781246E-2"/>
    <s v="Downtrend"/>
    <n v="409.97"/>
    <n v="-0.41885991657926192"/>
    <s v="2024-09"/>
    <x v="3"/>
  </r>
  <r>
    <n v="2216"/>
    <x v="1"/>
    <d v="2024-09-23T00:00:00"/>
    <n v="242.61"/>
    <n v="250"/>
    <n v="241.92"/>
    <n v="250"/>
    <n v="86927200"/>
    <n v="4.9317899999999998E-2"/>
    <n v="4.9317943336831149E-2"/>
    <n v="223.208"/>
    <n v="222.04640000000006"/>
    <n v="3.6470397982023776E-2"/>
    <s v="Uptrend"/>
    <n v="409.97"/>
    <n v="-0.39019928287435668"/>
    <s v="2024-09"/>
    <x v="3"/>
  </r>
  <r>
    <n v="2217"/>
    <x v="1"/>
    <d v="2024-09-24T00:00:00"/>
    <n v="254.08"/>
    <n v="257.19"/>
    <n v="249.05"/>
    <n v="254.27"/>
    <n v="88491000"/>
    <n v="1.7080000000000001E-2"/>
    <n v="1.7079999999999984E-2"/>
    <n v="225.26100000000005"/>
    <n v="222.05560000000006"/>
    <n v="3.5327031799763736E-2"/>
    <s v="Uptrend"/>
    <n v="409.97"/>
    <n v="-0.37978388662585072"/>
    <s v="2024-09"/>
    <x v="3"/>
  </r>
  <r>
    <n v="2218"/>
    <x v="1"/>
    <d v="2024-09-25T00:00:00"/>
    <n v="252.54"/>
    <n v="257.05"/>
    <n v="252.28"/>
    <n v="257.02"/>
    <n v="65034300"/>
    <n v="1.0815200000000001E-2"/>
    <n v="1.0815275101270228E-2"/>
    <n v="227.65150000000003"/>
    <n v="222.17000000000004"/>
    <n v="3.469781170232486E-2"/>
    <s v="Uptrend"/>
    <n v="409.97"/>
    <n v="-0.37307607873746873"/>
    <s v="2024-09"/>
    <x v="3"/>
  </r>
  <r>
    <n v="2219"/>
    <x v="1"/>
    <d v="2024-09-26T00:00:00"/>
    <n v="260.60000000000002"/>
    <n v="261.75"/>
    <n v="251.53"/>
    <n v="254.22"/>
    <n v="67142200"/>
    <n v="-1.0893999999999999E-2"/>
    <n v="-1.0894093844836861E-2"/>
    <n v="230.07499999999999"/>
    <n v="222.39460000000005"/>
    <n v="3.4485031690997522E-2"/>
    <s v="Uptrend"/>
    <n v="409.97"/>
    <n v="-0.37990584676927586"/>
    <s v="2024-09"/>
    <x v="3"/>
  </r>
  <r>
    <n v="2220"/>
    <x v="1"/>
    <d v="2024-09-27T00:00:00"/>
    <n v="257.38"/>
    <n v="260.7"/>
    <n v="254.12"/>
    <n v="260.45999999999998"/>
    <n v="70988100"/>
    <n v="2.4545600000000001E-2"/>
    <n v="2.4545669105499046E-2"/>
    <n v="232.78400000000002"/>
    <n v="222.84320000000002"/>
    <n v="3.4545671993414066E-2"/>
    <s v="Uptrend"/>
    <n v="409.97"/>
    <n v="-0.3646852208698198"/>
    <s v="2024-09"/>
    <x v="3"/>
  </r>
  <r>
    <n v="2221"/>
    <x v="1"/>
    <d v="2024-09-30T00:00:00"/>
    <n v="259.04000000000002"/>
    <n v="264.86"/>
    <n v="255.77"/>
    <n v="261.63"/>
    <n v="80705700"/>
    <n v="4.4920999999999997E-3"/>
    <n v="4.4920525224603214E-3"/>
    <n v="235.16"/>
    <n v="222.9734"/>
    <n v="3.4044312043808138E-2"/>
    <s v="Uptrend"/>
    <n v="409.97"/>
    <n v="-0.36183135351367179"/>
    <s v="2024-09"/>
    <x v="3"/>
  </r>
  <r>
    <n v="2222"/>
    <x v="1"/>
    <d v="2024-10-01T00:00:00"/>
    <n v="262.67"/>
    <n v="263.98"/>
    <n v="248.53"/>
    <n v="258.02"/>
    <n v="87397600"/>
    <n v="-1.37982E-2"/>
    <n v="-1.3798111837327598E-2"/>
    <n v="237.53099999999995"/>
    <n v="223.02620000000002"/>
    <n v="3.3940687654531128E-2"/>
    <s v="Uptrend"/>
    <n v="409.97"/>
    <n v="-0.3706368758689661"/>
    <s v="2024-10"/>
    <x v="3"/>
  </r>
  <r>
    <n v="2223"/>
    <x v="1"/>
    <d v="2024-10-02T00:00:00"/>
    <n v="247.55"/>
    <n v="251.16"/>
    <n v="241.5"/>
    <n v="249.02"/>
    <n v="93983900"/>
    <n v="-3.4881000000000002E-2"/>
    <n v="-3.4881016975428114E-2"/>
    <n v="239.01149999999998"/>
    <n v="223.51959999999997"/>
    <n v="3.4572740808171076E-2"/>
    <s v="Uptrend"/>
    <n v="409.97"/>
    <n v="-0.39258970168548923"/>
    <s v="2024-10"/>
    <x v="3"/>
  </r>
  <r>
    <n v="2224"/>
    <x v="1"/>
    <d v="2024-10-03T00:00:00"/>
    <n v="244.48"/>
    <n v="249.79"/>
    <n v="237.81"/>
    <n v="240.66"/>
    <n v="80729200"/>
    <n v="-3.35716E-2"/>
    <n v="-3.3571600674644708E-2"/>
    <n v="239.53599999999997"/>
    <n v="224.11619999999996"/>
    <n v="3.4208738151060382E-2"/>
    <s v="Uptrend"/>
    <n v="409.97"/>
    <n v="-0.41298143766617079"/>
    <s v="2024-10"/>
    <x v="3"/>
  </r>
  <r>
    <n v="2225"/>
    <x v="1"/>
    <d v="2024-10-04T00:00:00"/>
    <n v="246.69"/>
    <n v="250.96"/>
    <n v="244.58"/>
    <n v="250.08"/>
    <n v="86573200"/>
    <n v="3.9142400000000001E-2"/>
    <n v="3.9142358514086428E-2"/>
    <n v="241.50349999999997"/>
    <n v="224.53679999999994"/>
    <n v="2.8265353255439996E-2"/>
    <s v="Uptrend"/>
    <n v="409.97"/>
    <n v="-0.39000414664487648"/>
    <s v="2024-10"/>
    <x v="1"/>
  </r>
  <r>
    <n v="2226"/>
    <x v="1"/>
    <d v="2024-10-07T00:00:00"/>
    <n v="249"/>
    <n v="249.83"/>
    <n v="240.7"/>
    <n v="240.83"/>
    <n v="68113300"/>
    <n v="-3.6988199999999999E-2"/>
    <n v="-3.6988163787587958E-2"/>
    <n v="242.73150000000001"/>
    <n v="224.78479999999996"/>
    <n v="2.9728313491717735E-2"/>
    <s v="Uptrend"/>
    <n v="409.97"/>
    <n v="-0.4125667731785253"/>
    <s v="2024-10"/>
    <x v="1"/>
  </r>
  <r>
    <n v="2227"/>
    <x v="1"/>
    <d v="2024-10-08T00:00:00"/>
    <n v="243.56"/>
    <n v="246.21"/>
    <n v="240.56"/>
    <n v="244.5"/>
    <n v="56303200"/>
    <n v="1.5239000000000001E-2"/>
    <n v="1.5238965245193636E-2"/>
    <n v="243.648"/>
    <n v="225.15339999999998"/>
    <n v="2.8318158080901348E-2"/>
    <s v="Uptrend"/>
    <n v="409.97"/>
    <n v="-0.40361489865112088"/>
    <s v="2024-10"/>
    <x v="1"/>
  </r>
  <r>
    <n v="2228"/>
    <x v="1"/>
    <d v="2024-10-09T00:00:00"/>
    <n v="243.82"/>
    <n v="247.43"/>
    <n v="239.51"/>
    <n v="241.05"/>
    <n v="66289500"/>
    <n v="-1.41104E-2"/>
    <n v="-1.4110429447852679E-2"/>
    <n v="244.29400000000001"/>
    <n v="225.28739999999993"/>
    <n v="2.8589149925297378E-2"/>
    <s v="Uptrend"/>
    <n v="409.97"/>
    <n v="-0.41203014854745468"/>
    <s v="2024-10"/>
    <x v="1"/>
  </r>
  <r>
    <n v="2229"/>
    <x v="1"/>
    <d v="2024-10-10T00:00:00"/>
    <n v="241.81"/>
    <n v="242.79"/>
    <n v="232.34"/>
    <n v="238.77"/>
    <n v="83087100"/>
    <n v="-9.4586099999999992E-3"/>
    <n v="-9.4586185438705339E-3"/>
    <n v="244.74200000000005"/>
    <n v="225.30619999999996"/>
    <n v="2.8705585456267731E-2"/>
    <s v="Uptrend"/>
    <n v="409.97"/>
    <n v="-0.41759153108764058"/>
    <s v="2024-10"/>
    <x v="1"/>
  </r>
  <r>
    <n v="2230"/>
    <x v="1"/>
    <d v="2024-10-11T00:00:00"/>
    <n v="220.13"/>
    <n v="223.34"/>
    <n v="214.38"/>
    <n v="217.8"/>
    <n v="142628900"/>
    <n v="-8.7825100000000003E-2"/>
    <n v="-8.782510365623819E-2"/>
    <n v="244.11750000000001"/>
    <n v="225.53599999999994"/>
    <n v="3.5074637751619842E-2"/>
    <s v="Uptrend"/>
    <n v="409.97"/>
    <n v="-0.46874161524013958"/>
    <s v="2024-10"/>
    <x v="3"/>
  </r>
  <r>
    <n v="2231"/>
    <x v="1"/>
    <d v="2024-10-14T00:00:00"/>
    <n v="220.13"/>
    <n v="221.91"/>
    <n v="213.74"/>
    <n v="219.16"/>
    <n v="86291900"/>
    <n v="6.2442599999999997E-3"/>
    <n v="6.2442607897152946E-3"/>
    <n v="243.73650000000004"/>
    <n v="225.94979999999998"/>
    <n v="3.4982965579303485E-2"/>
    <s v="Uptrend"/>
    <n v="409.97"/>
    <n v="-0.46542429933897611"/>
    <s v="2024-10"/>
    <x v="3"/>
  </r>
  <r>
    <n v="2232"/>
    <x v="1"/>
    <d v="2024-10-15T00:00:00"/>
    <n v="220.01"/>
    <n v="224.26"/>
    <n v="217.12"/>
    <n v="219.57"/>
    <n v="62988800"/>
    <n v="1.8707999999999999E-3"/>
    <n v="1.8707793392955807E-3"/>
    <n v="243.32150000000001"/>
    <n v="226.36360000000002"/>
    <n v="3.4962935194267318E-2"/>
    <s v="Uptrend"/>
    <n v="409.97"/>
    <n v="-0.46442422616289003"/>
    <s v="2024-10"/>
    <x v="3"/>
  </r>
  <r>
    <n v="2233"/>
    <x v="1"/>
    <d v="2024-10-16T00:00:00"/>
    <n v="221.4"/>
    <n v="222.82"/>
    <n v="218.93"/>
    <n v="221.33"/>
    <n v="49632800"/>
    <n v="8.0156399999999992E-3"/>
    <n v="8.0156669854716256E-3"/>
    <n v="243.02799999999996"/>
    <n v="226.94619999999998"/>
    <n v="3.5021146594835552E-2"/>
    <s v="Uptrend"/>
    <n v="409.97"/>
    <n v="-0.46013122911432547"/>
    <s v="2024-10"/>
    <x v="3"/>
  </r>
  <r>
    <n v="2234"/>
    <x v="1"/>
    <d v="2024-10-17T00:00:00"/>
    <n v="221.59"/>
    <n v="222.08"/>
    <n v="217.9"/>
    <n v="220.89"/>
    <n v="50791800"/>
    <n v="-1.9879899999999998E-3"/>
    <n v="-1.9879817467132188E-3"/>
    <n v="241.87649999999999"/>
    <n v="227.38339999999999"/>
    <n v="3.034606190039351E-2"/>
    <s v="Uptrend"/>
    <n v="409.97"/>
    <n v="-0.46120447837646661"/>
    <s v="2024-10"/>
    <x v="3"/>
  </r>
  <r>
    <n v="2235"/>
    <x v="1"/>
    <d v="2024-10-18T00:00:00"/>
    <n v="220.71"/>
    <n v="222.28"/>
    <n v="219.23"/>
    <n v="220.7"/>
    <n v="49611900"/>
    <n v="-8.6016800000000002E-4"/>
    <n v="-8.6015663905114614E-4"/>
    <n v="240.99899999999997"/>
    <n v="227.7604"/>
    <n v="3.0029447602823011E-2"/>
    <s v="Uptrend"/>
    <n v="409.97"/>
    <n v="-0.46166792692148217"/>
    <s v="2024-10"/>
    <x v="3"/>
  </r>
  <r>
    <n v="2236"/>
    <x v="1"/>
    <d v="2024-10-21T00:00:00"/>
    <n v="218.9"/>
    <n v="220.48"/>
    <n v="215.73"/>
    <n v="218.85"/>
    <n v="47329000"/>
    <n v="-8.38238E-3"/>
    <n v="-8.3824195740824781E-3"/>
    <n v="239.44150000000005"/>
    <n v="228.16999999999996"/>
    <n v="2.735247521912499E-2"/>
    <s v="Uptrend"/>
    <n v="409.97"/>
    <n v="-0.46618045222821192"/>
    <s v="2024-10"/>
    <x v="1"/>
  </r>
  <r>
    <n v="2237"/>
    <x v="1"/>
    <d v="2024-10-22T00:00:00"/>
    <n v="217.31"/>
    <n v="218.22"/>
    <n v="215.26"/>
    <n v="217.97"/>
    <n v="43268700"/>
    <n v="-4.02104E-3"/>
    <n v="-4.0210189627598591E-3"/>
    <n v="237.62650000000002"/>
    <n v="228.28639999999996"/>
    <n v="2.6806084496201421E-2"/>
    <s v="Uptrend"/>
    <n v="409.97"/>
    <n v="-0.46832695075249409"/>
    <s v="2024-10"/>
    <x v="1"/>
  </r>
  <r>
    <n v="2238"/>
    <x v="1"/>
    <d v="2024-10-23T00:00:00"/>
    <n v="217.13"/>
    <n v="218.72"/>
    <n v="212.11"/>
    <n v="213.65"/>
    <n v="80938900"/>
    <n v="-1.9819300000000001E-2"/>
    <n v="-1.9819241179978908E-2"/>
    <n v="235.458"/>
    <n v="229.46839999999997"/>
    <n v="2.6589604586464258E-2"/>
    <s v="Uptrend"/>
    <n v="409.97"/>
    <n v="-0.47886430714442518"/>
    <s v="2024-10"/>
    <x v="1"/>
  </r>
  <r>
    <n v="2239"/>
    <x v="1"/>
    <d v="2024-10-24T00:00:00"/>
    <n v="244.68"/>
    <n v="262.12"/>
    <n v="242.65"/>
    <n v="260.48"/>
    <n v="204491900"/>
    <n v="0.21919"/>
    <n v="0.21919026445120537"/>
    <n v="235.77100000000002"/>
    <n v="230.56939999999997"/>
    <n v="5.7484774538477758E-2"/>
    <s v="Uptrend"/>
    <n v="409.97"/>
    <n v="-0.36463643681244973"/>
    <s v="2024-10"/>
    <x v="3"/>
  </r>
  <r>
    <n v="2240"/>
    <x v="1"/>
    <d v="2024-10-25T00:00:00"/>
    <n v="256.01"/>
    <n v="269.49"/>
    <n v="255.32"/>
    <n v="269.19"/>
    <n v="161611900"/>
    <n v="3.3438200000000001E-2"/>
    <n v="3.3438267813267641E-2"/>
    <n v="236.20749999999992"/>
    <n v="231.49719999999996"/>
    <n v="5.7697029849027172E-2"/>
    <s v="Uptrend"/>
    <n v="409.97"/>
    <n v="-0.34339097982779232"/>
    <s v="2024-10"/>
    <x v="3"/>
  </r>
  <r>
    <n v="2241"/>
    <x v="1"/>
    <d v="2024-10-28T00:00:00"/>
    <n v="270"/>
    <n v="273.54000000000002"/>
    <n v="262.24"/>
    <n v="262.51"/>
    <n v="107653600"/>
    <n v="-2.4815199999999999E-2"/>
    <n v="-2.4815186299639636E-2"/>
    <n v="236.25149999999999"/>
    <n v="232.23319999999995"/>
    <n v="5.8030918760599633E-2"/>
    <s v="Uptrend"/>
    <n v="409.97"/>
    <n v="-0.35968485498938951"/>
    <s v="2024-10"/>
    <x v="3"/>
  </r>
  <r>
    <n v="2242"/>
    <x v="1"/>
    <d v="2024-10-29T00:00:00"/>
    <n v="264.51"/>
    <n v="264.98"/>
    <n v="255.51"/>
    <n v="259.52"/>
    <n v="80521800"/>
    <n v="-1.13901E-2"/>
    <n v="-1.1390042284103452E-2"/>
    <n v="236.32649999999995"/>
    <n v="232.96219999999997"/>
    <n v="5.7999710914604992E-2"/>
    <s v="Uptrend"/>
    <n v="409.97"/>
    <n v="-0.36697807156621221"/>
    <s v="2024-10"/>
    <x v="3"/>
  </r>
  <r>
    <n v="2243"/>
    <x v="1"/>
    <d v="2024-10-30T00:00:00"/>
    <n v="258.04000000000002"/>
    <n v="263.35000000000002"/>
    <n v="255.82"/>
    <n v="257.55"/>
    <n v="53993600"/>
    <n v="-7.59094E-3"/>
    <n v="-7.5909371146731797E-3"/>
    <n v="236.75300000000001"/>
    <n v="233.49380000000002"/>
    <n v="5.7410555788397002E-2"/>
    <s v="Uptrend"/>
    <n v="409.97"/>
    <n v="-0.3717833012171623"/>
    <s v="2024-10"/>
    <x v="3"/>
  </r>
  <r>
    <n v="2244"/>
    <x v="1"/>
    <d v="2024-10-31T00:00:00"/>
    <n v="257.99"/>
    <n v="259.75"/>
    <n v="249.25"/>
    <n v="249.85"/>
    <n v="66575300"/>
    <n v="-2.9897E-2"/>
    <n v="-2.9897107357794717E-2"/>
    <n v="237.21250000000003"/>
    <n v="234.2602"/>
    <n v="5.7292727859267457E-2"/>
    <s v="Uptrend"/>
    <n v="409.97"/>
    <n v="-0.39056516330463209"/>
    <s v="2024-10"/>
    <x v="3"/>
  </r>
  <r>
    <n v="2245"/>
    <x v="1"/>
    <d v="2024-11-01T00:00:00"/>
    <n v="252.04"/>
    <n v="254"/>
    <n v="246.63"/>
    <n v="248.98"/>
    <n v="57544800"/>
    <n v="-3.4821299999999999E-3"/>
    <n v="-3.4820892535522008E-3"/>
    <n v="237.15749999999997"/>
    <n v="234.7106"/>
    <n v="5.6678749211569866E-2"/>
    <s v="Uptrend"/>
    <n v="409.97"/>
    <n v="-0.39268726980022939"/>
    <s v="2024-11"/>
    <x v="3"/>
  </r>
  <r>
    <n v="2246"/>
    <x v="1"/>
    <d v="2024-11-04T00:00:00"/>
    <n v="244.56"/>
    <n v="248.9"/>
    <n v="238.88"/>
    <n v="242.84"/>
    <n v="68802400"/>
    <n v="-2.4660600000000001E-2"/>
    <n v="-2.4660615310466705E-2"/>
    <n v="237.25799999999998"/>
    <n v="235.47520000000003"/>
    <n v="5.6307775369570254E-2"/>
    <s v="Uptrend"/>
    <n v="409.97"/>
    <n v="-0.40766397541283517"/>
    <s v="2024-11"/>
    <x v="3"/>
  </r>
  <r>
    <n v="2247"/>
    <x v="1"/>
    <d v="2024-11-05T00:00:00"/>
    <n v="247.34"/>
    <n v="255.28"/>
    <n v="246.21"/>
    <n v="251.44"/>
    <n v="69282500"/>
    <n v="3.5414300000000003E-2"/>
    <n v="3.5414264536320239E-2"/>
    <n v="237.60499999999996"/>
    <n v="237.06160000000003"/>
    <n v="5.6740553317740493E-2"/>
    <s v="Uptrend"/>
    <n v="409.97"/>
    <n v="-0.38668683074371302"/>
    <s v="2024-11"/>
    <x v="3"/>
  </r>
  <r>
    <n v="2248"/>
    <x v="1"/>
    <d v="2024-11-06T00:00:00"/>
    <n v="284.67"/>
    <n v="289.58999999999997"/>
    <n v="275.62"/>
    <n v="288.52999999999997"/>
    <n v="165228700"/>
    <n v="0.14751"/>
    <n v="0.14751034043907096"/>
    <n v="239.97899999999996"/>
    <n v="238.88480000000004"/>
    <n v="6.509969420218506E-2"/>
    <s v="Uptrend"/>
    <n v="409.97"/>
    <n v="-0.29621679635095266"/>
    <s v="2024-11"/>
    <x v="3"/>
  </r>
  <r>
    <n v="2249"/>
    <x v="1"/>
    <d v="2024-11-07T00:00:00"/>
    <n v="288.89"/>
    <n v="299.75"/>
    <n v="285.52"/>
    <n v="296.91000000000003"/>
    <n v="117309200"/>
    <n v="2.9043800000000002E-2"/>
    <n v="2.9043773611063139E-2"/>
    <n v="242.88600000000002"/>
    <n v="241.18360000000001"/>
    <n v="6.5036016659328788E-2"/>
    <s v="Uptrend"/>
    <n v="409.97"/>
    <n v="-0.27577627631290091"/>
    <s v="2024-11"/>
    <x v="3"/>
  </r>
  <r>
    <n v="2250"/>
    <x v="1"/>
    <d v="2024-11-08T00:00:00"/>
    <n v="299.14"/>
    <n v="328.71"/>
    <n v="297.66000000000003"/>
    <n v="321.22000000000003"/>
    <n v="204782800"/>
    <n v="8.1876699999999997E-2"/>
    <n v="8.1876662961840374E-2"/>
    <n v="248.05700000000002"/>
    <n v="243.9014"/>
    <n v="6.2226368523207017E-2"/>
    <s v="Uptrend"/>
    <n v="409.97"/>
    <n v="-0.21647925457960338"/>
    <s v="2024-11"/>
    <x v="3"/>
  </r>
  <r>
    <n v="2251"/>
    <x v="1"/>
    <d v="2024-11-11T00:00:00"/>
    <n v="346.3"/>
    <n v="358.64"/>
    <n v="336"/>
    <n v="350"/>
    <n v="210521600"/>
    <n v="8.9595900000000006E-2"/>
    <n v="8.9595915571882179E-2"/>
    <n v="254.59900000000002"/>
    <n v="246.25919999999999"/>
    <n v="6.3933806741982152E-2"/>
    <s v="Uptrend"/>
    <n v="409.97"/>
    <n v="-0.14627899602409933"/>
    <s v="2024-11"/>
    <x v="3"/>
  </r>
  <r>
    <n v="2252"/>
    <x v="1"/>
    <d v="2024-11-12T00:00:00"/>
    <n v="342.74"/>
    <n v="345.84"/>
    <n v="323.31"/>
    <n v="328.49"/>
    <n v="155726000"/>
    <n v="-6.1457199999999997E-2"/>
    <n v="-6.1457142857142877E-2"/>
    <n v="260.04500000000002"/>
    <n v="248.47580000000002"/>
    <n v="6.6672713184932786E-2"/>
    <s v="Uptrend"/>
    <n v="409.97"/>
    <n v="-0.19874624972558974"/>
    <s v="2024-11"/>
    <x v="3"/>
  </r>
  <r>
    <n v="2253"/>
    <x v="1"/>
    <d v="2024-11-13T00:00:00"/>
    <n v="335.85"/>
    <n v="344.6"/>
    <n v="322.5"/>
    <n v="330.24"/>
    <n v="125405600"/>
    <n v="5.3274100000000003E-3"/>
    <n v="5.3274072270084183E-3"/>
    <n v="265.4905"/>
    <n v="250.09600000000003"/>
    <n v="6.6705698265317359E-2"/>
    <s v="Uptrend"/>
    <n v="409.97"/>
    <n v="-0.19447764470571016"/>
    <s v="2024-11"/>
    <x v="3"/>
  </r>
  <r>
    <n v="2254"/>
    <x v="1"/>
    <d v="2024-11-14T00:00:00"/>
    <n v="327.69"/>
    <n v="329.98"/>
    <n v="310.37"/>
    <n v="311.18"/>
    <n v="120726100"/>
    <n v="-5.7715599999999999E-2"/>
    <n v="-5.7715600775193776E-2"/>
    <n v="270.005"/>
    <n v="252.29580000000001"/>
    <n v="6.8895088342126903E-2"/>
    <s v="Uptrend"/>
    <n v="409.97"/>
    <n v="-0.2409688513793693"/>
    <s v="2024-11"/>
    <x v="3"/>
  </r>
  <r>
    <n v="2255"/>
    <x v="1"/>
    <d v="2024-11-15T00:00:00"/>
    <n v="310.57"/>
    <n v="324.68"/>
    <n v="309.22000000000003"/>
    <n v="320.72000000000003"/>
    <n v="114440300"/>
    <n v="3.0657500000000001E-2"/>
    <n v="3.0657497268462119E-2"/>
    <n v="275.00600000000003"/>
    <n v="254.74519999999995"/>
    <n v="6.8768455642075788E-2"/>
    <s v="Uptrend"/>
    <n v="409.97"/>
    <n v="-0.21769885601385464"/>
    <s v="2024-11"/>
    <x v="3"/>
  </r>
  <r>
    <n v="2256"/>
    <x v="1"/>
    <d v="2024-11-18T00:00:00"/>
    <n v="340.73"/>
    <n v="348.55"/>
    <n v="330.01"/>
    <n v="338.74"/>
    <n v="126085600"/>
    <n v="5.6186E-2"/>
    <n v="5.6186081317036507E-2"/>
    <n v="281.00049999999999"/>
    <n v="257.14179999999999"/>
    <n v="6.8834962149336557E-2"/>
    <s v="Uptrend"/>
    <n v="409.97"/>
    <n v="-0.17374442032343829"/>
    <s v="2024-11"/>
    <x v="3"/>
  </r>
  <r>
    <n v="2257"/>
    <x v="1"/>
    <d v="2024-11-19T00:00:00"/>
    <n v="335.76"/>
    <n v="347.38"/>
    <n v="332.75"/>
    <n v="346"/>
    <n v="88852500"/>
    <n v="2.1432400000000001E-2"/>
    <n v="2.1432367007144126E-2"/>
    <n v="287.40199999999999"/>
    <n v="259.41980000000001"/>
    <n v="6.8520906245137694E-2"/>
    <s v="Uptrend"/>
    <n v="409.97"/>
    <n v="-0.15603580749810964"/>
    <s v="2024-11"/>
    <x v="3"/>
  </r>
  <r>
    <n v="2258"/>
    <x v="1"/>
    <d v="2024-11-20T00:00:00"/>
    <n v="345"/>
    <n v="346.6"/>
    <n v="334.3"/>
    <n v="342.03"/>
    <n v="66340700"/>
    <n v="-1.1474E-2"/>
    <n v="-1.1473988439306471E-2"/>
    <n v="293.82100000000003"/>
    <n v="261.6164"/>
    <n v="6.825567309187941E-2"/>
    <s v="Uptrend"/>
    <n v="409.97"/>
    <n v="-0.16571944288606499"/>
    <s v="2024-11"/>
    <x v="3"/>
  </r>
  <r>
    <n v="2259"/>
    <x v="1"/>
    <d v="2024-11-21T00:00:00"/>
    <n v="343.81"/>
    <n v="347.99"/>
    <n v="335.28"/>
    <n v="339.64"/>
    <n v="58011700"/>
    <n v="-6.9876399999999998E-3"/>
    <n v="-6.9876911382041884E-3"/>
    <n v="297.779"/>
    <n v="264.06179999999995"/>
    <n v="5.112535387862379E-2"/>
    <s v="Uptrend"/>
    <n v="409.97"/>
    <n v="-0.17154913774178604"/>
    <s v="2024-11"/>
    <x v="3"/>
  </r>
  <r>
    <n v="2260"/>
    <x v="1"/>
    <d v="2024-11-22T00:00:00"/>
    <n v="341.09"/>
    <n v="361.53"/>
    <n v="337.7"/>
    <n v="352.56"/>
    <n v="89140700"/>
    <n v="3.8040200000000003E-2"/>
    <n v="3.8040277941349787E-2"/>
    <n v="301.94749999999993"/>
    <n v="266.298"/>
    <n v="5.122509476663225E-2"/>
    <s v="Uptrend"/>
    <n v="409.97"/>
    <n v="-0.14003463668073279"/>
    <s v="2024-11"/>
    <x v="3"/>
  </r>
  <r>
    <n v="2261"/>
    <x v="1"/>
    <d v="2024-11-25T00:00:00"/>
    <n v="360.14"/>
    <n v="361.93"/>
    <n v="338.2"/>
    <n v="338.59"/>
    <n v="95890900"/>
    <n v="-3.96245E-2"/>
    <n v="-3.962446108463813E-2"/>
    <n v="305.75149999999996"/>
    <n v="268.50519999999995"/>
    <n v="5.1929769491809191E-2"/>
    <s v="Uptrend"/>
    <n v="409.97"/>
    <n v="-0.17411030075371381"/>
    <s v="2024-11"/>
    <x v="3"/>
  </r>
  <r>
    <n v="2262"/>
    <x v="1"/>
    <d v="2024-11-26T00:00:00"/>
    <n v="341"/>
    <n v="346.96"/>
    <n v="335.66"/>
    <n v="338.23"/>
    <n v="62295900"/>
    <n v="-1.0631900000000001E-3"/>
    <n v="-1.0632328184528861E-3"/>
    <n v="309.68700000000001"/>
    <n v="270.61899999999991"/>
    <n v="5.1714500459879575E-2"/>
    <s v="Uptrend"/>
    <n v="409.97"/>
    <n v="-0.17498841378637464"/>
    <s v="2024-11"/>
    <x v="3"/>
  </r>
  <r>
    <n v="2263"/>
    <x v="1"/>
    <d v="2024-11-27T00:00:00"/>
    <n v="341.8"/>
    <n v="342.55"/>
    <n v="326.58999999999997"/>
    <n v="332.89"/>
    <n v="57896400"/>
    <n v="-1.5788099999999999E-2"/>
    <n v="-1.5788073204624165E-2"/>
    <n v="313.45400000000006"/>
    <n v="272.64379999999994"/>
    <n v="5.1931294444035069E-2"/>
    <s v="Uptrend"/>
    <n v="409.97"/>
    <n v="-0.18801375710417845"/>
    <s v="2024-11"/>
    <x v="3"/>
  </r>
  <r>
    <n v="2264"/>
    <x v="1"/>
    <d v="2024-11-29T00:00:00"/>
    <n v="336.08"/>
    <n v="345.45"/>
    <n v="334.65"/>
    <n v="345.16"/>
    <n v="37167600"/>
    <n v="3.6859000000000003E-2"/>
    <n v="3.6859022499925009E-2"/>
    <n v="318.21950000000004"/>
    <n v="275.02059999999994"/>
    <n v="5.1089960484373108E-2"/>
    <s v="Uptrend"/>
    <n v="409.97"/>
    <n v="-0.15808473790765176"/>
    <s v="2024-11"/>
    <x v="3"/>
  </r>
  <r>
    <n v="2265"/>
    <x v="1"/>
    <d v="2024-12-02T00:00:00"/>
    <n v="352.38"/>
    <n v="360"/>
    <n v="351.15"/>
    <n v="357.09"/>
    <n v="77986500"/>
    <n v="3.4563700000000003E-2"/>
    <n v="3.456368061189008E-2"/>
    <n v="323.62500000000006"/>
    <n v="277.04899999999992"/>
    <n v="5.0976372739907634E-2"/>
    <s v="Uptrend"/>
    <n v="409.97"/>
    <n v="-0.12898504768641617"/>
    <s v="2024-12"/>
    <x v="3"/>
  </r>
  <r>
    <n v="2266"/>
    <x v="1"/>
    <d v="2024-12-03T00:00:00"/>
    <n v="351.8"/>
    <n v="355.69"/>
    <n v="348.2"/>
    <n v="351.42"/>
    <n v="58267200"/>
    <n v="-1.5878300000000001E-2"/>
    <n v="-1.587834999579929E-2"/>
    <n v="329.05400000000003"/>
    <n v="279.12219999999996"/>
    <n v="5.0613509820097081E-2"/>
    <s v="Uptrend"/>
    <n v="409.97"/>
    <n v="-0.14281532795082574"/>
    <s v="2024-12"/>
    <x v="3"/>
  </r>
  <r>
    <n v="2267"/>
    <x v="1"/>
    <d v="2024-12-04T00:00:00"/>
    <n v="353"/>
    <n v="358.1"/>
    <n v="348.6"/>
    <n v="357.93"/>
    <n v="50810900"/>
    <n v="1.8524800000000001E-2"/>
    <n v="1.8524842069318703E-2"/>
    <n v="334.37850000000003"/>
    <n v="281.37159999999994"/>
    <n v="5.0480457099745191E-2"/>
    <s v="Uptrend"/>
    <n v="409.97"/>
    <n v="-0.12693611727687393"/>
    <s v="2024-12"/>
    <x v="3"/>
  </r>
  <r>
    <n v="2268"/>
    <x v="1"/>
    <d v="2024-12-05T00:00:00"/>
    <n v="359.87"/>
    <n v="375.43"/>
    <n v="359.5"/>
    <n v="369.49"/>
    <n v="81403600"/>
    <n v="3.2296800000000001E-2"/>
    <n v="3.2296817813538992E-2"/>
    <n v="338.42649999999998"/>
    <n v="284.07159999999993"/>
    <n v="4.0659804129515233E-2"/>
    <s v="Uptrend"/>
    <n v="409.97"/>
    <n v="-9.8738932116984257E-2"/>
    <s v="2024-12"/>
    <x v="3"/>
  </r>
  <r>
    <n v="2269"/>
    <x v="1"/>
    <d v="2024-12-06T00:00:00"/>
    <n v="377.42"/>
    <n v="389.49"/>
    <n v="370.8"/>
    <n v="389.22"/>
    <n v="81455800"/>
    <n v="5.3398000000000001E-2"/>
    <n v="5.339792687217515E-2"/>
    <n v="343.04200000000003"/>
    <n v="286.65819999999991"/>
    <n v="4.1514330454985933E-2"/>
    <s v="Uptrend"/>
    <n v="409.97"/>
    <n v="-5.0613459521428372E-2"/>
    <s v="2024-12"/>
    <x v="3"/>
  </r>
  <r>
    <n v="2270"/>
    <x v="1"/>
    <d v="2024-12-09T00:00:00"/>
    <n v="397.61"/>
    <n v="404.8"/>
    <n v="378.01"/>
    <n v="389.79"/>
    <n v="96359200"/>
    <n v="1.4644899999999999E-3"/>
    <n v="1.4644673963311039E-3"/>
    <n v="346.47050000000002"/>
    <n v="289.44539999999995"/>
    <n v="3.8417694893060281E-2"/>
    <s v="Uptrend"/>
    <n v="409.97"/>
    <n v="-4.9223113886381897E-2"/>
    <s v="2024-12"/>
    <x v="3"/>
  </r>
  <r>
    <n v="2271"/>
    <x v="1"/>
    <d v="2024-12-10T00:00:00"/>
    <n v="392.68"/>
    <n v="409.73"/>
    <n v="390.85"/>
    <n v="400.99"/>
    <n v="97563600"/>
    <n v="2.8733399999999999E-2"/>
    <n v="2.8733420559788669E-2"/>
    <n v="349.02000000000004"/>
    <n v="292.78039999999993"/>
    <n v="3.3968679749709803E-2"/>
    <s v="Uptrend"/>
    <n v="409.97"/>
    <n v="-2.190404175915317E-2"/>
    <s v="2024-12"/>
    <x v="3"/>
  </r>
  <r>
    <n v="2272"/>
    <x v="1"/>
    <d v="2024-12-11T00:00:00"/>
    <n v="409.7"/>
    <n v="424.88"/>
    <n v="402.38"/>
    <n v="424.77"/>
    <n v="104287600"/>
    <n v="5.93032E-2"/>
    <n v="5.9303224519314579E-2"/>
    <n v="353.834"/>
    <n v="296.16199999999998"/>
    <n v="3.1749955085209759E-2"/>
    <s v="Uptrend"/>
    <n v="424.77"/>
    <n v="0"/>
    <s v="2024-12"/>
    <x v="3"/>
  </r>
  <r>
    <n v="2273"/>
    <x v="1"/>
    <d v="2024-12-12T00:00:00"/>
    <n v="424.84"/>
    <n v="429.3"/>
    <n v="415"/>
    <n v="418.1"/>
    <n v="87752200"/>
    <n v="-1.5702600000000001E-2"/>
    <n v="-1.5702615533111919E-2"/>
    <n v="358.22700000000003"/>
    <n v="300.07339999999999"/>
    <n v="3.2373928185157143E-2"/>
    <s v="Uptrend"/>
    <n v="424.77"/>
    <n v="-1.5702615533111919E-2"/>
    <s v="2024-12"/>
    <x v="3"/>
  </r>
  <r>
    <n v="2274"/>
    <x v="1"/>
    <d v="2024-12-13T00:00:00"/>
    <n v="420"/>
    <n v="436.3"/>
    <n v="415.71"/>
    <n v="436.23"/>
    <n v="89000200"/>
    <n v="4.33628E-2"/>
    <n v="4.3362831858407169E-2"/>
    <n v="364.47950000000003"/>
    <n v="304.3322"/>
    <n v="2.8518542156235668E-2"/>
    <s v="Uptrend"/>
    <n v="436.23"/>
    <n v="0"/>
    <s v="2024-12"/>
    <x v="1"/>
  </r>
  <r>
    <n v="2275"/>
    <x v="1"/>
    <d v="2024-12-16T00:00:00"/>
    <n v="441.09"/>
    <n v="463.19"/>
    <n v="436.15"/>
    <n v="463.02"/>
    <n v="114083800"/>
    <n v="6.1412500000000002E-2"/>
    <n v="6.1412557595763584E-2"/>
    <n v="371.59449999999998"/>
    <n v="309.11279999999999"/>
    <n v="3.0057797744118615E-2"/>
    <s v="Uptrend"/>
    <n v="463.02"/>
    <n v="0"/>
    <s v="2024-12"/>
    <x v="3"/>
  </r>
  <r>
    <n v="2276"/>
    <x v="1"/>
    <d v="2024-12-17T00:00:00"/>
    <n v="475.9"/>
    <n v="483.99"/>
    <n v="457.51"/>
    <n v="479.86"/>
    <n v="131223000"/>
    <n v="3.6369899999999997E-2"/>
    <n v="3.6369919225951453E-2"/>
    <n v="378.65049999999997"/>
    <n v="313.02539999999999"/>
    <n v="2.907645443200731E-2"/>
    <s v="Uptrend"/>
    <n v="479.86"/>
    <n v="0"/>
    <s v="2024-12"/>
    <x v="1"/>
  </r>
  <r>
    <n v="2277"/>
    <x v="1"/>
    <d v="2024-12-18T00:00:00"/>
    <n v="466.5"/>
    <n v="488.54"/>
    <n v="427.01"/>
    <n v="440.13"/>
    <n v="149340800"/>
    <n v="-8.2794900000000005E-2"/>
    <n v="-8.2794981869712014E-2"/>
    <n v="383.35699999999997"/>
    <n v="316.92779999999993"/>
    <n v="3.6749617586285283E-2"/>
    <s v="Uptrend"/>
    <n v="479.86"/>
    <n v="-8.2794981869712014E-2"/>
    <s v="2024-12"/>
    <x v="3"/>
  </r>
  <r>
    <n v="2278"/>
    <x v="1"/>
    <d v="2024-12-19T00:00:00"/>
    <n v="451.88"/>
    <n v="456.36"/>
    <n v="420.02"/>
    <n v="436.17"/>
    <n v="118566100"/>
    <n v="-8.9973199999999996E-3"/>
    <n v="-8.9973416944992834E-3"/>
    <n v="388.06400000000002"/>
    <n v="320.5736"/>
    <n v="3.6667774583800584E-2"/>
    <s v="Uptrend"/>
    <n v="479.86"/>
    <n v="-9.1047388821739683E-2"/>
    <s v="2024-12"/>
    <x v="3"/>
  </r>
  <r>
    <n v="2279"/>
    <x v="1"/>
    <d v="2024-12-20T00:00:00"/>
    <n v="425.51"/>
    <n v="447.08"/>
    <n v="417.64"/>
    <n v="421.06"/>
    <n v="132216200"/>
    <n v="-3.46425E-2"/>
    <n v="-3.4642455923149296E-2"/>
    <n v="392.13499999999999"/>
    <n v="324.82959999999997"/>
    <n v="3.7955035396766854E-2"/>
    <s v="Uptrend"/>
    <n v="479.86"/>
    <n v="-0.12253573959071395"/>
    <s v="2024-12"/>
    <x v="3"/>
  </r>
  <r>
    <n v="2280"/>
    <x v="1"/>
    <d v="2024-12-23T00:00:00"/>
    <n v="431"/>
    <n v="434.51"/>
    <n v="415.41"/>
    <n v="430.6"/>
    <n v="72698100"/>
    <n v="2.2657099999999999E-2"/>
    <n v="2.2657103500688835E-2"/>
    <n v="396.03700000000003"/>
    <n v="329.69199999999995"/>
    <n v="3.7542342423162407E-2"/>
    <s v="Uptrend"/>
    <n v="479.86"/>
    <n v="-0.10265494102446548"/>
    <s v="2024-12"/>
    <x v="3"/>
  </r>
  <r>
    <n v="2281"/>
    <x v="1"/>
    <d v="2024-12-24T00:00:00"/>
    <n v="435.9"/>
    <n v="462.78"/>
    <n v="435.14"/>
    <n v="462.28"/>
    <n v="59551800"/>
    <n v="7.3571700000000004E-2"/>
    <n v="7.3571760334417036E-2"/>
    <n v="402.22149999999999"/>
    <n v="334.38319999999999"/>
    <n v="3.8081365192217116E-2"/>
    <s v="Uptrend"/>
    <n v="479.86"/>
    <n v="-3.6635685408244134E-2"/>
    <s v="2024-12"/>
    <x v="3"/>
  </r>
  <r>
    <n v="2282"/>
    <x v="1"/>
    <d v="2024-12-26T00:00:00"/>
    <n v="465.16"/>
    <n v="465.33"/>
    <n v="451.02"/>
    <n v="454.13"/>
    <n v="76366400"/>
    <n v="-1.763E-2"/>
    <n v="-1.7630007787488022E-2"/>
    <n v="408.01650000000006"/>
    <n v="338.58980000000003"/>
    <n v="3.8656647948541595E-2"/>
    <s v="Uptrend"/>
    <n v="479.86"/>
    <n v="-5.3619805776684903E-2"/>
    <s v="2024-12"/>
    <x v="3"/>
  </r>
  <r>
    <n v="2283"/>
    <x v="1"/>
    <d v="2024-12-27T00:00:00"/>
    <n v="449.52"/>
    <n v="450"/>
    <n v="426.5"/>
    <n v="431.66"/>
    <n v="82666800"/>
    <n v="-4.9479200000000001E-2"/>
    <n v="-4.9479224010745781E-2"/>
    <n v="412.9550000000001"/>
    <n v="342.52020000000005"/>
    <n v="4.07706323630471E-2"/>
    <s v="Uptrend"/>
    <n v="479.86"/>
    <n v="-0.10044596340599343"/>
    <s v="2024-12"/>
    <x v="3"/>
  </r>
  <r>
    <n v="2284"/>
    <x v="1"/>
    <d v="2024-12-30T00:00:00"/>
    <n v="419.4"/>
    <n v="427"/>
    <n v="415.75"/>
    <n v="417.41"/>
    <n v="64941000"/>
    <n v="-3.3012100000000003E-2"/>
    <n v="-3.3012092850854824E-2"/>
    <n v="416.5675"/>
    <n v="346.18300000000005"/>
    <n v="4.1680444689407903E-2"/>
    <s v="Uptrend"/>
    <n v="479.86"/>
    <n v="-0.13014212478639597"/>
    <s v="2024-12"/>
    <x v="3"/>
  </r>
  <r>
    <n v="2285"/>
    <x v="1"/>
    <d v="2024-12-31T00:00:00"/>
    <n v="423.79"/>
    <n v="427.93"/>
    <n v="402.54"/>
    <n v="403.84"/>
    <n v="76825100"/>
    <n v="-3.2509999999999997E-2"/>
    <n v="-3.2510002156153517E-2"/>
    <n v="418.90500000000003"/>
    <n v="349.39160000000004"/>
    <n v="4.2325282482436721E-2"/>
    <s v="Uptrend"/>
    <n v="479.86"/>
    <n v="-0.15842120618513744"/>
    <s v="2024-12"/>
    <x v="3"/>
  </r>
  <r>
    <n v="2286"/>
    <x v="1"/>
    <d v="2025-01-02T00:00:00"/>
    <n v="390.1"/>
    <n v="392.73"/>
    <n v="373.04"/>
    <n v="379.28"/>
    <n v="109710700"/>
    <n v="-6.0816200000000001E-2"/>
    <n v="-6.0816164817749652E-2"/>
    <n v="420.29800000000006"/>
    <n v="353.24099999999999"/>
    <n v="4.4729488962545749E-2"/>
    <s v="Uptrend"/>
    <n v="479.86"/>
    <n v="-0.20960280081690497"/>
    <s v="2025-01"/>
    <x v="3"/>
  </r>
  <r>
    <n v="2287"/>
    <x v="1"/>
    <d v="2025-01-03T00:00:00"/>
    <n v="381.48"/>
    <n v="411.88"/>
    <n v="379.45"/>
    <n v="410.44"/>
    <n v="95423300"/>
    <n v="8.2155699999999998E-2"/>
    <n v="8.2155663362159848E-2"/>
    <n v="422.92350000000005"/>
    <n v="357.18899999999996"/>
    <n v="4.790891454935501E-2"/>
    <s v="Uptrend"/>
    <n v="479.86"/>
    <n v="-0.14466719459842459"/>
    <s v="2025-01"/>
    <x v="3"/>
  </r>
  <r>
    <n v="2288"/>
    <x v="1"/>
    <d v="2025-01-06T00:00:00"/>
    <n v="423.2"/>
    <n v="426.43"/>
    <n v="401.7"/>
    <n v="411.05"/>
    <n v="85516500"/>
    <n v="1.48617E-3"/>
    <n v="1.4862099210604107E-3"/>
    <n v="425.00149999999996"/>
    <n v="359.86659999999995"/>
    <n v="4.757929667646648E-2"/>
    <s v="Uptrend"/>
    <n v="479.86"/>
    <n v="-0.1433959904972284"/>
    <s v="2025-01"/>
    <x v="3"/>
  </r>
  <r>
    <n v="2289"/>
    <x v="1"/>
    <d v="2025-01-07T00:00:00"/>
    <n v="405.83"/>
    <n v="414.33"/>
    <n v="390"/>
    <n v="394.36"/>
    <n v="75699500"/>
    <n v="-4.0603300000000002E-2"/>
    <n v="-4.0603332927867664E-2"/>
    <n v="425.25850000000003"/>
    <n v="362.38159999999988"/>
    <n v="4.7336310872691502E-2"/>
    <s v="Uptrend"/>
    <n v="479.86"/>
    <n v="-0.17817696828241569"/>
    <s v="2025-01"/>
    <x v="3"/>
  </r>
  <r>
    <n v="2290"/>
    <x v="1"/>
    <d v="2025-01-08T00:00:00"/>
    <n v="392.95"/>
    <n v="402.5"/>
    <n v="387.4"/>
    <n v="394.94"/>
    <n v="73038800"/>
    <n v="1.4707800000000001E-3"/>
    <n v="1.4707373973019688E-3"/>
    <n v="425.51599999999996"/>
    <n v="365.02620000000002"/>
    <n v="4.7336309136805498E-2"/>
    <s v="Uptrend"/>
    <n v="479.86"/>
    <n v="-0.17696828241570461"/>
    <s v="2025-01"/>
    <x v="3"/>
  </r>
  <r>
    <n v="2291"/>
    <x v="1"/>
    <d v="2025-01-10T00:00:00"/>
    <n v="391.4"/>
    <n v="399.28"/>
    <n v="377.29"/>
    <n v="394.74"/>
    <n v="62287300"/>
    <n v="-5.0643699999999999E-4"/>
    <n v="-5.0640603635987436E-4"/>
    <n v="425.20349999999996"/>
    <n v="367.90200000000004"/>
    <n v="4.6907575004420735E-2"/>
    <s v="Uptrend"/>
    <n v="479.86"/>
    <n v="-0.17738507064560494"/>
    <s v="2025-01"/>
    <x v="3"/>
  </r>
  <r>
    <n v="2292"/>
    <x v="1"/>
    <d v="2025-01-13T00:00:00"/>
    <n v="383.21"/>
    <n v="403.79"/>
    <n v="380.07"/>
    <n v="403.31"/>
    <n v="67580500"/>
    <n v="2.1710500000000001E-2"/>
    <n v="2.1710492982722762E-2"/>
    <n v="424.13049999999993"/>
    <n v="370.67820000000012"/>
    <n v="4.5136668831112642E-2"/>
    <s v="Uptrend"/>
    <n v="479.86"/>
    <n v="-0.15952569499437341"/>
    <s v="2025-01"/>
    <x v="3"/>
  </r>
  <r>
    <n v="2293"/>
    <x v="1"/>
    <d v="2025-01-14T00:00:00"/>
    <n v="414.34"/>
    <n v="422.64"/>
    <n v="394.54"/>
    <n v="396.36"/>
    <n v="84565000"/>
    <n v="-1.7232399999999998E-2"/>
    <n v="-1.7232401874488601E-2"/>
    <n v="423.04349999999994"/>
    <n v="374.24560000000014"/>
    <n v="4.5163069284982829E-2"/>
    <s v="Uptrend"/>
    <n v="479.86"/>
    <n v="-0.1740090859834118"/>
    <s v="2025-01"/>
    <x v="3"/>
  </r>
  <r>
    <n v="2294"/>
    <x v="1"/>
    <d v="2025-01-15T00:00:00"/>
    <n v="409.9"/>
    <n v="429.8"/>
    <n v="405.66"/>
    <n v="428.22"/>
    <n v="81375500"/>
    <n v="8.0381499999999995E-2"/>
    <n v="8.0381471389645798E-2"/>
    <n v="422.64299999999992"/>
    <n v="377.5424000000001"/>
    <n v="4.7789364769980615E-2"/>
    <s v="Uptrend"/>
    <n v="479.86"/>
    <n v="-0.10761472096028002"/>
    <s v="2025-01"/>
    <x v="3"/>
  </r>
  <r>
    <n v="2295"/>
    <x v="1"/>
    <d v="2025-01-16T00:00:00"/>
    <n v="423.49"/>
    <n v="424"/>
    <n v="409.13"/>
    <n v="413.82"/>
    <n v="68335200"/>
    <n v="-3.3627600000000001E-2"/>
    <n v="-3.3627574611181266E-2"/>
    <n v="420.18299999999999"/>
    <n v="381.21560000000011"/>
    <n v="4.6071315322763089E-2"/>
    <s v="Uptrend"/>
    <n v="479.86"/>
    <n v="-0.137623473513108"/>
    <s v="2025-01"/>
    <x v="3"/>
  </r>
  <r>
    <n v="2296"/>
    <x v="1"/>
    <d v="2025-01-17T00:00:00"/>
    <n v="421.5"/>
    <n v="439.74"/>
    <n v="419.75"/>
    <n v="426.5"/>
    <n v="94991400"/>
    <n v="3.06413E-2"/>
    <n v="3.0641341646126419E-2"/>
    <n v="417.51499999999999"/>
    <n v="384.66820000000013"/>
    <n v="4.5820304053886027E-2"/>
    <s v="Uptrend"/>
    <n v="479.86"/>
    <n v="-0.11119909973742348"/>
    <s v="2025-01"/>
    <x v="3"/>
  </r>
  <r>
    <n v="2297"/>
    <x v="1"/>
    <d v="2025-01-21T00:00:00"/>
    <n v="432.64"/>
    <n v="433.2"/>
    <n v="406.31"/>
    <n v="424.07"/>
    <n v="87320900"/>
    <n v="-5.6975200000000002E-3"/>
    <n v="-5.6975381008206316E-3"/>
    <n v="416.71199999999988"/>
    <n v="387.1998000000001"/>
    <n v="4.2005384616228283E-2"/>
    <s v="Uptrend"/>
    <n v="479.86"/>
    <n v="-0.11626307673071312"/>
    <s v="2025-01"/>
    <x v="3"/>
  </r>
  <r>
    <n v="2298"/>
    <x v="1"/>
    <d v="2025-01-22T00:00:00"/>
    <n v="416.81"/>
    <n v="428"/>
    <n v="414.59"/>
    <n v="415.11"/>
    <n v="60963300"/>
    <n v="-2.1128600000000001E-2"/>
    <n v="-2.1128587261536991E-2"/>
    <n v="415.65899999999993"/>
    <n v="389.50920000000008"/>
    <n v="4.2213501180943878E-2"/>
    <s v="Uptrend"/>
    <n v="479.86"/>
    <n v="-0.13493518943025051"/>
    <s v="2025-01"/>
    <x v="3"/>
  </r>
  <r>
    <n v="2299"/>
    <x v="1"/>
    <d v="2025-01-23T00:00:00"/>
    <n v="416.06"/>
    <n v="420.73"/>
    <n v="408.95"/>
    <n v="412.38"/>
    <n v="50690600"/>
    <n v="-6.5765199999999998E-3"/>
    <n v="-6.57657006576573E-3"/>
    <n v="415.22499999999991"/>
    <n v="391.21640000000008"/>
    <n v="4.1519474049223182E-2"/>
    <s v="Uptrend"/>
    <n v="479.86"/>
    <n v="-0.14062434876839081"/>
    <s v="2025-01"/>
    <x v="3"/>
  </r>
  <r>
    <n v="2300"/>
    <x v="1"/>
    <d v="2025-01-24T00:00:00"/>
    <n v="414.45"/>
    <n v="418.88"/>
    <n v="405.78"/>
    <n v="406.58"/>
    <n v="56427100"/>
    <n v="-1.4064699999999999E-2"/>
    <n v="-1.406469760900142E-2"/>
    <n v="414.024"/>
    <n v="392.15940000000012"/>
    <n v="4.1264926922586737E-2"/>
    <s v="Uptrend"/>
    <n v="479.86"/>
    <n v="-0.15271120743550204"/>
    <s v="2025-01"/>
    <x v="3"/>
  </r>
  <r>
    <n v="2301"/>
    <x v="1"/>
    <d v="2025-01-27T00:00:00"/>
    <n v="394.8"/>
    <n v="406.69"/>
    <n v="389"/>
    <n v="397.15"/>
    <n v="58125500"/>
    <n v="-2.3193499999999999E-2"/>
    <n v="-2.3193467460278394E-2"/>
    <n v="410.76750000000004"/>
    <n v="393.55140000000011"/>
    <n v="3.7422756661995141E-2"/>
    <s v="Uptrend"/>
    <n v="479.86"/>
    <n v="-0.1723627724753054"/>
    <s v="2025-01"/>
    <x v="3"/>
  </r>
  <r>
    <n v="2302"/>
    <x v="1"/>
    <d v="2025-01-28T00:00:00"/>
    <n v="396.91"/>
    <n v="400.59"/>
    <n v="386.5"/>
    <n v="398.09"/>
    <n v="48910700"/>
    <n v="2.3668700000000001E-3"/>
    <n v="2.3668639053253671E-3"/>
    <n v="407.96549999999996"/>
    <n v="394.72860000000009"/>
    <n v="3.7388433190408452E-2"/>
    <s v="Uptrend"/>
    <n v="479.86"/>
    <n v="-0.17040386779477357"/>
    <s v="2025-01"/>
    <x v="3"/>
  </r>
  <r>
    <n v="2303"/>
    <x v="1"/>
    <d v="2025-01-29T00:00:00"/>
    <n v="395.21"/>
    <n v="398.59"/>
    <n v="384.48"/>
    <n v="389.1"/>
    <n v="68033600"/>
    <n v="-2.25828E-2"/>
    <n v="-2.2582833027707139E-2"/>
    <n v="405.83749999999998"/>
    <n v="396.51060000000007"/>
    <n v="3.6203833737364903E-2"/>
    <s v="Uptrend"/>
    <n v="479.86"/>
    <n v="-0.18913849872879585"/>
    <s v="2025-01"/>
    <x v="3"/>
  </r>
  <r>
    <n v="2304"/>
    <x v="1"/>
    <d v="2025-01-30T00:00:00"/>
    <n v="410.78"/>
    <n v="412.5"/>
    <n v="384.41"/>
    <n v="400.28"/>
    <n v="98092900"/>
    <n v="2.8733000000000002E-2"/>
    <n v="2.873297352865567E-2"/>
    <n v="404.98099999999994"/>
    <n v="398.18819999999999"/>
    <n v="3.628307519907481E-2"/>
    <s v="Uptrend"/>
    <n v="479.86"/>
    <n v="-0.16584003667736436"/>
    <s v="2025-01"/>
    <x v="3"/>
  </r>
  <r>
    <n v="2305"/>
    <x v="1"/>
    <d v="2025-01-31T00:00:00"/>
    <n v="401.53"/>
    <n v="419.99"/>
    <n v="401.34"/>
    <n v="404.6"/>
    <n v="83283600"/>
    <n v="1.07925E-2"/>
    <n v="1.0792445288298369E-2"/>
    <n v="405.01900000000001"/>
    <n v="399.08699999999999"/>
    <n v="3.5619878690721696E-2"/>
    <s v="Uptrend"/>
    <n v="479.86"/>
    <n v="-0.15683741091151582"/>
    <s v="2025-01"/>
    <x v="3"/>
  </r>
  <r>
    <n v="2306"/>
    <x v="1"/>
    <d v="2025-02-03T00:00:00"/>
    <n v="386.68"/>
    <n v="389.17"/>
    <n v="374.36"/>
    <n v="383.68"/>
    <n v="93732100"/>
    <n v="-5.1705399999999999E-2"/>
    <n v="-5.1705388037567968E-2"/>
    <n v="405.23900000000003"/>
    <n v="400.01119999999997"/>
    <n v="3.4841702715647238E-2"/>
    <s v="Uptrend"/>
    <n v="479.86"/>
    <n v="-0.20043345975909643"/>
    <s v="2025-02"/>
    <x v="3"/>
  </r>
  <r>
    <n v="2307"/>
    <x v="1"/>
    <d v="2025-02-04T00:00:00"/>
    <n v="382.63"/>
    <n v="394"/>
    <n v="381.4"/>
    <n v="392.21"/>
    <n v="57072200"/>
    <n v="2.2232100000000001E-2"/>
    <n v="2.223206839032521E-2"/>
    <n v="404.32750000000004"/>
    <n v="400.73399999999992"/>
    <n v="2.9706328191541027E-2"/>
    <s v="Uptrend"/>
    <n v="479.86"/>
    <n v="-0.18265744175384491"/>
    <s v="2025-02"/>
    <x v="1"/>
  </r>
  <r>
    <n v="2308"/>
    <x v="1"/>
    <d v="2025-02-05T00:00:00"/>
    <n v="387.51"/>
    <n v="388.39"/>
    <n v="375.53"/>
    <n v="378.17"/>
    <n v="57223300"/>
    <n v="-3.5797099999999998E-2"/>
    <n v="-3.5797149486244573E-2"/>
    <n v="402.68350000000004"/>
    <n v="401.42759999999987"/>
    <n v="3.0640736996546285E-2"/>
    <s v="Uptrend"/>
    <n v="479.86"/>
    <n v="-0.21191597549285202"/>
    <s v="2025-02"/>
    <x v="3"/>
  </r>
  <r>
    <n v="2309"/>
    <x v="1"/>
    <d v="2025-02-06T00:00:00"/>
    <n v="373.03"/>
    <n v="375.4"/>
    <n v="363.18"/>
    <n v="374.32"/>
    <n v="77918200"/>
    <n v="-1.01806E-2"/>
    <n v="-1.0180606605494913E-2"/>
    <n v="401.68150000000003"/>
    <n v="401.6087999999998"/>
    <n v="2.9445118186960981E-2"/>
    <s v="Uptrend"/>
    <n v="479.86"/>
    <n v="-0.21993914891843458"/>
    <s v="2025-02"/>
    <x v="1"/>
  </r>
  <r>
    <n v="2310"/>
    <x v="1"/>
    <d v="2025-02-07T00:00:00"/>
    <n v="370.19"/>
    <n v="380.55"/>
    <n v="360.34"/>
    <n v="361.62"/>
    <n v="70298300"/>
    <n v="-3.3928199999999999E-2"/>
    <n v="-3.3928189784141916E-2"/>
    <n v="400.01550000000003"/>
    <n v="401.85159999999979"/>
    <n v="3.0265456026135569E-2"/>
    <s v="Downtrend"/>
    <n v="479.86"/>
    <n v="-0.24640520151710921"/>
    <s v="2025-02"/>
    <x v="3"/>
  </r>
  <r>
    <n v="2311"/>
    <x v="1"/>
    <d v="2025-02-10T00:00:00"/>
    <n v="356.21"/>
    <n v="362.7"/>
    <n v="350.51"/>
    <n v="350.73"/>
    <n v="77514900"/>
    <n v="-3.01144E-2"/>
    <n v="-3.0114484818317577E-2"/>
    <n v="397.81500000000005"/>
    <n v="401.65699999999993"/>
    <n v="3.0806502858162336E-2"/>
    <s v="Downtrend"/>
    <n v="479.86"/>
    <n v="-0.26909932063518527"/>
    <s v="2025-02"/>
    <x v="3"/>
  </r>
  <r>
    <n v="2312"/>
    <x v="1"/>
    <d v="2025-02-11T00:00:00"/>
    <n v="345.8"/>
    <n v="349.37"/>
    <n v="325.10000000000002"/>
    <n v="328.5"/>
    <n v="118543400"/>
    <n v="-6.3382099999999997E-2"/>
    <n v="-6.3382088786245849E-2"/>
    <n v="394.07450000000006"/>
    <n v="401.72939999999988"/>
    <n v="3.2677377172987049E-2"/>
    <s v="Downtrend"/>
    <n v="479.86"/>
    <n v="-0.31542533238861337"/>
    <s v="2025-02"/>
    <x v="3"/>
  </r>
  <r>
    <n v="2313"/>
    <x v="1"/>
    <d v="2025-02-12T00:00:00"/>
    <n v="329.94"/>
    <n v="346.4"/>
    <n v="329.12"/>
    <n v="336.51"/>
    <n v="105382700"/>
    <n v="2.4383599999999998E-2"/>
    <n v="2.4383561643835483E-2"/>
    <n v="391.08200000000005"/>
    <n v="401.94499999999988"/>
    <n v="3.3487652348958029E-2"/>
    <s v="Downtrend"/>
    <n v="479.86"/>
    <n v="-0.29873296378110281"/>
    <s v="2025-02"/>
    <x v="3"/>
  </r>
  <r>
    <n v="2314"/>
    <x v="1"/>
    <d v="2025-02-13T00:00:00"/>
    <n v="345"/>
    <n v="358.69"/>
    <n v="342.85"/>
    <n v="355.94"/>
    <n v="89441500"/>
    <n v="5.7739699999999998E-2"/>
    <n v="5.7739740275177587E-2"/>
    <n v="387.46799999999996"/>
    <n v="401.91999999999985"/>
    <n v="3.0615552395264763E-2"/>
    <s v="Downtrend"/>
    <n v="479.86"/>
    <n v="-0.25824198724628022"/>
    <s v="2025-02"/>
    <x v="3"/>
  </r>
  <r>
    <n v="2315"/>
    <x v="1"/>
    <d v="2025-02-14T00:00:00"/>
    <n v="360.62"/>
    <n v="362"/>
    <n v="347.5"/>
    <n v="355.84"/>
    <n v="68277300"/>
    <n v="-2.8096300000000001E-4"/>
    <n v="-2.8094622689223137E-4"/>
    <n v="384.56900000000002"/>
    <n v="401.97379999999993"/>
    <n v="3.0093241867721915E-2"/>
    <s v="Downtrend"/>
    <n v="479.86"/>
    <n v="-0.25845038136123044"/>
    <s v="2025-02"/>
    <x v="3"/>
  </r>
  <r>
    <n v="2316"/>
    <x v="1"/>
    <d v="2025-02-18T00:00:00"/>
    <n v="355.01"/>
    <n v="359.1"/>
    <n v="350.02"/>
    <n v="354.11"/>
    <n v="51631700"/>
    <n v="-4.8617699999999996E-3"/>
    <n v="-4.8617356115107091E-3"/>
    <n v="380.9495"/>
    <n v="402.02639999999991"/>
    <n v="2.876853994133996E-2"/>
    <s v="Downtrend"/>
    <n v="479.86"/>
    <n v="-0.26205559954986868"/>
    <s v="2025-02"/>
    <x v="1"/>
  </r>
  <r>
    <n v="2317"/>
    <x v="1"/>
    <d v="2025-02-19T00:00:00"/>
    <n v="354"/>
    <n v="367.34"/>
    <n v="353.67"/>
    <n v="360.56"/>
    <n v="67094400"/>
    <n v="1.82147E-2"/>
    <n v="1.8214679054531002E-2"/>
    <n v="377.77399999999994"/>
    <n v="401.7245999999999"/>
    <n v="2.9397017207497822E-2"/>
    <s v="Downtrend"/>
    <n v="479.86"/>
    <n v="-0.24861417913558126"/>
    <s v="2025-02"/>
    <x v="1"/>
  </r>
  <r>
    <n v="2318"/>
    <x v="1"/>
    <d v="2025-02-20T00:00:00"/>
    <n v="361.51"/>
    <n v="362.3"/>
    <n v="348"/>
    <n v="354.4"/>
    <n v="45965400"/>
    <n v="-1.7084499999999999E-2"/>
    <n v="-1.708453516751729E-2"/>
    <n v="374.73849999999999"/>
    <n v="400.69619999999998"/>
    <n v="2.931333759022333E-2"/>
    <s v="Downtrend"/>
    <n v="479.86"/>
    <n v="-0.26145125661651325"/>
    <s v="2025-02"/>
    <x v="1"/>
  </r>
  <r>
    <n v="2319"/>
    <x v="1"/>
    <d v="2025-02-21T00:00:00"/>
    <n v="353.44"/>
    <n v="354.98"/>
    <n v="334.42"/>
    <n v="337.8"/>
    <n v="74058600"/>
    <n v="-4.6839699999999998E-2"/>
    <n v="-4.683972911963874E-2"/>
    <n v="371.0095"/>
    <n v="399.51099999999991"/>
    <n v="3.0603341880468569E-2"/>
    <s v="Downtrend"/>
    <n v="479.86"/>
    <n v="-0.29604467969824533"/>
    <s v="2025-02"/>
    <x v="3"/>
  </r>
  <r>
    <n v="2320"/>
    <x v="1"/>
    <d v="2025-02-24T00:00:00"/>
    <n v="338.14"/>
    <n v="342.4"/>
    <n v="324.7"/>
    <n v="330.53"/>
    <n v="76052300"/>
    <n v="-2.1521599999999998E-2"/>
    <n v="-2.1521610420367154E-2"/>
    <n v="367.20699999999999"/>
    <n v="397.54719999999992"/>
    <n v="3.0707415067741446E-2"/>
    <s v="Downtrend"/>
    <n v="479.86"/>
    <n v="-0.31119493185512448"/>
    <s v="2025-02"/>
    <x v="3"/>
  </r>
  <r>
    <n v="2321"/>
    <x v="1"/>
    <d v="2025-02-25T00:00:00"/>
    <n v="327.02"/>
    <n v="328.89"/>
    <n v="297.25"/>
    <n v="302.8"/>
    <n v="134228800"/>
    <n v="-8.3895600000000001E-2"/>
    <n v="-8.3895561673675512E-2"/>
    <n v="362.48950000000002"/>
    <n v="394.86779999999993"/>
    <n v="3.4820107623302086E-2"/>
    <s v="Downtrend"/>
    <n v="479.86"/>
    <n v="-0.36898261993081316"/>
    <s v="2025-02"/>
    <x v="3"/>
  </r>
  <r>
    <n v="2322"/>
    <x v="1"/>
    <d v="2025-02-26T00:00:00"/>
    <n v="303.70999999999998"/>
    <n v="309"/>
    <n v="288.04000000000002"/>
    <n v="290.8"/>
    <n v="100118300"/>
    <n v="-3.9630100000000001E-2"/>
    <n v="-3.9630118890356725E-2"/>
    <n v="357.125"/>
    <n v="392.14479999999998"/>
    <n v="3.5116947549334275E-2"/>
    <s v="Downtrend"/>
    <n v="479.86"/>
    <n v="-0.39398991372483638"/>
    <s v="2025-02"/>
    <x v="3"/>
  </r>
  <r>
    <n v="2323"/>
    <x v="1"/>
    <d v="2025-02-27T00:00:00"/>
    <n v="291.16000000000003"/>
    <n v="297.23"/>
    <n v="280.88"/>
    <n v="281.95"/>
    <n v="101748200"/>
    <n v="-3.0433200000000001E-2"/>
    <n v="-3.0433287482806159E-2"/>
    <n v="351.76749999999998"/>
    <n v="389.27979999999997"/>
    <n v="3.5249959813921254E-2"/>
    <s v="Downtrend"/>
    <n v="479.86"/>
    <n v="-0.41243279289792856"/>
    <s v="2025-02"/>
    <x v="3"/>
  </r>
  <r>
    <n v="2324"/>
    <x v="1"/>
    <d v="2025-02-28T00:00:00"/>
    <n v="279.5"/>
    <n v="293.88"/>
    <n v="273.60000000000002"/>
    <n v="292.98"/>
    <n v="115697000"/>
    <n v="3.91204E-2"/>
    <n v="3.9120411420464629E-2"/>
    <n v="346.40250000000003"/>
    <n v="385.71240000000006"/>
    <n v="3.6002585836752081E-2"/>
    <s v="Downtrend"/>
    <n v="479.86"/>
    <n v="-0.38944692201892217"/>
    <s v="2025-02"/>
    <x v="3"/>
  </r>
  <r>
    <n v="2325"/>
    <x v="1"/>
    <d v="2025-03-03T00:00:00"/>
    <n v="300.33999999999997"/>
    <n v="303.94"/>
    <n v="277.3"/>
    <n v="284.64999999999998"/>
    <n v="115551400"/>
    <n v="-2.8431999999999999E-2"/>
    <n v="-2.8431974878831423E-2"/>
    <n v="340.40500000000003"/>
    <n v="381.55599999999998"/>
    <n v="3.5597803090635712E-2"/>
    <s v="Downtrend"/>
    <n v="479.86"/>
    <n v="-0.40680615179427337"/>
    <s v="2025-03"/>
    <x v="3"/>
  </r>
  <r>
    <n v="2326"/>
    <x v="1"/>
    <d v="2025-03-04T00:00:00"/>
    <n v="270.93"/>
    <n v="284.35000000000002"/>
    <n v="261.83999999999997"/>
    <n v="272.04000000000002"/>
    <n v="126706600"/>
    <n v="-4.4299999999999999E-2"/>
    <n v="-4.4300017565431116E-2"/>
    <n v="334.82299999999998"/>
    <n v="378.33539999999994"/>
    <n v="3.5252685558422273E-2"/>
    <s v="Downtrend"/>
    <n v="479.86"/>
    <n v="-0.43308464968949278"/>
    <s v="2025-03"/>
    <x v="3"/>
  </r>
  <r>
    <n v="2327"/>
    <x v="1"/>
    <d v="2025-03-05T00:00:00"/>
    <n v="272.92"/>
    <n v="279.55"/>
    <n v="267.70999999999998"/>
    <n v="279.10000000000002"/>
    <n v="94042900"/>
    <n v="2.5952099999999999E-2"/>
    <n v="2.5952065872665742E-2"/>
    <n v="329.16750000000008"/>
    <n v="374.88099999999997"/>
    <n v="3.5476621408713355E-2"/>
    <s v="Downtrend"/>
    <n v="479.86"/>
    <n v="-0.41837202517400907"/>
    <s v="2025-03"/>
    <x v="3"/>
  </r>
  <r>
    <n v="2328"/>
    <x v="1"/>
    <d v="2025-03-06T00:00:00"/>
    <n v="272.06"/>
    <n v="272.64999999999998"/>
    <n v="260.02"/>
    <n v="263.45"/>
    <n v="98451600"/>
    <n v="-5.6073100000000001E-2"/>
    <n v="-5.6073092081691311E-2"/>
    <n v="323.43150000000003"/>
    <n v="371.71319999999997"/>
    <n v="3.634332193197088E-2"/>
    <s v="Downtrend"/>
    <n v="479.86"/>
    <n v="-0.45098570416371442"/>
    <s v="2025-03"/>
    <x v="3"/>
  </r>
  <r>
    <n v="2329"/>
    <x v="1"/>
    <d v="2025-03-07T00:00:00"/>
    <n v="259.32"/>
    <n v="266.25"/>
    <n v="250.73"/>
    <n v="262.67"/>
    <n v="102369600"/>
    <n v="-2.9607100000000001E-3"/>
    <n v="-2.9607136078951823E-3"/>
    <n v="317.84899999999999"/>
    <n v="367.54419999999999"/>
    <n v="3.6453214626886735E-2"/>
    <s v="Downtrend"/>
    <n v="479.86"/>
    <n v="-0.45261117826032593"/>
    <s v="2025-03"/>
    <x v="3"/>
  </r>
  <r>
    <n v="2330"/>
    <x v="1"/>
    <d v="2025-03-10T00:00:00"/>
    <n v="252.54"/>
    <n v="253.37"/>
    <n v="220"/>
    <n v="222.15"/>
    <n v="189076900"/>
    <n v="-0.15426200000000001"/>
    <n v="-0.15426200175124682"/>
    <n v="310.87549999999999"/>
    <n v="362.91020000000003"/>
    <n v="4.7627008463193038E-2"/>
    <s v="Downtrend"/>
    <n v="479.86"/>
    <n v="-0.53705247363814446"/>
    <s v="2025-03"/>
    <x v="3"/>
  </r>
  <r>
    <n v="2331"/>
    <x v="1"/>
    <d v="2025-03-11T00:00:00"/>
    <n v="225.31"/>
    <n v="237.06"/>
    <n v="217.02"/>
    <n v="230.58"/>
    <n v="174896400"/>
    <n v="3.7947399999999999E-2"/>
    <n v="3.7947332883186968E-2"/>
    <n v="304.86800000000005"/>
    <n v="358.7894"/>
    <n v="4.9482339871431941E-2"/>
    <s v="Downtrend"/>
    <n v="479.86"/>
    <n v="-0.51948484974784304"/>
    <s v="2025-03"/>
    <x v="3"/>
  </r>
  <r>
    <n v="2332"/>
    <x v="1"/>
    <d v="2025-03-12T00:00:00"/>
    <n v="247.22"/>
    <n v="251.84"/>
    <n v="241.1"/>
    <n v="248.09"/>
    <n v="142215700"/>
    <n v="7.5938900000000004E-2"/>
    <n v="7.5938936594674322E-2"/>
    <n v="300.84750000000003"/>
    <n v="354.96980000000002"/>
    <n v="5.2686923733295921E-2"/>
    <s v="Downtrend"/>
    <n v="479.86"/>
    <n v="-0.48299504022006423"/>
    <s v="2025-03"/>
    <x v="3"/>
  </r>
  <r>
    <n v="2333"/>
    <x v="1"/>
    <d v="2025-03-13T00:00:00"/>
    <n v="248.13"/>
    <n v="248.29"/>
    <n v="232.6"/>
    <n v="240.68"/>
    <n v="114813500"/>
    <n v="-2.9868200000000001E-2"/>
    <n v="-2.9868192994477849E-2"/>
    <n v="296.05600000000004"/>
    <n v="351.62120000000004"/>
    <n v="5.2077616400780978E-2"/>
    <s v="Downtrend"/>
    <n v="479.86"/>
    <n v="-0.4984370441378736"/>
    <s v="2025-03"/>
    <x v="3"/>
  </r>
  <r>
    <n v="2334"/>
    <x v="1"/>
    <d v="2025-03-14T00:00:00"/>
    <n v="247.31"/>
    <n v="251.58"/>
    <n v="240.73"/>
    <n v="249.98"/>
    <n v="100242300"/>
    <n v="3.8640500000000001E-2"/>
    <n v="3.8640518530829171E-2"/>
    <n v="290.75799999999998"/>
    <n v="348.30459999999999"/>
    <n v="5.0828358396525775E-2"/>
    <s v="Downtrend"/>
    <n v="479.86"/>
    <n v="-0.47905639144750556"/>
    <s v="2025-03"/>
    <x v="3"/>
  </r>
  <r>
    <n v="2335"/>
    <x v="1"/>
    <d v="2025-03-17T00:00:00"/>
    <n v="245.06"/>
    <n v="245.4"/>
    <n v="232.8"/>
    <n v="238.01"/>
    <n v="111900600"/>
    <n v="-4.7883799999999997E-2"/>
    <n v="-4.7883830706456521E-2"/>
    <n v="284.86649999999997"/>
    <n v="345.22519999999997"/>
    <n v="5.115562864717315E-2"/>
    <s v="Downtrend"/>
    <n v="479.86"/>
    <n v="-0.50400116700704367"/>
    <s v="2025-03"/>
    <x v="3"/>
  </r>
  <r>
    <n v="2336"/>
    <x v="1"/>
    <d v="2025-03-18T00:00:00"/>
    <n v="228.16"/>
    <n v="230.1"/>
    <n v="222.28"/>
    <n v="225.31"/>
    <n v="111477600"/>
    <n v="-5.33591E-2"/>
    <n v="-5.3359102558716009E-2"/>
    <n v="278.42649999999998"/>
    <n v="341.73360000000008"/>
    <n v="5.1616907020843553E-2"/>
    <s v="Downtrend"/>
    <n v="479.86"/>
    <n v="-0.5304672196057183"/>
    <s v="2025-03"/>
    <x v="3"/>
  </r>
  <r>
    <n v="2337"/>
    <x v="1"/>
    <d v="2025-03-19T00:00:00"/>
    <n v="231.61"/>
    <n v="241.41"/>
    <n v="229.2"/>
    <n v="235.86"/>
    <n v="111993800"/>
    <n v="4.6824400000000002E-2"/>
    <n v="4.6824375305135169E-2"/>
    <n v="272.19150000000002"/>
    <n v="338.23780000000005"/>
    <n v="5.3136028920628048E-2"/>
    <s v="Downtrend"/>
    <n v="479.86"/>
    <n v="-0.50848164047847288"/>
    <s v="2025-03"/>
    <x v="3"/>
  </r>
  <r>
    <n v="2338"/>
    <x v="1"/>
    <d v="2025-03-20T00:00:00"/>
    <n v="233.35"/>
    <n v="238"/>
    <n v="230.05"/>
    <n v="236.26"/>
    <n v="99028300"/>
    <n v="1.6959E-3"/>
    <n v="1.6959213092511138E-3"/>
    <n v="266.28449999999998"/>
    <n v="335.32479999999998"/>
    <n v="5.33484537584102E-2"/>
    <s v="Downtrend"/>
    <n v="479.86"/>
    <n v="-0.50764806401867213"/>
    <s v="2025-03"/>
    <x v="3"/>
  </r>
  <r>
    <n v="2339"/>
    <x v="1"/>
    <d v="2025-03-21T00:00:00"/>
    <n v="234.99"/>
    <n v="249.52"/>
    <n v="234.55"/>
    <n v="248.71"/>
    <n v="132728700"/>
    <n v="5.2696199999999999E-2"/>
    <n v="5.2696182172183192E-2"/>
    <n v="261.83000000000004"/>
    <n v="332.99380000000002"/>
    <n v="5.5192829818971424E-2"/>
    <s v="Downtrend"/>
    <n v="479.86"/>
    <n v="-0.48170299670737293"/>
    <s v="2025-03"/>
    <x v="3"/>
  </r>
  <r>
    <n v="2340"/>
    <x v="1"/>
    <d v="2025-03-24T00:00:00"/>
    <n v="258.08"/>
    <n v="278.64"/>
    <n v="256.33"/>
    <n v="278.39"/>
    <n v="169079900"/>
    <n v="0.119336"/>
    <n v="0.11933577258654648"/>
    <n v="259.22300000000001"/>
    <n v="330.86180000000002"/>
    <n v="6.2627241301603867E-2"/>
    <s v="Downtrend"/>
    <n v="479.86"/>
    <n v="-0.41985162339015547"/>
    <s v="2025-03"/>
    <x v="3"/>
  </r>
  <r>
    <n v="2341"/>
    <x v="1"/>
    <d v="2025-03-25T00:00:00"/>
    <n v="283.60000000000002"/>
    <n v="288.2"/>
    <n v="271.27999999999997"/>
    <n v="288.14"/>
    <n v="150361500"/>
    <n v="3.50228E-2"/>
    <n v="3.5022809727360826E-2"/>
    <n v="258.49000000000007"/>
    <n v="328.23680000000002"/>
    <n v="6.0516759469699324E-2"/>
    <s v="Downtrend"/>
    <n v="479.86"/>
    <n v="-0.39953319718251157"/>
    <s v="2025-03"/>
    <x v="3"/>
  </r>
  <r>
    <n v="2342"/>
    <x v="1"/>
    <d v="2025-03-26T00:00:00"/>
    <n v="282.66000000000003"/>
    <n v="284.89999999999998"/>
    <n v="266.51"/>
    <n v="272.06"/>
    <n v="153629800"/>
    <n v="-5.5806300000000003E-2"/>
    <n v="-5.5806205316859758E-2"/>
    <n v="257.55300000000005"/>
    <n v="325.77219999999994"/>
    <n v="6.1169005082821866E-2"/>
    <s v="Downtrend"/>
    <n v="479.86"/>
    <n v="-0.43304297086650279"/>
    <s v="2025-03"/>
    <x v="3"/>
  </r>
  <r>
    <n v="2343"/>
    <x v="1"/>
    <d v="2025-03-27T00:00:00"/>
    <n v="272.48"/>
    <n v="291.85000000000002"/>
    <n v="271.82"/>
    <n v="273.13"/>
    <n v="162572100"/>
    <n v="3.93298E-3"/>
    <n v="3.9329559655958413E-3"/>
    <n v="257.11200000000008"/>
    <n v="322.47879999999992"/>
    <n v="6.0795311373296732E-2"/>
    <s v="Downtrend"/>
    <n v="479.86"/>
    <n v="-0.43081315383653573"/>
    <s v="2025-03"/>
    <x v="3"/>
  </r>
  <r>
    <n v="2344"/>
    <x v="1"/>
    <d v="2025-03-28T00:00:00"/>
    <n v="275.58"/>
    <n v="276.10000000000002"/>
    <n v="260.57"/>
    <n v="263.55"/>
    <n v="123809400"/>
    <n v="-3.5074899999999999E-2"/>
    <n v="-3.5074872771207799E-2"/>
    <n v="255.64050000000003"/>
    <n v="319.3855999999999"/>
    <n v="6.0559149907071431E-2"/>
    <s v="Downtrend"/>
    <n v="479.86"/>
    <n v="-0.4507773100487642"/>
    <s v="2025-03"/>
    <x v="3"/>
  </r>
  <r>
    <n v="2345"/>
    <x v="1"/>
    <d v="2025-03-31T00:00:00"/>
    <n v="249.31"/>
    <n v="260.56"/>
    <n v="243.36"/>
    <n v="259.16000000000003"/>
    <n v="134008900"/>
    <n v="-1.6657100000000001E-2"/>
    <n v="-1.6657180800607074E-2"/>
    <n v="254.36600000000004"/>
    <n v="316.2247999999999"/>
    <n v="6.0360939300754951E-2"/>
    <s v="Downtrend"/>
    <n v="479.86"/>
    <n v="-0.45992581169507774"/>
    <s v="2025-03"/>
    <x v="3"/>
  </r>
  <r>
    <n v="2346"/>
    <x v="1"/>
    <d v="2025-04-01T00:00:00"/>
    <n v="263.8"/>
    <n v="277.45"/>
    <n v="259.25"/>
    <n v="268.45999999999998"/>
    <n v="146486900"/>
    <n v="3.5885100000000003E-2"/>
    <n v="3.5885167464114742E-2"/>
    <n v="254.18699999999998"/>
    <n v="313.39859999999987"/>
    <n v="6.012983012034176E-2"/>
    <s v="Downtrend"/>
    <n v="479.86"/>
    <n v="-0.44054515900470981"/>
    <s v="2025-04"/>
    <x v="3"/>
  </r>
  <r>
    <n v="2347"/>
    <x v="1"/>
    <d v="2025-04-02T00:00:00"/>
    <n v="254.6"/>
    <n v="284.99"/>
    <n v="251.27"/>
    <n v="282.76"/>
    <n v="212787800"/>
    <n v="5.3266800000000003E-2"/>
    <n v="5.3266780898457933E-2"/>
    <n v="254.36999999999998"/>
    <n v="310.44199999999995"/>
    <n v="6.1027593380542061E-2"/>
    <s v="Downtrend"/>
    <n v="479.86"/>
    <n v="-0.41074480056683205"/>
    <s v="2025-04"/>
    <x v="3"/>
  </r>
  <r>
    <n v="2348"/>
    <x v="1"/>
    <d v="2025-04-03T00:00:00"/>
    <n v="265.29000000000002"/>
    <n v="276.3"/>
    <n v="261.51"/>
    <n v="267.27999999999997"/>
    <n v="136174300"/>
    <n v="-5.4746099999999999E-2"/>
    <n v="-5.4746074409393164E-2"/>
    <n v="254.56150000000002"/>
    <n v="306.98299999999995"/>
    <n v="6.0961288164699458E-2"/>
    <s v="Downtrend"/>
    <n v="479.86"/>
    <n v="-0.44300420956112208"/>
    <s v="2025-04"/>
    <x v="3"/>
  </r>
  <r>
    <n v="2349"/>
    <x v="1"/>
    <d v="2025-04-04T00:00:00"/>
    <n v="255.38"/>
    <n v="261"/>
    <n v="236"/>
    <n v="239.43"/>
    <n v="181229400"/>
    <n v="-0.104198"/>
    <n v="-0.10419784495659967"/>
    <n v="253.39949999999999"/>
    <n v="303.5172"/>
    <n v="6.5476879588469733E-2"/>
    <s v="Downtrend"/>
    <n v="479.86"/>
    <n v="-0.50104197057475097"/>
    <s v="2025-04"/>
    <x v="3"/>
  </r>
  <r>
    <n v="2350"/>
    <x v="1"/>
    <d v="2025-04-07T00:00:00"/>
    <n v="223.78"/>
    <n v="252"/>
    <n v="214.25"/>
    <n v="233.29"/>
    <n v="183453800"/>
    <n v="-2.5644199999999999E-2"/>
    <n v="-2.5644238399532338E-2"/>
    <n v="253.95650000000001"/>
    <n v="300.01139999999998"/>
    <n v="5.5318520916897033E-2"/>
    <s v="Downtrend"/>
    <n v="479.86"/>
    <n v="-0.51383736923269296"/>
    <s v="2025-04"/>
    <x v="3"/>
  </r>
  <r>
    <n v="2351"/>
    <x v="1"/>
    <d v="2025-04-08T00:00:00"/>
    <n v="245"/>
    <n v="250.44"/>
    <n v="217.8"/>
    <n v="221.86"/>
    <n v="171603500"/>
    <n v="-4.8994799999999998E-2"/>
    <n v="-4.8994813322474129E-2"/>
    <n v="253.5205"/>
    <n v="297.49360000000001"/>
    <n v="5.5914826373050619E-2"/>
    <s v="Downtrend"/>
    <n v="479.86"/>
    <n v="-0.5376568165715"/>
    <s v="2025-04"/>
    <x v="3"/>
  </r>
  <r>
    <n v="2352"/>
    <x v="1"/>
    <d v="2025-04-09T00:00:00"/>
    <n v="224.69"/>
    <n v="274.69"/>
    <n v="223.88"/>
    <n v="272.2"/>
    <n v="219433400"/>
    <n v="0.22689999999999999"/>
    <n v="0.2268998467502028"/>
    <n v="254.72599999999997"/>
    <n v="294.75959999999998"/>
    <n v="7.4025601929041368E-2"/>
    <s v="Downtrend"/>
    <n v="479.86"/>
    <n v="-0.43275121910557246"/>
    <s v="2025-04"/>
    <x v="3"/>
  </r>
  <r>
    <n v="2353"/>
    <x v="1"/>
    <d v="2025-04-10T00:00:00"/>
    <n v="260"/>
    <n v="262.49"/>
    <n v="239.33"/>
    <n v="252.4"/>
    <n v="181722600"/>
    <n v="-7.2740700000000005E-2"/>
    <n v="-7.2740631888317364E-2"/>
    <n v="255.31199999999995"/>
    <n v="291.80019999999996"/>
    <n v="7.5753007473092965E-2"/>
    <s v="Downtrend"/>
    <n v="479.86"/>
    <n v="-0.4740132538657108"/>
    <s v="2025-04"/>
    <x v="3"/>
  </r>
  <r>
    <n v="2354"/>
    <x v="1"/>
    <d v="2025-04-11T00:00:00"/>
    <n v="251.84"/>
    <n v="257.74"/>
    <n v="241.36"/>
    <n v="252.31"/>
    <n v="128948100"/>
    <n v="-3.5656199999999999E-4"/>
    <n v="-3.5657686212364759E-4"/>
    <n v="255.42849999999999"/>
    <n v="288.75519999999995"/>
    <n v="7.5341079621043874E-2"/>
    <s v="Downtrend"/>
    <n v="479.86"/>
    <n v="-0.47420080856916602"/>
    <s v="2025-04"/>
    <x v="3"/>
  </r>
  <r>
    <n v="2355"/>
    <x v="1"/>
    <d v="2025-04-14T00:00:00"/>
    <n v="258.36"/>
    <n v="261.8"/>
    <n v="245.93"/>
    <n v="252.35"/>
    <n v="100135200"/>
    <n v="1.5856900000000001E-4"/>
    <n v="1.5853513534924701E-4"/>
    <n v="256.14549999999997"/>
    <n v="286.16379999999998"/>
    <n v="7.4393095537828524E-2"/>
    <s v="Downtrend"/>
    <n v="479.86"/>
    <n v="-0.47411745092318591"/>
    <s v="2025-04"/>
    <x v="3"/>
  </r>
  <r>
    <n v="2356"/>
    <x v="1"/>
    <d v="2025-04-15T00:00:00"/>
    <n v="249.91"/>
    <n v="258.75"/>
    <n v="247.54"/>
    <n v="254.11"/>
    <n v="79594300"/>
    <n v="6.9744200000000003E-3"/>
    <n v="6.9744402615414813E-3"/>
    <n v="257.58550000000002"/>
    <n v="283.1506"/>
    <n v="7.3096659505653791E-2"/>
    <s v="Downtrend"/>
    <n v="479.86"/>
    <n v="-0.47044971450006245"/>
    <s v="2025-04"/>
    <x v="3"/>
  </r>
  <r>
    <n v="2357"/>
    <x v="1"/>
    <d v="2025-04-16T00:00:00"/>
    <n v="247.61"/>
    <n v="251.97"/>
    <n v="233.89"/>
    <n v="241.55"/>
    <n v="112378700"/>
    <n v="-4.9427400000000003E-2"/>
    <n v="-4.9427413324938052E-2"/>
    <n v="257.87"/>
    <n v="280.41460000000001"/>
    <n v="7.3602142936793208E-2"/>
    <s v="Downtrend"/>
    <n v="479.86"/>
    <n v="-0.49662401533780687"/>
    <s v="2025-04"/>
    <x v="3"/>
  </r>
  <r>
    <n v="2358"/>
    <x v="1"/>
    <d v="2025-04-17T00:00:00"/>
    <n v="243.47"/>
    <n v="244.34"/>
    <n v="237.68"/>
    <n v="241.37"/>
    <n v="83404800"/>
    <n v="-7.4522E-4"/>
    <n v="-7.4518733181538899E-4"/>
    <n v="258.12549999999999"/>
    <n v="277.47819999999996"/>
    <n v="7.3607509974744467E-2"/>
    <s v="Downtrend"/>
    <n v="479.86"/>
    <n v="-0.49699912474471719"/>
    <s v="2025-04"/>
    <x v="3"/>
  </r>
  <r>
    <n v="2359"/>
    <x v="1"/>
    <d v="2025-04-21T00:00:00"/>
    <n v="230.26"/>
    <n v="232.21"/>
    <n v="222.79"/>
    <n v="227.5"/>
    <n v="97768000"/>
    <n v="-5.7463599999999997E-2"/>
    <n v="-5.7463645026308185E-2"/>
    <n v="257.06499999999994"/>
    <n v="275.00519999999995"/>
    <n v="7.3852762390508475E-2"/>
    <s v="Downtrend"/>
    <n v="479.86"/>
    <n v="-0.52590338848830909"/>
    <s v="2025-04"/>
    <x v="3"/>
  </r>
  <r>
    <n v="2360"/>
    <x v="1"/>
    <d v="2025-04-22T00:00:00"/>
    <n v="230.96"/>
    <n v="242.79"/>
    <n v="229.85"/>
    <n v="237.97"/>
    <n v="120858500"/>
    <n v="4.6022E-2"/>
    <n v="4.6021978021977938E-2"/>
    <n v="255.04400000000001"/>
    <n v="273.00540000000001"/>
    <n v="6.9184193801197294E-2"/>
    <s v="Downtrend"/>
    <n v="479.86"/>
    <n v="-0.50408452465302389"/>
    <s v="2025-04"/>
    <x v="3"/>
  </r>
  <r>
    <n v="2361"/>
    <x v="1"/>
    <d v="2025-04-23T00:00:00"/>
    <n v="254.86"/>
    <n v="259.45"/>
    <n v="244.43"/>
    <n v="250.74"/>
    <n v="150381900"/>
    <n v="5.36622E-2"/>
    <n v="5.3662226331050222E-2"/>
    <n v="253.17399999999998"/>
    <n v="271.62560000000002"/>
    <n v="6.9883430111947364E-2"/>
    <s v="Downtrend"/>
    <n v="479.86"/>
    <n v="-0.47747259617388405"/>
    <s v="2025-04"/>
    <x v="3"/>
  </r>
  <r>
    <n v="2362"/>
    <x v="1"/>
    <d v="2025-04-24T00:00:00"/>
    <n v="250.5"/>
    <n v="259.54000000000002"/>
    <n v="249.2"/>
    <n v="259.51"/>
    <n v="94464200"/>
    <n v="3.4976500000000001E-2"/>
    <n v="3.4976469649836472E-2"/>
    <n v="252.54650000000007"/>
    <n v="270.59440000000006"/>
    <n v="6.933900048500144E-2"/>
    <s v="Downtrend"/>
    <n v="479.86"/>
    <n v="-0.45919643229275209"/>
    <s v="2025-04"/>
    <x v="3"/>
  </r>
  <r>
    <n v="2363"/>
    <x v="1"/>
    <d v="2025-04-25T00:00:00"/>
    <n v="261.69"/>
    <n v="286.85000000000002"/>
    <n v="259.63"/>
    <n v="284.95"/>
    <n v="167560700"/>
    <n v="9.8030900000000004E-2"/>
    <n v="9.8030904396747776E-2"/>
    <n v="253.13749999999999"/>
    <n v="269.19320000000005"/>
    <n v="7.2743996757165599E-2"/>
    <s v="Downtrend"/>
    <n v="479.86"/>
    <n v="-0.40618096944942284"/>
    <s v="2025-04"/>
    <x v="3"/>
  </r>
  <r>
    <n v="2364"/>
    <x v="1"/>
    <d v="2025-04-28T00:00:00"/>
    <n v="288.98"/>
    <n v="294.86"/>
    <n v="272.42"/>
    <n v="285.88"/>
    <n v="151731800"/>
    <n v="3.2637E-3"/>
    <n v="3.2637304790315014E-3"/>
    <n v="254.25399999999999"/>
    <n v="267.91700000000009"/>
    <n v="7.214919393557806E-2"/>
    <s v="Downtrend"/>
    <n v="479.86"/>
    <n v="-0.404242904180386"/>
    <s v="2025-04"/>
    <x v="3"/>
  </r>
  <r>
    <n v="2365"/>
    <x v="1"/>
    <d v="2025-04-29T00:00:00"/>
    <n v="285.5"/>
    <n v="293.32"/>
    <n v="279.47000000000003"/>
    <n v="292.02999999999997"/>
    <n v="108906600"/>
    <n v="2.15125E-2"/>
    <n v="2.1512522736812478E-2"/>
    <n v="255.89749999999998"/>
    <n v="266.47800000000007"/>
    <n v="7.201165495812506E-2"/>
    <s v="Downtrend"/>
    <n v="479.86"/>
    <n v="-0.39142666611094912"/>
    <s v="2025-04"/>
    <x v="3"/>
  </r>
  <r>
    <n v="2366"/>
    <x v="1"/>
    <d v="2025-04-30T00:00:00"/>
    <n v="279.89999999999998"/>
    <n v="284.45"/>
    <n v="270.77999999999997"/>
    <n v="282.16000000000003"/>
    <n v="128961100"/>
    <n v="-3.3797899999999999E-2"/>
    <n v="-3.3797897476286476E-2"/>
    <n v="256.58249999999998"/>
    <n v="264.87720000000007"/>
    <n v="7.2292803077371806E-2"/>
    <s v="Downtrend"/>
    <n v="479.86"/>
    <n v="-0.41199516525653312"/>
    <s v="2025-04"/>
    <x v="3"/>
  </r>
  <r>
    <n v="2367"/>
    <x v="1"/>
    <d v="2025-05-01T00:00:00"/>
    <n v="280.01"/>
    <n v="290.87"/>
    <n v="279.81"/>
    <n v="280.52"/>
    <n v="99659000"/>
    <n v="-5.8123599999999999E-3"/>
    <n v="-5.8123050751348604E-3"/>
    <n v="256.47050000000002"/>
    <n v="263.53340000000003"/>
    <n v="7.1411215369810058E-2"/>
    <s v="Downtrend"/>
    <n v="479.86"/>
    <n v="-0.41541282874171637"/>
    <s v="2025-05"/>
    <x v="3"/>
  </r>
  <r>
    <n v="2368"/>
    <x v="1"/>
    <d v="2025-05-02T00:00:00"/>
    <n v="284.89999999999998"/>
    <n v="294.77999999999997"/>
    <n v="279.81"/>
    <n v="287.20999999999998"/>
    <n v="114454700"/>
    <n v="2.3848600000000001E-2"/>
    <n v="2.3848566947098249E-2"/>
    <n v="257.46699999999998"/>
    <n v="262.38260000000008"/>
    <n v="7.0284806257948057E-2"/>
    <s v="Downtrend"/>
    <n v="479.86"/>
    <n v="-0.40147126245154841"/>
    <s v="2025-05"/>
    <x v="3"/>
  </r>
  <r>
    <n v="2369"/>
    <x v="1"/>
    <d v="2025-05-05T00:00:00"/>
    <n v="284.57"/>
    <n v="284.85000000000002"/>
    <n v="274.39999999999998"/>
    <n v="280.26"/>
    <n v="94618900"/>
    <n v="-2.4198299999999999E-2"/>
    <n v="-2.4198321785453114E-2"/>
    <n v="259.50849999999997"/>
    <n v="261.279"/>
    <n v="6.5829985858617213E-2"/>
    <s v="Downtrend"/>
    <n v="479.86"/>
    <n v="-0.41595465344058691"/>
    <s v="2025-05"/>
    <x v="3"/>
  </r>
  <r>
    <n v="2370"/>
    <x v="1"/>
    <d v="2025-05-06T00:00:00"/>
    <n v="273.11"/>
    <n v="277.73"/>
    <n v="271.35000000000002"/>
    <n v="275.35000000000002"/>
    <n v="76715800"/>
    <n v="-1.75195E-2"/>
    <n v="-1.7519446228501989E-2"/>
    <n v="261.61150000000004"/>
    <n v="260.74740000000003"/>
    <n v="6.5624439673931112E-2"/>
    <s v="Uptrend"/>
    <n v="479.86"/>
    <n v="-0.4261868044846413"/>
    <s v="2025-05"/>
    <x v="3"/>
  </r>
  <r>
    <n v="2371"/>
    <x v="1"/>
    <d v="2025-05-07T00:00:00"/>
    <n v="276.88"/>
    <n v="277.92"/>
    <n v="271"/>
    <n v="276.22000000000003"/>
    <n v="71592600"/>
    <n v="3.1595999999999998E-3"/>
    <n v="3.1596150354094021E-3"/>
    <n v="264.3295"/>
    <n v="260.62780000000004"/>
    <n v="6.4167865138094582E-2"/>
    <s v="Uptrend"/>
    <n v="479.86"/>
    <n v="-0.42437377568457457"/>
    <s v="2025-05"/>
    <x v="3"/>
  </r>
  <r>
    <n v="2372"/>
    <x v="1"/>
    <d v="2025-05-08T00:00:00"/>
    <n v="279.63"/>
    <n v="289.8"/>
    <n v="279.41000000000003"/>
    <n v="284.82"/>
    <n v="97539400"/>
    <n v="3.1134599999999998E-2"/>
    <n v="3.1134602852798343E-2"/>
    <n v="264.96050000000002"/>
    <n v="260.95400000000001"/>
    <n v="4.0277167298357043E-2"/>
    <s v="Uptrend"/>
    <n v="479.86"/>
    <n v="-0.40645188179885805"/>
    <s v="2025-05"/>
    <x v="3"/>
  </r>
  <r>
    <n v="2373"/>
    <x v="1"/>
    <d v="2025-05-09T00:00:00"/>
    <n v="290.20999999999998"/>
    <n v="307.04000000000002"/>
    <n v="290"/>
    <n v="298.26"/>
    <n v="132387800"/>
    <n v="4.7187699999999999E-2"/>
    <n v="4.7187697493153546E-2"/>
    <n v="267.25349999999997"/>
    <n v="261.46199999999999"/>
    <n v="3.721300131777449E-2"/>
    <s v="Uptrend"/>
    <n v="479.86"/>
    <n v="-0.37844371274955202"/>
    <s v="2025-05"/>
    <x v="3"/>
  </r>
  <r>
    <n v="2374"/>
    <x v="1"/>
    <d v="2025-05-12T00:00:00"/>
    <n v="321.99"/>
    <n v="322.20999999999998"/>
    <n v="311.5"/>
    <n v="318.38"/>
    <n v="112826700"/>
    <n v="6.7457900000000001E-2"/>
    <n v="6.7457922617850219E-2"/>
    <n v="270.55700000000002"/>
    <n v="262.45039999999995"/>
    <n v="3.9341316633079375E-2"/>
    <s v="Uptrend"/>
    <n v="479.86"/>
    <n v="-0.33651481682157303"/>
    <s v="2025-05"/>
    <x v="3"/>
  </r>
  <r>
    <n v="2375"/>
    <x v="1"/>
    <d v="2025-05-13T00:00:00"/>
    <n v="320"/>
    <n v="337.59"/>
    <n v="316.8"/>
    <n v="334.07"/>
    <n v="136992600"/>
    <n v="4.9280699999999997E-2"/>
    <n v="4.9280733714429203E-2"/>
    <n v="274.64299999999992"/>
    <n v="263.96319999999997"/>
    <n v="4.0062216455561316E-2"/>
    <s v="Uptrend"/>
    <n v="479.86"/>
    <n v="-0.30381778018588756"/>
    <s v="2025-05"/>
    <x v="3"/>
  </r>
  <r>
    <n v="2376"/>
    <x v="1"/>
    <d v="2025-05-14T00:00:00"/>
    <n v="342.5"/>
    <n v="350"/>
    <n v="337"/>
    <n v="347.68"/>
    <n v="136997300"/>
    <n v="4.0739900000000003E-2"/>
    <n v="4.0739964678061513E-2"/>
    <n v="279.32149999999996"/>
    <n v="265.23759999999993"/>
    <n v="4.0421499768381615E-2"/>
    <s v="Uptrend"/>
    <n v="479.86"/>
    <n v="-0.27545534114116621"/>
    <s v="2025-05"/>
    <x v="3"/>
  </r>
  <r>
    <n v="2377"/>
    <x v="1"/>
    <d v="2025-05-15T00:00:00"/>
    <n v="340.34"/>
    <n v="346.14"/>
    <n v="334.72"/>
    <n v="342.82"/>
    <n v="97882600"/>
    <n v="-1.3978300000000001E-2"/>
    <n v="-1.3978370915784688E-2"/>
    <n v="284.38499999999993"/>
    <n v="266.96820000000002"/>
    <n v="3.8085138212368821E-2"/>
    <s v="Uptrend"/>
    <n v="479.86"/>
    <n v="-0.28558329512774561"/>
    <s v="2025-05"/>
    <x v="3"/>
  </r>
  <r>
    <n v="2378"/>
    <x v="1"/>
    <d v="2025-05-16T00:00:00"/>
    <n v="346.24"/>
    <n v="351.62"/>
    <n v="342.33"/>
    <n v="349.98"/>
    <n v="95895700"/>
    <n v="2.0885600000000001E-2"/>
    <n v="2.0885595939560186E-2"/>
    <n v="289.81549999999999"/>
    <n v="268.55659999999995"/>
    <n v="3.7820908418286094E-2"/>
    <s v="Uptrend"/>
    <n v="479.86"/>
    <n v="-0.27066227649731167"/>
    <s v="2025-05"/>
    <x v="3"/>
  </r>
  <r>
    <n v="2379"/>
    <x v="1"/>
    <d v="2025-05-19T00:00:00"/>
    <n v="336.3"/>
    <n v="343"/>
    <n v="333.37"/>
    <n v="342.09"/>
    <n v="88869900"/>
    <n v="-2.25442E-2"/>
    <n v="-2.2544145379736147E-2"/>
    <n v="295.54499999999996"/>
    <n v="270.98999999999995"/>
    <n v="3.4767614426189211E-2"/>
    <s v="Uptrend"/>
    <n v="479.86"/>
    <n v="-0.28710457216688212"/>
    <s v="2025-05"/>
    <x v="3"/>
  </r>
  <r>
    <n v="2380"/>
    <x v="1"/>
    <d v="2025-05-20T00:00:00"/>
    <n v="347.87"/>
    <n v="354.99"/>
    <n v="341.63"/>
    <n v="343.82"/>
    <n v="131715500"/>
    <n v="5.0571799999999997E-3"/>
    <n v="5.0571487035575569E-3"/>
    <n v="300.83749999999998"/>
    <n v="273.07079999999996"/>
    <n v="3.4431236000560202E-2"/>
    <s v="Uptrend"/>
    <n v="479.86"/>
    <n v="-0.28349935397824366"/>
    <s v="2025-05"/>
    <x v="3"/>
  </r>
  <r>
    <n v="2381"/>
    <x v="1"/>
    <d v="2025-05-21T00:00:00"/>
    <n v="344.43"/>
    <n v="347.35"/>
    <n v="332.2"/>
    <n v="334.62"/>
    <n v="102354800"/>
    <n v="-2.6758199999999999E-2"/>
    <n v="-2.675818742365188E-2"/>
    <n v="305.03149999999999"/>
    <n v="274.9298"/>
    <n v="3.4877632909856592E-2"/>
    <s v="Uptrend"/>
    <n v="479.86"/>
    <n v="-0.30267161255366148"/>
    <s v="2025-05"/>
    <x v="3"/>
  </r>
  <r>
    <n v="2382"/>
    <x v="1"/>
    <d v="2025-05-22T00:00:00"/>
    <n v="331.9"/>
    <n v="347.27"/>
    <n v="331.39"/>
    <n v="341.04"/>
    <n v="97113400"/>
    <n v="1.9186000000000002E-2"/>
    <n v="1.9185942262865296E-2"/>
    <n v="309.108"/>
    <n v="276.90300000000002"/>
    <n v="3.4581387240469844E-2"/>
    <s v="Uptrend"/>
    <n v="479.86"/>
    <n v="-0.28929271037385906"/>
    <s v="2025-05"/>
    <x v="3"/>
  </r>
  <r>
    <n v="2383"/>
    <x v="1"/>
    <d v="2025-05-23T00:00:00"/>
    <n v="337.92"/>
    <n v="343.18"/>
    <n v="333.21"/>
    <n v="339.34"/>
    <n v="84654800"/>
    <n v="-4.9847900000000002E-3"/>
    <n v="-4.9847525216984989E-3"/>
    <n v="311.82749999999999"/>
    <n v="279.16120000000001"/>
    <n v="2.8611190677225642E-2"/>
    <s v="Uptrend"/>
    <n v="479.86"/>
    <n v="-0.29283541032801241"/>
    <s v="2025-05"/>
    <x v="1"/>
  </r>
  <r>
    <n v="2384"/>
    <x v="1"/>
    <d v="2025-05-27T00:00:00"/>
    <n v="347.35"/>
    <n v="363.79"/>
    <n v="347.32"/>
    <n v="362.89"/>
    <n v="120146400"/>
    <n v="6.9399500000000003E-2"/>
    <n v="6.9399422408204181E-2"/>
    <n v="315.678"/>
    <n v="281.53899999999993"/>
    <n v="3.1563849195854587E-2"/>
    <s v="Uptrend"/>
    <n v="479.86"/>
    <n v="-0.24375859625724172"/>
    <s v="2025-05"/>
    <x v="3"/>
  </r>
  <r>
    <n v="2385"/>
    <x v="1"/>
    <d v="2025-05-28T00:00:00"/>
    <n v="364.84"/>
    <n v="365"/>
    <n v="355.91"/>
    <n v="356.9"/>
    <n v="91404300"/>
    <n v="-1.6506400000000001E-2"/>
    <n v="-1.6506379343602773E-2"/>
    <n v="318.92150000000004"/>
    <n v="284.20139999999998"/>
    <n v="3.2129917311779339E-2"/>
    <s v="Uptrend"/>
    <n v="479.86"/>
    <n v="-0.25624140374275839"/>
    <s v="2025-05"/>
    <x v="3"/>
  </r>
  <r>
    <n v="2386"/>
    <x v="1"/>
    <d v="2025-05-29T00:00:00"/>
    <n v="365.29"/>
    <n v="367.71"/>
    <n v="356"/>
    <n v="358.43"/>
    <n v="88087800"/>
    <n v="4.2869099999999997E-3"/>
    <n v="4.2869151022695284E-3"/>
    <n v="322.73500000000001"/>
    <n v="286.41339999999991"/>
    <n v="3.0446988926370353E-2"/>
    <s v="Uptrend"/>
    <n v="479.86"/>
    <n v="-0.25305297378402036"/>
    <s v="2025-05"/>
    <x v="3"/>
  </r>
  <r>
    <n v="2387"/>
    <x v="1"/>
    <d v="2025-05-30T00:00:00"/>
    <n v="355.52"/>
    <n v="363.68"/>
    <n v="345.29"/>
    <n v="346.46"/>
    <n v="123474900"/>
    <n v="-3.3395599999999998E-2"/>
    <n v="-3.3395642105850554E-2"/>
    <n v="326.03200000000004"/>
    <n v="288.54199999999992"/>
    <n v="3.1908191850397429E-2"/>
    <s v="Uptrend"/>
    <n v="479.86"/>
    <n v="-0.27799774934355859"/>
    <s v="2025-05"/>
    <x v="3"/>
  </r>
  <r>
    <n v="2388"/>
    <x v="1"/>
    <d v="2025-06-02T00:00:00"/>
    <n v="343.5"/>
    <n v="348.02"/>
    <n v="333.33"/>
    <n v="342.69"/>
    <n v="81873800"/>
    <n v="-1.0881500000000001E-2"/>
    <n v="-1.0881487040350968E-2"/>
    <n v="328.80600000000004"/>
    <n v="290.45319999999998"/>
    <n v="3.2121451721166074E-2"/>
    <s v="Uptrend"/>
    <n v="479.86"/>
    <n v="-0.28585420747718082"/>
    <s v="2025-06"/>
    <x v="3"/>
  </r>
  <r>
    <n v="2389"/>
    <x v="1"/>
    <d v="2025-06-03T00:00:00"/>
    <n v="346.6"/>
    <n v="355.4"/>
    <n v="343.04"/>
    <n v="344.27"/>
    <n v="99324500"/>
    <n v="4.6105399999999998E-3"/>
    <n v="4.6105809915666374E-3"/>
    <n v="332.00650000000007"/>
    <n v="291.52639999999997"/>
    <n v="3.1169666997615746E-2"/>
    <s v="Uptrend"/>
    <n v="479.86"/>
    <n v="-0.2825615804609678"/>
    <s v="2025-06"/>
    <x v="3"/>
  </r>
  <r>
    <n v="2390"/>
    <x v="1"/>
    <d v="2025-06-04T00:00:00"/>
    <n v="345.1"/>
    <n v="345.6"/>
    <n v="327.33"/>
    <n v="332.05"/>
    <n v="98912100"/>
    <n v="-3.5495400000000003E-2"/>
    <n v="-3.5495396055421513E-2"/>
    <n v="334.84150000000005"/>
    <n v="291.45759999999996"/>
    <n v="3.2268774992329871E-2"/>
    <s v="Uptrend"/>
    <n v="479.86"/>
    <n v="-0.30802734130788145"/>
    <s v="2025-06"/>
    <x v="3"/>
  </r>
  <r>
    <n v="2391"/>
    <x v="1"/>
    <d v="2025-06-05T00:00:00"/>
    <n v="322.49"/>
    <n v="324.55"/>
    <n v="273.20999999999998"/>
    <n v="284.7"/>
    <n v="287499800"/>
    <n v="-0.142599"/>
    <n v="-0.14259900617376908"/>
    <n v="335.26549999999997"/>
    <n v="291.91920000000005"/>
    <n v="4.6977112055347457E-2"/>
    <s v="Uptrend"/>
    <n v="479.86"/>
    <n v="-0.40670195473679827"/>
    <s v="2025-06"/>
    <x v="3"/>
  </r>
  <r>
    <n v="2392"/>
    <x v="1"/>
    <d v="2025-06-06T00:00:00"/>
    <n v="298.83"/>
    <n v="305.5"/>
    <n v="291.14"/>
    <n v="295.14"/>
    <n v="164747700"/>
    <n v="3.66702E-2"/>
    <n v="3.6670179135932512E-2"/>
    <n v="335.78149999999999"/>
    <n v="292.62819999999999"/>
    <n v="4.7169965615151487E-2"/>
    <s v="Uptrend"/>
    <n v="479.86"/>
    <n v="-0.38494560913599807"/>
    <s v="2025-06"/>
    <x v="3"/>
  </r>
  <r>
    <n v="2393"/>
    <x v="1"/>
    <d v="2025-06-09T00:00:00"/>
    <n v="285.95999999999998"/>
    <n v="309.83"/>
    <n v="281.85000000000002"/>
    <n v="308.58"/>
    <n v="140908900"/>
    <n v="4.5537599999999998E-2"/>
    <n v="4.5537710916853102E-2"/>
    <n v="336.29750000000001"/>
    <n v="293.87900000000002"/>
    <n v="4.708977019241916E-2"/>
    <s v="Uptrend"/>
    <n v="479.86"/>
    <n v="-0.35693744008669204"/>
    <s v="2025-06"/>
    <x v="3"/>
  </r>
  <r>
    <n v="2394"/>
    <x v="1"/>
    <d v="2025-06-10T00:00:00"/>
    <n v="314.94"/>
    <n v="327.83"/>
    <n v="310.67"/>
    <n v="326.08999999999997"/>
    <n v="151256500"/>
    <n v="5.6743799999999997E-2"/>
    <n v="5.674379415386599E-2"/>
    <n v="336.68300000000005"/>
    <n v="295.2244"/>
    <n v="4.6370927563886333E-2"/>
    <s v="Uptrend"/>
    <n v="479.86"/>
    <n v="-0.32044763055891312"/>
    <s v="2025-06"/>
    <x v="3"/>
  </r>
  <r>
    <n v="2395"/>
    <x v="1"/>
    <d v="2025-06-11T00:00:00"/>
    <n v="334.4"/>
    <n v="335.5"/>
    <n v="322.5"/>
    <n v="326.43"/>
    <n v="122611400"/>
    <n v="1.04265E-3"/>
    <n v="1.0426569352020021E-3"/>
    <n v="336.30099999999999"/>
    <n v="296.23740000000004"/>
    <n v="4.5031828476921235E-2"/>
    <s v="Uptrend"/>
    <n v="479.86"/>
    <n v="-0.31973909056808236"/>
    <s v="2025-06"/>
    <x v="3"/>
  </r>
  <r>
    <n v="2396"/>
    <x v="1"/>
    <d v="2025-06-12T00:00:00"/>
    <n v="323.08"/>
    <n v="332.56"/>
    <n v="316.86"/>
    <n v="319.11"/>
    <n v="105127500"/>
    <n v="-2.2424400000000001E-2"/>
    <n v="-2.2424409521183741E-2"/>
    <n v="334.87250000000006"/>
    <n v="297.08840000000004"/>
    <n v="4.4220871259538767E-2"/>
    <s v="Uptrend"/>
    <n v="479.86"/>
    <n v="-0.33499353978243651"/>
    <s v="2025-06"/>
    <x v="3"/>
  </r>
  <r>
    <n v="2397"/>
    <x v="1"/>
    <d v="2025-06-13T00:00:00"/>
    <n v="313.97000000000003"/>
    <n v="332.99"/>
    <n v="313.3"/>
    <n v="325.31"/>
    <n v="128964300"/>
    <n v="1.9429100000000001E-2"/>
    <n v="1.942903700918186E-2"/>
    <n v="333.99700000000001"/>
    <n v="298.3254"/>
    <n v="4.442705214187409E-2"/>
    <s v="Uptrend"/>
    <n v="479.86"/>
    <n v="-0.32207310465552452"/>
    <s v="2025-06"/>
    <x v="3"/>
  </r>
  <r>
    <n v="2398"/>
    <x v="1"/>
    <d v="2025-06-16T00:00:00"/>
    <n v="331.29"/>
    <n v="332.05"/>
    <n v="326.41000000000003"/>
    <n v="329.13"/>
    <n v="83925900"/>
    <n v="1.17427E-2"/>
    <n v="1.1742645476622293E-2"/>
    <n v="332.9545"/>
    <n v="299.86380000000003"/>
    <n v="4.4229701737839147E-2"/>
    <s v="Uptrend"/>
    <n v="479.86"/>
    <n v="-0.31411244946442718"/>
    <s v="2025-06"/>
    <x v="3"/>
  </r>
  <r>
    <n v="2399"/>
    <x v="1"/>
    <d v="2025-06-17T00:00:00"/>
    <n v="326.08999999999997"/>
    <n v="327.26"/>
    <n v="314.74"/>
    <n v="316.35000000000002"/>
    <n v="88282700"/>
    <n v="-3.8829599999999999E-2"/>
    <n v="-3.8829641782882063E-2"/>
    <n v="331.66750000000008"/>
    <n v="301.63900000000001"/>
    <n v="4.4772581112366698E-2"/>
    <s v="Uptrend"/>
    <n v="479.86"/>
    <n v="-0.34074521735506191"/>
    <s v="2025-06"/>
    <x v="3"/>
  </r>
  <r>
    <n v="2400"/>
    <x v="1"/>
    <d v="2025-06-18T00:00:00"/>
    <n v="317.31"/>
    <n v="329.32"/>
    <n v="315.45"/>
    <n v="322.05"/>
    <n v="95137700"/>
    <n v="1.8017999999999999E-2"/>
    <n v="1.8018018018018056E-2"/>
    <n v="330.57900000000006"/>
    <n v="303.64499999999998"/>
    <n v="4.4987228184163806E-2"/>
    <s v="Uptrend"/>
    <n v="479.86"/>
    <n v="-0.3288667528029009"/>
    <s v="2025-06"/>
    <x v="3"/>
  </r>
  <r>
    <n v="2401"/>
    <x v="1"/>
    <d v="2025-06-20T00:00:00"/>
    <n v="327.95"/>
    <n v="332.36"/>
    <n v="317.77999999999997"/>
    <n v="322.16000000000003"/>
    <n v="108688000"/>
    <n v="3.4161100000000002E-4"/>
    <n v="3.4156186927503107E-4"/>
    <n v="329.95600000000002"/>
    <n v="305.1746"/>
    <n v="4.4617126809117121E-2"/>
    <s v="Uptrend"/>
    <n v="479.86"/>
    <n v="-0.32863751927645557"/>
    <s v="2025-06"/>
    <x v="3"/>
  </r>
  <r>
    <n v="2402"/>
    <x v="1"/>
    <d v="2025-06-23T00:00:00"/>
    <n v="327.54000000000002"/>
    <n v="357.54"/>
    <n v="327.48"/>
    <n v="348.68"/>
    <n v="190716800"/>
    <n v="8.2319299999999998E-2"/>
    <n v="8.2319344425130225E-2"/>
    <n v="330.33800000000008"/>
    <n v="306.93599999999992"/>
    <n v="4.8202685225813821E-2"/>
    <s v="Uptrend"/>
    <n v="479.86"/>
    <n v="-0.27337139999166427"/>
    <s v="2025-06"/>
    <x v="3"/>
  </r>
  <r>
    <n v="2403"/>
    <x v="1"/>
    <d v="2025-06-24T00:00:00"/>
    <n v="356.17"/>
    <n v="356.26"/>
    <n v="340.44"/>
    <n v="340.47"/>
    <n v="114736200"/>
    <n v="-2.3545900000000002E-2"/>
    <n v="-2.3545944705747335E-2"/>
    <n v="330.39450000000005"/>
    <n v="308.44079999999997"/>
    <n v="4.8526925953789102E-2"/>
    <s v="Uptrend"/>
    <n v="479.86"/>
    <n v="-0.29048055682907514"/>
    <s v="2025-06"/>
    <x v="3"/>
  </r>
  <r>
    <n v="2404"/>
    <x v="1"/>
    <d v="2025-06-25T00:00:00"/>
    <n v="342.7"/>
    <n v="343"/>
    <n v="320.39999999999998"/>
    <n v="327.55"/>
    <n v="119845100"/>
    <n v="-3.7947599999999998E-2"/>
    <n v="-3.7947543102182291E-2"/>
    <n v="328.62750000000005"/>
    <n v="309.90939999999989"/>
    <n v="4.6495069649040058E-2"/>
    <s v="Uptrend"/>
    <n v="479.86"/>
    <n v="-0.3174050764806402"/>
    <s v="2025-06"/>
    <x v="3"/>
  </r>
  <r>
    <n v="2405"/>
    <x v="1"/>
    <d v="2025-06-26T00:00:00"/>
    <n v="324.61"/>
    <n v="331.05"/>
    <n v="323.61"/>
    <n v="325.77999999999997"/>
    <n v="80440900"/>
    <n v="-5.4037199999999999E-3"/>
    <n v="-5.4037551518852922E-3"/>
    <n v="327.07150000000001"/>
    <n v="311.29979999999995"/>
    <n v="4.6404637070305281E-2"/>
    <s v="Uptrend"/>
    <n v="479.86"/>
    <n v="-0.32109365231525866"/>
    <s v="2025-06"/>
    <x v="3"/>
  </r>
  <r>
    <n v="2406"/>
    <x v="1"/>
    <d v="2025-06-27T00:00:00"/>
    <n v="324.51"/>
    <n v="329.34"/>
    <n v="317.5"/>
    <n v="323.63"/>
    <n v="89067000"/>
    <n v="-6.5995300000000002E-3"/>
    <n v="-6.5995457056908791E-3"/>
    <n v="325.33150000000006"/>
    <n v="312.82199999999995"/>
    <n v="4.6372462883039374E-2"/>
    <s v="Uptrend"/>
    <n v="479.86"/>
    <n v="-0.32557412578668776"/>
    <s v="2025-06"/>
    <x v="3"/>
  </r>
  <r>
    <n v="2407"/>
    <x v="1"/>
    <d v="2025-06-30T00:00:00"/>
    <n v="319.89999999999998"/>
    <n v="325.58"/>
    <n v="316.60000000000002"/>
    <n v="317.66000000000003"/>
    <n v="76695100"/>
    <n v="-1.8447000000000002E-2"/>
    <n v="-1.844699193523458E-2"/>
    <n v="323.89150000000001"/>
    <n v="314.00879999999995"/>
    <n v="4.5993212597878461E-2"/>
    <s v="Uptrend"/>
    <n v="479.86"/>
    <n v="-0.33801525444921432"/>
    <s v="2025-06"/>
    <x v="3"/>
  </r>
  <r>
    <n v="2408"/>
    <x v="1"/>
    <d v="2025-07-01T00:00:00"/>
    <n v="298.45999999999998"/>
    <n v="305.89"/>
    <n v="293.20999999999998"/>
    <n v="300.70999999999998"/>
    <n v="145085700"/>
    <n v="-5.3358999999999997E-2"/>
    <n v="-5.3358937228483394E-2"/>
    <n v="321.79250000000002"/>
    <n v="315.77179999999987"/>
    <n v="4.7323931358843774E-2"/>
    <s v="Uptrend"/>
    <n v="479.86"/>
    <n v="-0.37333805693327227"/>
    <s v="2025-07"/>
    <x v="3"/>
  </r>
  <r>
    <n v="2409"/>
    <x v="1"/>
    <d v="2025-07-02T00:00:00"/>
    <n v="312.63"/>
    <n v="316.83"/>
    <n v="303.82"/>
    <n v="315.64999999999998"/>
    <n v="119483700"/>
    <n v="4.9682400000000002E-2"/>
    <n v="4.9682418276745022E-2"/>
    <n v="320.36149999999998"/>
    <n v="317.31939999999997"/>
    <n v="4.8874007971016091E-2"/>
    <s v="Uptrend"/>
    <n v="479.86"/>
    <n v="-0.34220397615971332"/>
    <s v="2025-07"/>
    <x v="3"/>
  </r>
  <r>
    <n v="2410"/>
    <x v="1"/>
    <d v="2025-07-03T00:00:00"/>
    <n v="317.99"/>
    <n v="318.45"/>
    <n v="312.76"/>
    <n v="315.35000000000002"/>
    <n v="58042300"/>
    <n v="-9.5038100000000003E-4"/>
    <n v="-9.5041976873100342E-4"/>
    <n v="319.5265"/>
    <n v="318.18339999999995"/>
    <n v="4.827774788185183E-2"/>
    <s v="Uptrend"/>
    <n v="479.86"/>
    <n v="-0.34282915850456386"/>
    <s v="2025-07"/>
    <x v="3"/>
  </r>
  <r>
    <n v="2411"/>
    <x v="1"/>
    <d v="2025-07-07T00:00:00"/>
    <n v="291.37"/>
    <n v="296.14999999999998"/>
    <n v="288.77"/>
    <n v="293.94"/>
    <n v="131177900"/>
    <n v="-6.7892800000000003E-2"/>
    <n v="-6.789281750436027E-2"/>
    <n v="319.98849999999999"/>
    <n v="318.94939999999997"/>
    <n v="3.8725407669395369E-2"/>
    <s v="Uptrend"/>
    <n v="479.86"/>
    <n v="-0.38744633851540033"/>
    <s v="2025-07"/>
    <x v="3"/>
  </r>
  <r>
    <n v="2412"/>
    <x v="1"/>
    <d v="2025-07-08T00:00:00"/>
    <n v="297"/>
    <n v="304.05"/>
    <n v="294.35000000000002"/>
    <n v="297.81"/>
    <n v="103246700"/>
    <n v="1.3165899999999999E-2"/>
    <n v="1.3165952235149936E-2"/>
    <n v="320.12199999999996"/>
    <n v="319.16799999999989"/>
    <n v="3.7977086861668119E-2"/>
    <s v="Uptrend"/>
    <n v="479.86"/>
    <n v="-0.37938148626682788"/>
    <s v="2025-07"/>
    <x v="3"/>
  </r>
  <r>
    <n v="2413"/>
    <x v="1"/>
    <d v="2025-07-09T00:00:00"/>
    <n v="297.55"/>
    <n v="300.14999999999998"/>
    <n v="293.55"/>
    <n v="295.88"/>
    <n v="75586800"/>
    <n v="-6.4806200000000003E-3"/>
    <n v="-6.4806420200799186E-3"/>
    <n v="319.48699999999997"/>
    <n v="319.6477999999999"/>
    <n v="3.6529458456969956E-2"/>
    <s v="Downtrend"/>
    <n v="479.86"/>
    <n v="-0.38340349268536655"/>
    <s v="2025-07"/>
    <x v="3"/>
  </r>
  <r>
    <n v="2414"/>
    <x v="1"/>
    <d v="2025-07-10T00:00:00"/>
    <n v="300.05"/>
    <n v="310.48"/>
    <n v="300"/>
    <n v="309.87"/>
    <n v="104365300"/>
    <n v="4.7282600000000001E-2"/>
    <n v="4.7282682168446666E-2"/>
    <n v="318.67599999999999"/>
    <n v="320.07739999999995"/>
    <n v="3.578968717032513E-2"/>
    <s v="Downtrend"/>
    <n v="479.86"/>
    <n v="-0.35424915600383444"/>
    <s v="2025-07"/>
    <x v="3"/>
  </r>
  <r>
    <n v="2415"/>
    <x v="1"/>
    <d v="2025-07-11T00:00:00"/>
    <n v="307.89"/>
    <n v="314.08999999999997"/>
    <n v="305.64999999999998"/>
    <n v="313.51"/>
    <n v="79236400"/>
    <n v="1.1746899999999999E-2"/>
    <n v="1.1746861587117241E-2"/>
    <n v="318.03000000000003"/>
    <n v="320.77219999999994"/>
    <n v="3.5916495025951289E-2"/>
    <s v="Downtrend"/>
    <n v="479.86"/>
    <n v="-0.34666361021964742"/>
    <s v="2025-07"/>
    <x v="3"/>
  </r>
  <r>
    <n v="2416"/>
    <x v="1"/>
    <d v="2025-07-14T00:00:00"/>
    <n v="317.73"/>
    <n v="322.60000000000002"/>
    <n v="312.67"/>
    <n v="316.89999999999998"/>
    <n v="78043400"/>
    <n v="1.0813E-2"/>
    <n v="1.0813052215240315E-2"/>
    <n v="317.91950000000003"/>
    <n v="321.37739999999997"/>
    <n v="3.5660902756181993E-2"/>
    <s v="Downtrend"/>
    <n v="479.86"/>
    <n v="-0.33959904972283594"/>
    <s v="2025-07"/>
    <x v="3"/>
  </r>
  <r>
    <n v="2417"/>
    <x v="1"/>
    <d v="2025-07-15T00:00:00"/>
    <n v="319.68"/>
    <n v="321.2"/>
    <n v="310.5"/>
    <n v="310.77999999999997"/>
    <n v="77556300"/>
    <n v="-1.9312099999999999E-2"/>
    <n v="-1.9312085831492576E-2"/>
    <n v="317.19299999999998"/>
    <n v="322.06659999999994"/>
    <n v="3.5616692071951297E-2"/>
    <s v="Downtrend"/>
    <n v="479.86"/>
    <n v="-0.35235276955778772"/>
    <s v="2025-07"/>
    <x v="3"/>
  </r>
  <r>
    <n v="2418"/>
    <x v="1"/>
    <d v="2025-07-16T00:00:00"/>
    <n v="312.8"/>
    <n v="323.5"/>
    <n v="312.62"/>
    <n v="321.67"/>
    <n v="97284800"/>
    <n v="3.50409E-2"/>
    <n v="3.5040864920522719E-2"/>
    <n v="316.82"/>
    <n v="322.84959999999995"/>
    <n v="3.6450160972471932E-2"/>
    <s v="Downtrend"/>
    <n v="479.86"/>
    <n v="-0.32965865043971154"/>
    <s v="2025-07"/>
    <x v="3"/>
  </r>
  <r>
    <n v="2419"/>
    <x v="1"/>
    <d v="2025-07-17T00:00:00"/>
    <n v="323.14999999999998"/>
    <n v="324.33999999999997"/>
    <n v="317.06"/>
    <n v="319.41000000000003"/>
    <n v="73922900"/>
    <n v="-7.0258600000000001E-3"/>
    <n v="-7.0258339291821015E-3"/>
    <n v="316.97300000000001"/>
    <n v="323.93559999999997"/>
    <n v="3.5368480339268253E-2"/>
    <s v="Downtrend"/>
    <n v="479.86"/>
    <n v="-0.33436835743758597"/>
    <s v="2025-07"/>
    <x v="3"/>
  </r>
  <r>
    <n v="2420"/>
    <x v="1"/>
    <d v="2025-07-18T00:00:00"/>
    <n v="321.66000000000003"/>
    <n v="330.9"/>
    <n v="321.42"/>
    <n v="329.65"/>
    <n v="94255000"/>
    <n v="3.20591E-2"/>
    <n v="3.205910898218578E-2"/>
    <n v="317.35299999999995"/>
    <n v="324.98099999999994"/>
    <n v="3.5858512645136578E-2"/>
    <s v="Downtrend"/>
    <n v="479.86"/>
    <n v="-0.31302880006668621"/>
    <s v="2025-07"/>
    <x v="3"/>
  </r>
  <r>
    <n v="2421"/>
    <x v="1"/>
    <d v="2025-07-21T00:00:00"/>
    <n v="334.4"/>
    <n v="338"/>
    <n v="326.88"/>
    <n v="328.49"/>
    <n v="75768800"/>
    <n v="-3.5188900000000002E-3"/>
    <n v="-3.5188836644926003E-3"/>
    <n v="317.66949999999997"/>
    <n v="325.92679999999996"/>
    <n v="3.587701659062572E-2"/>
    <s v="Downtrend"/>
    <n v="479.86"/>
    <n v="-0.31544617180010837"/>
    <s v="2025-07"/>
    <x v="3"/>
  </r>
  <r>
    <n v="2422"/>
    <x v="1"/>
    <d v="2025-07-22T00:00:00"/>
    <n v="329.74"/>
    <n v="335.41"/>
    <n v="321.55"/>
    <n v="332.11"/>
    <n v="77370400"/>
    <n v="1.10201E-2"/>
    <n v="1.1020122378154529E-2"/>
    <n v="316.84099999999989"/>
    <n v="326.61279999999994"/>
    <n v="3.0584079941273292E-2"/>
    <s v="Downtrend"/>
    <n v="479.86"/>
    <n v="-0.30790230483891134"/>
    <s v="2025-07"/>
    <x v="3"/>
  </r>
  <r>
    <n v="2423"/>
    <x v="1"/>
    <d v="2025-07-23T00:00:00"/>
    <n v="330.9"/>
    <n v="336.2"/>
    <n v="328.67"/>
    <n v="332.56"/>
    <n v="92553800"/>
    <n v="1.35501E-3"/>
    <n v="1.3549727499924114E-3"/>
    <n v="316.44549999999998"/>
    <n v="326.35119999999995"/>
    <n v="3.0164062258390845E-2"/>
    <s v="Downtrend"/>
    <n v="479.86"/>
    <n v="-0.30696453132163548"/>
    <s v="2025-07"/>
    <x v="3"/>
  </r>
  <r>
    <n v="2424"/>
    <x v="1"/>
    <d v="2025-07-24T00:00:00"/>
    <n v="310"/>
    <n v="310.14999999999998"/>
    <n v="300.41000000000003"/>
    <n v="305.3"/>
    <n v="156966000"/>
    <n v="-8.1970199999999993E-2"/>
    <n v="-8.1970170796247244E-2"/>
    <n v="315.33299999999997"/>
    <n v="325.99099999999993"/>
    <n v="3.4339411145282737E-2"/>
    <s v="Downtrend"/>
    <n v="479.86"/>
    <n v="-0.3637727670570583"/>
    <s v="2025-07"/>
    <x v="3"/>
  </r>
  <r>
    <n v="2425"/>
    <x v="1"/>
    <d v="2025-07-25T00:00:00"/>
    <n v="308.74"/>
    <n v="323.63"/>
    <n v="308.01"/>
    <n v="316.06"/>
    <n v="148227000"/>
    <n v="3.52441E-2"/>
    <n v="3.5244022273173803E-2"/>
    <n v="314.84700000000004"/>
    <n v="325.54919999999998"/>
    <n v="3.5373214057096453E-2"/>
    <s v="Downtrend"/>
    <n v="479.86"/>
    <n v="-0.34134956028841745"/>
    <s v="2025-07"/>
    <x v="3"/>
  </r>
  <r>
    <n v="2426"/>
    <x v="1"/>
    <d v="2025-07-28T00:00:00"/>
    <n v="318.45"/>
    <n v="330.49"/>
    <n v="315.69"/>
    <n v="325.58999999999997"/>
    <n v="112673800"/>
    <n v="3.0152499999999999E-2"/>
    <n v="3.0152502689362759E-2"/>
    <n v="314.94500000000005"/>
    <n v="325.11679999999996"/>
    <n v="3.6010814315191715E-2"/>
    <s v="Downtrend"/>
    <n v="479.86"/>
    <n v="-0.32148960113366409"/>
    <s v="2025-07"/>
    <x v="3"/>
  </r>
  <r>
    <n v="2427"/>
    <x v="1"/>
    <d v="2025-07-29T00:00:00"/>
    <n v="325.55"/>
    <n v="326.25"/>
    <n v="318.25"/>
    <n v="321.2"/>
    <n v="87358900"/>
    <n v="-1.3483200000000001E-2"/>
    <n v="-1.3483215086458333E-2"/>
    <n v="315.12200000000001"/>
    <n v="324.49799999999999"/>
    <n v="3.588712885810863E-2"/>
    <s v="Downtrend"/>
    <n v="479.86"/>
    <n v="-0.33063810277997752"/>
    <s v="2025-07"/>
    <x v="3"/>
  </r>
  <r>
    <n v="2428"/>
    <x v="1"/>
    <d v="2025-07-30T00:00:00"/>
    <n v="322.18"/>
    <n v="324.45"/>
    <n v="311.62"/>
    <n v="319.04000000000002"/>
    <n v="83931900"/>
    <n v="-6.7247899999999996E-3"/>
    <n v="-6.7247820672476921E-3"/>
    <n v="316.03850000000006"/>
    <n v="323.82160000000005"/>
    <n v="3.359920816686255E-2"/>
    <s v="Downtrend"/>
    <n v="479.86"/>
    <n v="-0.33513941566290162"/>
    <s v="2025-07"/>
    <x v="3"/>
  </r>
  <r>
    <n v="2429"/>
    <x v="1"/>
    <d v="2025-07-31T00:00:00"/>
    <n v="319.61"/>
    <n v="321.37"/>
    <n v="306.10000000000002"/>
    <n v="308.27"/>
    <n v="85270900"/>
    <n v="-3.3757599999999999E-2"/>
    <n v="-3.3757522567703258E-2"/>
    <n v="315.66950000000008"/>
    <n v="322.99779999999998"/>
    <n v="3.2733472966387137E-2"/>
    <s v="Downtrend"/>
    <n v="479.86"/>
    <n v="-0.35758346184303758"/>
    <s v="2025-07"/>
    <x v="3"/>
  </r>
  <r>
    <n v="2430"/>
    <x v="1"/>
    <d v="2025-08-01T00:00:00"/>
    <n v="306.20999999999998"/>
    <n v="309.31"/>
    <n v="297.82"/>
    <n v="302.63"/>
    <n v="89121400"/>
    <n v="-1.8295599999999999E-2"/>
    <n v="-1.8295649917280277E-2"/>
    <n v="315.03350000000006"/>
    <n v="322.49060000000003"/>
    <n v="3.2970442031049665E-2"/>
    <s v="Downtrend"/>
    <n v="479.86"/>
    <n v="-0.36933688992622848"/>
    <s v="2025-08"/>
    <x v="3"/>
  </r>
  <r>
    <n v="2431"/>
    <x v="1"/>
    <d v="2025-08-04T00:00:00"/>
    <n v="309.08"/>
    <n v="312.12"/>
    <n v="303"/>
    <n v="309.26"/>
    <n v="78683900"/>
    <n v="2.1908E-2"/>
    <n v="2.1907940389254144E-2"/>
    <n v="315.79950000000002"/>
    <n v="321.8442"/>
    <n v="2.9375866503171737E-2"/>
    <s v="Downtrend"/>
    <n v="479.86"/>
    <n v="-0.35552036010503063"/>
    <s v="2025-08"/>
    <x v="1"/>
  </r>
  <r>
    <n v="2432"/>
    <x v="1"/>
    <d v="2025-08-05T00:00:00"/>
    <n v="308.95"/>
    <n v="312.45"/>
    <n v="305.5"/>
    <n v="308.72000000000003"/>
    <n v="57961300"/>
    <n v="-1.74613E-3"/>
    <n v="-1.7461036021469978E-3"/>
    <n v="316.34500000000008"/>
    <n v="321.4556"/>
    <n v="2.9292342612122838E-2"/>
    <s v="Downtrend"/>
    <n v="479.86"/>
    <n v="-0.3566456883257616"/>
    <s v="2025-08"/>
    <x v="1"/>
  </r>
  <r>
    <n v="2433"/>
    <x v="1"/>
    <d v="2025-08-06T00:00:00"/>
    <n v="307.89"/>
    <n v="320.47000000000003"/>
    <n v="306.93"/>
    <n v="319.91000000000003"/>
    <n v="78523600"/>
    <n v="3.6246399999999998E-2"/>
    <n v="3.6246436900751577E-2"/>
    <n v="317.54650000000004"/>
    <n v="320.64319999999998"/>
    <n v="3.0169694435257806E-2"/>
    <s v="Downtrend"/>
    <n v="479.86"/>
    <n v="-0.333326386862835"/>
    <s v="2025-08"/>
    <x v="3"/>
  </r>
  <r>
    <n v="2434"/>
    <x v="1"/>
    <d v="2025-08-07T00:00:00"/>
    <n v="319.79000000000002"/>
    <n v="322.39999999999998"/>
    <n v="316.16000000000003"/>
    <n v="322.27"/>
    <n v="66658700"/>
    <n v="7.3770299999999997E-3"/>
    <n v="7.3770748022881083E-3"/>
    <n v="318.1665000000001"/>
    <n v="320.09820000000002"/>
    <n v="2.8451677268061509E-2"/>
    <s v="Downtrend"/>
    <n v="479.86"/>
    <n v="-0.32840828575001046"/>
    <s v="2025-08"/>
    <x v="1"/>
  </r>
  <r>
    <n v="2435"/>
    <x v="1"/>
    <d v="2025-08-08T00:00:00"/>
    <n v="321.43"/>
    <n v="335.15"/>
    <n v="320.98"/>
    <n v="329.65"/>
    <n v="91200300"/>
    <n v="2.29001E-2"/>
    <n v="2.2900052750798983E-2"/>
    <n v="318.97350000000006"/>
    <n v="319.71019999999999"/>
    <n v="2.8753124561780589E-2"/>
    <s v="Downtrend"/>
    <n v="479.86"/>
    <n v="-0.31302880006668621"/>
    <s v="2025-08"/>
    <x v="1"/>
  </r>
  <r>
    <n v="2436"/>
    <x v="1"/>
    <d v="2025-08-11T00:00:00"/>
    <n v="335"/>
    <n v="346.64"/>
    <n v="334.15"/>
    <n v="339.03"/>
    <n v="105320200"/>
    <n v="2.8454400000000001E-2"/>
    <n v="2.8454421355983639E-2"/>
    <n v="320.08"/>
    <n v="319.59780000000001"/>
    <n v="2.9274072517045707E-2"/>
    <s v="Uptrend"/>
    <n v="479.86"/>
    <n v="-0.29348143208435806"/>
    <s v="2025-08"/>
    <x v="1"/>
  </r>
  <r>
    <n v="2437"/>
    <x v="1"/>
    <d v="2025-08-12T00:00:00"/>
    <n v="345"/>
    <n v="345.26"/>
    <n v="332.94"/>
    <n v="340.84"/>
    <n v="80522100"/>
    <n v="5.3387499999999997E-3"/>
    <n v="5.3387605816594963E-3"/>
    <n v="321.58299999999997"/>
    <n v="319.53160000000003"/>
    <n v="2.8764433734577613E-2"/>
    <s v="Uptrend"/>
    <n v="479.86"/>
    <n v="-0.2897094986037595"/>
    <s v="2025-08"/>
    <x v="1"/>
  </r>
  <r>
    <n v="2438"/>
    <x v="1"/>
    <d v="2025-08-13T00:00:00"/>
    <n v="341.5"/>
    <n v="348.98"/>
    <n v="338.2"/>
    <n v="339.38"/>
    <n v="67838900"/>
    <n v="-4.2835099999999999E-3"/>
    <n v="-4.2835347963853243E-3"/>
    <n v="322.46849999999995"/>
    <n v="319.3578"/>
    <n v="2.7937079712984141E-2"/>
    <s v="Uptrend"/>
    <n v="479.86"/>
    <n v="-0.2927520526820323"/>
    <s v="2025-08"/>
    <x v="1"/>
  </r>
  <r>
    <n v="2439"/>
    <x v="1"/>
    <d v="2025-08-14T00:00:00"/>
    <n v="335.76"/>
    <n v="340.47"/>
    <n v="330.4"/>
    <n v="335.58"/>
    <n v="75000700"/>
    <n v="-1.1196899999999999E-2"/>
    <n v="-1.1196888443632536E-2"/>
    <n v="323.27699999999993"/>
    <n v="319.32799999999997"/>
    <n v="2.8031761788527072E-2"/>
    <s v="Uptrend"/>
    <n v="479.86"/>
    <n v="-0.30067102905013965"/>
    <s v="2025-08"/>
    <x v="1"/>
  </r>
  <r>
    <n v="2440"/>
    <x v="1"/>
    <d v="2025-08-15T00:00:00"/>
    <n v="337.66"/>
    <n v="339.3"/>
    <n v="327.02"/>
    <n v="330.56"/>
    <n v="74319800"/>
    <n v="-1.4959099999999999E-2"/>
    <n v="-1.4959175159425464E-2"/>
    <n v="323.32249999999999"/>
    <n v="320.3372"/>
    <n v="2.7418436267235956E-2"/>
    <s v="Uptrend"/>
    <n v="479.86"/>
    <n v="-0.31113241362063937"/>
    <s v="2025-08"/>
    <x v="1"/>
  </r>
  <r>
    <n v="2441"/>
    <x v="1"/>
    <d v="2025-08-18T00:00:00"/>
    <n v="329.62"/>
    <n v="336.27"/>
    <n v="329.59"/>
    <n v="335.16"/>
    <n v="56956600"/>
    <n v="1.3915800000000001E-2"/>
    <n v="1.3915779283639962E-2"/>
    <n v="323.65600000000001"/>
    <n v="321.02059999999994"/>
    <n v="2.7560622521714165E-2"/>
    <s v="Uptrend"/>
    <n v="479.86"/>
    <n v="-0.3015462843329304"/>
    <s v="2025-08"/>
    <x v="1"/>
  </r>
  <r>
    <n v="2442"/>
    <x v="1"/>
    <d v="2025-08-19T00:00:00"/>
    <n v="335.79"/>
    <n v="340.55"/>
    <n v="327.85"/>
    <n v="329.31"/>
    <n v="75956000"/>
    <n v="-1.7454399999999998E-2"/>
    <n v="-1.7454350161117183E-2"/>
    <n v="323.51600000000002"/>
    <n v="321.32699999999994"/>
    <n v="2.7770803024261964E-2"/>
    <s v="Uptrend"/>
    <n v="479.86"/>
    <n v="-0.31373734005751674"/>
    <s v="2025-08"/>
    <x v="1"/>
  </r>
  <r>
    <n v="2443"/>
    <x v="1"/>
    <d v="2025-08-20T00:00:00"/>
    <n v="329.22"/>
    <n v="331.37"/>
    <n v="314.60000000000002"/>
    <n v="323.89999999999998"/>
    <n v="77481800"/>
    <n v="-1.64283E-2"/>
    <n v="-1.6428289453706335E-2"/>
    <n v="323.08300000000003"/>
    <n v="321.20739999999995"/>
    <n v="2.8007171346839332E-2"/>
    <s v="Uptrend"/>
    <n v="479.86"/>
    <n v="-0.32501146167632233"/>
    <s v="2025-08"/>
    <x v="1"/>
  </r>
  <r>
    <n v="2444"/>
    <x v="1"/>
    <d v="2025-08-21T00:00:00"/>
    <n v="322.08"/>
    <n v="324.89999999999998"/>
    <n v="318.68"/>
    <n v="320.11"/>
    <n v="55744400"/>
    <n v="-1.17012E-2"/>
    <n v="-1.1701142327878888E-2"/>
    <n v="323.82350000000002"/>
    <n v="321.47899999999998"/>
    <n v="2.078257862333131E-2"/>
    <s v="Uptrend"/>
    <n v="479.86"/>
    <n v="-0.33290959863293457"/>
    <s v="2025-08"/>
    <x v="1"/>
  </r>
  <r>
    <n v="2445"/>
    <x v="1"/>
    <d v="2025-08-22T00:00:00"/>
    <n v="321.66000000000003"/>
    <n v="340.25"/>
    <n v="319.69"/>
    <n v="340.01"/>
    <n v="94016300"/>
    <n v="6.2166199999999998E-2"/>
    <n v="6.2166130392677488E-2"/>
    <n v="325.02100000000002"/>
    <n v="322.02879999999999"/>
    <n v="2.3679856705915339E-2"/>
    <s v="Uptrend"/>
    <n v="479.86"/>
    <n v="-0.29143916975784612"/>
    <s v="2025-08"/>
    <x v="1"/>
  </r>
  <r>
    <n v="2446"/>
    <x v="1"/>
    <d v="2025-08-25T00:00:00"/>
    <n v="338.9"/>
    <n v="349.53"/>
    <n v="335.03"/>
    <n v="346.6"/>
    <n v="86670000"/>
    <n v="1.9381800000000001E-2"/>
    <n v="1.9381782888738597E-2"/>
    <n v="326.07150000000001"/>
    <n v="322.55599999999993"/>
    <n v="2.3168864553261545E-2"/>
    <s v="Uptrend"/>
    <n v="479.86"/>
    <n v="-0.27770599758262826"/>
    <s v="2025-08"/>
    <x v="1"/>
  </r>
  <r>
    <n v="2447"/>
    <x v="1"/>
    <d v="2025-08-26T00:00:00"/>
    <n v="344.93"/>
    <n v="351.9"/>
    <n v="343.72"/>
    <n v="351.67"/>
    <n v="76651600"/>
    <n v="1.46278E-2"/>
    <n v="1.4627813040969384E-2"/>
    <n v="327.59500000000003"/>
    <n v="322.96539999999999"/>
    <n v="2.2943409690205155E-2"/>
    <s v="Uptrend"/>
    <n v="479.86"/>
    <n v="-0.26714041595465343"/>
    <s v="2025-08"/>
    <x v="1"/>
  </r>
  <r>
    <n v="2448"/>
    <x v="1"/>
    <d v="2025-08-27T00:00:00"/>
    <n v="351.94"/>
    <n v="355.39"/>
    <n v="349.16"/>
    <n v="349.6"/>
    <n v="65519000"/>
    <n v="-5.8862200000000002E-3"/>
    <n v="-5.8862001308044309E-3"/>
    <n v="329.12300000000005"/>
    <n v="323.55799999999999"/>
    <n v="2.29220181651149E-2"/>
    <s v="Uptrend"/>
    <n v="479.86"/>
    <n v="-0.27145417413412243"/>
    <s v="2025-08"/>
    <x v="1"/>
  </r>
  <r>
    <n v="2449"/>
    <x v="1"/>
    <d v="2025-08-28T00:00:00"/>
    <n v="350.91"/>
    <n v="353.55"/>
    <n v="340.26"/>
    <n v="345.98"/>
    <n v="67903200"/>
    <n v="-1.03547E-2"/>
    <n v="-1.0354691075514899E-2"/>
    <n v="331.00850000000003"/>
    <n v="323.7944"/>
    <n v="2.13949521464354E-2"/>
    <s v="Uptrend"/>
    <n v="479.86"/>
    <n v="-0.27899804109531945"/>
    <s v="2025-08"/>
    <x v="1"/>
  </r>
  <r>
    <n v="2450"/>
    <x v="1"/>
    <d v="2025-08-29T00:00:00"/>
    <n v="347.23"/>
    <n v="348.75"/>
    <n v="331.7"/>
    <n v="333.87"/>
    <n v="81145700"/>
    <n v="-3.5002100000000001E-2"/>
    <n v="-3.5002023238337565E-2"/>
    <n v="332.57050000000004"/>
    <n v="323.93840000000006"/>
    <n v="2.2680950405660309E-2"/>
    <s v="Uptrend"/>
    <n v="479.86"/>
    <n v="-0.304234568415788"/>
    <s v="2025-08"/>
    <x v="1"/>
  </r>
  <r>
    <n v="2451"/>
    <x v="1"/>
    <d v="2025-09-02T00:00:00"/>
    <n v="328.23"/>
    <n v="333.33"/>
    <n v="325.60000000000002"/>
    <n v="329.36"/>
    <n v="58392000"/>
    <n v="-1.3508300000000001E-2"/>
    <n v="-1.3508251714739239E-2"/>
    <n v="333.57550000000003"/>
    <n v="323.64659999999998"/>
    <n v="2.2687519285464919E-2"/>
    <s v="Uptrend"/>
    <n v="479.86"/>
    <n v="-0.31363314300004164"/>
    <s v="2025-09"/>
    <x v="1"/>
  </r>
  <r>
    <n v="2452"/>
    <x v="1"/>
    <d v="2025-09-03T00:00:00"/>
    <n v="335.2"/>
    <n v="343.33"/>
    <n v="328.51"/>
    <n v="334.09"/>
    <n v="88733300"/>
    <n v="1.4361199999999999E-2"/>
    <n v="1.4361185329123005E-2"/>
    <n v="334.84400000000005"/>
    <n v="323.6078"/>
    <n v="2.2781133817048622E-2"/>
    <s v="Uptrend"/>
    <n v="479.86"/>
    <n v="-0.30377610136289757"/>
    <s v="2025-09"/>
    <x v="1"/>
  </r>
  <r>
    <n v="2453"/>
    <x v="1"/>
    <d v="2025-09-04T00:00:00"/>
    <n v="336.15"/>
    <n v="338.89"/>
    <n v="331.48"/>
    <n v="338.53"/>
    <n v="60711000"/>
    <n v="1.3289799999999999E-2"/>
    <n v="1.3289832081175623E-2"/>
    <n v="335.77500000000003"/>
    <n v="324.0736"/>
    <n v="2.1630765148001972E-2"/>
    <s v="Uptrend"/>
    <n v="479.86"/>
    <n v="-0.29452340265910903"/>
    <s v="2025-09"/>
    <x v="1"/>
  </r>
  <r>
    <n v="2454"/>
    <x v="1"/>
    <d v="2025-09-05T00:00:00"/>
    <n v="348"/>
    <n v="355.87"/>
    <n v="344.68"/>
    <n v="350.84"/>
    <n v="108989800"/>
    <n v="3.6363100000000002E-2"/>
    <n v="3.6363099282190614E-2"/>
    <n v="337.20349999999996"/>
    <n v="324.48600000000005"/>
    <n v="2.2871297304753461E-2"/>
    <s v="Uptrend"/>
    <n v="479.86"/>
    <n v="-0.26887008710874016"/>
    <s v="2025-09"/>
    <x v="1"/>
  </r>
  <r>
    <n v="2455"/>
    <x v="1"/>
    <d v="2025-09-08T00:00:00"/>
    <n v="354.64"/>
    <n v="358.44"/>
    <n v="344.84"/>
    <n v="346.4"/>
    <n v="75208300"/>
    <n v="-1.26553E-2"/>
    <n v="-1.2655341466195402E-2"/>
    <n v="338.04099999999994"/>
    <n v="324.95280000000002"/>
    <n v="2.2747411074471251E-2"/>
    <s v="Uptrend"/>
    <n v="479.86"/>
    <n v="-0.27812278581252869"/>
    <s v="2025-09"/>
    <x v="1"/>
  </r>
  <r>
    <n v="2456"/>
    <x v="1"/>
    <d v="2025-09-09T00:00:00"/>
    <n v="348.44"/>
    <n v="350.77"/>
    <n v="343.82"/>
    <n v="346.97"/>
    <n v="53816000"/>
    <n v="1.6455199999999999E-3"/>
    <n v="1.6454965357968199E-3"/>
    <n v="338.43799999999999"/>
    <n v="325.55540000000002"/>
    <n v="2.1926422958086347E-2"/>
    <s v="Uptrend"/>
    <n v="479.86"/>
    <n v="-0.2769349393573125"/>
    <s v="2025-09"/>
    <x v="1"/>
  </r>
  <r>
    <n v="2457"/>
    <x v="1"/>
    <d v="2025-09-10T00:00:00"/>
    <n v="350.55"/>
    <n v="356.33"/>
    <n v="346.07"/>
    <n v="347.79"/>
    <n v="72121700"/>
    <n v="2.3633399999999998E-3"/>
    <n v="2.3633167132603994E-3"/>
    <n v="338.78550000000001"/>
    <n v="326.91740000000004"/>
    <n v="2.1908256992122351E-2"/>
    <s v="Uptrend"/>
    <n v="479.86"/>
    <n v="-0.27522610761472088"/>
    <s v="2025-09"/>
    <x v="1"/>
  </r>
  <r>
    <n v="2458"/>
    <x v="1"/>
    <d v="2025-09-11T00:00:00"/>
    <n v="350.17"/>
    <n v="368.99"/>
    <n v="347.6"/>
    <n v="368.81"/>
    <n v="103756000"/>
    <n v="6.0438699999999998E-2"/>
    <n v="6.0438770522441621E-2"/>
    <n v="340.25700000000001"/>
    <n v="328.52320000000009"/>
    <n v="2.5530937015950404E-2"/>
    <s v="Uptrend"/>
    <n v="479.86"/>
    <n v="-0.23142166465219027"/>
    <s v="2025-09"/>
    <x v="1"/>
  </r>
  <r>
    <n v="2459"/>
    <x v="1"/>
    <d v="2025-09-12T00:00:00"/>
    <n v="370.94"/>
    <n v="396.69"/>
    <n v="370.24"/>
    <n v="395.94"/>
    <n v="168156400"/>
    <n v="7.3560899999999999E-2"/>
    <n v="7.3560912122773159E-2"/>
    <n v="343.27499999999998"/>
    <n v="330.41700000000003"/>
    <n v="2.9516807501278518E-2"/>
    <s v="Uptrend"/>
    <n v="479.86"/>
    <n v="-0.17488434126620267"/>
    <s v="2025-09"/>
    <x v="1"/>
  </r>
  <r>
    <n v="2460"/>
    <x v="1"/>
    <d v="2025-09-15T00:00:00"/>
    <n v="423.13"/>
    <n v="425.7"/>
    <n v="402.43"/>
    <n v="410.04"/>
    <n v="163823700"/>
    <n v="3.5611499999999997E-2"/>
    <n v="3.5611456281254839E-2"/>
    <n v="347.24900000000002"/>
    <n v="332.97060000000005"/>
    <n v="2.9548679180607992E-2"/>
    <s v="Uptrend"/>
    <n v="479.86"/>
    <n v="-0.14550077105822534"/>
    <s v="2025-09"/>
    <x v="1"/>
  </r>
  <r>
    <n v="2461"/>
    <x v="1"/>
    <d v="2025-09-16T00:00:00"/>
    <n v="414.5"/>
    <n v="423.25"/>
    <n v="411.43"/>
    <n v="421.62"/>
    <n v="104285700"/>
    <n v="2.8241100000000002E-2"/>
    <n v="2.8241147205150696E-2"/>
    <n v="351.572"/>
    <n v="335.53160000000008"/>
    <n v="2.9789679858191326E-2"/>
    <s v="Uptrend"/>
    <n v="479.86"/>
    <n v="-0.12136873254699287"/>
    <s v="2025-09"/>
    <x v="1"/>
  </r>
  <r>
    <n v="2462"/>
    <x v="1"/>
    <d v="2025-09-17T00:00:00"/>
    <n v="415.75"/>
    <n v="428.31"/>
    <n v="409.67"/>
    <n v="425.86"/>
    <n v="106133500"/>
    <n v="1.00564E-2"/>
    <n v="1.0056448935060081E-2"/>
    <n v="356.39949999999999"/>
    <n v="337.95100000000008"/>
    <n v="2.8984602226313716E-2"/>
    <s v="Uptrend"/>
    <n v="479.86"/>
    <n v="-0.11253282207310467"/>
    <s v="2025-09"/>
    <x v="1"/>
  </r>
  <r>
    <n v="2463"/>
    <x v="1"/>
    <d v="2025-09-18T00:00:00"/>
    <n v="428.87"/>
    <n v="432.22"/>
    <n v="416.56"/>
    <n v="416.85"/>
    <n v="90454500"/>
    <n v="-2.1157100000000002E-2"/>
    <n v="-2.1157187808199862E-2"/>
    <n v="361.04700000000003"/>
    <n v="340.27500000000009"/>
    <n v="2.9258120659296286E-2"/>
    <s v="Uptrend"/>
    <n v="479.86"/>
    <n v="-0.13130913183011705"/>
    <s v="2025-09"/>
    <x v="1"/>
  </r>
  <r>
    <n v="2464"/>
    <x v="1"/>
    <d v="2025-09-19T00:00:00"/>
    <n v="421.82"/>
    <n v="429.47"/>
    <n v="421.72"/>
    <n v="426.07"/>
    <n v="93131000"/>
    <n v="2.21183E-2"/>
    <n v="2.2118267962096594E-2"/>
    <n v="366.34499999999997"/>
    <n v="342.68900000000014"/>
    <n v="2.8722164750333144E-2"/>
    <s v="Uptrend"/>
    <n v="479.86"/>
    <n v="-0.11209519443170923"/>
    <s v="2025-09"/>
    <x v="1"/>
  </r>
  <r>
    <n v="2465"/>
    <x v="1"/>
    <d v="2025-09-22T00:00:00"/>
    <n v="431.11"/>
    <n v="444.98"/>
    <n v="429.13"/>
    <n v="434.21"/>
    <n v="97108800"/>
    <n v="1.9104800000000002E-2"/>
    <n v="1.910484192738271E-2"/>
    <n v="371.05499999999995"/>
    <n v="344.86800000000011"/>
    <n v="2.6512265494345984E-2"/>
    <s v="Uptrend"/>
    <n v="479.86"/>
    <n v="-9.5131913474763574E-2"/>
    <s v="2025-09"/>
    <x v="1"/>
  </r>
  <r>
    <n v="2466"/>
    <x v="1"/>
    <d v="2025-09-23T00:00:00"/>
    <n v="439.88"/>
    <n v="440.97"/>
    <n v="423.72"/>
    <n v="425.85"/>
    <n v="83422700"/>
    <n v="-1.9253300000000001E-2"/>
    <n v="-1.9253356670735244E-2"/>
    <n v="375.01750000000004"/>
    <n v="347.50820000000004"/>
    <n v="2.7387506737447997E-2"/>
    <s v="Uptrend"/>
    <n v="479.86"/>
    <n v="-0.11255366148459967"/>
    <s v="2025-09"/>
    <x v="1"/>
  </r>
  <r>
    <n v="2467"/>
    <x v="1"/>
    <d v="2025-09-24T00:00:00"/>
    <n v="429.83"/>
    <n v="444.21"/>
    <n v="429.03"/>
    <n v="442.79"/>
    <n v="93133600"/>
    <n v="3.9779299999999997E-2"/>
    <n v="3.9779264999412867E-2"/>
    <n v="379.57350000000002"/>
    <n v="349.54260000000011"/>
    <n v="2.8144428095659278E-2"/>
    <s v="Uptrend"/>
    <n v="479.86"/>
    <n v="-7.7251698412036829E-2"/>
    <s v="2025-09"/>
    <x v="1"/>
  </r>
  <r>
    <n v="2468"/>
    <x v="1"/>
    <d v="2025-09-25T00:00:00"/>
    <n v="435.24"/>
    <n v="435.35"/>
    <n v="419.08"/>
    <n v="423.39"/>
    <n v="96746400"/>
    <n v="-4.3813100000000001E-2"/>
    <n v="-4.3813094243320805E-2"/>
    <n v="383.26300000000003"/>
    <n v="351.96240000000006"/>
    <n v="3.0582056746259641E-2"/>
    <s v="Uptrend"/>
    <n v="479.86"/>
    <n v="-0.11768015671237453"/>
    <s v="2025-09"/>
    <x v="3"/>
  </r>
  <r>
    <n v="2469"/>
    <x v="1"/>
    <d v="2025-09-26T00:00:00"/>
    <n v="428.3"/>
    <n v="440.47"/>
    <n v="421.02"/>
    <n v="440.4"/>
    <n v="101628200"/>
    <n v="4.0175700000000002E-2"/>
    <n v="4.0175724509317723E-2"/>
    <n v="387.98399999999998"/>
    <n v="354.23360000000008"/>
    <n v="3.0892481511558201E-2"/>
    <s v="Uptrend"/>
    <n v="479.86"/>
    <n v="-8.2232317759346585E-2"/>
    <s v="2025-09"/>
    <x v="3"/>
  </r>
  <r>
    <n v="2470"/>
    <x v="1"/>
    <d v="2025-09-29T00:00:00"/>
    <n v="444.35"/>
    <n v="450.98"/>
    <n v="439.5"/>
    <n v="443.21"/>
    <n v="79491500"/>
    <n v="6.3805600000000004E-3"/>
    <n v="6.380563124432248E-3"/>
    <n v="393.45100000000002"/>
    <n v="356.55820000000017"/>
    <n v="2.885610609997559E-2"/>
    <s v="Uptrend"/>
    <n v="479.86"/>
    <n v="-7.6376443129246074E-2"/>
    <s v="2025-09"/>
    <x v="1"/>
  </r>
  <r>
    <n v="2471"/>
    <x v="1"/>
    <d v="2025-09-30T00:00:00"/>
    <n v="441.52"/>
    <n v="445"/>
    <n v="433.12"/>
    <n v="444.72"/>
    <n v="74358000"/>
    <n v="3.40698E-3"/>
    <n v="3.4069628392863205E-3"/>
    <n v="399.21899999999999"/>
    <n v="359.10520000000014"/>
    <n v="2.8228261741641576E-2"/>
    <s v="Uptrend"/>
    <n v="479.86"/>
    <n v="-7.3229691993498047E-2"/>
    <s v="2025-09"/>
    <x v="1"/>
  </r>
  <r>
    <n v="2472"/>
    <x v="1"/>
    <d v="2025-10-01T00:00:00"/>
    <n v="443.8"/>
    <n v="462.29"/>
    <n v="440.75"/>
    <n v="459.46"/>
    <n v="98122300"/>
    <n v="3.3144399999999997E-2"/>
    <n v="3.3144450440726558E-2"/>
    <n v="405.48750000000007"/>
    <n v="361.17400000000009"/>
    <n v="2.8499506224463254E-2"/>
    <s v="Uptrend"/>
    <n v="479.86"/>
    <n v="-4.2512399449839644E-2"/>
    <s v="2025-10"/>
    <x v="1"/>
  </r>
  <r>
    <n v="2473"/>
    <x v="1"/>
    <d v="2025-10-02T00:00:00"/>
    <n v="470.54"/>
    <n v="470.75"/>
    <n v="435.57"/>
    <n v="436"/>
    <n v="137009000"/>
    <n v="-5.1059899999999998E-2"/>
    <n v="-5.1059939929482434E-2"/>
    <n v="410.36100000000005"/>
    <n v="363.66460000000012"/>
    <n v="3.2258413066148101E-2"/>
    <s v="Uptrend"/>
    <n v="479.86"/>
    <n v="-9.1401658817155007E-2"/>
    <s v="2025-10"/>
    <x v="3"/>
  </r>
  <r>
    <n v="2474"/>
    <x v="1"/>
    <d v="2025-10-03T00:00:00"/>
    <n v="443.29"/>
    <n v="446.77"/>
    <n v="416.58"/>
    <n v="429.83"/>
    <n v="133188200"/>
    <n v="-1.41514E-2"/>
    <n v="-1.4151376146789074E-2"/>
    <n v="414.31050000000005"/>
    <n v="366.40840000000009"/>
    <n v="3.2328710000257103E-2"/>
    <s v="Uptrend"/>
    <n v="479.86"/>
    <n v="-0.104259575709582"/>
    <s v="2025-10"/>
    <x v="3"/>
  </r>
  <r>
    <n v="2475"/>
    <x v="1"/>
    <d v="2025-10-06T00:00:00"/>
    <n v="440.75"/>
    <n v="453.55"/>
    <n v="436.69"/>
    <n v="453.25"/>
    <n v="85324900"/>
    <n v="5.4486699999999999E-2"/>
    <n v="5.4486657515762094E-2"/>
    <n v="419.65300000000008"/>
    <n v="368.55840000000006"/>
    <n v="3.3249125123976972E-2"/>
    <s v="Uptrend"/>
    <n v="479.86"/>
    <n v="-5.5453673988246632E-2"/>
    <s v="2025-10"/>
    <x v="3"/>
  </r>
  <r>
    <n v="2476"/>
    <x v="1"/>
    <d v="2025-10-07T00:00:00"/>
    <n v="447.82"/>
    <n v="452.68"/>
    <n v="432.45"/>
    <n v="433.09"/>
    <n v="102296100"/>
    <n v="-4.4478799999999999E-2"/>
    <n v="-4.4478764478764532E-2"/>
    <n v="423.959"/>
    <n v="370.90820000000008"/>
    <n v="3.5666820930416211E-2"/>
    <s v="Uptrend"/>
    <n v="479.86"/>
    <n v="-9.7465927562205734E-2"/>
    <s v="2025-10"/>
    <x v="3"/>
  </r>
  <r>
    <n v="2477"/>
    <x v="1"/>
    <d v="2025-10-08T00:00:00"/>
    <n v="437.57"/>
    <n v="441.33"/>
    <n v="425.23"/>
    <n v="438.69"/>
    <n v="71192100"/>
    <n v="1.29304E-2"/>
    <n v="1.2930337805075132E-2"/>
    <n v="428.50400000000002"/>
    <n v="373.23820000000006"/>
    <n v="3.5598690063035794E-2"/>
    <s v="Uptrend"/>
    <n v="479.86"/>
    <n v="-8.5795857124994823E-2"/>
    <s v="2025-10"/>
    <x v="3"/>
  </r>
  <r>
    <n v="2478"/>
    <x v="1"/>
    <d v="2025-10-09T00:00:00"/>
    <n v="431.81"/>
    <n v="436.35"/>
    <n v="426.18"/>
    <n v="435.54"/>
    <n v="69339900"/>
    <n v="-7.1804599999999996E-3"/>
    <n v="-7.1804691239827356E-3"/>
    <n v="431.84050000000008"/>
    <n v="375.3426"/>
    <n v="3.3956912101011733E-2"/>
    <s v="Uptrend"/>
    <n v="479.86"/>
    <n v="-9.236027174592587E-2"/>
    <s v="2025-10"/>
    <x v="3"/>
  </r>
  <r>
    <n v="2479"/>
    <x v="1"/>
    <d v="2025-10-10T00:00:00"/>
    <n v="436.54"/>
    <n v="443.13"/>
    <n v="411.45"/>
    <n v="413.49"/>
    <n v="112107900"/>
    <n v="-5.06268E-2"/>
    <n v="-5.06268081002893E-2"/>
    <n v="432.71800000000002"/>
    <n v="378.0080000000001"/>
    <n v="3.2846082058260187E-2"/>
    <s v="Uptrend"/>
    <n v="479.86"/>
    <n v="-0.13831117409244365"/>
    <s v="2025-10"/>
    <x v="3"/>
  </r>
  <r>
    <n v="2480"/>
    <x v="1"/>
    <d v="2025-10-13T00:00:00"/>
    <n v="423.53"/>
    <n v="436.89"/>
    <n v="419.7"/>
    <n v="435.9"/>
    <n v="79552800"/>
    <n v="5.4197200000000001E-2"/>
    <n v="5.4197199448595912E-2"/>
    <n v="434.01099999999997"/>
    <n v="380.40760000000012"/>
    <n v="3.4066878950075895E-2"/>
    <s v="Uptrend"/>
    <n v="479.86"/>
    <n v="-9.1610052932105224E-2"/>
    <s v="2025-10"/>
    <x v="3"/>
  </r>
  <r>
    <n v="2481"/>
    <x v="1"/>
    <d v="2025-10-14T00:00:00"/>
    <n v="426.79"/>
    <n v="434.2"/>
    <n v="417.86"/>
    <n v="429.24"/>
    <n v="72669400"/>
    <n v="-1.5278699999999999E-2"/>
    <n v="-1.5278733654507826E-2"/>
    <n v="434.392"/>
    <n v="382.9362000000001"/>
    <n v="3.3799971517790781E-2"/>
    <s v="Uptrend"/>
    <n v="479.86"/>
    <n v="-0.10548910098778808"/>
    <s v="2025-10"/>
    <x v="3"/>
  </r>
  <r>
    <n v="2482"/>
    <x v="1"/>
    <d v="2025-10-15T00:00:00"/>
    <n v="434.9"/>
    <n v="440.51"/>
    <n v="426.33"/>
    <n v="435.15"/>
    <n v="71558200"/>
    <n v="1.3768499999999999E-2"/>
    <n v="1.3768521107072829E-2"/>
    <n v="434.85649999999998"/>
    <n v="385.11300000000017"/>
    <n v="3.3859920990987578E-2"/>
    <s v="Uptrend"/>
    <n v="479.86"/>
    <n v="-9.3173008794231738E-2"/>
    <s v="2025-10"/>
    <x v="3"/>
  </r>
  <r>
    <n v="2483"/>
    <x v="1"/>
    <d v="2025-10-16T00:00:00"/>
    <n v="434.73"/>
    <n v="439.35"/>
    <n v="421.31"/>
    <n v="428.75"/>
    <n v="77189900"/>
    <n v="-1.4707599999999999E-2"/>
    <n v="-1.470757210157414E-2"/>
    <n v="435.45149999999995"/>
    <n v="387.45380000000011"/>
    <n v="3.3661660346860293E-2"/>
    <s v="Uptrend"/>
    <n v="479.86"/>
    <n v="-0.10651023215104405"/>
    <s v="2025-10"/>
    <x v="3"/>
  </r>
  <r>
    <n v="2484"/>
    <x v="1"/>
    <d v="2025-10-17T00:00:00"/>
    <n v="425.5"/>
    <n v="441.46"/>
    <n v="423.6"/>
    <n v="439.31"/>
    <n v="89331600"/>
    <n v="2.4629700000000001E-2"/>
    <n v="2.4629737609329405E-2"/>
    <n v="436.11349999999993"/>
    <n v="389.80940000000015"/>
    <n v="3.3745448548248902E-2"/>
    <s v="Uptrend"/>
    <n v="479.86"/>
    <n v="-8.4503813612303635E-2"/>
    <s v="2025-10"/>
    <x v="3"/>
  </r>
  <r>
    <n v="2485"/>
    <x v="1"/>
    <d v="2025-10-20T00:00:00"/>
    <n v="443.87"/>
    <n v="449.8"/>
    <n v="440.61"/>
    <n v="447.43"/>
    <n v="63719000"/>
    <n v="1.84835E-2"/>
    <n v="1.8483530991782571E-2"/>
    <n v="436.77449999999999"/>
    <n v="391.88080000000008"/>
    <n v="3.3729225871323015E-2"/>
    <s v="Uptrend"/>
    <n v="479.86"/>
    <n v="-6.7582211478347864E-2"/>
    <s v="2025-10"/>
    <x v="3"/>
  </r>
  <r>
    <n v="2486"/>
    <x v="1"/>
    <d v="2025-10-21T00:00:00"/>
    <n v="445.76"/>
    <n v="449.3"/>
    <n v="442.05"/>
    <n v="442.6"/>
    <n v="54412200"/>
    <n v="-1.0795000000000001E-2"/>
    <n v="-1.0794984690342568E-2"/>
    <n v="437.61199999999997"/>
    <n v="393.84340000000009"/>
    <n v="3.3500414527444303E-2"/>
    <s v="Uptrend"/>
    <n v="479.86"/>
    <n v="-7.7647647230442152E-2"/>
    <s v="2025-10"/>
    <x v="3"/>
  </r>
  <r>
    <n v="2487"/>
    <x v="1"/>
    <d v="2025-10-22T00:00:00"/>
    <n v="443.45"/>
    <n v="445.54"/>
    <n v="429"/>
    <n v="438.97"/>
    <n v="84023500"/>
    <n v="-8.2015500000000002E-3"/>
    <n v="-8.2015363759602167E-3"/>
    <n v="437.42099999999994"/>
    <n v="396.03539999999998"/>
    <n v="3.2387089916871989E-2"/>
    <s v="Uptrend"/>
    <n v="479.86"/>
    <n v="-8.5212353603134172E-2"/>
    <s v="2025-10"/>
    <x v="3"/>
  </r>
  <r>
    <n v="2488"/>
    <x v="1"/>
    <d v="2025-10-23T00:00:00"/>
    <n v="420"/>
    <n v="449.4"/>
    <n v="413.9"/>
    <n v="448.98"/>
    <n v="126709800"/>
    <n v="2.2803400000000001E-2"/>
    <n v="2.2803380641046145E-2"/>
    <n v="438.70050000000003"/>
    <n v="397.9982"/>
    <n v="3.1034223902258202E-2"/>
    <s v="Uptrend"/>
    <n v="479.86"/>
    <n v="-6.435210269661984E-2"/>
    <s v="2025-10"/>
    <x v="3"/>
  </r>
  <r>
    <n v="2489"/>
    <x v="1"/>
    <d v="2025-10-24T00:00:00"/>
    <n v="446.83"/>
    <n v="451.68"/>
    <n v="430.17"/>
    <n v="433.72"/>
    <n v="94727800"/>
    <n v="-3.3988200000000003E-2"/>
    <n v="-3.3988150919862736E-2"/>
    <n v="438.36649999999997"/>
    <n v="400.43539999999996"/>
    <n v="3.0838459950740919E-2"/>
    <s v="Uptrend"/>
    <n v="479.86"/>
    <n v="-9.6153044638019436E-2"/>
    <s v="2025-10"/>
    <x v="3"/>
  </r>
  <r>
    <n v="2490"/>
    <x v="1"/>
    <d v="2025-10-27T00:00:00"/>
    <n v="439.98"/>
    <n v="460.16"/>
    <n v="438.69"/>
    <n v="452.42"/>
    <n v="105867500"/>
    <n v="4.3115399999999998E-2"/>
    <n v="4.3115373973992455E-2"/>
    <n v="438.82700000000006"/>
    <n v="402.94319999999993"/>
    <n v="3.2316579320626516E-2"/>
    <s v="Uptrend"/>
    <n v="479.86"/>
    <n v="-5.7183345142333142E-2"/>
    <s v="2025-10"/>
    <x v="3"/>
  </r>
  <r>
    <n v="2491"/>
    <x v="1"/>
    <d v="2025-10-28T00:00:00"/>
    <n v="454.78"/>
    <n v="467"/>
    <n v="451.6"/>
    <n v="460.55"/>
    <n v="80185700"/>
    <n v="1.797E-2"/>
    <n v="1.7970027850227721E-2"/>
    <n v="439.61850000000004"/>
    <n v="405.58719999999988"/>
    <n v="3.2524614867912895E-2"/>
    <s v="Uptrend"/>
    <n v="479.86"/>
    <n v="-4.0240903596882482E-2"/>
    <s v="2025-10"/>
    <x v="3"/>
  </r>
  <r>
    <n v="2492"/>
    <x v="1"/>
    <d v="2025-10-29T00:00:00"/>
    <n v="462.5"/>
    <n v="465.7"/>
    <n v="452.65"/>
    <n v="461.51"/>
    <n v="67983500"/>
    <n v="2.0845099999999999E-3"/>
    <n v="2.0844642275539282E-3"/>
    <n v="439.72100000000012"/>
    <n v="407.91119999999978"/>
    <n v="3.1703124675548505E-2"/>
    <s v="Uptrend"/>
    <n v="479.86"/>
    <n v="-3.8240320093360647E-2"/>
    <s v="2025-10"/>
    <x v="3"/>
  </r>
  <r>
    <n v="2493"/>
    <x v="1"/>
    <d v="2025-10-30T00:00:00"/>
    <n v="451.05"/>
    <n v="455.06"/>
    <n v="439.61"/>
    <n v="440.1"/>
    <n v="72447900"/>
    <n v="-4.63912E-2"/>
    <n v="-4.6391194123637569E-2"/>
    <n v="439.9260000000001"/>
    <n v="410.64019999999982"/>
    <n v="3.1316779657855606E-2"/>
    <s v="Uptrend"/>
    <n v="479.86"/>
    <n v="-8.2857500104197013E-2"/>
    <s v="2025-10"/>
    <x v="3"/>
  </r>
  <r>
    <n v="2494"/>
    <x v="1"/>
    <d v="2025-10-31T00:00:00"/>
    <n v="446.75"/>
    <n v="458"/>
    <n v="443.69"/>
    <n v="456.56"/>
    <n v="83135800"/>
    <n v="3.7400599999999999E-2"/>
    <n v="3.7400590774823828E-2"/>
    <n v="441.2625000000001"/>
    <n v="413.20739999999984"/>
    <n v="3.2121062019169401E-2"/>
    <s v="Uptrend"/>
    <n v="479.86"/>
    <n v="-4.855582878339515E-2"/>
    <s v="2025-10"/>
    <x v="3"/>
  </r>
  <r>
    <n v="2495"/>
    <x v="1"/>
    <d v="2025-11-03T00:00:00"/>
    <n v="455.99"/>
    <n v="474.07"/>
    <n v="453.8"/>
    <n v="468.37"/>
    <n v="84595200"/>
    <n v="2.5867399999999999E-2"/>
    <n v="2.5867355878745446E-2"/>
    <n v="442.01850000000013"/>
    <n v="415.16059999999982"/>
    <n v="3.0317469560349194E-2"/>
    <s v="Uptrend"/>
    <n v="479.86"/>
    <n v="-2.394448380777725E-2"/>
    <s v="2025-11"/>
    <x v="3"/>
  </r>
  <r>
    <n v="2496"/>
    <x v="1"/>
    <d v="2025-11-04T00:00:00"/>
    <n v="454.46"/>
    <n v="460.22"/>
    <n v="443.6"/>
    <n v="444.26"/>
    <n v="87756600"/>
    <n v="-5.1476399999999999E-2"/>
    <n v="-5.1476396865725804E-2"/>
    <n v="442.57700000000006"/>
    <n v="417.36859999999984"/>
    <n v="3.0917507063135456E-2"/>
    <s v="Uptrend"/>
    <n v="479.86"/>
    <n v="-7.4188304922269022E-2"/>
    <s v="2025-11"/>
    <x v="3"/>
  </r>
  <r>
    <n v="2497"/>
    <x v="1"/>
    <d v="2025-11-05T00:00:00"/>
    <n v="452.05"/>
    <n v="466.33"/>
    <n v="440.71"/>
    <n v="462.07"/>
    <n v="85573000"/>
    <n v="4.0089100000000003E-2"/>
    <n v="4.0089136991851682E-2"/>
    <n v="443.74599999999998"/>
    <n v="419.29479999999984"/>
    <n v="3.2012362519197861E-2"/>
    <s v="Uptrend"/>
    <n v="479.86"/>
    <n v="-3.7073313049639567E-2"/>
    <s v="2025-11"/>
    <x v="3"/>
  </r>
  <r>
    <n v="2498"/>
    <x v="1"/>
    <d v="2025-11-06T00:00:00"/>
    <n v="461.96"/>
    <n v="467.45"/>
    <n v="435.09"/>
    <n v="445.91"/>
    <n v="109622900"/>
    <n v="-3.49731E-2"/>
    <n v="-3.4973056030471517E-2"/>
    <n v="444.26450000000006"/>
    <n v="420.96559999999982"/>
    <n v="3.3067416395720188E-2"/>
    <s v="Uptrend"/>
    <n v="479.86"/>
    <n v="-7.074980202559078E-2"/>
    <s v="2025-11"/>
    <x v="3"/>
  </r>
  <r>
    <n v="2499"/>
    <x v="1"/>
    <d v="2025-11-07T00:00:00"/>
    <n v="437.92"/>
    <n v="439.36"/>
    <n v="421.88"/>
    <n v="429.52"/>
    <n v="103471500"/>
    <n v="-3.6756299999999999E-2"/>
    <n v="-3.6756296113565567E-2"/>
    <n v="445.06600000000009"/>
    <n v="423.19279999999986"/>
    <n v="3.2041781281446517E-2"/>
    <s v="Uptrend"/>
    <n v="479.86"/>
    <n v="-0.10490559746592765"/>
    <s v="2025-11"/>
    <x v="3"/>
  </r>
  <r>
    <n v="2500"/>
    <x v="1"/>
    <d v="2025-11-10T00:00:00"/>
    <n v="439.6"/>
    <n v="449.67"/>
    <n v="433.36"/>
    <n v="445.23"/>
    <n v="76515900"/>
    <n v="3.6575799999999999E-2"/>
    <n v="3.6575712423170037E-2"/>
    <n v="445.53249999999997"/>
    <n v="425.39799999999991"/>
    <n v="3.0758878337909641E-2"/>
    <s v="Uptrend"/>
    <n v="479.86"/>
    <n v="-7.2166882007252076E-2"/>
    <s v="2025-11"/>
    <x v="3"/>
  </r>
  <r>
    <n v="2501"/>
    <x v="1"/>
    <d v="2025-11-11T00:00:00"/>
    <n v="439.4"/>
    <n v="442.49"/>
    <n v="432.36"/>
    <n v="439.62"/>
    <n v="60533200"/>
    <n v="-1.26003E-2"/>
    <n v="-1.2600229095074522E-2"/>
    <n v="446.05150000000003"/>
    <n v="427.32819999999987"/>
    <n v="3.0687676482717252E-2"/>
    <s v="Uptrend"/>
    <n v="479.86"/>
    <n v="-8.3857791855957986E-2"/>
    <s v="2025-11"/>
    <x v="3"/>
  </r>
  <r>
    <n v="2502"/>
    <x v="1"/>
    <d v="2025-11-12T00:00:00"/>
    <n v="442.15"/>
    <n v="442.33"/>
    <n v="426.56"/>
    <n v="430.6"/>
    <n v="58513500"/>
    <n v="-2.05177E-2"/>
    <n v="-2.0517719848960447E-2"/>
    <n v="445.82400000000007"/>
    <n v="428.59739999999988"/>
    <n v="3.0931469166326605E-2"/>
    <s v="Uptrend"/>
    <n v="479.86"/>
    <n v="-0.10265494102446548"/>
    <s v="2025-11"/>
    <x v="3"/>
  </r>
  <r>
    <n v="2503"/>
    <x v="1"/>
    <d v="2025-11-13T00:00:00"/>
    <n v="423.13"/>
    <n v="424.5"/>
    <n v="396.34"/>
    <n v="401.99"/>
    <n v="118948000"/>
    <n v="-6.6442200000000007E-2"/>
    <n v="-6.6442173711100838E-2"/>
    <n v="444.48599999999999"/>
    <n v="429.66759999999988"/>
    <n v="3.4209575740674708E-2"/>
    <s v="Uptrend"/>
    <n v="479.86"/>
    <n v="-0.16227649731171589"/>
    <s v="2025-11"/>
    <x v="3"/>
  </r>
  <r>
    <n v="2504"/>
    <x v="1"/>
    <d v="2025-11-14T00:00:00"/>
    <n v="386.3"/>
    <n v="412.19"/>
    <n v="382.78"/>
    <n v="404.35"/>
    <n v="105506700"/>
    <n v="5.8708299999999996E-3"/>
    <n v="5.8707928057912806E-3"/>
    <n v="442.738"/>
    <n v="430.91799999999989"/>
    <n v="3.3675074056300887E-2"/>
    <s v="Uptrend"/>
    <n v="479.86"/>
    <n v="-0.15735839619889136"/>
    <s v="2025-11"/>
    <x v="3"/>
  </r>
  <r>
    <n v="2505"/>
    <x v="1"/>
    <d v="2025-11-17T00:00:00"/>
    <n v="398.74"/>
    <n v="423.96"/>
    <n v="398.74"/>
    <n v="408.92"/>
    <n v="102214300"/>
    <n v="1.1302100000000001E-2"/>
    <n v="1.1302089773710833E-2"/>
    <n v="440.81249999999989"/>
    <n v="432.00359999999984"/>
    <n v="3.3464905511889402E-2"/>
    <s v="Uptrend"/>
    <n v="479.86"/>
    <n v="-0.1478347851456675"/>
    <s v="2025-11"/>
    <x v="3"/>
  </r>
  <r>
    <n v="2506"/>
    <x v="1"/>
    <d v="2025-11-18T00:00:00"/>
    <n v="405.38"/>
    <n v="408.9"/>
    <n v="393.71"/>
    <n v="401.25"/>
    <n v="80688600"/>
    <n v="-1.8756800000000001E-2"/>
    <n v="-1.8756725031791044E-2"/>
    <n v="438.745"/>
    <n v="433.12759999999986"/>
    <n v="3.3597669039711696E-2"/>
    <s v="Uptrend"/>
    <n v="479.86"/>
    <n v="-0.16381861376234741"/>
    <s v="2025-11"/>
    <x v="3"/>
  </r>
  <r>
    <n v="2507"/>
    <x v="1"/>
    <d v="2025-11-19T00:00:00"/>
    <n v="406.18"/>
    <n v="411.78"/>
    <n v="398.5"/>
    <n v="403.99"/>
    <n v="72047700"/>
    <n v="6.8286400000000004E-3"/>
    <n v="6.8286604361371683E-3"/>
    <n v="436.99599999999998"/>
    <n v="433.65599999999989"/>
    <n v="3.3675020894240411E-2"/>
    <s v="Uptrend"/>
    <n v="479.86"/>
    <n v="-0.15810861501271201"/>
    <s v="2025-11"/>
    <x v="3"/>
  </r>
  <r>
    <n v="2508"/>
    <x v="1"/>
    <d v="2025-11-20T00:00:00"/>
    <n v="414.63"/>
    <n v="428.94"/>
    <n v="394.74"/>
    <n v="395.23"/>
    <n v="113548800"/>
    <n v="-2.16837E-2"/>
    <n v="-2.168370504220396E-2"/>
    <n v="434.30849999999998"/>
    <n v="433.55899999999997"/>
    <n v="3.3306460223795527E-2"/>
    <s v="Uptrend"/>
    <n v="479.86"/>
    <n v="-0.17636393948234896"/>
    <s v="2025-11"/>
    <x v="3"/>
  </r>
  <r>
    <n v="2509"/>
    <x v="1"/>
    <d v="2025-11-21T00:00:00"/>
    <n v="402.32"/>
    <n v="402.8"/>
    <n v="383.76"/>
    <n v="391.09"/>
    <n v="100460600"/>
    <n v="-1.0475E-2"/>
    <n v="-1.0474913341598668E-2"/>
    <n v="432.17700000000002"/>
    <n v="433.71379999999988"/>
    <n v="3.2668878583952246E-2"/>
    <s v="Downtrend"/>
    <n v="479.86"/>
    <n v="-0.18499145584128707"/>
    <s v="2025-11"/>
    <x v="3"/>
  </r>
  <r>
    <n v="2510"/>
    <x v="1"/>
    <d v="2025-11-24T00:00:00"/>
    <n v="402.17"/>
    <n v="421.72"/>
    <n v="401.09"/>
    <n v="417.78"/>
    <n v="96806400"/>
    <n v="6.8245200000000006E-2"/>
    <n v="6.8245160960392681E-2"/>
    <n v="430.44500000000005"/>
    <n v="433.66939999999988"/>
    <n v="3.500253769679449E-2"/>
    <s v="Downtrend"/>
    <n v="479.86"/>
    <n v="-0.12937106656108044"/>
    <s v="2025-11"/>
    <x v="3"/>
  </r>
  <r>
    <n v="2511"/>
    <x v="1"/>
    <d v="2025-11-25T00:00:00"/>
    <n v="414.42"/>
    <n v="420.48"/>
    <n v="405.95"/>
    <n v="419.4"/>
    <n v="71915600"/>
    <n v="3.87763E-3"/>
    <n v="3.8776389487289453E-3"/>
    <n v="428.3875000000001"/>
    <n v="433.68379999999996"/>
    <n v="3.4690328650055433E-2"/>
    <s v="Downtrend"/>
    <n v="479.86"/>
    <n v="-0.1259950818988872"/>
    <s v="2025-11"/>
    <x v="3"/>
  </r>
  <r>
    <n v="2512"/>
    <x v="1"/>
    <d v="2025-11-26T00:00:00"/>
    <n v="423.983"/>
    <n v="426.94"/>
    <n v="416.89"/>
    <n v="426.58"/>
    <n v="62435860"/>
    <n v="1.7119700000000002E-2"/>
    <n v="1.7119694802098184E-2"/>
    <n v="426.64099999999996"/>
    <n v="434.02734693877545"/>
    <n v="3.4992916608124112E-2"/>
    <s v="Downtrend"/>
    <n v="479.86"/>
    <n v="-0.11103238444546337"/>
    <s v="2025-11"/>
    <x v="3"/>
  </r>
  <r>
    <m/>
    <x v="2"/>
    <m/>
    <m/>
    <m/>
    <m/>
    <m/>
    <m/>
    <m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2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B72247E5-38BC-B247-95AF-90BBA2E58625}" name="Monthly Returns" cacheId="19" applyNumberFormats="0" applyBorderFormats="0" applyFontFormats="0" applyPatternFormats="0" applyAlignmentFormats="0" applyWidthHeightFormats="1" dataCaption="Values" updatedVersion="8" minRefreshableVersion="3" printDrill="1" useAutoFormatting="1" colGrandTotals="0" itemPrintTitles="1" createdVersion="8" indent="0" compact="0" compactData="0" multipleFieldFilters="0">
  <location ref="A24:C87" firstHeaderRow="1" firstDataRow="2" firstDataCol="1"/>
  <pivotFields count="17">
    <pivotField compact="0" outline="0" showAll="0"/>
    <pivotField name=" " axis="axisCol" compact="0" outline="0" showAll="0">
      <items count="3">
        <item x="0"/>
        <item x="1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2508">
        <item x="2324"/>
        <item x="2385"/>
        <item x="2168"/>
        <item x="1778"/>
        <item x="1606"/>
        <item x="2044"/>
        <item x="1491"/>
        <item x="1545"/>
        <item x="1774"/>
        <item x="2343"/>
        <item x="1852"/>
        <item x="1914"/>
        <item x="1978"/>
        <item x="1089"/>
        <item x="1633"/>
        <item x="1615"/>
        <item x="1772"/>
        <item x="2224"/>
        <item x="1716"/>
        <item x="1310"/>
        <item x="1642"/>
        <item x="2199"/>
        <item x="2159"/>
        <item x="2315"/>
        <item x="1613"/>
        <item x="2271"/>
        <item x="1617"/>
        <item x="2418"/>
        <item x="1313"/>
        <item x="1770"/>
        <item x="1282"/>
        <item x="1725"/>
        <item x="1090"/>
        <item x="2347"/>
        <item x="1743"/>
        <item x="2070"/>
        <item x="1639"/>
        <item x="1563"/>
        <item x="1261"/>
        <item x="1328"/>
        <item x="1626"/>
        <item x="1751"/>
        <item x="1714"/>
        <item x="1622"/>
        <item x="2405"/>
        <item x="1536"/>
        <item x="1729"/>
        <item x="2497"/>
        <item x="1676"/>
        <item x="2174"/>
        <item x="1657"/>
        <item x="1269"/>
        <item x="1364"/>
        <item x="1508"/>
        <item x="1624"/>
        <item x="1759"/>
        <item x="2306"/>
        <item x="1720"/>
        <item x="1796"/>
        <item x="1764"/>
        <item x="2246"/>
        <item x="1840"/>
        <item x="1512"/>
        <item x="2280"/>
        <item x="1897"/>
        <item x="1620"/>
        <item x="450"/>
        <item x="1818"/>
        <item x="1320"/>
        <item x="2248"/>
        <item x="2353"/>
        <item x="1809"/>
        <item x="2189"/>
        <item x="370"/>
        <item x="1738"/>
        <item x="2322"/>
        <item x="2099"/>
        <item x="2336"/>
        <item x="361"/>
        <item x="2110"/>
        <item x="2342"/>
        <item x="1894"/>
        <item x="1993"/>
        <item x="1530"/>
        <item x="2330"/>
        <item x="2402"/>
        <item x="1381"/>
        <item x="1541"/>
        <item x="1303"/>
        <item x="1811"/>
        <item x="365"/>
        <item x="2300"/>
        <item x="2490"/>
        <item x="1575"/>
        <item x="2467"/>
        <item x="1560"/>
        <item x="1945"/>
        <item x="2473"/>
        <item x="1805"/>
        <item x="1517"/>
        <item x="1295"/>
        <item x="1741"/>
        <item x="1649"/>
        <item x="1823"/>
        <item x="1092"/>
        <item x="1514"/>
        <item x="1602"/>
        <item x="2277"/>
        <item x="2351"/>
        <item x="1556"/>
        <item x="462"/>
        <item x="2090"/>
        <item x="2345"/>
        <item x="1318"/>
        <item x="1071"/>
        <item x="1317"/>
        <item x="1490"/>
        <item x="1596"/>
        <item x="924"/>
        <item x="1332"/>
        <item x="673"/>
        <item x="1985"/>
        <item x="2329"/>
        <item x="1977"/>
        <item x="1592"/>
        <item x="1768"/>
        <item x="516"/>
        <item x="2313"/>
        <item x="2487"/>
        <item x="1569"/>
        <item x="1710"/>
        <item x="2077"/>
        <item x="1355"/>
        <item x="1316"/>
        <item x="2470"/>
        <item x="2320"/>
        <item x="2178"/>
        <item x="1366"/>
        <item x="1326"/>
        <item x="2462"/>
        <item x="1506"/>
        <item x="1432"/>
        <item x="1856"/>
        <item x="487"/>
        <item x="1094"/>
        <item x="2175"/>
        <item x="2176"/>
        <item x="1959"/>
        <item x="1529"/>
        <item x="1593"/>
        <item x="67"/>
        <item x="1562"/>
        <item x="1501"/>
        <item x="2078"/>
        <item x="1765"/>
        <item x="831"/>
        <item x="2172"/>
        <item x="2283"/>
        <item x="1709"/>
        <item x="1036"/>
        <item x="1702"/>
        <item x="2165"/>
        <item x="1571"/>
        <item x="2029"/>
        <item x="390"/>
        <item x="2316"/>
        <item x="2255"/>
        <item x="1346"/>
        <item x="2071"/>
        <item x="265"/>
        <item x="2021"/>
        <item x="1098"/>
        <item x="2393"/>
        <item x="386"/>
        <item x="1456"/>
        <item x="1748"/>
        <item x="381"/>
        <item x="387"/>
        <item x="1998"/>
        <item x="2398"/>
        <item x="1319"/>
        <item x="439"/>
        <item x="2115"/>
        <item x="42"/>
        <item x="527"/>
        <item x="1109"/>
        <item x="354"/>
        <item x="486"/>
        <item x="2220"/>
        <item x="1979"/>
        <item x="2493"/>
        <item x="1091"/>
        <item x="468"/>
        <item x="2036"/>
        <item x="1842"/>
        <item x="357"/>
        <item x="1599"/>
        <item x="2051"/>
        <item x="1576"/>
        <item x="1740"/>
        <item x="2093"/>
        <item x="385"/>
        <item x="2302"/>
        <item x="695"/>
        <item x="776"/>
        <item x="1668"/>
        <item x="2102"/>
        <item x="2384"/>
        <item x="1532"/>
        <item x="107"/>
        <item x="2127"/>
        <item x="2338"/>
        <item x="2444"/>
        <item x="1519"/>
        <item x="41"/>
        <item x="2492"/>
        <item x="2217"/>
        <item x="60"/>
        <item x="2126"/>
        <item x="2273"/>
        <item x="1718"/>
        <item x="1359"/>
        <item x="1220"/>
        <item x="2104"/>
        <item x="1349"/>
        <item x="2483"/>
        <item x="2304"/>
        <item x="75"/>
        <item x="1047"/>
        <item x="1334"/>
        <item x="1539"/>
        <item x="2360"/>
        <item x="2423"/>
        <item x="26"/>
        <item x="1074"/>
        <item x="2289"/>
        <item x="2218"/>
        <item x="1846"/>
        <item x="2381"/>
        <item x="1294"/>
        <item x="1955"/>
        <item x="491"/>
        <item x="363"/>
        <item x="197"/>
        <item x="2278"/>
        <item x="1352"/>
        <item x="1919"/>
        <item x="1832"/>
        <item x="2279"/>
        <item x="2191"/>
        <item x="1198"/>
        <item x="473"/>
        <item x="1761"/>
        <item x="1038"/>
        <item x="251"/>
        <item x="2026"/>
        <item x="1933"/>
        <item x="1821"/>
        <item x="1110"/>
        <item x="2163"/>
        <item x="1983"/>
        <item x="1638"/>
        <item x="2183"/>
        <item x="1254"/>
        <item x="2061"/>
        <item x="1367"/>
        <item x="524"/>
        <item x="1503"/>
        <item x="482"/>
        <item x="2317"/>
        <item x="1822"/>
        <item x="1486"/>
        <item x="1896"/>
        <item x="1124"/>
        <item x="2305"/>
        <item x="1380"/>
        <item x="1928"/>
        <item x="1595"/>
        <item x="463"/>
        <item x="347"/>
        <item x="1974"/>
        <item x="2238"/>
        <item x="2327"/>
        <item x="1341"/>
        <item x="1433"/>
        <item x="57"/>
        <item x="397"/>
        <item x="1389"/>
        <item x="1555"/>
        <item x="1742"/>
        <item x="696"/>
        <item x="1072"/>
        <item x="964"/>
        <item x="1780"/>
        <item x="2002"/>
        <item x="1722"/>
        <item x="2096"/>
        <item x="1939"/>
        <item x="916"/>
        <item x="2035"/>
        <item x="1403"/>
        <item x="819"/>
        <item x="2319"/>
        <item x="1932"/>
        <item x="1494"/>
        <item x="1934"/>
        <item x="2056"/>
        <item x="352"/>
        <item x="953"/>
        <item x="2064"/>
        <item x="1549"/>
        <item x="1256"/>
        <item x="1263"/>
        <item x="944"/>
        <item x="322"/>
        <item x="2100"/>
        <item x="1063"/>
        <item x="1691"/>
        <item x="159"/>
        <item x="366"/>
        <item x="2375"/>
        <item x="560"/>
        <item x="1923"/>
        <item x="278"/>
        <item x="1085"/>
        <item x="324"/>
        <item x="503"/>
        <item x="1680"/>
        <item x="1958"/>
        <item x="1027"/>
        <item x="687"/>
        <item x="311"/>
        <item x="111"/>
        <item x="1766"/>
        <item x="1708"/>
        <item x="1814"/>
        <item x="2344"/>
        <item x="1746"/>
        <item x="344"/>
        <item x="181"/>
        <item x="818"/>
        <item x="509"/>
        <item x="911"/>
        <item x="1696"/>
        <item x="1357"/>
        <item x="1408"/>
        <item x="1171"/>
        <item x="1693"/>
        <item x="113"/>
        <item x="1371"/>
        <item x="2235"/>
        <item x="24"/>
        <item x="2240"/>
        <item x="371"/>
        <item x="1450"/>
        <item x="213"/>
        <item x="731"/>
        <item x="64"/>
        <item x="2142"/>
        <item x="1678"/>
        <item x="1306"/>
        <item x="2363"/>
        <item x="1032"/>
        <item x="1574"/>
        <item x="1051"/>
        <item x="323"/>
        <item x="1868"/>
        <item x="209"/>
        <item x="1922"/>
        <item x="521"/>
        <item x="319"/>
        <item x="303"/>
        <item x="1631"/>
        <item x="2397"/>
        <item x="709"/>
        <item x="29"/>
        <item x="2209"/>
        <item x="2072"/>
        <item x="907"/>
        <item x="2295"/>
        <item x="1122"/>
        <item x="435"/>
        <item x="2033"/>
        <item x="1687"/>
        <item x="1409"/>
        <item x="1404"/>
        <item x="2297"/>
        <item x="2373"/>
        <item x="968"/>
        <item x="1435"/>
        <item x="2088"/>
        <item x="2048"/>
        <item x="2390"/>
        <item x="1951"/>
        <item x="1286"/>
        <item x="1561"/>
        <item x="1311"/>
        <item x="1369"/>
        <item x="847"/>
        <item x="2057"/>
        <item x="1426"/>
        <item x="1829"/>
        <item x="2502"/>
        <item x="499"/>
        <item x="980"/>
        <item x="1531"/>
        <item x="2314"/>
        <item x="893"/>
        <item x="1293"/>
        <item x="1018"/>
        <item x="203"/>
        <item x="308"/>
        <item x="2457"/>
        <item x="504"/>
        <item x="2292"/>
        <item x="875"/>
        <item x="1925"/>
        <item x="1904"/>
        <item x="287"/>
        <item x="8"/>
        <item x="63"/>
        <item x="2138"/>
        <item x="1298"/>
        <item x="262"/>
        <item x="410"/>
        <item x="1788"/>
        <item x="912"/>
        <item x="2496"/>
        <item x="1686"/>
        <item x="2167"/>
        <item x="2118"/>
        <item x="2098"/>
        <item x="456"/>
        <item x="304"/>
        <item x="1851"/>
        <item x="1966"/>
        <item x="1820"/>
        <item x="545"/>
        <item x="1749"/>
        <item x="2121"/>
        <item x="79"/>
        <item x="705"/>
        <item x="2038"/>
        <item x="2232"/>
        <item x="1184"/>
        <item x="481"/>
        <item x="502"/>
        <item x="1418"/>
        <item x="1100"/>
        <item x="1495"/>
        <item x="796"/>
        <item x="2411"/>
        <item x="2460"/>
        <item x="795"/>
        <item x="374"/>
        <item x="2103"/>
        <item x="1136"/>
        <item x="848"/>
        <item x="240"/>
        <item x="886"/>
        <item x="284"/>
        <item x="340"/>
        <item x="1982"/>
        <item x="452"/>
        <item x="286"/>
        <item x="1365"/>
        <item x="2192"/>
        <item x="2500"/>
        <item x="2027"/>
        <item x="2074"/>
        <item x="341"/>
        <item x="2401"/>
        <item x="318"/>
        <item x="202"/>
        <item x="2424"/>
        <item x="858"/>
        <item x="986"/>
        <item x="1538"/>
        <item x="1246"/>
        <item x="232"/>
        <item x="399"/>
        <item x="2139"/>
        <item x="563"/>
        <item x="2111"/>
        <item x="1650"/>
        <item x="550"/>
        <item x="93"/>
        <item x="1947"/>
        <item x="310"/>
        <item x="2145"/>
        <item x="337"/>
        <item x="552"/>
        <item x="54"/>
        <item x="2276"/>
        <item x="1651"/>
        <item x="1906"/>
        <item x="1773"/>
        <item x="485"/>
        <item x="2364"/>
        <item x="1073"/>
        <item x="2436"/>
        <item x="1462"/>
        <item x="2116"/>
        <item x="1552"/>
        <item x="674"/>
        <item x="2287"/>
        <item x="2312"/>
        <item x="699"/>
        <item x="2039"/>
        <item x="1935"/>
        <item x="1152"/>
        <item x="2014"/>
        <item x="922"/>
        <item x="298"/>
        <item x="279"/>
        <item x="2339"/>
        <item x="2007"/>
        <item x="1266"/>
        <item x="2193"/>
        <item x="2379"/>
        <item x="1360"/>
        <item x="1228"/>
        <item x="2437"/>
        <item x="1875"/>
        <item x="2196"/>
        <item x="1750"/>
        <item x="899"/>
        <item x="1302"/>
        <item x="2083"/>
        <item x="53"/>
        <item x="1550"/>
        <item x="2041"/>
        <item x="593"/>
        <item x="518"/>
        <item x="2260"/>
        <item x="15"/>
        <item x="65"/>
        <item x="2257"/>
        <item x="1066"/>
        <item x="2117"/>
        <item x="2267"/>
        <item x="1973"/>
        <item x="1219"/>
        <item x="515"/>
        <item x="671"/>
        <item x="1876"/>
        <item x="484"/>
        <item x="1865"/>
        <item x="1827"/>
        <item x="1854"/>
        <item x="441"/>
        <item x="2475"/>
        <item x="985"/>
        <item x="2205"/>
        <item x="623"/>
        <item x="105"/>
        <item x="32"/>
        <item x="458"/>
        <item x="434"/>
        <item x="1859"/>
        <item x="1589"/>
        <item x="2434"/>
        <item x="572"/>
        <item x="165"/>
        <item x="1731"/>
        <item x="1197"/>
        <item x="1962"/>
        <item x="120"/>
        <item x="405"/>
        <item x="1542"/>
        <item x="2477"/>
        <item x="727"/>
        <item x="1356"/>
        <item x="1957"/>
        <item x="1270"/>
        <item x="1850"/>
        <item x="1526"/>
        <item x="517"/>
        <item x="682"/>
        <item x="570"/>
        <item x="1760"/>
        <item x="1817"/>
        <item x="2081"/>
        <item x="566"/>
        <item x="2468"/>
        <item x="2124"/>
        <item x="1440"/>
        <item x="2222"/>
        <item x="996"/>
        <item x="158"/>
        <item x="2294"/>
        <item x="1917"/>
        <item x="1140"/>
        <item x="1667"/>
        <item x="2371"/>
        <item x="2129"/>
        <item x="573"/>
        <item x="523"/>
        <item x="1138"/>
        <item x="2216"/>
        <item x="510"/>
        <item x="2144"/>
        <item x="33"/>
        <item x="440"/>
        <item x="1836"/>
        <item x="444"/>
        <item x="2009"/>
        <item x="2445"/>
        <item x="1308"/>
        <item x="730"/>
        <item x="2421"/>
        <item x="21"/>
        <item x="987"/>
        <item x="1025"/>
        <item x="1024"/>
        <item x="91"/>
        <item x="1168"/>
        <item x="762"/>
        <item x="97"/>
        <item x="289"/>
        <item x="1064"/>
        <item x="778"/>
        <item x="277"/>
        <item x="1527"/>
        <item x="2449"/>
        <item x="461"/>
        <item x="2495"/>
        <item x="2181"/>
        <item x="1789"/>
        <item x="1543"/>
        <item x="124"/>
        <item x="785"/>
        <item x="584"/>
        <item x="83"/>
        <item x="851"/>
        <item x="166"/>
        <item x="128"/>
        <item x="825"/>
        <item x="1134"/>
        <item x="1157"/>
        <item x="993"/>
        <item x="1335"/>
        <item x="1931"/>
        <item x="343"/>
        <item x="1949"/>
        <item x="700"/>
        <item x="1120"/>
        <item x="256"/>
        <item x="1331"/>
        <item x="2438"/>
        <item x="1397"/>
        <item x="99"/>
        <item x="320"/>
        <item x="315"/>
        <item x="1961"/>
        <item x="1855"/>
        <item x="1399"/>
        <item x="2084"/>
        <item x="2252"/>
        <item x="1806"/>
        <item x="1756"/>
        <item x="2236"/>
        <item x="1030"/>
        <item x="2015"/>
        <item x="1112"/>
        <item x="291"/>
        <item x="1692"/>
        <item x="591"/>
        <item x="805"/>
        <item x="117"/>
        <item x="1841"/>
        <item x="680"/>
        <item x="2433"/>
        <item x="844"/>
        <item x="1719"/>
        <item x="2108"/>
        <item x="1715"/>
        <item x="1362"/>
        <item x="1285"/>
        <item x="892"/>
        <item x="1930"/>
        <item x="453"/>
        <item x="1915"/>
        <item x="2213"/>
        <item x="2382"/>
        <item x="654"/>
        <item x="1132"/>
        <item x="2480"/>
        <item x="769"/>
        <item x="368"/>
        <item x="442"/>
        <item x="529"/>
        <item x="2101"/>
        <item x="836"/>
        <item x="208"/>
        <item x="1169"/>
        <item x="2503"/>
        <item x="2006"/>
        <item x="894"/>
        <item x="558"/>
        <item x="1192"/>
        <item x="2443"/>
        <item x="288"/>
        <item x="1033"/>
        <item x="722"/>
        <item x="1265"/>
        <item x="470"/>
        <item x="1470"/>
        <item x="2303"/>
        <item x="662"/>
        <item x="139"/>
        <item x="195"/>
        <item x="1373"/>
        <item x="2133"/>
        <item x="812"/>
        <item x="614"/>
        <item x="1083"/>
        <item x="1343"/>
        <item x="611"/>
        <item x="1314"/>
        <item x="1411"/>
        <item x="602"/>
        <item x="925"/>
        <item x="1869"/>
        <item x="447"/>
        <item x="199"/>
        <item x="1507"/>
        <item x="1926"/>
        <item x="494"/>
        <item x="757"/>
        <item x="2223"/>
        <item x="604"/>
        <item x="1834"/>
        <item x="1860"/>
        <item x="1786"/>
        <item x="309"/>
        <item x="211"/>
        <item x="421"/>
        <item x="116"/>
        <item x="1338"/>
        <item x="1816"/>
        <item x="1415"/>
        <item x="152"/>
        <item x="1121"/>
        <item x="69"/>
        <item x="862"/>
        <item x="581"/>
        <item x="219"/>
        <item x="1416"/>
        <item x="793"/>
        <item x="804"/>
        <item x="2272"/>
        <item x="676"/>
        <item x="1637"/>
        <item x="1378"/>
        <item x="1683"/>
        <item x="710"/>
        <item x="706"/>
        <item x="975"/>
        <item x="416"/>
        <item x="1067"/>
        <item x="724"/>
        <item x="1614"/>
        <item x="55"/>
        <item x="2134"/>
        <item x="945"/>
        <item x="1249"/>
        <item x="743"/>
        <item x="22"/>
        <item x="767"/>
        <item x="837"/>
        <item x="808"/>
        <item x="190"/>
        <item x="186"/>
        <item x="1324"/>
        <item x="2230"/>
        <item x="1684"/>
        <item x="1177"/>
        <item x="1208"/>
        <item x="496"/>
        <item x="833"/>
        <item x="937"/>
        <item x="445"/>
        <item x="2481"/>
        <item x="1322"/>
        <item x="1515"/>
        <item x="1618"/>
        <item x="890"/>
        <item x="849"/>
        <item x="267"/>
        <item x="414"/>
        <item x="263"/>
        <item x="133"/>
        <item x="508"/>
        <item x="1385"/>
        <item x="1414"/>
        <item x="650"/>
        <item x="45"/>
        <item x="714"/>
        <item x="633"/>
        <item x="1309"/>
        <item x="23"/>
        <item x="2023"/>
        <item x="1609"/>
        <item x="40"/>
        <item x="1783"/>
        <item x="1905"/>
        <item x="71"/>
        <item x="594"/>
        <item x="2237"/>
        <item x="958"/>
        <item x="1224"/>
        <item x="631"/>
        <item x="645"/>
        <item x="1196"/>
        <item x="559"/>
        <item x="874"/>
        <item x="1694"/>
        <item x="777"/>
        <item x="1464"/>
        <item x="813"/>
        <item x="1890"/>
        <item x="112"/>
        <item x="415"/>
        <item x="725"/>
        <item x="1045"/>
        <item x="672"/>
        <item x="2187"/>
        <item x="2472"/>
        <item x="884"/>
        <item x="1913"/>
        <item x="1170"/>
        <item x="1026"/>
        <item x="1431"/>
        <item x="2413"/>
        <item x="947"/>
        <item x="751"/>
        <item x="838"/>
        <item x="1605"/>
        <item x="2253"/>
        <item x="18"/>
        <item x="1567"/>
        <item x="1927"/>
        <item x="553"/>
        <item x="866"/>
        <item x="78"/>
        <item x="941"/>
        <item x="10"/>
        <item x="2422"/>
        <item x="1477"/>
        <item x="196"/>
        <item x="1046"/>
        <item x="834"/>
        <item x="842"/>
        <item x="336"/>
        <item x="467"/>
        <item x="815"/>
        <item x="2400"/>
        <item x="667"/>
        <item x="274"/>
        <item x="2293"/>
        <item x="49"/>
        <item x="972"/>
        <item x="266"/>
        <item x="2407"/>
        <item x="610"/>
        <item x="1243"/>
        <item x="74"/>
        <item x="1207"/>
        <item x="136"/>
        <item x="1289"/>
        <item x="457"/>
        <item x="1489"/>
        <item x="1481"/>
        <item x="2043"/>
        <item x="609"/>
        <item x="663"/>
        <item x="180"/>
        <item x="420"/>
        <item x="255"/>
        <item x="1077"/>
        <item x="859"/>
        <item x="817"/>
        <item x="103"/>
        <item x="1954"/>
        <item x="1144"/>
        <item x="653"/>
        <item x="2442"/>
        <item x="1156"/>
        <item x="820"/>
        <item x="1509"/>
        <item x="651"/>
        <item x="640"/>
        <item x="601"/>
        <item x="1548"/>
        <item x="2361"/>
        <item x="272"/>
        <item x="802"/>
        <item x="1654"/>
        <item x="850"/>
        <item x="2291"/>
        <item x="759"/>
        <item x="642"/>
        <item x="5"/>
        <item x="233"/>
        <item x="2019"/>
        <item x="238"/>
        <item x="771"/>
        <item x="187"/>
        <item x="1299"/>
        <item x="1210"/>
        <item x="622"/>
        <item x="578"/>
        <item x="1658"/>
        <item x="775"/>
        <item x="617"/>
        <item x="754"/>
        <item x="798"/>
        <item x="2399"/>
        <item x="537"/>
        <item x="125"/>
        <item x="378"/>
        <item x="1079"/>
        <item x="227"/>
        <item x="1428"/>
        <item x="2008"/>
        <item x="737"/>
        <item x="786"/>
        <item x="1013"/>
        <item x="1216"/>
        <item x="11"/>
        <item x="161"/>
        <item x="1181"/>
        <item x="1588"/>
        <item x="384"/>
        <item x="2050"/>
        <item x="1524"/>
        <item x="2377"/>
        <item x="681"/>
        <item x="1185"/>
        <item x="966"/>
        <item x="840"/>
        <item x="1236"/>
        <item x="290"/>
        <item x="2310"/>
        <item x="351"/>
        <item x="1848"/>
        <item x="1240"/>
        <item x="806"/>
        <item x="917"/>
        <item x="1034"/>
        <item x="173"/>
        <item x="542"/>
        <item x="1204"/>
        <item x="471"/>
        <item x="50"/>
        <item x="1608"/>
        <item x="157"/>
        <item x="76"/>
        <item x="428"/>
        <item x="960"/>
        <item x="595"/>
        <item x="2034"/>
        <item x="1646"/>
        <item x="1736"/>
        <item x="2432"/>
        <item x="670"/>
        <item x="1410"/>
        <item x="1968"/>
        <item x="220"/>
        <item x="300"/>
        <item x="749"/>
        <item x="556"/>
        <item x="154"/>
        <item x="1493"/>
        <item x="702"/>
        <item x="1118"/>
        <item x="809"/>
        <item x="59"/>
        <item x="988"/>
        <item x="1211"/>
        <item x="2231"/>
        <item x="779"/>
        <item x="1645"/>
        <item x="585"/>
        <item x="1393"/>
        <item x="2132"/>
        <item x="1361"/>
        <item x="1041"/>
        <item x="393"/>
        <item x="1235"/>
        <item x="1685"/>
        <item x="1604"/>
        <item x="816"/>
        <item x="949"/>
        <item x="1123"/>
        <item x="1866"/>
        <item x="794"/>
        <item x="275"/>
        <item x="2415"/>
        <item x="1918"/>
        <item x="236"/>
        <item x="791"/>
        <item x="2239"/>
        <item x="856"/>
        <item x="1891"/>
        <item x="1690"/>
        <item x="565"/>
        <item x="1762"/>
        <item x="943"/>
        <item x="512"/>
        <item x="507"/>
        <item x="175"/>
        <item x="719"/>
        <item x="1970"/>
        <item x="990"/>
        <item x="477"/>
        <item x="590"/>
        <item x="2089"/>
        <item x="1585"/>
        <item x="783"/>
        <item x="254"/>
        <item x="1648"/>
        <item x="2130"/>
        <item x="230"/>
        <item x="1990"/>
        <item x="47"/>
        <item x="1429"/>
        <item x="1182"/>
        <item x="1844"/>
        <item x="260"/>
        <item x="2323"/>
        <item x="293"/>
        <item x="2207"/>
        <item x="957"/>
        <item x="425"/>
        <item x="618"/>
        <item x="1375"/>
        <item x="772"/>
        <item x="1117"/>
        <item x="655"/>
        <item x="522"/>
        <item x="171"/>
        <item x="1146"/>
        <item x="766"/>
        <item x="217"/>
        <item x="126"/>
        <item x="1187"/>
        <item x="741"/>
        <item x="979"/>
        <item x="1401"/>
        <item x="637"/>
        <item x="2137"/>
        <item x="1384"/>
        <item x="407"/>
        <item x="95"/>
        <item x="2060"/>
        <item x="1843"/>
        <item x="102"/>
        <item x="1769"/>
        <item x="1972"/>
        <item x="1180"/>
        <item x="2147"/>
        <item x="1127"/>
        <item x="169"/>
        <item x="1445"/>
        <item x="433"/>
        <item x="781"/>
        <item x="144"/>
        <item x="1444"/>
        <item x="1131"/>
        <item x="827"/>
        <item x="2030"/>
        <item x="971"/>
        <item x="143"/>
        <item x="726"/>
        <item x="1173"/>
        <item x="597"/>
        <item x="1379"/>
        <item x="1000"/>
        <item x="1525"/>
        <item x="142"/>
        <item x="632"/>
        <item x="2170"/>
        <item x="436"/>
        <item x="1028"/>
        <item x="2228"/>
        <item x="317"/>
        <item x="1245"/>
        <item x="488"/>
        <item x="423"/>
        <item x="51"/>
        <item x="1111"/>
        <item x="1244"/>
        <item x="1097"/>
        <item x="1754"/>
        <item x="2031"/>
        <item x="1165"/>
        <item x="1191"/>
        <item x="1630"/>
        <item x="2426"/>
        <item x="1069"/>
        <item x="338"/>
        <item x="644"/>
        <item x="1948"/>
        <item x="792"/>
        <item x="299"/>
        <item x="1771"/>
        <item x="201"/>
        <item x="807"/>
        <item x="122"/>
        <item x="914"/>
        <item x="1400"/>
        <item x="355"/>
        <item x="1183"/>
        <item x="1049"/>
        <item x="30"/>
        <item x="424"/>
        <item x="307"/>
        <item x="1239"/>
        <item x="660"/>
        <item x="348"/>
        <item x="1705"/>
        <item x="2076"/>
        <item x="118"/>
        <item x="677"/>
        <item x="952"/>
        <item x="1467"/>
        <item x="1570"/>
        <item x="992"/>
        <item x="1164"/>
        <item x="1060"/>
        <item x="4"/>
        <item x="58"/>
        <item x="1707"/>
        <item x="1943"/>
        <item x="2256"/>
        <item x="350"/>
        <item x="296"/>
        <item x="2404"/>
        <item x="752"/>
        <item x="431"/>
        <item x="1119"/>
        <item x="379"/>
        <item x="2229"/>
        <item x="981"/>
        <item x="1010"/>
        <item x="1217"/>
        <item x="1068"/>
        <item x="2068"/>
        <item x="770"/>
        <item x="1040"/>
        <item x="104"/>
        <item x="2352"/>
        <item x="723"/>
        <item x="821"/>
        <item x="934"/>
        <item x="1160"/>
        <item x="218"/>
        <item x="185"/>
        <item x="534"/>
        <item x="292"/>
        <item x="1004"/>
        <item x="1623"/>
        <item x="13"/>
        <item x="1057"/>
        <item x="608"/>
        <item x="519"/>
        <item x="2285"/>
        <item x="1721"/>
        <item x="936"/>
        <item x="613"/>
        <item x="123"/>
        <item x="1387"/>
        <item x="1195"/>
        <item x="2348"/>
        <item x="174"/>
        <item x="241"/>
        <item x="228"/>
        <item x="1465"/>
        <item x="1992"/>
        <item x="628"/>
        <item x="2309"/>
        <item x="1062"/>
        <item x="2028"/>
        <item x="747"/>
        <item x="1247"/>
        <item x="605"/>
        <item x="396"/>
        <item x="877"/>
        <item x="243"/>
        <item x="130"/>
        <item x="1423"/>
        <item x="2112"/>
        <item x="281"/>
        <item x="598"/>
        <item x="1009"/>
        <item x="871"/>
        <item x="2349"/>
        <item x="1153"/>
        <item x="426"/>
        <item x="1755"/>
        <item x="678"/>
        <item x="2395"/>
        <item x="1238"/>
        <item x="1147"/>
        <item x="948"/>
        <item x="1980"/>
        <item x="1672"/>
        <item x="538"/>
        <item x="1222"/>
        <item x="641"/>
        <item x="951"/>
        <item x="273"/>
        <item x="773"/>
        <item x="1166"/>
        <item x="913"/>
        <item x="801"/>
        <item x="207"/>
        <item x="1540"/>
        <item x="621"/>
        <item x="870"/>
        <item x="1907"/>
        <item x="1015"/>
        <item x="728"/>
        <item x="1232"/>
        <item x="172"/>
        <item x="765"/>
        <item x="476"/>
        <item x="1212"/>
        <item x="658"/>
        <item x="1167"/>
        <item x="1758"/>
        <item x="1340"/>
        <item x="1941"/>
        <item x="1792"/>
        <item x="280"/>
        <item x="1870"/>
        <item x="1559"/>
        <item x="2389"/>
        <item x="1126"/>
        <item x="616"/>
        <item x="48"/>
        <item x="375"/>
        <item x="998"/>
        <item x="984"/>
        <item x="692"/>
        <item x="962"/>
        <item x="1052"/>
        <item x="1737"/>
        <item x="56"/>
        <item x="1348"/>
        <item x="1448"/>
        <item x="694"/>
        <item x="919"/>
        <item x="1449"/>
        <item x="2135"/>
        <item x="2417"/>
        <item x="178"/>
        <item x="305"/>
        <item x="1402"/>
        <item x="2040"/>
        <item x="2264"/>
        <item x="2284"/>
        <item x="226"/>
        <item x="1008"/>
        <item x="82"/>
        <item x="2282"/>
        <item x="939"/>
        <item x="168"/>
        <item x="711"/>
        <item x="1454"/>
        <item x="1739"/>
        <item x="878"/>
        <item x="976"/>
        <item x="1446"/>
        <item x="2042"/>
        <item x="624"/>
        <item x="1058"/>
        <item x="314"/>
        <item x="2450"/>
        <item x="882"/>
        <item x="2066"/>
        <item x="1424"/>
        <item x="39"/>
        <item x="2332"/>
        <item x="372"/>
        <item x="1478"/>
        <item x="52"/>
        <item x="784"/>
        <item x="176"/>
        <item x="910"/>
        <item x="437"/>
        <item x="648"/>
        <item x="1370"/>
        <item x="342"/>
        <item x="1969"/>
        <item x="864"/>
        <item x="2226"/>
        <item x="1861"/>
        <item x="603"/>
        <item x="506"/>
        <item x="1290"/>
        <item x="108"/>
        <item x="358"/>
        <item x="1666"/>
        <item x="1662"/>
        <item x="1734"/>
        <item x="1452"/>
        <item x="1227"/>
        <item x="1031"/>
        <item x="931"/>
        <item x="466"/>
        <item x="2486"/>
        <item x="2204"/>
        <item x="1253"/>
        <item x="1137"/>
        <item x="635"/>
        <item x="918"/>
        <item x="1689"/>
        <item x="954"/>
        <item x="774"/>
        <item x="61"/>
        <item x="459"/>
        <item x="1459"/>
        <item x="148"/>
        <item x="182"/>
        <item x="2151"/>
        <item x="1158"/>
        <item x="469"/>
        <item x="2451"/>
        <item x="2296"/>
        <item x="1076"/>
        <item x="249"/>
        <item x="1307"/>
        <item x="554"/>
        <item x="239"/>
        <item x="87"/>
        <item x="526"/>
        <item x="1711"/>
        <item x="1143"/>
        <item x="652"/>
        <item x="965"/>
        <item x="729"/>
        <item x="1635"/>
        <item x="920"/>
        <item x="283"/>
        <item x="2194"/>
        <item x="1292"/>
        <item x="1233"/>
        <item x="1329"/>
        <item x="576"/>
        <item x="1300"/>
        <item x="2004"/>
        <item x="2011"/>
        <item x="935"/>
        <item x="1785"/>
        <item x="1468"/>
        <item x="824"/>
        <item x="683"/>
        <item x="734"/>
        <item x="164"/>
        <item x="561"/>
        <item x="1273"/>
        <item x="248"/>
        <item x="98"/>
        <item x="3"/>
        <item x="2164"/>
        <item x="101"/>
        <item x="1824"/>
        <item x="1999"/>
        <item x="745"/>
        <item x="712"/>
        <item x="755"/>
        <item x="1021"/>
        <item x="132"/>
        <item x="1438"/>
        <item x="1412"/>
        <item x="895"/>
        <item x="1088"/>
        <item x="999"/>
        <item x="2365"/>
        <item x="669"/>
        <item x="1023"/>
        <item x="753"/>
        <item x="1213"/>
        <item x="1050"/>
        <item x="2358"/>
        <item x="250"/>
        <item x="562"/>
        <item x="1455"/>
        <item x="225"/>
        <item x="2045"/>
        <item x="2465"/>
        <item x="1419"/>
        <item x="1723"/>
        <item x="204"/>
        <item x="2047"/>
        <item x="1215"/>
        <item x="1274"/>
        <item x="638"/>
        <item x="697"/>
        <item x="750"/>
        <item x="1203"/>
        <item x="2158"/>
        <item x="418"/>
        <item x="237"/>
        <item x="619"/>
        <item x="982"/>
        <item x="270"/>
        <item x="1976"/>
        <item x="1862"/>
        <item x="1237"/>
        <item x="1921"/>
        <item x="333"/>
        <item x="940"/>
        <item x="1793"/>
        <item x="2069"/>
        <item x="1704"/>
        <item x="905"/>
        <item x="498"/>
        <item x="863"/>
        <item x="1252"/>
        <item x="1439"/>
        <item x="1727"/>
        <item x="1108"/>
        <item x="2505"/>
        <item x="198"/>
        <item x="489"/>
        <item x="1059"/>
        <item x="2337"/>
        <item x="137"/>
        <item x="994"/>
        <item x="959"/>
        <item x="898"/>
        <item x="1675"/>
        <item x="657"/>
        <item x="531"/>
        <item x="803"/>
        <item x="1105"/>
        <item x="567"/>
        <item x="1012"/>
        <item x="80"/>
        <item x="490"/>
        <item x="810"/>
        <item x="1248"/>
        <item x="664"/>
        <item x="193"/>
        <item x="1129"/>
        <item x="2380"/>
        <item x="1104"/>
        <item x="1229"/>
        <item x="532"/>
        <item x="896"/>
        <item x="191"/>
        <item x="2215"/>
        <item x="1128"/>
        <item x="841"/>
        <item x="665"/>
        <item x="666"/>
        <item x="1241"/>
        <item x="167"/>
        <item x="229"/>
        <item x="1944"/>
        <item x="1956"/>
        <item x="2383"/>
        <item x="1044"/>
        <item x="147"/>
        <item x="1394"/>
        <item x="2037"/>
        <item x="915"/>
        <item x="443"/>
        <item x="404"/>
        <item x="362"/>
        <item x="1087"/>
        <item x="630"/>
        <item x="1172"/>
        <item x="839"/>
        <item x="1141"/>
        <item x="2206"/>
        <item x="1463"/>
        <item x="2122"/>
        <item x="1900"/>
        <item x="707"/>
        <item x="2013"/>
        <item x="967"/>
        <item x="880"/>
        <item x="1159"/>
        <item x="334"/>
        <item x="2374"/>
        <item x="721"/>
        <item x="96"/>
        <item x="961"/>
        <item x="852"/>
        <item x="7"/>
        <item x="1106"/>
        <item x="285"/>
        <item x="81"/>
        <item x="1189"/>
        <item x="855"/>
        <item x="1583"/>
        <item x="2062"/>
        <item x="1425"/>
        <item x="1151"/>
        <item x="382"/>
        <item x="879"/>
        <item x="1114"/>
        <item x="2003"/>
        <item x="832"/>
        <item x="675"/>
        <item x="2247"/>
        <item x="110"/>
        <item x="2431"/>
        <item x="1039"/>
        <item x="2150"/>
        <item x="768"/>
        <item x="1660"/>
        <item x="1154"/>
        <item x="34"/>
        <item x="889"/>
        <item x="1194"/>
        <item x="1305"/>
        <item x="592"/>
        <item x="1965"/>
        <item x="1161"/>
        <item x="1767"/>
        <item x="2000"/>
        <item x="1833"/>
        <item x="1695"/>
        <item x="2156"/>
        <item x="782"/>
        <item x="1607"/>
        <item x="902"/>
        <item x="2180"/>
        <item x="1284"/>
        <item x="2498"/>
        <item x="740"/>
        <item x="1001"/>
        <item x="933"/>
        <item x="501"/>
        <item x="1534"/>
        <item x="1014"/>
        <item x="1825"/>
        <item x="1155"/>
        <item x="1813"/>
        <item x="1135"/>
        <item x="1518"/>
        <item x="1350"/>
        <item x="1107"/>
        <item x="1202"/>
        <item x="200"/>
        <item x="1162"/>
        <item x="1218"/>
        <item x="872"/>
        <item x="868"/>
        <item x="704"/>
        <item x="2225"/>
        <item x="127"/>
        <item x="1502"/>
        <item x="1145"/>
        <item x="978"/>
        <item x="1234"/>
        <item x="215"/>
        <item x="1061"/>
        <item x="1113"/>
        <item x="647"/>
        <item x="430"/>
        <item x="44"/>
        <item x="1223"/>
        <item x="1406"/>
        <item x="828"/>
        <item x="2464"/>
        <item x="853"/>
        <item x="327"/>
        <item x="210"/>
        <item x="989"/>
        <item x="1590"/>
        <item x="904"/>
        <item x="2113"/>
        <item x="460"/>
        <item x="1214"/>
        <item x="1443"/>
        <item x="2079"/>
        <item x="698"/>
        <item x="1989"/>
        <item x="1473"/>
        <item x="790"/>
        <item x="244"/>
        <item x="131"/>
        <item x="388"/>
        <item x="625"/>
        <item x="206"/>
        <item x="353"/>
        <item x="1029"/>
        <item x="1498"/>
        <item x="514"/>
        <item x="756"/>
        <item x="2501"/>
        <item x="406"/>
        <item x="1505"/>
        <item x="873"/>
        <item x="923"/>
        <item x="946"/>
        <item x="85"/>
        <item x="14"/>
        <item x="600"/>
        <item x="582"/>
        <item x="2350"/>
        <item x="1288"/>
        <item x="1611"/>
        <item x="1019"/>
        <item x="297"/>
        <item x="661"/>
        <item x="1587"/>
        <item x="234"/>
        <item x="929"/>
        <item x="188"/>
        <item x="716"/>
        <item x="1838"/>
        <item x="843"/>
        <item x="715"/>
        <item x="1278"/>
        <item x="1835"/>
        <item x="1661"/>
        <item x="2203"/>
        <item x="2428"/>
        <item x="708"/>
        <item x="761"/>
        <item x="192"/>
        <item x="1984"/>
        <item x="599"/>
        <item x="222"/>
        <item x="1037"/>
        <item x="607"/>
        <item x="589"/>
        <item x="19"/>
        <item x="684"/>
        <item x="1130"/>
        <item x="1677"/>
        <item x="883"/>
        <item x="155"/>
        <item x="547"/>
        <item x="720"/>
        <item x="685"/>
        <item x="763"/>
        <item x="2146"/>
        <item x="732"/>
        <item x="2227"/>
        <item x="1664"/>
        <item x="814"/>
        <item x="212"/>
        <item x="1466"/>
        <item x="1908"/>
        <item x="1471"/>
        <item x="106"/>
        <item x="331"/>
        <item x="564"/>
        <item x="1937"/>
        <item x="302"/>
        <item x="583"/>
        <item x="571"/>
        <item x="2049"/>
        <item x="1728"/>
        <item x="718"/>
        <item x="693"/>
        <item x="1304"/>
        <item x="329"/>
        <item x="1877"/>
        <item x="983"/>
        <item x="1960"/>
        <item x="846"/>
        <item x="28"/>
        <item x="800"/>
        <item x="2202"/>
        <item x="536"/>
        <item x="701"/>
        <item x="432"/>
        <item x="1271"/>
        <item x="689"/>
        <item x="2177"/>
        <item x="1474"/>
        <item x="1190"/>
        <item x="656"/>
        <item x="546"/>
        <item x="1163"/>
        <item x="1347"/>
        <item x="746"/>
        <item x="1800"/>
        <item x="216"/>
        <item x="1451"/>
        <item x="1390"/>
        <item x="2185"/>
        <item x="446"/>
        <item x="881"/>
        <item x="748"/>
        <item x="679"/>
        <item x="1003"/>
        <item x="475"/>
        <item x="1188"/>
        <item x="1903"/>
        <item x="1006"/>
        <item x="1258"/>
        <item x="451"/>
        <item x="402"/>
        <item x="2016"/>
        <item x="359"/>
        <item x="162"/>
        <item x="1017"/>
        <item x="1221"/>
        <item x="2018"/>
        <item x="235"/>
        <item x="2188"/>
        <item x="134"/>
        <item x="799"/>
        <item x="587"/>
        <item x="1733"/>
        <item x="865"/>
        <item x="1139"/>
        <item x="2456"/>
        <item x="541"/>
        <item x="1436"/>
        <item x="535"/>
        <item x="760"/>
        <item x="1383"/>
        <item x="1116"/>
        <item x="183"/>
        <item x="1864"/>
        <item x="1912"/>
        <item x="1005"/>
        <item x="822"/>
        <item x="184"/>
        <item x="938"/>
        <item x="528"/>
        <item x="615"/>
        <item x="1084"/>
        <item x="2091"/>
        <item x="1802"/>
        <item x="2085"/>
        <item x="2054"/>
        <item x="627"/>
        <item x="66"/>
        <item x="2299"/>
        <item x="2410"/>
        <item x="2212"/>
        <item x="1554"/>
        <item x="1178"/>
        <item x="1392"/>
        <item x="826"/>
        <item x="1594"/>
        <item x="2416"/>
        <item x="974"/>
        <item x="1849"/>
        <item x="1673"/>
        <item x="1975"/>
        <item x="1777"/>
        <item x="639"/>
        <item x="1201"/>
        <item x="811"/>
        <item x="1081"/>
        <item x="1597"/>
        <item x="2499"/>
        <item x="1565"/>
        <item x="409"/>
        <item x="1022"/>
        <item x="146"/>
        <item x="345"/>
        <item x="391"/>
        <item x="2067"/>
        <item x="950"/>
        <item x="1016"/>
        <item x="2392"/>
        <item x="2409"/>
        <item x="223"/>
        <item x="823"/>
        <item x="495"/>
        <item x="580"/>
        <item x="2073"/>
        <item x="9"/>
        <item x="1078"/>
        <item x="163"/>
        <item x="1354"/>
        <item x="511"/>
        <item x="1752"/>
        <item x="2087"/>
        <item x="789"/>
        <item x="869"/>
        <item x="6"/>
        <item x="977"/>
        <item x="733"/>
        <item x="1845"/>
        <item x="25"/>
        <item x="885"/>
        <item x="16"/>
        <item x="1652"/>
        <item x="2032"/>
        <item x="1636"/>
        <item x="1230"/>
        <item x="926"/>
        <item x="1910"/>
        <item x="145"/>
        <item x="138"/>
        <item x="1457"/>
        <item x="688"/>
        <item x="170"/>
        <item x="1260"/>
        <item x="1405"/>
        <item x="141"/>
        <item x="854"/>
        <item x="1056"/>
        <item x="1186"/>
        <item x="73"/>
        <item x="1007"/>
        <item x="1388"/>
        <item x="109"/>
        <item x="1853"/>
        <item x="1149"/>
        <item x="2471"/>
        <item x="313"/>
        <item x="497"/>
        <item x="1929"/>
        <item x="398"/>
        <item x="1002"/>
        <item x="908"/>
        <item x="153"/>
        <item x="1301"/>
        <item x="2406"/>
        <item x="1513"/>
        <item x="1488"/>
        <item x="574"/>
        <item x="1991"/>
        <item x="2447"/>
        <item x="1363"/>
        <item x="121"/>
        <item x="2010"/>
        <item x="797"/>
        <item x="88"/>
        <item x="2053"/>
        <item x="997"/>
        <item x="1353"/>
        <item x="668"/>
        <item x="412"/>
        <item x="932"/>
        <item x="179"/>
        <item x="2063"/>
        <item x="829"/>
        <item x="2012"/>
        <item x="620"/>
        <item x="1082"/>
        <item x="544"/>
        <item x="928"/>
        <item x="2476"/>
        <item x="1880"/>
        <item x="995"/>
        <item x="2075"/>
        <item x="1469"/>
        <item x="557"/>
        <item x="2435"/>
        <item x="1099"/>
        <item x="575"/>
        <item x="140"/>
        <item x="626"/>
        <item x="349"/>
        <item x="214"/>
        <item x="1952"/>
        <item x="744"/>
        <item x="1199"/>
        <item x="242"/>
        <item x="2446"/>
        <item x="739"/>
        <item x="1421"/>
        <item x="942"/>
        <item x="738"/>
        <item x="2441"/>
        <item x="500"/>
        <item x="830"/>
        <item x="150"/>
        <item x="1885"/>
        <item x="717"/>
        <item x="2131"/>
        <item x="479"/>
        <item x="543"/>
        <item x="1584"/>
        <item x="713"/>
        <item x="438"/>
        <item x="2123"/>
        <item x="921"/>
        <item x="646"/>
        <item x="224"/>
        <item x="413"/>
        <item x="1971"/>
        <item x="1453"/>
        <item x="1735"/>
        <item x="2221"/>
        <item x="269"/>
        <item x="1441"/>
        <item x="634"/>
        <item x="579"/>
        <item x="194"/>
        <item x="2162"/>
        <item x="788"/>
        <item x="1697"/>
        <item x="1964"/>
        <item x="636"/>
        <item x="588"/>
        <item x="455"/>
        <item x="1276"/>
        <item x="1938"/>
        <item x="1701"/>
        <item x="1070"/>
        <item x="629"/>
        <item x="1179"/>
        <item x="1634"/>
        <item x="1333"/>
        <item x="37"/>
        <item x="1011"/>
        <item x="364"/>
        <item x="2024"/>
        <item x="1553"/>
        <item x="400"/>
        <item x="2092"/>
        <item x="31"/>
        <item x="901"/>
        <item x="1251"/>
        <item x="346"/>
        <item x="1511"/>
        <item x="513"/>
        <item x="1133"/>
        <item x="1616"/>
        <item x="973"/>
        <item x="245"/>
        <item x="70"/>
        <item x="43"/>
        <item x="643"/>
        <item x="2097"/>
        <item x="1625"/>
        <item x="1901"/>
        <item x="876"/>
        <item x="927"/>
        <item x="312"/>
        <item x="764"/>
        <item x="970"/>
        <item x="909"/>
        <item x="282"/>
        <item x="2136"/>
        <item x="380"/>
        <item x="205"/>
        <item x="703"/>
        <item x="247"/>
        <item x="1458"/>
        <item x="1884"/>
        <item x="1883"/>
        <item x="1659"/>
        <item x="2211"/>
        <item x="2506"/>
        <item x="1643"/>
        <item x="930"/>
        <item x="1713"/>
        <item x="659"/>
        <item x="1830"/>
        <item x="1472"/>
        <item x="1581"/>
        <item x="1500"/>
        <item x="1872"/>
        <item x="1953"/>
        <item x="1537"/>
        <item x="1479"/>
        <item x="1200"/>
        <item x="383"/>
        <item x="1881"/>
        <item x="1986"/>
        <item x="867"/>
        <item x="1812"/>
        <item x="2161"/>
        <item x="114"/>
        <item x="151"/>
        <item x="1568"/>
        <item x="2485"/>
        <item x="955"/>
        <item x="2394"/>
        <item x="100"/>
        <item x="1209"/>
        <item x="1892"/>
        <item x="1075"/>
        <item x="1747"/>
        <item x="2311"/>
        <item x="1516"/>
        <item x="1054"/>
        <item x="1557"/>
        <item x="1873"/>
        <item x="969"/>
        <item x="1103"/>
        <item x="301"/>
        <item x="2479"/>
        <item x="2105"/>
        <item x="2261"/>
        <item x="569"/>
        <item x="577"/>
        <item x="94"/>
        <item x="735"/>
        <item x="84"/>
        <item x="906"/>
        <item x="555"/>
        <item x="1020"/>
        <item x="2025"/>
        <item x="448"/>
        <item x="1706"/>
        <item x="1377"/>
        <item x="401"/>
        <item x="1386"/>
        <item x="129"/>
        <item x="1482"/>
        <item x="268"/>
        <item x="2459"/>
        <item x="1342"/>
        <item x="1065"/>
        <item x="335"/>
        <item x="691"/>
        <item x="2376"/>
        <item x="539"/>
        <item x="89"/>
        <item x="551"/>
        <item x="493"/>
        <item x="480"/>
        <item x="2440"/>
        <item x="1391"/>
        <item x="1086"/>
        <item x="2391"/>
        <item x="1080"/>
        <item x="1225"/>
        <item x="1600"/>
        <item x="149"/>
        <item x="1699"/>
        <item x="891"/>
        <item x="1055"/>
        <item x="1035"/>
        <item x="1250"/>
        <item x="2114"/>
        <item x="2169"/>
        <item x="586"/>
        <item x="115"/>
        <item x="1895"/>
        <item x="897"/>
        <item x="389"/>
        <item x="221"/>
        <item x="90"/>
        <item x="2119"/>
        <item x="1148"/>
        <item x="1430"/>
        <item x="2020"/>
        <item x="1828"/>
        <item x="408"/>
        <item x="1325"/>
        <item x="1924"/>
        <item x="316"/>
        <item x="1724"/>
        <item x="736"/>
        <item x="1544"/>
        <item x="1663"/>
        <item x="177"/>
        <item x="330"/>
        <item x="1546"/>
        <item x="2155"/>
        <item x="2372"/>
        <item x="328"/>
        <item x="1981"/>
        <item x="1427"/>
        <item x="1867"/>
        <item x="1048"/>
        <item x="119"/>
        <item x="758"/>
        <item x="1"/>
        <item x="533"/>
        <item x="2055"/>
        <item x="835"/>
        <item x="991"/>
        <item x="429"/>
        <item x="2251"/>
        <item x="257"/>
        <item x="2359"/>
        <item x="394"/>
        <item x="1242"/>
        <item x="903"/>
        <item x="2286"/>
        <item x="1909"/>
        <item x="690"/>
        <item x="1053"/>
        <item x="252"/>
        <item x="2425"/>
        <item x="1461"/>
        <item x="686"/>
        <item x="860"/>
        <item x="1096"/>
        <item x="1413"/>
        <item x="2458"/>
        <item x="1670"/>
        <item x="1417"/>
        <item x="1888"/>
        <item x="1150"/>
        <item x="2301"/>
        <item x="1994"/>
        <item x="1287"/>
        <item x="2052"/>
        <item x="1142"/>
        <item x="2095"/>
        <item x="1688"/>
        <item x="1674"/>
        <item x="2274"/>
        <item x="332"/>
        <item x="1803"/>
        <item x="259"/>
        <item x="1231"/>
        <item x="2482"/>
        <item x="1997"/>
        <item x="963"/>
        <item x="2429"/>
        <item x="271"/>
        <item x="649"/>
        <item x="1330"/>
        <item x="306"/>
        <item x="376"/>
        <item x="742"/>
        <item x="540"/>
        <item x="86"/>
        <item x="339"/>
        <item x="1601"/>
        <item x="2001"/>
        <item x="520"/>
        <item x="1808"/>
        <item x="2362"/>
        <item x="1376"/>
        <item x="1640"/>
        <item x="1987"/>
        <item x="403"/>
        <item x="1899"/>
        <item x="156"/>
        <item x="780"/>
        <item x="92"/>
        <item x="1102"/>
        <item x="2307"/>
        <item x="549"/>
        <item x="1272"/>
        <item x="1963"/>
        <item x="72"/>
        <item x="395"/>
        <item x="2214"/>
        <item x="135"/>
        <item x="2478"/>
        <item x="1572"/>
        <item x="1781"/>
        <item x="1837"/>
        <item x="857"/>
        <item x="231"/>
        <item x="276"/>
        <item x="1398"/>
        <item x="454"/>
        <item x="1712"/>
        <item x="1801"/>
        <item x="1523"/>
        <item x="1125"/>
        <item x="2082"/>
        <item x="369"/>
        <item x="1656"/>
        <item x="2058"/>
        <item x="1653"/>
        <item x="465"/>
        <item x="1858"/>
        <item x="46"/>
        <item x="2489"/>
        <item x="2321"/>
        <item x="160"/>
        <item x="2148"/>
        <item x="295"/>
        <item x="427"/>
        <item x="2200"/>
        <item x="1447"/>
        <item x="1442"/>
        <item x="411"/>
        <item x="478"/>
        <item x="1745"/>
        <item x="1460"/>
        <item x="38"/>
        <item x="261"/>
        <item x="2455"/>
        <item x="525"/>
        <item x="77"/>
        <item x="1279"/>
        <item x="606"/>
        <item x="2430"/>
        <item x="17"/>
        <item x="264"/>
        <item x="246"/>
        <item x="888"/>
        <item x="2298"/>
        <item x="2265"/>
        <item x="326"/>
        <item x="1717"/>
        <item x="2243"/>
        <item x="900"/>
        <item x="474"/>
        <item x="2086"/>
        <item x="2141"/>
        <item x="325"/>
        <item x="1847"/>
        <item x="2022"/>
        <item x="2160"/>
        <item x="1804"/>
        <item x="2420"/>
        <item x="1475"/>
        <item x="1255"/>
        <item x="1533"/>
        <item x="189"/>
        <item x="2186"/>
        <item x="2290"/>
        <item x="2249"/>
        <item x="464"/>
        <item x="2"/>
        <item x="1682"/>
        <item x="1810"/>
        <item x="1882"/>
        <item x="2366"/>
        <item x="1368"/>
        <item x="253"/>
        <item x="2128"/>
        <item x="1042"/>
        <item x="1175"/>
        <item x="367"/>
        <item x="1911"/>
        <item x="1205"/>
        <item x="2414"/>
        <item x="1476"/>
        <item x="2262"/>
        <item x="1603"/>
        <item x="1763"/>
        <item x="1497"/>
        <item x="787"/>
        <item x="1422"/>
        <item x="392"/>
        <item x="419"/>
        <item x="35"/>
        <item x="2120"/>
        <item x="1775"/>
        <item x="2466"/>
        <item x="2234"/>
        <item x="472"/>
        <item x="1698"/>
        <item x="1101"/>
        <item x="596"/>
        <item x="27"/>
        <item x="1277"/>
        <item x="417"/>
        <item x="1484"/>
        <item x="1730"/>
        <item x="2259"/>
        <item x="1916"/>
        <item x="1351"/>
        <item x="1434"/>
        <item x="2356"/>
        <item x="321"/>
        <item x="2335"/>
        <item x="2412"/>
        <item x="568"/>
        <item x="2419"/>
        <item x="1396"/>
        <item x="2241"/>
        <item x="258"/>
        <item x="1889"/>
        <item x="2454"/>
        <item x="1487"/>
        <item x="20"/>
        <item x="1703"/>
        <item x="2340"/>
        <item x="1598"/>
        <item x="1700"/>
        <item x="1819"/>
        <item x="1551"/>
        <item x="2427"/>
        <item x="2448"/>
        <item x="2270"/>
        <item x="1043"/>
        <item x="2494"/>
        <item x="36"/>
        <item x="2386"/>
        <item x="1784"/>
        <item x="530"/>
        <item x="1327"/>
        <item x="2258"/>
        <item x="1344"/>
        <item x="2179"/>
        <item x="1610"/>
        <item x="548"/>
        <item x="956"/>
        <item x="1499"/>
        <item x="2157"/>
        <item x="1940"/>
        <item x="1579"/>
        <item x="1262"/>
        <item x="2488"/>
        <item x="1483"/>
        <item x="1799"/>
        <item x="2325"/>
        <item x="2195"/>
        <item x="1898"/>
        <item x="2254"/>
        <item x="1193"/>
        <item x="422"/>
        <item x="1437"/>
        <item x="449"/>
        <item x="2328"/>
        <item x="2065"/>
        <item x="1580"/>
        <item x="2140"/>
        <item x="1679"/>
        <item x="2318"/>
        <item x="2219"/>
        <item x="1297"/>
        <item x="1535"/>
        <item x="1797"/>
        <item x="1226"/>
        <item x="2461"/>
        <item x="1336"/>
        <item x="2491"/>
        <item x="373"/>
        <item x="2463"/>
        <item x="1291"/>
        <item x="1095"/>
        <item x="1887"/>
        <item x="68"/>
        <item x="2370"/>
        <item x="377"/>
        <item x="1496"/>
        <item x="360"/>
        <item x="1879"/>
        <item x="1372"/>
        <item x="2197"/>
        <item x="1857"/>
        <item x="2046"/>
        <item x="1573"/>
        <item x="1920"/>
        <item x="1995"/>
        <item x="1176"/>
        <item x="1510"/>
        <item x="2173"/>
        <item x="1520"/>
        <item x="1206"/>
        <item x="2484"/>
        <item x="1257"/>
        <item x="1275"/>
        <item x="845"/>
        <item x="2268"/>
        <item x="1492"/>
        <item x="1407"/>
        <item x="1374"/>
        <item x="1871"/>
        <item x="1339"/>
        <item x="2005"/>
        <item x="356"/>
        <item x="1647"/>
        <item x="2387"/>
        <item x="1382"/>
        <item x="2201"/>
        <item x="1886"/>
        <item x="2190"/>
        <item x="2354"/>
        <item x="1577"/>
        <item x="1681"/>
        <item x="1632"/>
        <item x="2331"/>
        <item x="1946"/>
        <item x="612"/>
        <item x="1420"/>
        <item x="1283"/>
        <item x="1878"/>
        <item x="2367"/>
        <item x="1323"/>
        <item x="1798"/>
        <item x="2408"/>
        <item x="1612"/>
        <item x="1578"/>
        <item x="1358"/>
        <item x="1564"/>
        <item x="2149"/>
        <item x="1874"/>
        <item x="505"/>
        <item x="1627"/>
        <item x="1264"/>
        <item x="2094"/>
        <item x="2198"/>
        <item x="2017"/>
        <item x="1790"/>
        <item x="2369"/>
        <item x="2210"/>
        <item x="2107"/>
        <item x="2403"/>
        <item x="12"/>
        <item x="1826"/>
        <item x="1337"/>
        <item x="1504"/>
        <item x="1174"/>
        <item x="1779"/>
        <item x="1621"/>
        <item x="2166"/>
        <item x="2182"/>
        <item x="1395"/>
        <item x="2333"/>
        <item x="1732"/>
        <item x="2143"/>
        <item x="1267"/>
        <item x="2341"/>
        <item x="1558"/>
        <item x="1893"/>
        <item x="2263"/>
        <item x="2355"/>
        <item x="62"/>
        <item x="2474"/>
        <item x="2469"/>
        <item x="1815"/>
        <item x="1641"/>
        <item x="1863"/>
        <item x="1655"/>
        <item x="2171"/>
        <item x="1591"/>
        <item x="2250"/>
        <item x="2388"/>
        <item x="1619"/>
        <item x="1522"/>
        <item x="2308"/>
        <item x="1671"/>
        <item x="1296"/>
        <item x="2266"/>
        <item x="1967"/>
        <item x="1782"/>
        <item x="1268"/>
        <item x="861"/>
        <item x="2452"/>
        <item x="2152"/>
        <item x="1996"/>
        <item x="2269"/>
        <item x="1669"/>
        <item x="1312"/>
        <item x="2439"/>
        <item x="2059"/>
        <item x="1839"/>
        <item x="1988"/>
        <item x="2080"/>
        <item x="1115"/>
        <item x="2184"/>
        <item x="1315"/>
        <item x="2154"/>
        <item x="2125"/>
        <item x="2368"/>
        <item x="2504"/>
        <item x="1902"/>
        <item x="2378"/>
        <item x="294"/>
        <item x="1726"/>
        <item x="1259"/>
        <item x="887"/>
        <item x="1936"/>
        <item x="1629"/>
        <item x="2453"/>
        <item x="2275"/>
        <item x="2208"/>
        <item x="1744"/>
        <item x="1787"/>
        <item x="1628"/>
        <item x="1566"/>
        <item x="1521"/>
        <item x="1807"/>
        <item x="483"/>
        <item x="2326"/>
        <item x="1757"/>
        <item x="1942"/>
        <item x="1791"/>
        <item x="1831"/>
        <item x="1753"/>
        <item x="1281"/>
        <item x="1582"/>
        <item x="1280"/>
        <item x="1586"/>
        <item x="2288"/>
        <item x="1776"/>
        <item x="2244"/>
        <item x="2281"/>
        <item x="2396"/>
        <item x="1485"/>
        <item x="1345"/>
        <item x="492"/>
        <item x="2245"/>
        <item x="1644"/>
        <item x="1665"/>
        <item x="2357"/>
        <item x="1950"/>
        <item x="2153"/>
        <item x="1547"/>
        <item x="1794"/>
        <item x="1795"/>
        <item x="2334"/>
        <item x="2106"/>
        <item x="1480"/>
        <item x="1528"/>
        <item x="2242"/>
        <item x="2109"/>
        <item x="1093"/>
        <item x="1321"/>
        <item x="2233"/>
        <item x="2346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Month" axis="axisRow" compact="0" outline="0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 count="1">
    <field x="16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1"/>
  </colFields>
  <colItems count="2">
    <i>
      <x/>
    </i>
    <i>
      <x v="1"/>
    </i>
  </colItems>
  <dataFields count="1">
    <dataField name="  " fld="8" baseField="0" baseItem="0" numFmtId="1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C576EDEC-25B9-EE43-A3C5-FB80FAF68D1E}" name="Performance Summary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G21" firstHeaderRow="0" firstDataRow="1" firstDataCol="1"/>
  <pivotFields count="16"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Return" fld="8" baseField="0" baseItem="0"/>
    <dataField name="Avg Daily Return" fld="8" subtotal="average" baseField="0" baseItem="0"/>
    <dataField name="Max Return" fld="8" subtotal="max" baseField="0" baseItem="0"/>
    <dataField name="Min Return" fld="8" subtotal="min" baseField="0" baseItem="0"/>
    <dataField name="Daily Return Count" fld="8" subtotal="count" baseField="0" baseItem="0"/>
    <dataField name="Avg Volatility" fld="12" subtotal="average" baseField="0" baseItem="0"/>
  </dataFields>
  <formats count="4">
    <format dxfId="4">
      <pivotArea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1" count="0"/>
        </references>
      </pivotArea>
    </format>
    <format dxfId="3">
      <pivotArea collapsedLevelsAreSubtotals="1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">
      <pivotArea field="1" grandRow="1" outline="0" collapsedLevelsAreSubtotals="1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A928387-CC21-7140-AA7F-E9BAB3AD7065}" name="Volatility Buckets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7:D102" firstHeaderRow="1" firstDataRow="2" firstDataCol="1"/>
  <pivotFields count="1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h="1" x="0"/>
        <item x="3"/>
        <item x="2"/>
        <item x="1"/>
        <item h="1" x="4"/>
        <item t="default"/>
      </items>
    </pivotField>
  </pivotFields>
  <rowFields count="1">
    <field x="17"/>
  </rowFields>
  <rowItems count="4"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Vol_Bucket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9353AA79-9470-6043-AA26-497C04B62D4C}" name="Trend Distribution" cacheId="1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90:D93" firstHeaderRow="1" firstDataRow="2" firstDataCol="1"/>
  <pivotFields count="17"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ame="Trend Distribution" axis="axisRow" dataField="1" showAll="0">
      <items count="4">
        <item h="1" x="0"/>
        <item x="2"/>
        <item x="1"/>
        <item t="default"/>
      </items>
    </pivotField>
    <pivotField showAll="0"/>
    <pivotField showAll="0"/>
    <pivotField showAll="0"/>
  </pivotFields>
  <rowFields count="1">
    <field x="13"/>
  </rowFields>
  <rowItems count="2">
    <i>
      <x v="1"/>
    </i>
    <i>
      <x v="2"/>
    </i>
  </rowItems>
  <colFields count="1">
    <field x="1"/>
  </colFields>
  <colItems count="3">
    <i>
      <x/>
    </i>
    <i>
      <x v="1"/>
    </i>
    <i t="grand">
      <x/>
    </i>
  </colItems>
  <dataFields count="1">
    <dataField name="Count of Trend_20_50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7FBE1A08-271C-D546-9895-FB5F8E8CE12E}" name="Table2" displayName="Table2" ref="A3:R948" totalsRowShown="0">
  <autoFilter ref="A3:R948" xr:uid="{7FBE1A08-271C-D546-9895-FB5F8E8CE12E}"/>
  <tableColumns count="18">
    <tableColumn id="1" xr3:uid="{E9139F27-4781-B54E-9907-FBA055D11960}" name="ID"/>
    <tableColumn id="2" xr3:uid="{5984FD7B-4C74-B54D-9AED-9BD2D0F53217}" name="ticker"/>
    <tableColumn id="3" xr3:uid="{F1219E21-6CA7-714C-A0E4-D3FC2865D394}" name="Date" dataDxfId="5"/>
    <tableColumn id="4" xr3:uid="{8E1A1B2E-861E-9B45-8EDC-36B986E9681C}" name="Open"/>
    <tableColumn id="5" xr3:uid="{30966ADB-FA08-E946-AD06-B16A36B65DE3}" name="High"/>
    <tableColumn id="6" xr3:uid="{FA0167AB-CCC5-0348-9E6B-E5758BF0DF3A}" name="Low"/>
    <tableColumn id="7" xr3:uid="{CD3644B5-C4B6-9B47-B844-DEFC9E05FEA1}" name="Close"/>
    <tableColumn id="8" xr3:uid="{671E4A9A-2953-8840-B067-3080FE8422CA}" name="Volume"/>
    <tableColumn id="9" xr3:uid="{588EC149-1007-D94C-98EB-5D13F139BA8B}" name="Daily_Return"/>
    <tableColumn id="10" xr3:uid="{DC740C1D-F8AE-B344-86E1-DF27CC808CBF}" name="Return_Excel"/>
    <tableColumn id="11" xr3:uid="{7CB3D18D-CA09-7146-8ED9-8F13C2C6BDC2}" name="SMA_20"/>
    <tableColumn id="12" xr3:uid="{53ED4006-00ED-4C43-850A-1C6237155EAF}" name="SMA_50"/>
    <tableColumn id="13" xr3:uid="{70688308-CD97-204D-BF93-7A8D2DCF6021}" name="VOL_20"/>
    <tableColumn id="14" xr3:uid="{ECBA42E4-4112-2A4A-A14C-EF537E2DFCCF}" name="Trend_20_50"/>
    <tableColumn id="15" xr3:uid="{94AB3854-C1E0-8349-8613-FC975F881B6A}" name="Max_Close"/>
    <tableColumn id="16" xr3:uid="{16DE0F99-E7E8-5247-979C-BCD03C7A3521}" name="Drawdown"/>
    <tableColumn id="17" xr3:uid="{C457E089-B5DC-C749-9F31-8999EE8066AB}" name="Date_Helper"/>
    <tableColumn id="18" xr3:uid="{99EF3593-1172-ED4E-9B01-DD52A13756C1}" name="Vol_Bucket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pivotTable" Target="../pivotTables/pivotTable3.xml"/><Relationship Id="rId2" Type="http://purl.oclc.org/ooxml/officeDocument/relationships/pivotTable" Target="../pivotTables/pivotTable2.xml"/><Relationship Id="rId1" Type="http://purl.oclc.org/ooxml/officeDocument/relationships/pivotTable" Target="../pivotTables/pivotTable1.xml"/><Relationship Id="rId4" Type="http://purl.oclc.org/ooxml/officeDocument/relationships/pivotTable" Target="../pivotTables/pivotTable4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6E5A-9C81-E445-A4F3-2F4431EADB36}">
  <dimension ref="A1:R2513"/>
  <sheetViews>
    <sheetView tabSelected="1" workbookViewId="0">
      <pane ySplit="1" topLeftCell="A2" activePane="bottomLeft" state="frozen"/>
      <selection pane="bottomLeft" activeCell="Q3" sqref="Q3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65</v>
      </c>
      <c r="R1" t="s">
        <v>135</v>
      </c>
    </row>
    <row r="2" spans="1:18" x14ac:dyDescent="0.2">
      <c r="A2">
        <v>1</v>
      </c>
      <c r="B2" t="s">
        <v>9</v>
      </c>
      <c r="C2" s="1" t="d">
        <v>2020-11-27</v>
      </c>
      <c r="D2">
        <v>113.47499999999999</v>
      </c>
      <c r="E2">
        <v>114.371</v>
      </c>
      <c r="F2">
        <v>113.13500000000001</v>
      </c>
      <c r="G2">
        <v>113.495</v>
      </c>
      <c r="H2">
        <v>46691300</v>
      </c>
      <c r="N2" t="str">
        <f>IF(OR(ISBLANK(K2),ISBLANK(L2)),"",IF(K2&gt;L2,"Uptrend","Downtrend"))</f>
        <v/>
      </c>
      <c r="O2">
        <f>MAX(G2,O1)</f>
        <v>113.495</v>
      </c>
      <c r="P2">
        <f>G2/O2 - 1</f>
        <v>0</v>
      </c>
      <c r="Q2" t="str">
        <f>TEXT(C2, "YYYY-MM")</f>
        <v>2020-11</v>
      </c>
      <c r="R2" t="str">
        <f>IF(M2="","",
   IF(M2&lt;0.015,"Low",
      IF(M2&lt;0.03,"Medium","High")))</f>
        <v/>
      </c>
    </row>
    <row r="3" spans="1:18" x14ac:dyDescent="0.2">
      <c r="A3">
        <v>2</v>
      </c>
      <c r="B3" t="s">
        <v>9</v>
      </c>
      <c r="C3" s="1" t="d">
        <v>2020-11-30</v>
      </c>
      <c r="D3">
        <v>113.86499999999999</v>
      </c>
      <c r="E3">
        <v>117.759</v>
      </c>
      <c r="F3">
        <v>113.709</v>
      </c>
      <c r="G3">
        <v>115.89</v>
      </c>
      <c r="H3">
        <v>169410200</v>
      </c>
      <c r="I3">
        <v>2.1099699999999999E-2</v>
      </c>
      <c r="J3">
        <f>(G3/G2) - 1</f>
        <v>2.1102251200493471E-2</v>
      </c>
      <c r="N3" t="str">
        <f t="shared" ref="N3:N67" si="0">IF(OR(ISBLANK(K3),ISBLANK(L3)),"",IF(K3&gt;L3,"Uptrend","Downtrend"))</f>
        <v/>
      </c>
      <c r="O3">
        <f t="shared" ref="O3:O65" si="1">MAX(G3,O2)</f>
        <v>115.89</v>
      </c>
      <c r="P3">
        <f t="shared" ref="P3:P66" si="2">G3/O3 - 1</f>
        <v>0</v>
      </c>
      <c r="Q3" t="str">
        <f t="shared" ref="Q3:Q66" si="3">TEXT(C3, "YYYY-MM")</f>
        <v>2020-11</v>
      </c>
      <c r="R3" t="str">
        <f t="shared" ref="R3:R66" si="4">IF(M3="","",
   IF(M3&lt;0.015,"Low",
      IF(M3&lt;0.03,"Medium","High")))</f>
        <v/>
      </c>
    </row>
    <row r="4" spans="1:18" x14ac:dyDescent="0.2">
      <c r="A4">
        <v>3</v>
      </c>
      <c r="B4" t="s">
        <v>9</v>
      </c>
      <c r="C4" s="1" t="d">
        <v>2020-12-01</v>
      </c>
      <c r="D4">
        <v>117.797</v>
      </c>
      <c r="E4">
        <v>120.19199999999999</v>
      </c>
      <c r="F4">
        <v>116.824</v>
      </c>
      <c r="G4">
        <v>119.462</v>
      </c>
      <c r="H4">
        <v>127728200</v>
      </c>
      <c r="I4">
        <v>3.0827299999999998E-2</v>
      </c>
      <c r="J4">
        <f t="shared" ref="J4:J67" si="5">(G4/G3) - 1</f>
        <v>3.0822331521270119E-2</v>
      </c>
      <c r="N4" t="str">
        <f t="shared" si="0"/>
        <v/>
      </c>
      <c r="O4">
        <f t="shared" si="1"/>
        <v>119.462</v>
      </c>
      <c r="P4">
        <f t="shared" si="2"/>
        <v>0</v>
      </c>
      <c r="Q4" t="str">
        <f t="shared" si="3"/>
        <v>2020-12</v>
      </c>
      <c r="R4" t="str">
        <f t="shared" si="4"/>
        <v/>
      </c>
    </row>
    <row r="5" spans="1:18" x14ac:dyDescent="0.2">
      <c r="A5">
        <v>4</v>
      </c>
      <c r="B5" t="s">
        <v>9</v>
      </c>
      <c r="C5" s="1" t="d">
        <v>2020-12-02</v>
      </c>
      <c r="D5">
        <v>118.78100000000001</v>
      </c>
      <c r="E5">
        <v>120.095</v>
      </c>
      <c r="F5">
        <v>117.681</v>
      </c>
      <c r="G5">
        <v>119.813</v>
      </c>
      <c r="H5">
        <v>89004200</v>
      </c>
      <c r="I5">
        <v>2.93356E-3</v>
      </c>
      <c r="J5">
        <f t="shared" si="5"/>
        <v>2.9381728080895009E-3</v>
      </c>
      <c r="N5" t="str">
        <f t="shared" si="0"/>
        <v/>
      </c>
      <c r="O5">
        <f t="shared" si="1"/>
        <v>119.813</v>
      </c>
      <c r="P5">
        <f t="shared" si="2"/>
        <v>0</v>
      </c>
      <c r="Q5" t="str">
        <f t="shared" si="3"/>
        <v>2020-12</v>
      </c>
      <c r="R5" t="str">
        <f t="shared" si="4"/>
        <v/>
      </c>
    </row>
    <row r="6" spans="1:18" x14ac:dyDescent="0.2">
      <c r="A6">
        <v>5</v>
      </c>
      <c r="B6" t="s">
        <v>9</v>
      </c>
      <c r="C6" s="1" t="d">
        <v>2020-12-03</v>
      </c>
      <c r="D6">
        <v>120.241</v>
      </c>
      <c r="E6">
        <v>120.494</v>
      </c>
      <c r="F6">
        <v>118.96599999999999</v>
      </c>
      <c r="G6">
        <v>119.676</v>
      </c>
      <c r="H6">
        <v>78967600</v>
      </c>
      <c r="I6">
        <v>-1.1373500000000001E-3</v>
      </c>
      <c r="J6">
        <f t="shared" si="5"/>
        <v>-1.1434485406425221E-3</v>
      </c>
      <c r="N6" t="str">
        <f t="shared" si="0"/>
        <v/>
      </c>
      <c r="O6">
        <f t="shared" si="1"/>
        <v>119.813</v>
      </c>
      <c r="P6">
        <f t="shared" si="2"/>
        <v>-1.1434485406425221E-3</v>
      </c>
      <c r="Q6" t="str">
        <f t="shared" si="3"/>
        <v>2020-12</v>
      </c>
      <c r="R6" t="str">
        <f t="shared" si="4"/>
        <v/>
      </c>
    </row>
    <row r="7" spans="1:18" x14ac:dyDescent="0.2">
      <c r="A7">
        <v>6</v>
      </c>
      <c r="B7" t="s">
        <v>9</v>
      </c>
      <c r="C7" s="1" t="d">
        <v>2020-12-04</v>
      </c>
      <c r="D7">
        <v>119.345</v>
      </c>
      <c r="E7">
        <v>119.598</v>
      </c>
      <c r="F7">
        <v>118.294</v>
      </c>
      <c r="G7">
        <v>119.005</v>
      </c>
      <c r="H7">
        <v>78260400</v>
      </c>
      <c r="I7">
        <v>-5.6125799999999998E-3</v>
      </c>
      <c r="J7">
        <f t="shared" si="5"/>
        <v>-5.6068050402754421E-3</v>
      </c>
      <c r="N7" t="str">
        <f t="shared" si="0"/>
        <v/>
      </c>
      <c r="O7">
        <f t="shared" si="1"/>
        <v>119.813</v>
      </c>
      <c r="P7">
        <f t="shared" si="2"/>
        <v>-6.7438424878769609E-3</v>
      </c>
      <c r="Q7" t="str">
        <f t="shared" si="3"/>
        <v>2020-12</v>
      </c>
      <c r="R7" t="str">
        <f t="shared" si="4"/>
        <v/>
      </c>
    </row>
    <row r="8" spans="1:18" x14ac:dyDescent="0.2">
      <c r="A8">
        <v>7</v>
      </c>
      <c r="B8" t="s">
        <v>9</v>
      </c>
      <c r="C8" s="1" t="d">
        <v>2020-12-07</v>
      </c>
      <c r="D8">
        <v>119.063</v>
      </c>
      <c r="E8">
        <v>121.26300000000001</v>
      </c>
      <c r="F8">
        <v>119.005</v>
      </c>
      <c r="G8">
        <v>120.465</v>
      </c>
      <c r="H8">
        <v>86712000</v>
      </c>
      <c r="I8">
        <v>1.227E-2</v>
      </c>
      <c r="J8">
        <f t="shared" si="5"/>
        <v>1.2268392084366253E-2</v>
      </c>
      <c r="N8" t="str">
        <f t="shared" si="0"/>
        <v/>
      </c>
      <c r="O8">
        <f t="shared" si="1"/>
        <v>120.465</v>
      </c>
      <c r="P8">
        <f t="shared" si="2"/>
        <v>0</v>
      </c>
      <c r="Q8" t="str">
        <f t="shared" si="3"/>
        <v>2020-12</v>
      </c>
      <c r="R8" t="str">
        <f t="shared" si="4"/>
        <v/>
      </c>
    </row>
    <row r="9" spans="1:18" x14ac:dyDescent="0.2">
      <c r="A9">
        <v>8</v>
      </c>
      <c r="B9" t="s">
        <v>9</v>
      </c>
      <c r="C9" s="1" t="d">
        <v>2020-12-08</v>
      </c>
      <c r="D9">
        <v>121.068</v>
      </c>
      <c r="E9">
        <v>121.66200000000001</v>
      </c>
      <c r="F9">
        <v>119.822</v>
      </c>
      <c r="G9">
        <v>121.078</v>
      </c>
      <c r="H9">
        <v>82225500</v>
      </c>
      <c r="I9">
        <v>5.0908300000000002E-3</v>
      </c>
      <c r="J9">
        <f t="shared" si="5"/>
        <v>5.0886149504005829E-3</v>
      </c>
      <c r="N9" t="str">
        <f t="shared" si="0"/>
        <v/>
      </c>
      <c r="O9">
        <f t="shared" si="1"/>
        <v>121.078</v>
      </c>
      <c r="P9">
        <f t="shared" si="2"/>
        <v>0</v>
      </c>
      <c r="Q9" t="str">
        <f t="shared" si="3"/>
        <v>2020-12</v>
      </c>
      <c r="R9" t="str">
        <f t="shared" si="4"/>
        <v/>
      </c>
    </row>
    <row r="10" spans="1:18" x14ac:dyDescent="0.2">
      <c r="A10">
        <v>9</v>
      </c>
      <c r="B10" t="s">
        <v>9</v>
      </c>
      <c r="C10" s="1" t="d">
        <v>2020-12-09</v>
      </c>
      <c r="D10">
        <v>121.224</v>
      </c>
      <c r="E10">
        <v>122.60599999999999</v>
      </c>
      <c r="F10">
        <v>117.788</v>
      </c>
      <c r="G10">
        <v>118.547</v>
      </c>
      <c r="H10">
        <v>115089200</v>
      </c>
      <c r="I10">
        <v>-2.0903600000000001E-2</v>
      </c>
      <c r="J10">
        <f t="shared" si="5"/>
        <v>-2.0903880143378739E-2</v>
      </c>
      <c r="N10" t="str">
        <f t="shared" si="0"/>
        <v/>
      </c>
      <c r="O10">
        <f t="shared" si="1"/>
        <v>121.078</v>
      </c>
      <c r="P10">
        <f t="shared" si="2"/>
        <v>-2.0903880143378739E-2</v>
      </c>
      <c r="Q10" t="str">
        <f t="shared" si="3"/>
        <v>2020-12</v>
      </c>
      <c r="R10" t="str">
        <f t="shared" si="4"/>
        <v/>
      </c>
    </row>
    <row r="11" spans="1:18" x14ac:dyDescent="0.2">
      <c r="A11">
        <v>10</v>
      </c>
      <c r="B11" t="s">
        <v>9</v>
      </c>
      <c r="C11" s="1" t="d">
        <v>2020-12-10</v>
      </c>
      <c r="D11">
        <v>117.301</v>
      </c>
      <c r="E11">
        <v>120.58199999999999</v>
      </c>
      <c r="F11">
        <v>116.96</v>
      </c>
      <c r="G11">
        <v>119.968</v>
      </c>
      <c r="H11">
        <v>81312200</v>
      </c>
      <c r="I11">
        <v>1.1988800000000001E-2</v>
      </c>
      <c r="J11">
        <f t="shared" si="5"/>
        <v>1.1986806920462056E-2</v>
      </c>
      <c r="N11" t="str">
        <f t="shared" si="0"/>
        <v/>
      </c>
      <c r="O11">
        <f t="shared" si="1"/>
        <v>121.078</v>
      </c>
      <c r="P11">
        <f t="shared" si="2"/>
        <v>-9.1676439980838964E-3</v>
      </c>
      <c r="Q11" t="str">
        <f t="shared" si="3"/>
        <v>2020-12</v>
      </c>
      <c r="R11" t="str">
        <f t="shared" si="4"/>
        <v/>
      </c>
    </row>
    <row r="12" spans="1:18" x14ac:dyDescent="0.2">
      <c r="A12">
        <v>11</v>
      </c>
      <c r="B12" t="s">
        <v>9</v>
      </c>
      <c r="C12" s="1" t="d">
        <v>2020-12-11</v>
      </c>
      <c r="D12">
        <v>119.18</v>
      </c>
      <c r="E12">
        <v>119.501</v>
      </c>
      <c r="F12">
        <v>117.35</v>
      </c>
      <c r="G12">
        <v>119.16</v>
      </c>
      <c r="H12">
        <v>86939800</v>
      </c>
      <c r="I12">
        <v>-6.7349100000000002E-3</v>
      </c>
      <c r="J12">
        <f t="shared" si="5"/>
        <v>-6.7351293678314939E-3</v>
      </c>
      <c r="N12" t="str">
        <f t="shared" si="0"/>
        <v/>
      </c>
      <c r="O12">
        <f t="shared" si="1"/>
        <v>121.078</v>
      </c>
      <c r="P12">
        <f t="shared" si="2"/>
        <v>-1.5841028097590026E-2</v>
      </c>
      <c r="Q12" t="str">
        <f t="shared" si="3"/>
        <v>2020-12</v>
      </c>
      <c r="R12" t="str">
        <f t="shared" si="4"/>
        <v/>
      </c>
    </row>
    <row r="13" spans="1:18" x14ac:dyDescent="0.2">
      <c r="A13">
        <v>12</v>
      </c>
      <c r="B13" t="s">
        <v>9</v>
      </c>
      <c r="C13" s="1" t="d">
        <v>2020-12-14</v>
      </c>
      <c r="D13">
        <v>119.345</v>
      </c>
      <c r="E13">
        <v>120.075</v>
      </c>
      <c r="F13">
        <v>118.313</v>
      </c>
      <c r="G13">
        <v>118.547</v>
      </c>
      <c r="H13">
        <v>79184500</v>
      </c>
      <c r="I13">
        <v>-5.1465599999999997E-3</v>
      </c>
      <c r="J13">
        <f t="shared" si="5"/>
        <v>-5.1443437395098934E-3</v>
      </c>
      <c r="N13" t="str">
        <f t="shared" si="0"/>
        <v/>
      </c>
      <c r="O13">
        <f t="shared" si="1"/>
        <v>121.078</v>
      </c>
      <c r="P13">
        <f t="shared" si="2"/>
        <v>-2.0903880143378739E-2</v>
      </c>
      <c r="Q13" t="str">
        <f t="shared" si="3"/>
        <v>2020-12</v>
      </c>
      <c r="R13" t="str">
        <f t="shared" si="4"/>
        <v/>
      </c>
    </row>
    <row r="14" spans="1:18" x14ac:dyDescent="0.2">
      <c r="A14">
        <v>13</v>
      </c>
      <c r="B14" t="s">
        <v>9</v>
      </c>
      <c r="C14" s="1" t="d">
        <v>2020-12-15</v>
      </c>
      <c r="D14">
        <v>121.039</v>
      </c>
      <c r="E14">
        <v>124.505</v>
      </c>
      <c r="F14">
        <v>120.83499999999999</v>
      </c>
      <c r="G14">
        <v>124.485</v>
      </c>
      <c r="H14">
        <v>157243700</v>
      </c>
      <c r="I14">
        <v>5.0090299999999997E-2</v>
      </c>
      <c r="J14">
        <f t="shared" si="5"/>
        <v>5.0089837785857183E-2</v>
      </c>
      <c r="N14" t="str">
        <f t="shared" si="0"/>
        <v/>
      </c>
      <c r="O14">
        <f t="shared" si="1"/>
        <v>124.485</v>
      </c>
      <c r="P14">
        <f t="shared" si="2"/>
        <v>0</v>
      </c>
      <c r="Q14" t="str">
        <f t="shared" si="3"/>
        <v>2020-12</v>
      </c>
      <c r="R14" t="str">
        <f t="shared" si="4"/>
        <v/>
      </c>
    </row>
    <row r="15" spans="1:18" x14ac:dyDescent="0.2">
      <c r="A15">
        <v>14</v>
      </c>
      <c r="B15" t="s">
        <v>9</v>
      </c>
      <c r="C15" s="1" t="d">
        <v>2020-12-16</v>
      </c>
      <c r="D15">
        <v>124.02800000000001</v>
      </c>
      <c r="E15">
        <v>124.962</v>
      </c>
      <c r="F15">
        <v>123.2</v>
      </c>
      <c r="G15">
        <v>124.417</v>
      </c>
      <c r="H15">
        <v>98208600</v>
      </c>
      <c r="I15">
        <v>-5.4735999999999999E-4</v>
      </c>
      <c r="J15">
        <f t="shared" si="5"/>
        <v>-5.4625055227530694E-4</v>
      </c>
      <c r="N15" t="str">
        <f t="shared" si="0"/>
        <v/>
      </c>
      <c r="O15">
        <f t="shared" si="1"/>
        <v>124.485</v>
      </c>
      <c r="P15">
        <f t="shared" si="2"/>
        <v>-5.4625055227530694E-4</v>
      </c>
      <c r="Q15" t="str">
        <f t="shared" si="3"/>
        <v>2020-12</v>
      </c>
      <c r="R15" t="str">
        <f t="shared" si="4"/>
        <v/>
      </c>
    </row>
    <row r="16" spans="1:18" x14ac:dyDescent="0.2">
      <c r="A16">
        <v>15</v>
      </c>
      <c r="B16" t="s">
        <v>9</v>
      </c>
      <c r="C16" s="1" t="d">
        <v>2020-12-17</v>
      </c>
      <c r="D16">
        <v>125.47799999999999</v>
      </c>
      <c r="E16">
        <v>126.14</v>
      </c>
      <c r="F16">
        <v>124.64100000000001</v>
      </c>
      <c r="G16">
        <v>125.283</v>
      </c>
      <c r="H16">
        <v>94359800</v>
      </c>
      <c r="I16">
        <v>6.9633300000000002E-3</v>
      </c>
      <c r="J16">
        <f t="shared" si="5"/>
        <v>6.9604636022408961E-3</v>
      </c>
      <c r="N16" t="str">
        <f t="shared" si="0"/>
        <v/>
      </c>
      <c r="O16">
        <f t="shared" si="1"/>
        <v>125.283</v>
      </c>
      <c r="P16">
        <f t="shared" si="2"/>
        <v>0</v>
      </c>
      <c r="Q16" t="str">
        <f t="shared" si="3"/>
        <v>2020-12</v>
      </c>
      <c r="R16" t="str">
        <f t="shared" si="4"/>
        <v/>
      </c>
    </row>
    <row r="17" spans="1:18" x14ac:dyDescent="0.2">
      <c r="A17">
        <v>16</v>
      </c>
      <c r="B17" t="s">
        <v>9</v>
      </c>
      <c r="C17" s="1" t="d">
        <v>2020-12-18</v>
      </c>
      <c r="D17">
        <v>125.536</v>
      </c>
      <c r="E17">
        <v>125.673</v>
      </c>
      <c r="F17">
        <v>122.77200000000001</v>
      </c>
      <c r="G17">
        <v>123.297</v>
      </c>
      <c r="H17">
        <v>192541500</v>
      </c>
      <c r="I17">
        <v>-1.5850900000000001E-2</v>
      </c>
      <c r="J17">
        <f t="shared" si="5"/>
        <v>-1.5852110821101051E-2</v>
      </c>
      <c r="N17" t="str">
        <f t="shared" si="0"/>
        <v/>
      </c>
      <c r="O17">
        <f t="shared" si="1"/>
        <v>125.283</v>
      </c>
      <c r="P17">
        <f t="shared" si="2"/>
        <v>-1.5852110821101051E-2</v>
      </c>
      <c r="Q17" t="str">
        <f t="shared" si="3"/>
        <v>2020-12</v>
      </c>
      <c r="R17" t="str">
        <f t="shared" si="4"/>
        <v/>
      </c>
    </row>
    <row r="18" spans="1:18" x14ac:dyDescent="0.2">
      <c r="A18">
        <v>17</v>
      </c>
      <c r="B18" t="s">
        <v>9</v>
      </c>
      <c r="C18" s="1" t="d">
        <v>2020-12-21</v>
      </c>
      <c r="D18">
        <v>121.70099999999999</v>
      </c>
      <c r="E18">
        <v>124.904</v>
      </c>
      <c r="F18">
        <v>120.173</v>
      </c>
      <c r="G18">
        <v>124.82599999999999</v>
      </c>
      <c r="H18">
        <v>121251600</v>
      </c>
      <c r="I18">
        <v>1.23955E-2</v>
      </c>
      <c r="J18">
        <f t="shared" si="5"/>
        <v>1.2400950550297329E-2</v>
      </c>
      <c r="N18" t="str">
        <f t="shared" si="0"/>
        <v/>
      </c>
      <c r="O18">
        <f t="shared" si="1"/>
        <v>125.283</v>
      </c>
      <c r="P18">
        <f t="shared" si="2"/>
        <v>-3.64774151321412E-3</v>
      </c>
      <c r="Q18" t="str">
        <f t="shared" si="3"/>
        <v>2020-12</v>
      </c>
      <c r="R18" t="str">
        <f t="shared" si="4"/>
        <v/>
      </c>
    </row>
    <row r="19" spans="1:18" x14ac:dyDescent="0.2">
      <c r="A19">
        <v>18</v>
      </c>
      <c r="B19" t="s">
        <v>9</v>
      </c>
      <c r="C19" s="1" t="d">
        <v>2020-12-22</v>
      </c>
      <c r="D19">
        <v>128.11600000000001</v>
      </c>
      <c r="E19">
        <v>130.84200000000001</v>
      </c>
      <c r="F19">
        <v>126.208</v>
      </c>
      <c r="G19">
        <v>128.37899999999999</v>
      </c>
      <c r="H19">
        <v>168904800</v>
      </c>
      <c r="I19">
        <v>2.84645E-2</v>
      </c>
      <c r="J19">
        <f t="shared" si="5"/>
        <v>2.8463621360934388E-2</v>
      </c>
      <c r="N19" t="str">
        <f t="shared" si="0"/>
        <v/>
      </c>
      <c r="O19">
        <f t="shared" si="1"/>
        <v>128.37899999999999</v>
      </c>
      <c r="P19">
        <f t="shared" si="2"/>
        <v>0</v>
      </c>
      <c r="Q19" t="str">
        <f t="shared" si="3"/>
        <v>2020-12</v>
      </c>
      <c r="R19" t="str">
        <f t="shared" si="4"/>
        <v/>
      </c>
    </row>
    <row r="20" spans="1:18" x14ac:dyDescent="0.2">
      <c r="A20">
        <v>19</v>
      </c>
      <c r="B20" t="s">
        <v>9</v>
      </c>
      <c r="C20" s="1" t="d">
        <v>2020-12-23</v>
      </c>
      <c r="D20">
        <v>128.65100000000001</v>
      </c>
      <c r="E20">
        <v>128.91399999999999</v>
      </c>
      <c r="F20">
        <v>127.30800000000001</v>
      </c>
      <c r="G20">
        <v>127.483</v>
      </c>
      <c r="H20">
        <v>88223700</v>
      </c>
      <c r="I20">
        <v>-6.9760999999999998E-3</v>
      </c>
      <c r="J20">
        <f t="shared" si="5"/>
        <v>-6.979334626379563E-3</v>
      </c>
      <c r="N20" t="str">
        <f t="shared" si="0"/>
        <v/>
      </c>
      <c r="O20">
        <f t="shared" si="1"/>
        <v>128.37899999999999</v>
      </c>
      <c r="P20">
        <f t="shared" si="2"/>
        <v>-6.979334626379563E-3</v>
      </c>
      <c r="Q20" t="str">
        <f t="shared" si="3"/>
        <v>2020-12</v>
      </c>
      <c r="R20" t="str">
        <f t="shared" si="4"/>
        <v/>
      </c>
    </row>
    <row r="21" spans="1:18" x14ac:dyDescent="0.2">
      <c r="A21">
        <v>20</v>
      </c>
      <c r="B21" t="s">
        <v>9</v>
      </c>
      <c r="C21" s="1" t="d">
        <v>2020-12-24</v>
      </c>
      <c r="D21">
        <v>127.834</v>
      </c>
      <c r="E21">
        <v>129.917</v>
      </c>
      <c r="F21">
        <v>127.62</v>
      </c>
      <c r="G21">
        <v>128.46600000000001</v>
      </c>
      <c r="H21">
        <v>54930100</v>
      </c>
      <c r="I21">
        <v>7.7122600000000003E-3</v>
      </c>
      <c r="J21">
        <f t="shared" si="5"/>
        <v>7.7108320325063318E-3</v>
      </c>
      <c r="K21">
        <f>AVERAGE(G2:G21)</f>
        <v>121.58710000000001</v>
      </c>
      <c r="N21" t="str">
        <f t="shared" si="0"/>
        <v/>
      </c>
      <c r="O21">
        <f t="shared" si="1"/>
        <v>128.46600000000001</v>
      </c>
      <c r="P21">
        <f t="shared" si="2"/>
        <v>0</v>
      </c>
      <c r="Q21" t="str">
        <f t="shared" si="3"/>
        <v>2020-12</v>
      </c>
      <c r="R21" t="str">
        <f t="shared" si="4"/>
        <v/>
      </c>
    </row>
    <row r="22" spans="1:18" x14ac:dyDescent="0.2">
      <c r="A22">
        <v>21</v>
      </c>
      <c r="B22" t="s">
        <v>9</v>
      </c>
      <c r="C22" s="1" t="d">
        <v>2020-12-28</v>
      </c>
      <c r="D22">
        <v>130.43299999999999</v>
      </c>
      <c r="E22">
        <v>133.69399999999999</v>
      </c>
      <c r="F22">
        <v>129.96600000000001</v>
      </c>
      <c r="G22">
        <v>133.06100000000001</v>
      </c>
      <c r="H22">
        <v>124486200</v>
      </c>
      <c r="I22">
        <v>3.57658E-2</v>
      </c>
      <c r="J22">
        <f t="shared" si="5"/>
        <v>3.5768218828328147E-2</v>
      </c>
      <c r="K22">
        <f t="shared" ref="K22:K85" si="6">AVERAGE(G3:G22)</f>
        <v>122.5654</v>
      </c>
      <c r="M22">
        <f>_xlfn.STDEV.S(J3:J22)</f>
        <v>1.7921937542911884E-2</v>
      </c>
      <c r="N22" t="str">
        <f t="shared" si="0"/>
        <v/>
      </c>
      <c r="O22">
        <f t="shared" si="1"/>
        <v>133.06100000000001</v>
      </c>
      <c r="P22">
        <f t="shared" si="2"/>
        <v>0</v>
      </c>
      <c r="Q22" t="str">
        <f t="shared" si="3"/>
        <v>2020-12</v>
      </c>
      <c r="R22" t="str">
        <f t="shared" si="4"/>
        <v>Medium</v>
      </c>
    </row>
    <row r="23" spans="1:18" x14ac:dyDescent="0.2">
      <c r="A23">
        <v>22</v>
      </c>
      <c r="B23" t="s">
        <v>9</v>
      </c>
      <c r="C23" s="1" t="d">
        <v>2020-12-29</v>
      </c>
      <c r="D23">
        <v>134.38499999999999</v>
      </c>
      <c r="E23">
        <v>135.10499999999999</v>
      </c>
      <c r="F23">
        <v>130.774</v>
      </c>
      <c r="G23">
        <v>131.28899999999999</v>
      </c>
      <c r="H23">
        <v>121047300</v>
      </c>
      <c r="I23">
        <v>-1.3315E-2</v>
      </c>
      <c r="J23">
        <f t="shared" si="5"/>
        <v>-1.331720038177997E-2</v>
      </c>
      <c r="K23">
        <f t="shared" si="6"/>
        <v>123.33534999999998</v>
      </c>
      <c r="M23">
        <f t="shared" ref="M23:M86" si="7">_xlfn.STDEV.S(J4:J23)</f>
        <v>1.8260535850045074E-2</v>
      </c>
      <c r="N23" t="str">
        <f t="shared" si="0"/>
        <v/>
      </c>
      <c r="O23">
        <f t="shared" si="1"/>
        <v>133.06100000000001</v>
      </c>
      <c r="P23">
        <f t="shared" si="2"/>
        <v>-1.331720038177997E-2</v>
      </c>
      <c r="Q23" t="str">
        <f t="shared" si="3"/>
        <v>2020-12</v>
      </c>
      <c r="R23" t="str">
        <f t="shared" si="4"/>
        <v>Medium</v>
      </c>
    </row>
    <row r="24" spans="1:18" x14ac:dyDescent="0.2">
      <c r="A24">
        <v>23</v>
      </c>
      <c r="B24" t="s">
        <v>9</v>
      </c>
      <c r="C24" s="1" t="d">
        <v>2020-12-30</v>
      </c>
      <c r="D24">
        <v>131.98099999999999</v>
      </c>
      <c r="E24">
        <v>132.38</v>
      </c>
      <c r="F24">
        <v>129.858</v>
      </c>
      <c r="G24">
        <v>130.16999999999999</v>
      </c>
      <c r="H24">
        <v>96452100</v>
      </c>
      <c r="I24">
        <v>-8.5268900000000005E-3</v>
      </c>
      <c r="J24">
        <f t="shared" si="5"/>
        <v>-8.5231816831570217E-3</v>
      </c>
      <c r="K24">
        <f t="shared" si="6"/>
        <v>123.87075</v>
      </c>
      <c r="M24">
        <f t="shared" si="7"/>
        <v>1.7599947858897541E-2</v>
      </c>
      <c r="N24" t="str">
        <f t="shared" si="0"/>
        <v/>
      </c>
      <c r="O24">
        <f t="shared" si="1"/>
        <v>133.06100000000001</v>
      </c>
      <c r="P24">
        <f t="shared" si="2"/>
        <v>-2.1726877146572066E-2</v>
      </c>
      <c r="Q24" t="str">
        <f t="shared" si="3"/>
        <v>2020-12</v>
      </c>
      <c r="R24" t="str">
        <f t="shared" si="4"/>
        <v>Medium</v>
      </c>
    </row>
    <row r="25" spans="1:18" x14ac:dyDescent="0.2">
      <c r="A25">
        <v>24</v>
      </c>
      <c r="B25" t="s">
        <v>9</v>
      </c>
      <c r="C25" s="1" t="d">
        <v>2020-12-31</v>
      </c>
      <c r="D25">
        <v>130.52000000000001</v>
      </c>
      <c r="E25">
        <v>131.16300000000001</v>
      </c>
      <c r="F25">
        <v>128.22300000000001</v>
      </c>
      <c r="G25">
        <v>129.167</v>
      </c>
      <c r="H25">
        <v>99116600</v>
      </c>
      <c r="I25">
        <v>-7.7023100000000004E-3</v>
      </c>
      <c r="J25">
        <f t="shared" si="5"/>
        <v>-7.7053084428054808E-3</v>
      </c>
      <c r="K25">
        <f t="shared" si="6"/>
        <v>124.33844999999999</v>
      </c>
      <c r="M25">
        <f t="shared" si="7"/>
        <v>1.7807636143580639E-2</v>
      </c>
      <c r="N25" t="str">
        <f t="shared" si="0"/>
        <v/>
      </c>
      <c r="O25">
        <f t="shared" si="1"/>
        <v>133.06100000000001</v>
      </c>
      <c r="P25">
        <f t="shared" si="2"/>
        <v>-2.9264773299464197E-2</v>
      </c>
      <c r="Q25" t="str">
        <f t="shared" si="3"/>
        <v>2020-12</v>
      </c>
      <c r="R25" t="str">
        <f t="shared" si="4"/>
        <v>Medium</v>
      </c>
    </row>
    <row r="26" spans="1:18" x14ac:dyDescent="0.2">
      <c r="A26">
        <v>25</v>
      </c>
      <c r="B26" t="s">
        <v>9</v>
      </c>
      <c r="C26" s="1" t="d">
        <v>2021-01-04</v>
      </c>
      <c r="D26">
        <v>129.97499999999999</v>
      </c>
      <c r="E26">
        <v>130.06299999999999</v>
      </c>
      <c r="F26">
        <v>123.395</v>
      </c>
      <c r="G26">
        <v>125.974</v>
      </c>
      <c r="H26">
        <v>143301900</v>
      </c>
      <c r="I26">
        <v>-2.4719499999999998E-2</v>
      </c>
      <c r="J26">
        <f t="shared" si="5"/>
        <v>-2.4719936206616278E-2</v>
      </c>
      <c r="K26">
        <f t="shared" si="6"/>
        <v>124.65335</v>
      </c>
      <c r="M26">
        <f t="shared" si="7"/>
        <v>1.8906501151096686E-2</v>
      </c>
      <c r="N26" t="str">
        <f t="shared" si="0"/>
        <v/>
      </c>
      <c r="O26">
        <f t="shared" si="1"/>
        <v>133.06100000000001</v>
      </c>
      <c r="P26">
        <f t="shared" si="2"/>
        <v>-5.3261286177016531E-2</v>
      </c>
      <c r="Q26" t="str">
        <f t="shared" si="3"/>
        <v>2021-01</v>
      </c>
      <c r="R26" t="str">
        <f t="shared" si="4"/>
        <v>Medium</v>
      </c>
    </row>
    <row r="27" spans="1:18" x14ac:dyDescent="0.2">
      <c r="A27">
        <v>26</v>
      </c>
      <c r="B27" t="s">
        <v>9</v>
      </c>
      <c r="C27" s="1" t="d">
        <v>2021-01-05</v>
      </c>
      <c r="D27">
        <v>125.468</v>
      </c>
      <c r="E27">
        <v>128.24299999999999</v>
      </c>
      <c r="F27">
        <v>125.021</v>
      </c>
      <c r="G27">
        <v>127.532</v>
      </c>
      <c r="H27">
        <v>97664900</v>
      </c>
      <c r="I27">
        <v>1.23643E-2</v>
      </c>
      <c r="J27">
        <f t="shared" si="5"/>
        <v>1.2367631416006386E-2</v>
      </c>
      <c r="K27">
        <f t="shared" si="6"/>
        <v>125.0797</v>
      </c>
      <c r="M27">
        <f t="shared" si="7"/>
        <v>1.891629781321524E-2</v>
      </c>
      <c r="N27" t="str">
        <f t="shared" si="0"/>
        <v/>
      </c>
      <c r="O27">
        <f t="shared" si="1"/>
        <v>133.06100000000001</v>
      </c>
      <c r="P27">
        <f t="shared" si="2"/>
        <v>-4.1552370717189979E-2</v>
      </c>
      <c r="Q27" t="str">
        <f t="shared" si="3"/>
        <v>2021-01</v>
      </c>
      <c r="R27" t="str">
        <f t="shared" si="4"/>
        <v>Medium</v>
      </c>
    </row>
    <row r="28" spans="1:18" x14ac:dyDescent="0.2">
      <c r="A28">
        <v>27</v>
      </c>
      <c r="B28" t="s">
        <v>9</v>
      </c>
      <c r="C28" s="1" t="d">
        <v>2021-01-06</v>
      </c>
      <c r="D28">
        <v>124.32899999999999</v>
      </c>
      <c r="E28">
        <v>127.571</v>
      </c>
      <c r="F28">
        <v>123.02500000000001</v>
      </c>
      <c r="G28">
        <v>123.239</v>
      </c>
      <c r="H28">
        <v>155088000</v>
      </c>
      <c r="I28">
        <v>-3.3661799999999999E-2</v>
      </c>
      <c r="J28">
        <f t="shared" si="5"/>
        <v>-3.3662139698271698E-2</v>
      </c>
      <c r="K28">
        <f t="shared" si="6"/>
        <v>125.21840000000002</v>
      </c>
      <c r="M28">
        <f t="shared" si="7"/>
        <v>2.0531955527553394E-2</v>
      </c>
      <c r="N28" t="str">
        <f t="shared" si="0"/>
        <v/>
      </c>
      <c r="O28">
        <f t="shared" si="1"/>
        <v>133.06100000000001</v>
      </c>
      <c r="P28">
        <f t="shared" si="2"/>
        <v>-7.3815768707585216E-2</v>
      </c>
      <c r="Q28" t="str">
        <f t="shared" si="3"/>
        <v>2021-01</v>
      </c>
      <c r="R28" t="str">
        <f t="shared" si="4"/>
        <v>Medium</v>
      </c>
    </row>
    <row r="29" spans="1:18" x14ac:dyDescent="0.2">
      <c r="A29">
        <v>28</v>
      </c>
      <c r="B29" t="s">
        <v>9</v>
      </c>
      <c r="C29" s="1" t="d">
        <v>2021-01-07</v>
      </c>
      <c r="D29">
        <v>124.952</v>
      </c>
      <c r="E29">
        <v>128.136</v>
      </c>
      <c r="F29">
        <v>124.46599999999999</v>
      </c>
      <c r="G29">
        <v>127.444</v>
      </c>
      <c r="H29">
        <v>109578200</v>
      </c>
      <c r="I29">
        <v>3.4123199999999999E-2</v>
      </c>
      <c r="J29">
        <f t="shared" si="5"/>
        <v>3.4120692313309942E-2</v>
      </c>
      <c r="K29">
        <f t="shared" si="6"/>
        <v>125.5367</v>
      </c>
      <c r="M29">
        <f t="shared" si="7"/>
        <v>2.1798348384714533E-2</v>
      </c>
      <c r="N29" t="str">
        <f t="shared" si="0"/>
        <v/>
      </c>
      <c r="O29">
        <f t="shared" si="1"/>
        <v>133.06100000000001</v>
      </c>
      <c r="P29">
        <f t="shared" si="2"/>
        <v>-4.2213721526217385E-2</v>
      </c>
      <c r="Q29" t="str">
        <f t="shared" si="3"/>
        <v>2021-01</v>
      </c>
      <c r="R29" t="str">
        <f t="shared" si="4"/>
        <v>Medium</v>
      </c>
    </row>
    <row r="30" spans="1:18" x14ac:dyDescent="0.2">
      <c r="A30">
        <v>29</v>
      </c>
      <c r="B30" t="s">
        <v>9</v>
      </c>
      <c r="C30" s="1" t="d">
        <v>2021-01-08</v>
      </c>
      <c r="D30">
        <v>128.91399999999999</v>
      </c>
      <c r="E30">
        <v>129.10900000000001</v>
      </c>
      <c r="F30">
        <v>126.773</v>
      </c>
      <c r="G30">
        <v>128.54400000000001</v>
      </c>
      <c r="H30">
        <v>105158200</v>
      </c>
      <c r="I30">
        <v>8.63126E-3</v>
      </c>
      <c r="J30">
        <f t="shared" si="5"/>
        <v>8.6312419572518451E-3</v>
      </c>
      <c r="K30">
        <f t="shared" si="6"/>
        <v>126.03654999999999</v>
      </c>
      <c r="M30">
        <f t="shared" si="7"/>
        <v>2.1097959738134386E-2</v>
      </c>
      <c r="N30" t="str">
        <f t="shared" si="0"/>
        <v/>
      </c>
      <c r="O30">
        <f t="shared" si="1"/>
        <v>133.06100000000001</v>
      </c>
      <c r="P30">
        <f t="shared" si="2"/>
        <v>-3.394683641337426E-2</v>
      </c>
      <c r="Q30" t="str">
        <f t="shared" si="3"/>
        <v>2021-01</v>
      </c>
      <c r="R30" t="str">
        <f t="shared" si="4"/>
        <v>Medium</v>
      </c>
    </row>
    <row r="31" spans="1:18" x14ac:dyDescent="0.2">
      <c r="A31">
        <v>30</v>
      </c>
      <c r="B31" t="s">
        <v>9</v>
      </c>
      <c r="C31" s="1" t="d">
        <v>2021-01-11</v>
      </c>
      <c r="D31">
        <v>125.76</v>
      </c>
      <c r="E31">
        <v>126.714</v>
      </c>
      <c r="F31">
        <v>125.089</v>
      </c>
      <c r="G31">
        <v>125.556</v>
      </c>
      <c r="H31">
        <v>100384500</v>
      </c>
      <c r="I31">
        <v>-2.3248899999999999E-2</v>
      </c>
      <c r="J31">
        <f t="shared" si="5"/>
        <v>-2.324495892457068E-2</v>
      </c>
      <c r="K31">
        <f t="shared" si="6"/>
        <v>126.31595</v>
      </c>
      <c r="M31">
        <f t="shared" si="7"/>
        <v>2.1875865082685058E-2</v>
      </c>
      <c r="N31" t="str">
        <f t="shared" si="0"/>
        <v/>
      </c>
      <c r="O31">
        <f t="shared" si="1"/>
        <v>133.06100000000001</v>
      </c>
      <c r="P31">
        <f t="shared" si="2"/>
        <v>-5.6402702519896986E-2</v>
      </c>
      <c r="Q31" t="str">
        <f t="shared" si="3"/>
        <v>2021-01</v>
      </c>
      <c r="R31" t="str">
        <f t="shared" si="4"/>
        <v>Medium</v>
      </c>
    </row>
    <row r="32" spans="1:18" x14ac:dyDescent="0.2">
      <c r="A32">
        <v>31</v>
      </c>
      <c r="B32" t="s">
        <v>9</v>
      </c>
      <c r="C32" s="1" t="d">
        <v>2021-01-12</v>
      </c>
      <c r="D32">
        <v>125.089</v>
      </c>
      <c r="E32">
        <v>126.247</v>
      </c>
      <c r="F32">
        <v>123.492</v>
      </c>
      <c r="G32">
        <v>125.381</v>
      </c>
      <c r="H32">
        <v>91951100</v>
      </c>
      <c r="I32">
        <v>-1.39547E-3</v>
      </c>
      <c r="J32">
        <f t="shared" si="5"/>
        <v>-1.393800375927845E-3</v>
      </c>
      <c r="K32">
        <f t="shared" si="6"/>
        <v>126.62699999999998</v>
      </c>
      <c r="M32">
        <f t="shared" si="7"/>
        <v>2.1789566449762012E-2</v>
      </c>
      <c r="N32" t="str">
        <f t="shared" si="0"/>
        <v/>
      </c>
      <c r="O32">
        <f t="shared" si="1"/>
        <v>133.06100000000001</v>
      </c>
      <c r="P32">
        <f t="shared" si="2"/>
        <v>-5.7717888787849225E-2</v>
      </c>
      <c r="Q32" t="str">
        <f t="shared" si="3"/>
        <v>2021-01</v>
      </c>
      <c r="R32" t="str">
        <f t="shared" si="4"/>
        <v>Medium</v>
      </c>
    </row>
    <row r="33" spans="1:18" x14ac:dyDescent="0.2">
      <c r="A33">
        <v>32</v>
      </c>
      <c r="B33" t="s">
        <v>9</v>
      </c>
      <c r="C33" s="1" t="d">
        <v>2021-01-13</v>
      </c>
      <c r="D33">
        <v>125.342</v>
      </c>
      <c r="E33">
        <v>127.96</v>
      </c>
      <c r="F33">
        <v>125.07899999999999</v>
      </c>
      <c r="G33">
        <v>127.41500000000001</v>
      </c>
      <c r="H33">
        <v>88636800</v>
      </c>
      <c r="I33">
        <v>1.6226500000000001E-2</v>
      </c>
      <c r="J33">
        <f t="shared" si="5"/>
        <v>1.6222553656455085E-2</v>
      </c>
      <c r="K33">
        <f t="shared" si="6"/>
        <v>127.07039999999999</v>
      </c>
      <c r="M33">
        <f t="shared" si="7"/>
        <v>2.1904545079241385E-2</v>
      </c>
      <c r="N33" t="str">
        <f t="shared" si="0"/>
        <v/>
      </c>
      <c r="O33">
        <f t="shared" si="1"/>
        <v>133.06100000000001</v>
      </c>
      <c r="P33">
        <f t="shared" si="2"/>
        <v>-4.2431666679192293E-2</v>
      </c>
      <c r="Q33" t="str">
        <f t="shared" si="3"/>
        <v>2021-01</v>
      </c>
      <c r="R33" t="str">
        <f t="shared" si="4"/>
        <v>Medium</v>
      </c>
    </row>
    <row r="34" spans="1:18" x14ac:dyDescent="0.2">
      <c r="A34">
        <v>33</v>
      </c>
      <c r="B34" t="s">
        <v>9</v>
      </c>
      <c r="C34" s="1" t="d">
        <v>2021-01-14</v>
      </c>
      <c r="D34">
        <v>127.328</v>
      </c>
      <c r="E34">
        <v>127.52200000000001</v>
      </c>
      <c r="F34">
        <v>125.342</v>
      </c>
      <c r="G34">
        <v>125.488</v>
      </c>
      <c r="H34">
        <v>90221800</v>
      </c>
      <c r="I34">
        <v>-1.51267E-2</v>
      </c>
      <c r="J34">
        <f t="shared" si="5"/>
        <v>-1.5123808028882024E-2</v>
      </c>
      <c r="K34">
        <f t="shared" si="6"/>
        <v>127.12054999999998</v>
      </c>
      <c r="M34">
        <f t="shared" si="7"/>
        <v>1.9363907030281687E-2</v>
      </c>
      <c r="N34" t="str">
        <f t="shared" si="0"/>
        <v/>
      </c>
      <c r="O34">
        <f t="shared" si="1"/>
        <v>133.06100000000001</v>
      </c>
      <c r="P34">
        <f t="shared" si="2"/>
        <v>-5.6913746326872738E-2</v>
      </c>
      <c r="Q34" t="str">
        <f t="shared" si="3"/>
        <v>2021-01</v>
      </c>
      <c r="R34" t="str">
        <f t="shared" si="4"/>
        <v>Medium</v>
      </c>
    </row>
    <row r="35" spans="1:18" x14ac:dyDescent="0.2">
      <c r="A35">
        <v>34</v>
      </c>
      <c r="B35" t="s">
        <v>9</v>
      </c>
      <c r="C35" s="1" t="d">
        <v>2021-01-15</v>
      </c>
      <c r="D35">
        <v>125.361</v>
      </c>
      <c r="E35">
        <v>126.76300000000001</v>
      </c>
      <c r="F35">
        <v>123.628</v>
      </c>
      <c r="G35">
        <v>123.765</v>
      </c>
      <c r="H35">
        <v>111598500</v>
      </c>
      <c r="I35">
        <v>-1.37308E-2</v>
      </c>
      <c r="J35">
        <f t="shared" si="5"/>
        <v>-1.3730396531939304E-2</v>
      </c>
      <c r="K35">
        <f t="shared" si="6"/>
        <v>127.08794999999998</v>
      </c>
      <c r="M35">
        <f t="shared" si="7"/>
        <v>1.9626856149958669E-2</v>
      </c>
      <c r="N35" t="str">
        <f t="shared" si="0"/>
        <v/>
      </c>
      <c r="O35">
        <f t="shared" si="1"/>
        <v>133.06100000000001</v>
      </c>
      <c r="P35">
        <f t="shared" si="2"/>
        <v>-6.9862694553625815E-2</v>
      </c>
      <c r="Q35" t="str">
        <f t="shared" si="3"/>
        <v>2021-01</v>
      </c>
      <c r="R35" t="str">
        <f t="shared" si="4"/>
        <v>Medium</v>
      </c>
    </row>
    <row r="36" spans="1:18" x14ac:dyDescent="0.2">
      <c r="A36">
        <v>35</v>
      </c>
      <c r="B36" t="s">
        <v>9</v>
      </c>
      <c r="C36" s="1" t="d">
        <v>2021-01-19</v>
      </c>
      <c r="D36">
        <v>124.38800000000001</v>
      </c>
      <c r="E36">
        <v>125.29300000000001</v>
      </c>
      <c r="F36">
        <v>123.57</v>
      </c>
      <c r="G36">
        <v>124.43600000000001</v>
      </c>
      <c r="H36">
        <v>90757300</v>
      </c>
      <c r="I36">
        <v>5.4272299999999999E-3</v>
      </c>
      <c r="J36">
        <f t="shared" si="5"/>
        <v>5.4215650628206546E-3</v>
      </c>
      <c r="K36">
        <f t="shared" si="6"/>
        <v>127.04559999999999</v>
      </c>
      <c r="M36">
        <f t="shared" si="7"/>
        <v>1.9600800098518289E-2</v>
      </c>
      <c r="N36" t="str">
        <f t="shared" si="0"/>
        <v/>
      </c>
      <c r="O36">
        <f t="shared" si="1"/>
        <v>133.06100000000001</v>
      </c>
      <c r="P36">
        <f t="shared" si="2"/>
        <v>-6.4819894634791542E-2</v>
      </c>
      <c r="Q36" t="str">
        <f t="shared" si="3"/>
        <v>2021-01</v>
      </c>
      <c r="R36" t="str">
        <f t="shared" si="4"/>
        <v>Medium</v>
      </c>
    </row>
    <row r="37" spans="1:18" x14ac:dyDescent="0.2">
      <c r="A37">
        <v>36</v>
      </c>
      <c r="B37" t="s">
        <v>9</v>
      </c>
      <c r="C37" s="1" t="d">
        <v>2021-01-20</v>
      </c>
      <c r="D37">
        <v>125.244</v>
      </c>
      <c r="E37">
        <v>128.97300000000001</v>
      </c>
      <c r="F37">
        <v>125.137</v>
      </c>
      <c r="G37">
        <v>128.52500000000001</v>
      </c>
      <c r="H37">
        <v>104319500</v>
      </c>
      <c r="I37">
        <v>3.28559E-2</v>
      </c>
      <c r="J37">
        <f t="shared" si="5"/>
        <v>3.286026551801724E-2</v>
      </c>
      <c r="K37">
        <f t="shared" si="6"/>
        <v>127.30699999999999</v>
      </c>
      <c r="M37">
        <f t="shared" si="7"/>
        <v>2.0551371038323829E-2</v>
      </c>
      <c r="N37" t="str">
        <f t="shared" si="0"/>
        <v/>
      </c>
      <c r="O37">
        <f t="shared" si="1"/>
        <v>133.06100000000001</v>
      </c>
      <c r="P37">
        <f t="shared" si="2"/>
        <v>-3.4089628065323452E-2</v>
      </c>
      <c r="Q37" t="str">
        <f t="shared" si="3"/>
        <v>2021-01</v>
      </c>
      <c r="R37" t="str">
        <f t="shared" si="4"/>
        <v>Medium</v>
      </c>
    </row>
    <row r="38" spans="1:18" x14ac:dyDescent="0.2">
      <c r="A38">
        <v>37</v>
      </c>
      <c r="B38" t="s">
        <v>9</v>
      </c>
      <c r="C38" s="1" t="d">
        <v>2021-01-21</v>
      </c>
      <c r="D38">
        <v>130.24799999999999</v>
      </c>
      <c r="E38">
        <v>135.96199999999999</v>
      </c>
      <c r="F38">
        <v>130.04300000000001</v>
      </c>
      <c r="G38">
        <v>133.23599999999999</v>
      </c>
      <c r="H38">
        <v>120150900</v>
      </c>
      <c r="I38">
        <v>3.6658299999999998E-2</v>
      </c>
      <c r="J38">
        <f t="shared" si="5"/>
        <v>3.6654347403228815E-2</v>
      </c>
      <c r="K38">
        <f t="shared" si="6"/>
        <v>127.72750000000001</v>
      </c>
      <c r="M38">
        <f t="shared" si="7"/>
        <v>2.1854359724737163E-2</v>
      </c>
      <c r="N38" t="str">
        <f t="shared" si="0"/>
        <v/>
      </c>
      <c r="O38">
        <f t="shared" si="1"/>
        <v>133.23599999999999</v>
      </c>
      <c r="P38">
        <f t="shared" si="2"/>
        <v>0</v>
      </c>
      <c r="Q38" t="str">
        <f t="shared" si="3"/>
        <v>2021-01</v>
      </c>
      <c r="R38" t="str">
        <f t="shared" si="4"/>
        <v>Medium</v>
      </c>
    </row>
    <row r="39" spans="1:18" x14ac:dyDescent="0.2">
      <c r="A39">
        <v>38</v>
      </c>
      <c r="B39" t="s">
        <v>9</v>
      </c>
      <c r="C39" s="1" t="d">
        <v>2021-01-22</v>
      </c>
      <c r="D39">
        <v>132.66200000000001</v>
      </c>
      <c r="E39">
        <v>136.137</v>
      </c>
      <c r="F39">
        <v>131.43600000000001</v>
      </c>
      <c r="G39">
        <v>135.37799999999999</v>
      </c>
      <c r="H39">
        <v>114459400</v>
      </c>
      <c r="I39">
        <v>1.60742E-2</v>
      </c>
      <c r="J39">
        <f t="shared" si="5"/>
        <v>1.6076736017292648E-2</v>
      </c>
      <c r="K39">
        <f t="shared" si="6"/>
        <v>128.07745000000003</v>
      </c>
      <c r="M39">
        <f t="shared" si="7"/>
        <v>2.1277299551892559E-2</v>
      </c>
      <c r="N39" t="str">
        <f t="shared" si="0"/>
        <v/>
      </c>
      <c r="O39">
        <f t="shared" si="1"/>
        <v>135.37799999999999</v>
      </c>
      <c r="P39">
        <f t="shared" si="2"/>
        <v>0</v>
      </c>
      <c r="Q39" t="str">
        <f t="shared" si="3"/>
        <v>2021-01</v>
      </c>
      <c r="R39" t="str">
        <f t="shared" si="4"/>
        <v>Medium</v>
      </c>
    </row>
    <row r="40" spans="1:18" x14ac:dyDescent="0.2">
      <c r="A40">
        <v>39</v>
      </c>
      <c r="B40" t="s">
        <v>9</v>
      </c>
      <c r="C40" s="1" t="d">
        <v>2021-01-25</v>
      </c>
      <c r="D40">
        <v>139.27199999999999</v>
      </c>
      <c r="E40">
        <v>141.238</v>
      </c>
      <c r="F40">
        <v>132.91499999999999</v>
      </c>
      <c r="G40">
        <v>139.126</v>
      </c>
      <c r="H40">
        <v>157611700</v>
      </c>
      <c r="I40">
        <v>2.76835E-2</v>
      </c>
      <c r="J40">
        <f t="shared" si="5"/>
        <v>2.7685443720545599E-2</v>
      </c>
      <c r="K40">
        <f t="shared" si="6"/>
        <v>128.65960000000001</v>
      </c>
      <c r="M40">
        <f t="shared" si="7"/>
        <v>2.1837127525344644E-2</v>
      </c>
      <c r="N40" t="str">
        <f t="shared" si="0"/>
        <v/>
      </c>
      <c r="O40">
        <f t="shared" si="1"/>
        <v>139.126</v>
      </c>
      <c r="P40">
        <f t="shared" si="2"/>
        <v>0</v>
      </c>
      <c r="Q40" t="str">
        <f t="shared" si="3"/>
        <v>2021-01</v>
      </c>
      <c r="R40" t="str">
        <f t="shared" si="4"/>
        <v>Medium</v>
      </c>
    </row>
    <row r="41" spans="1:18" x14ac:dyDescent="0.2">
      <c r="A41">
        <v>40</v>
      </c>
      <c r="B41" t="s">
        <v>9</v>
      </c>
      <c r="C41" s="1" t="d">
        <v>2021-01-26</v>
      </c>
      <c r="D41">
        <v>139.78800000000001</v>
      </c>
      <c r="E41">
        <v>140.46899999999999</v>
      </c>
      <c r="F41">
        <v>137.61699999999999</v>
      </c>
      <c r="G41">
        <v>139.35900000000001</v>
      </c>
      <c r="H41">
        <v>98390600</v>
      </c>
      <c r="I41">
        <v>1.67936E-3</v>
      </c>
      <c r="J41">
        <f t="shared" si="5"/>
        <v>1.6747408823656329E-3</v>
      </c>
      <c r="K41">
        <f t="shared" si="6"/>
        <v>129.20425000000006</v>
      </c>
      <c r="M41">
        <f t="shared" si="7"/>
        <v>2.1833653903671035E-2</v>
      </c>
      <c r="N41" t="str">
        <f t="shared" si="0"/>
        <v/>
      </c>
      <c r="O41">
        <f t="shared" si="1"/>
        <v>139.35900000000001</v>
      </c>
      <c r="P41">
        <f t="shared" si="2"/>
        <v>0</v>
      </c>
      <c r="Q41" t="str">
        <f t="shared" si="3"/>
        <v>2021-01</v>
      </c>
      <c r="R41" t="str">
        <f t="shared" si="4"/>
        <v>Medium</v>
      </c>
    </row>
    <row r="42" spans="1:18" x14ac:dyDescent="0.2">
      <c r="A42">
        <v>41</v>
      </c>
      <c r="B42" t="s">
        <v>9</v>
      </c>
      <c r="C42" s="1" t="d">
        <v>2021-01-27</v>
      </c>
      <c r="D42">
        <v>139.62200000000001</v>
      </c>
      <c r="E42">
        <v>140.46899999999999</v>
      </c>
      <c r="F42">
        <v>136.68199999999999</v>
      </c>
      <c r="G42">
        <v>138.28899999999999</v>
      </c>
      <c r="H42">
        <v>140843800</v>
      </c>
      <c r="I42">
        <v>-7.6838399999999999E-3</v>
      </c>
      <c r="J42">
        <f t="shared" si="5"/>
        <v>-7.6780114667873711E-3</v>
      </c>
      <c r="K42">
        <f t="shared" si="6"/>
        <v>129.46565000000001</v>
      </c>
      <c r="M42">
        <f t="shared" si="7"/>
        <v>2.0668534520351022E-2</v>
      </c>
      <c r="N42" t="str">
        <f t="shared" si="0"/>
        <v/>
      </c>
      <c r="O42">
        <f t="shared" si="1"/>
        <v>139.35900000000001</v>
      </c>
      <c r="P42">
        <f t="shared" si="2"/>
        <v>-7.6780114667873711E-3</v>
      </c>
      <c r="Q42" t="str">
        <f t="shared" si="3"/>
        <v>2021-01</v>
      </c>
      <c r="R42" t="str">
        <f t="shared" si="4"/>
        <v>Medium</v>
      </c>
    </row>
    <row r="43" spans="1:18" x14ac:dyDescent="0.2">
      <c r="A43">
        <v>42</v>
      </c>
      <c r="B43" t="s">
        <v>9</v>
      </c>
      <c r="C43" s="1" t="d">
        <v>2021-01-28</v>
      </c>
      <c r="D43">
        <v>135.816</v>
      </c>
      <c r="E43">
        <v>138.221</v>
      </c>
      <c r="F43">
        <v>133.071</v>
      </c>
      <c r="G43">
        <v>133.45099999999999</v>
      </c>
      <c r="H43">
        <v>142621100</v>
      </c>
      <c r="I43">
        <v>-3.4984899999999999E-2</v>
      </c>
      <c r="J43">
        <f t="shared" si="5"/>
        <v>-3.4984705941904282E-2</v>
      </c>
      <c r="K43">
        <f t="shared" si="6"/>
        <v>129.57375000000002</v>
      </c>
      <c r="M43">
        <f t="shared" si="7"/>
        <v>2.2043050131204226E-2</v>
      </c>
      <c r="N43" t="str">
        <f t="shared" si="0"/>
        <v/>
      </c>
      <c r="O43">
        <f t="shared" si="1"/>
        <v>139.35900000000001</v>
      </c>
      <c r="P43">
        <f t="shared" si="2"/>
        <v>-4.2394104435307445E-2</v>
      </c>
      <c r="Q43" t="str">
        <f t="shared" si="3"/>
        <v>2021-01</v>
      </c>
      <c r="R43" t="str">
        <f t="shared" si="4"/>
        <v>Medium</v>
      </c>
    </row>
    <row r="44" spans="1:18" x14ac:dyDescent="0.2">
      <c r="A44">
        <v>43</v>
      </c>
      <c r="B44" t="s">
        <v>9</v>
      </c>
      <c r="C44" s="1" t="d">
        <v>2021-01-29</v>
      </c>
      <c r="D44">
        <v>132.22399999999999</v>
      </c>
      <c r="E44">
        <v>133.11000000000001</v>
      </c>
      <c r="F44">
        <v>126.753</v>
      </c>
      <c r="G44">
        <v>128.45699999999999</v>
      </c>
      <c r="H44">
        <v>177523800</v>
      </c>
      <c r="I44">
        <v>-3.7420700000000001E-2</v>
      </c>
      <c r="J44">
        <f t="shared" si="5"/>
        <v>-3.7421975106968097E-2</v>
      </c>
      <c r="K44">
        <f t="shared" si="6"/>
        <v>129.4881</v>
      </c>
      <c r="M44">
        <f t="shared" si="7"/>
        <v>2.359590475395764E-2</v>
      </c>
      <c r="N44" t="str">
        <f t="shared" si="0"/>
        <v/>
      </c>
      <c r="O44">
        <f t="shared" si="1"/>
        <v>139.35900000000001</v>
      </c>
      <c r="P44">
        <f t="shared" si="2"/>
        <v>-7.8229608421415353E-2</v>
      </c>
      <c r="Q44" t="str">
        <f t="shared" si="3"/>
        <v>2021-01</v>
      </c>
      <c r="R44" t="str">
        <f t="shared" si="4"/>
        <v>Medium</v>
      </c>
    </row>
    <row r="45" spans="1:18" x14ac:dyDescent="0.2">
      <c r="A45">
        <v>44</v>
      </c>
      <c r="B45" t="s">
        <v>9</v>
      </c>
      <c r="C45" s="1" t="d">
        <v>2021-02-01</v>
      </c>
      <c r="D45">
        <v>130.19900000000001</v>
      </c>
      <c r="E45">
        <v>131.786</v>
      </c>
      <c r="F45">
        <v>127.45399999999999</v>
      </c>
      <c r="G45">
        <v>130.57900000000001</v>
      </c>
      <c r="H45">
        <v>106239800</v>
      </c>
      <c r="I45">
        <v>1.6520199999999999E-2</v>
      </c>
      <c r="J45">
        <f t="shared" si="5"/>
        <v>1.6519146484816005E-2</v>
      </c>
      <c r="K45">
        <f t="shared" si="6"/>
        <v>129.55869999999999</v>
      </c>
      <c r="M45">
        <f t="shared" si="7"/>
        <v>2.3821700551250276E-2</v>
      </c>
      <c r="N45" t="str">
        <f t="shared" si="0"/>
        <v/>
      </c>
      <c r="O45">
        <f t="shared" si="1"/>
        <v>139.35900000000001</v>
      </c>
      <c r="P45">
        <f t="shared" si="2"/>
        <v>-6.3002748297562361E-2</v>
      </c>
      <c r="Q45" t="str">
        <f t="shared" si="3"/>
        <v>2021-02</v>
      </c>
      <c r="R45" t="str">
        <f t="shared" si="4"/>
        <v>Medium</v>
      </c>
    </row>
    <row r="46" spans="1:18" x14ac:dyDescent="0.2">
      <c r="A46">
        <v>45</v>
      </c>
      <c r="B46" t="s">
        <v>9</v>
      </c>
      <c r="C46" s="1" t="d">
        <v>2021-02-02</v>
      </c>
      <c r="D46">
        <v>132.12700000000001</v>
      </c>
      <c r="E46">
        <v>132.691</v>
      </c>
      <c r="F46">
        <v>131.036</v>
      </c>
      <c r="G46">
        <v>131.40600000000001</v>
      </c>
      <c r="H46">
        <v>83305400</v>
      </c>
      <c r="I46">
        <v>6.3363400000000002E-3</v>
      </c>
      <c r="J46">
        <f t="shared" si="5"/>
        <v>6.333330780600166E-3</v>
      </c>
      <c r="K46">
        <f t="shared" si="6"/>
        <v>129.83029999999999</v>
      </c>
      <c r="M46">
        <f t="shared" si="7"/>
        <v>2.3070004949895268E-2</v>
      </c>
      <c r="N46" t="str">
        <f t="shared" si="0"/>
        <v/>
      </c>
      <c r="O46">
        <f t="shared" si="1"/>
        <v>139.35900000000001</v>
      </c>
      <c r="P46">
        <f t="shared" si="2"/>
        <v>-5.7068434762017506E-2</v>
      </c>
      <c r="Q46" t="str">
        <f t="shared" si="3"/>
        <v>2021-02</v>
      </c>
      <c r="R46" t="str">
        <f t="shared" si="4"/>
        <v>Medium</v>
      </c>
    </row>
    <row r="47" spans="1:18" x14ac:dyDescent="0.2">
      <c r="A47">
        <v>46</v>
      </c>
      <c r="B47" t="s">
        <v>9</v>
      </c>
      <c r="C47" s="1" t="d">
        <v>2021-02-03</v>
      </c>
      <c r="D47">
        <v>132.15600000000001</v>
      </c>
      <c r="E47">
        <v>132.166</v>
      </c>
      <c r="F47">
        <v>130.06299999999999</v>
      </c>
      <c r="G47">
        <v>130.38399999999999</v>
      </c>
      <c r="H47">
        <v>89880900</v>
      </c>
      <c r="I47">
        <v>-7.7783599999999998E-3</v>
      </c>
      <c r="J47">
        <f t="shared" si="5"/>
        <v>-7.7774226443237948E-3</v>
      </c>
      <c r="K47">
        <f t="shared" si="6"/>
        <v>129.97289999999998</v>
      </c>
      <c r="M47">
        <f t="shared" si="7"/>
        <v>2.3050126822388654E-2</v>
      </c>
      <c r="N47" t="str">
        <f t="shared" si="0"/>
        <v/>
      </c>
      <c r="O47">
        <f t="shared" si="1"/>
        <v>139.35900000000001</v>
      </c>
      <c r="P47">
        <f t="shared" si="2"/>
        <v>-6.440201206954721E-2</v>
      </c>
      <c r="Q47" t="str">
        <f t="shared" si="3"/>
        <v>2021-02</v>
      </c>
      <c r="R47" t="str">
        <f t="shared" si="4"/>
        <v>Medium</v>
      </c>
    </row>
    <row r="48" spans="1:18" x14ac:dyDescent="0.2">
      <c r="A48">
        <v>47</v>
      </c>
      <c r="B48" t="s">
        <v>9</v>
      </c>
      <c r="C48" s="1" t="d">
        <v>2021-02-04</v>
      </c>
      <c r="D48">
        <v>132.68199999999999</v>
      </c>
      <c r="E48">
        <v>133.75200000000001</v>
      </c>
      <c r="F48">
        <v>131.017</v>
      </c>
      <c r="G48">
        <v>133.74299999999999</v>
      </c>
      <c r="H48">
        <v>84183100</v>
      </c>
      <c r="I48">
        <v>2.5758099999999999E-2</v>
      </c>
      <c r="J48">
        <f t="shared" si="5"/>
        <v>2.5762363480181794E-2</v>
      </c>
      <c r="K48">
        <f t="shared" si="6"/>
        <v>130.49809999999999</v>
      </c>
      <c r="M48">
        <f t="shared" si="7"/>
        <v>2.2108967008869163E-2</v>
      </c>
      <c r="N48" t="str">
        <f t="shared" si="0"/>
        <v/>
      </c>
      <c r="O48">
        <f t="shared" si="1"/>
        <v>139.35900000000001</v>
      </c>
      <c r="P48">
        <f t="shared" si="2"/>
        <v>-4.0298796633156164E-2</v>
      </c>
      <c r="Q48" t="str">
        <f t="shared" si="3"/>
        <v>2021-02</v>
      </c>
      <c r="R48" t="str">
        <f t="shared" si="4"/>
        <v>Medium</v>
      </c>
    </row>
    <row r="49" spans="1:18" x14ac:dyDescent="0.2">
      <c r="A49">
        <v>48</v>
      </c>
      <c r="B49" t="s">
        <v>9</v>
      </c>
      <c r="C49" s="1" t="d">
        <v>2021-02-05</v>
      </c>
      <c r="D49">
        <v>133.90299999999999</v>
      </c>
      <c r="E49">
        <v>133.97200000000001</v>
      </c>
      <c r="F49">
        <v>132.45099999999999</v>
      </c>
      <c r="G49">
        <v>133.328</v>
      </c>
      <c r="H49">
        <v>75693800</v>
      </c>
      <c r="I49">
        <v>-3.0981300000000002E-3</v>
      </c>
      <c r="J49">
        <f t="shared" si="5"/>
        <v>-3.1029661365453709E-3</v>
      </c>
      <c r="K49">
        <f t="shared" si="6"/>
        <v>130.79230000000001</v>
      </c>
      <c r="M49">
        <f t="shared" si="7"/>
        <v>2.1008560879521652E-2</v>
      </c>
      <c r="N49" t="str">
        <f t="shared" si="0"/>
        <v/>
      </c>
      <c r="O49">
        <f t="shared" si="1"/>
        <v>139.35900000000001</v>
      </c>
      <c r="P49">
        <f t="shared" si="2"/>
        <v>-4.3276716968405404E-2</v>
      </c>
      <c r="Q49" t="str">
        <f t="shared" si="3"/>
        <v>2021-02</v>
      </c>
      <c r="R49" t="str">
        <f t="shared" si="4"/>
        <v>Medium</v>
      </c>
    </row>
    <row r="50" spans="1:18" x14ac:dyDescent="0.2">
      <c r="A50">
        <v>49</v>
      </c>
      <c r="B50" t="s">
        <v>9</v>
      </c>
      <c r="C50" s="1" t="d">
        <v>2021-02-08</v>
      </c>
      <c r="D50">
        <v>132.61699999999999</v>
      </c>
      <c r="E50">
        <v>133.523</v>
      </c>
      <c r="F50">
        <v>131.53399999999999</v>
      </c>
      <c r="G50">
        <v>133.47499999999999</v>
      </c>
      <c r="H50">
        <v>71297200</v>
      </c>
      <c r="I50">
        <v>1.09684E-3</v>
      </c>
      <c r="J50">
        <f t="shared" si="5"/>
        <v>1.1025441017640247E-3</v>
      </c>
      <c r="K50">
        <f t="shared" si="6"/>
        <v>131.03885</v>
      </c>
      <c r="M50">
        <f t="shared" si="7"/>
        <v>2.0959730391368381E-2</v>
      </c>
      <c r="N50" t="str">
        <f t="shared" si="0"/>
        <v/>
      </c>
      <c r="O50">
        <f t="shared" si="1"/>
        <v>139.35900000000001</v>
      </c>
      <c r="P50">
        <f t="shared" si="2"/>
        <v>-4.2221887355678556E-2</v>
      </c>
      <c r="Q50" t="str">
        <f t="shared" si="3"/>
        <v>2021-02</v>
      </c>
      <c r="R50" t="str">
        <f t="shared" si="4"/>
        <v>Medium</v>
      </c>
    </row>
    <row r="51" spans="1:18" x14ac:dyDescent="0.2">
      <c r="A51">
        <v>50</v>
      </c>
      <c r="B51" t="s">
        <v>9</v>
      </c>
      <c r="C51" s="1" t="d">
        <v>2021-02-09</v>
      </c>
      <c r="D51">
        <v>133.19200000000001</v>
      </c>
      <c r="E51">
        <v>134.41999999999999</v>
      </c>
      <c r="F51">
        <v>132.441</v>
      </c>
      <c r="G51">
        <v>132.59700000000001</v>
      </c>
      <c r="H51">
        <v>76774200</v>
      </c>
      <c r="I51">
        <v>-6.5736199999999996E-3</v>
      </c>
      <c r="J51">
        <f t="shared" si="5"/>
        <v>-6.5780108634574397E-3</v>
      </c>
      <c r="K51">
        <f t="shared" si="6"/>
        <v>131.39089999999999</v>
      </c>
      <c r="L51">
        <f>AVERAGE(G2:G51)</f>
        <v>126.83072000000001</v>
      </c>
      <c r="M51">
        <f t="shared" si="7"/>
        <v>2.021748711471032E-2</v>
      </c>
      <c r="N51" t="str">
        <f t="shared" si="0"/>
        <v>Uptrend</v>
      </c>
      <c r="O51">
        <f t="shared" si="1"/>
        <v>139.35900000000001</v>
      </c>
      <c r="P51">
        <f t="shared" si="2"/>
        <v>-4.8522162185434703E-2</v>
      </c>
      <c r="Q51" t="str">
        <f t="shared" si="3"/>
        <v>2021-02</v>
      </c>
      <c r="R51" t="str">
        <f t="shared" si="4"/>
        <v>Medium</v>
      </c>
    </row>
    <row r="52" spans="1:18" x14ac:dyDescent="0.2">
      <c r="A52">
        <v>51</v>
      </c>
      <c r="B52" t="s">
        <v>9</v>
      </c>
      <c r="C52" s="1" t="d">
        <v>2021-02-10</v>
      </c>
      <c r="D52">
        <v>133.05500000000001</v>
      </c>
      <c r="E52">
        <v>133.55199999999999</v>
      </c>
      <c r="F52">
        <v>131.02699999999999</v>
      </c>
      <c r="G52">
        <v>131.99299999999999</v>
      </c>
      <c r="H52">
        <v>73046600</v>
      </c>
      <c r="I52">
        <v>-4.5587500000000003E-3</v>
      </c>
      <c r="J52">
        <f t="shared" si="5"/>
        <v>-4.555155848171677E-3</v>
      </c>
      <c r="K52">
        <f t="shared" si="6"/>
        <v>131.72149999999999</v>
      </c>
      <c r="L52">
        <f t="shared" ref="L52:L115" si="8">AVERAGE(G3:G52)</f>
        <v>127.20068000000001</v>
      </c>
      <c r="M52">
        <f t="shared" si="7"/>
        <v>2.0265340962054689E-2</v>
      </c>
      <c r="N52" t="str">
        <f t="shared" si="0"/>
        <v>Uptrend</v>
      </c>
      <c r="O52">
        <f t="shared" si="1"/>
        <v>139.35900000000001</v>
      </c>
      <c r="P52">
        <f t="shared" si="2"/>
        <v>-5.2856292022761431E-2</v>
      </c>
      <c r="Q52" t="str">
        <f t="shared" si="3"/>
        <v>2021-02</v>
      </c>
      <c r="R52" t="str">
        <f t="shared" si="4"/>
        <v>Medium</v>
      </c>
    </row>
    <row r="53" spans="1:18" x14ac:dyDescent="0.2">
      <c r="A53">
        <v>52</v>
      </c>
      <c r="B53" t="s">
        <v>9</v>
      </c>
      <c r="C53" s="1" t="d">
        <v>2021-02-11</v>
      </c>
      <c r="D53">
        <v>132.49</v>
      </c>
      <c r="E53">
        <v>132.96799999999999</v>
      </c>
      <c r="F53">
        <v>130.41300000000001</v>
      </c>
      <c r="G53">
        <v>131.739</v>
      </c>
      <c r="H53">
        <v>64280000</v>
      </c>
      <c r="I53">
        <v>-1.9201699999999999E-3</v>
      </c>
      <c r="J53">
        <f t="shared" si="5"/>
        <v>-1.9243444728128667E-3</v>
      </c>
      <c r="K53">
        <f t="shared" si="6"/>
        <v>131.93770000000001</v>
      </c>
      <c r="L53">
        <f t="shared" si="8"/>
        <v>127.51765999999999</v>
      </c>
      <c r="M53">
        <f t="shared" si="7"/>
        <v>2.0036185015572611E-2</v>
      </c>
      <c r="N53" t="str">
        <f t="shared" si="0"/>
        <v>Uptrend</v>
      </c>
      <c r="O53">
        <f t="shared" si="1"/>
        <v>139.35900000000001</v>
      </c>
      <c r="P53">
        <f t="shared" si="2"/>
        <v>-5.4678922782166905E-2</v>
      </c>
      <c r="Q53" t="str">
        <f t="shared" si="3"/>
        <v>2021-02</v>
      </c>
      <c r="R53" t="str">
        <f t="shared" si="4"/>
        <v>Medium</v>
      </c>
    </row>
    <row r="54" spans="1:18" x14ac:dyDescent="0.2">
      <c r="A54">
        <v>53</v>
      </c>
      <c r="B54" t="s">
        <v>9</v>
      </c>
      <c r="C54" s="1" t="d">
        <v>2021-02-12</v>
      </c>
      <c r="D54">
        <v>130.97900000000001</v>
      </c>
      <c r="E54">
        <v>132.12899999999999</v>
      </c>
      <c r="F54">
        <v>130.33500000000001</v>
      </c>
      <c r="G54">
        <v>131.97300000000001</v>
      </c>
      <c r="H54">
        <v>60145100</v>
      </c>
      <c r="I54">
        <v>1.7758400000000001E-3</v>
      </c>
      <c r="J54">
        <f t="shared" si="5"/>
        <v>1.7762393824152234E-3</v>
      </c>
      <c r="K54">
        <f t="shared" si="6"/>
        <v>132.26195000000001</v>
      </c>
      <c r="L54">
        <f t="shared" si="8"/>
        <v>127.76788000000001</v>
      </c>
      <c r="M54">
        <f t="shared" si="7"/>
        <v>1.9634527938575438E-2</v>
      </c>
      <c r="N54" t="str">
        <f t="shared" si="0"/>
        <v>Uptrend</v>
      </c>
      <c r="O54">
        <f t="shared" si="1"/>
        <v>139.35900000000001</v>
      </c>
      <c r="P54">
        <f t="shared" si="2"/>
        <v>-5.2999806255785376E-2</v>
      </c>
      <c r="Q54" t="str">
        <f t="shared" si="3"/>
        <v>2021-02</v>
      </c>
      <c r="R54" t="str">
        <f t="shared" si="4"/>
        <v>Medium</v>
      </c>
    </row>
    <row r="55" spans="1:18" x14ac:dyDescent="0.2">
      <c r="A55">
        <v>54</v>
      </c>
      <c r="B55" t="s">
        <v>9</v>
      </c>
      <c r="C55" s="1" t="d">
        <v>2021-02-16</v>
      </c>
      <c r="D55">
        <v>132.09</v>
      </c>
      <c r="E55">
        <v>132.59700000000001</v>
      </c>
      <c r="F55">
        <v>129.458</v>
      </c>
      <c r="G55">
        <v>129.84800000000001</v>
      </c>
      <c r="H55">
        <v>80576300</v>
      </c>
      <c r="I55">
        <v>-1.6103699999999999E-2</v>
      </c>
      <c r="J55">
        <f t="shared" si="5"/>
        <v>-1.6101778394065458E-2</v>
      </c>
      <c r="K55">
        <f t="shared" si="6"/>
        <v>132.56609999999998</v>
      </c>
      <c r="L55">
        <f t="shared" si="8"/>
        <v>127.96858000000002</v>
      </c>
      <c r="M55">
        <f t="shared" si="7"/>
        <v>1.9745850728246053E-2</v>
      </c>
      <c r="N55" t="str">
        <f t="shared" si="0"/>
        <v>Uptrend</v>
      </c>
      <c r="O55">
        <f t="shared" si="1"/>
        <v>139.35900000000001</v>
      </c>
      <c r="P55">
        <f t="shared" si="2"/>
        <v>-6.8248193514591771E-2</v>
      </c>
      <c r="Q55" t="str">
        <f t="shared" si="3"/>
        <v>2021-02</v>
      </c>
      <c r="R55" t="str">
        <f t="shared" si="4"/>
        <v>Medium</v>
      </c>
    </row>
    <row r="56" spans="1:18" x14ac:dyDescent="0.2">
      <c r="A56">
        <v>55</v>
      </c>
      <c r="B56" t="s">
        <v>9</v>
      </c>
      <c r="C56" s="1" t="d">
        <v>2021-02-17</v>
      </c>
      <c r="D56">
        <v>127.95699999999999</v>
      </c>
      <c r="E56">
        <v>128.90199999999999</v>
      </c>
      <c r="F56">
        <v>126.221</v>
      </c>
      <c r="G56">
        <v>127.557</v>
      </c>
      <c r="H56">
        <v>97918500</v>
      </c>
      <c r="I56">
        <v>-1.7644099999999999E-2</v>
      </c>
      <c r="J56">
        <f t="shared" si="5"/>
        <v>-1.764370648758562E-2</v>
      </c>
      <c r="K56">
        <f t="shared" si="6"/>
        <v>132.72214999999997</v>
      </c>
      <c r="L56">
        <f t="shared" si="8"/>
        <v>128.12620000000001</v>
      </c>
      <c r="M56">
        <f t="shared" si="7"/>
        <v>2.0239000406751723E-2</v>
      </c>
      <c r="N56" t="str">
        <f t="shared" si="0"/>
        <v>Uptrend</v>
      </c>
      <c r="O56">
        <f t="shared" si="1"/>
        <v>139.35900000000001</v>
      </c>
      <c r="P56">
        <f t="shared" si="2"/>
        <v>-8.4687748907497973E-2</v>
      </c>
      <c r="Q56" t="str">
        <f t="shared" si="3"/>
        <v>2021-02</v>
      </c>
      <c r="R56" t="str">
        <f t="shared" si="4"/>
        <v>Medium</v>
      </c>
    </row>
    <row r="57" spans="1:18" x14ac:dyDescent="0.2">
      <c r="A57">
        <v>56</v>
      </c>
      <c r="B57" t="s">
        <v>9</v>
      </c>
      <c r="C57" s="1" t="d">
        <v>2021-02-18</v>
      </c>
      <c r="D57">
        <v>125.958</v>
      </c>
      <c r="E57">
        <v>126.738</v>
      </c>
      <c r="F57">
        <v>124.21299999999999</v>
      </c>
      <c r="G57">
        <v>126.455</v>
      </c>
      <c r="H57">
        <v>96856700</v>
      </c>
      <c r="I57">
        <v>-8.6365799999999996E-3</v>
      </c>
      <c r="J57">
        <f t="shared" si="5"/>
        <v>-8.6392749907884259E-3</v>
      </c>
      <c r="K57">
        <f t="shared" si="6"/>
        <v>132.61864999999995</v>
      </c>
      <c r="L57">
        <f t="shared" si="8"/>
        <v>128.27520000000001</v>
      </c>
      <c r="M57">
        <f t="shared" si="7"/>
        <v>1.8932655730473959E-2</v>
      </c>
      <c r="N57" t="str">
        <f t="shared" si="0"/>
        <v>Uptrend</v>
      </c>
      <c r="O57">
        <f t="shared" si="1"/>
        <v>139.35900000000001</v>
      </c>
      <c r="P57">
        <f t="shared" si="2"/>
        <v>-9.2595383147123678E-2</v>
      </c>
      <c r="Q57" t="str">
        <f t="shared" si="3"/>
        <v>2021-02</v>
      </c>
      <c r="R57" t="str">
        <f t="shared" si="4"/>
        <v>Medium</v>
      </c>
    </row>
    <row r="58" spans="1:18" x14ac:dyDescent="0.2">
      <c r="A58">
        <v>57</v>
      </c>
      <c r="B58" t="s">
        <v>9</v>
      </c>
      <c r="C58" s="1" t="d">
        <v>2021-02-19</v>
      </c>
      <c r="D58">
        <v>126.97199999999999</v>
      </c>
      <c r="E58">
        <v>127.43</v>
      </c>
      <c r="F58">
        <v>125.568</v>
      </c>
      <c r="G58">
        <v>126.611</v>
      </c>
      <c r="H58">
        <v>87668800</v>
      </c>
      <c r="I58">
        <v>1.23369E-3</v>
      </c>
      <c r="J58">
        <f t="shared" si="5"/>
        <v>1.2336404254478239E-3</v>
      </c>
      <c r="K58">
        <f t="shared" si="6"/>
        <v>132.28739999999999</v>
      </c>
      <c r="L58">
        <f t="shared" si="8"/>
        <v>128.39812000000001</v>
      </c>
      <c r="M58">
        <f t="shared" si="7"/>
        <v>1.6796451548768444E-2</v>
      </c>
      <c r="N58" t="str">
        <f t="shared" si="0"/>
        <v>Uptrend</v>
      </c>
      <c r="O58">
        <f t="shared" si="1"/>
        <v>139.35900000000001</v>
      </c>
      <c r="P58">
        <f t="shared" si="2"/>
        <v>-9.1475972129535954E-2</v>
      </c>
      <c r="Q58" t="str">
        <f t="shared" si="3"/>
        <v>2021-02</v>
      </c>
      <c r="R58" t="str">
        <f t="shared" si="4"/>
        <v>Medium</v>
      </c>
    </row>
    <row r="59" spans="1:18" x14ac:dyDescent="0.2">
      <c r="A59">
        <v>58</v>
      </c>
      <c r="B59" t="s">
        <v>9</v>
      </c>
      <c r="C59" s="1" t="d">
        <v>2021-02-22</v>
      </c>
      <c r="D59">
        <v>124.798</v>
      </c>
      <c r="E59">
        <v>126.465</v>
      </c>
      <c r="F59">
        <v>122.44799999999999</v>
      </c>
      <c r="G59">
        <v>122.83799999999999</v>
      </c>
      <c r="H59">
        <v>103916400</v>
      </c>
      <c r="I59">
        <v>-2.9799099999999999E-2</v>
      </c>
      <c r="J59">
        <f t="shared" si="5"/>
        <v>-2.9799938393978542E-2</v>
      </c>
      <c r="K59">
        <f t="shared" si="6"/>
        <v>131.66039999999998</v>
      </c>
      <c r="L59">
        <f t="shared" si="8"/>
        <v>128.43332000000001</v>
      </c>
      <c r="M59">
        <f t="shared" si="7"/>
        <v>1.72646775476697E-2</v>
      </c>
      <c r="N59" t="str">
        <f t="shared" si="0"/>
        <v>Uptrend</v>
      </c>
      <c r="O59">
        <f t="shared" si="1"/>
        <v>139.35900000000001</v>
      </c>
      <c r="P59">
        <f t="shared" si="2"/>
        <v>-0.11854993218952503</v>
      </c>
      <c r="Q59" t="str">
        <f t="shared" si="3"/>
        <v>2021-02</v>
      </c>
      <c r="R59" t="str">
        <f t="shared" si="4"/>
        <v>Medium</v>
      </c>
    </row>
    <row r="60" spans="1:18" x14ac:dyDescent="0.2">
      <c r="A60">
        <v>59</v>
      </c>
      <c r="B60" t="s">
        <v>9</v>
      </c>
      <c r="C60" s="1" t="d">
        <v>2021-02-23</v>
      </c>
      <c r="D60">
        <v>120.654</v>
      </c>
      <c r="E60">
        <v>123.53</v>
      </c>
      <c r="F60">
        <v>115.419</v>
      </c>
      <c r="G60">
        <v>122.702</v>
      </c>
      <c r="H60">
        <v>158273000</v>
      </c>
      <c r="I60">
        <v>-1.1111300000000001E-3</v>
      </c>
      <c r="J60">
        <f t="shared" si="5"/>
        <v>-1.1071492534883154E-3</v>
      </c>
      <c r="K60">
        <f t="shared" si="6"/>
        <v>130.83919999999998</v>
      </c>
      <c r="L60">
        <f t="shared" si="8"/>
        <v>128.51642000000001</v>
      </c>
      <c r="M60">
        <f t="shared" si="7"/>
        <v>1.5535373239218522E-2</v>
      </c>
      <c r="N60" t="str">
        <f t="shared" si="0"/>
        <v>Uptrend</v>
      </c>
      <c r="O60">
        <f t="shared" si="1"/>
        <v>139.35900000000001</v>
      </c>
      <c r="P60">
        <f t="shared" si="2"/>
        <v>-0.11952582897408859</v>
      </c>
      <c r="Q60" t="str">
        <f t="shared" si="3"/>
        <v>2021-02</v>
      </c>
      <c r="R60" t="str">
        <f t="shared" si="4"/>
        <v>Medium</v>
      </c>
    </row>
    <row r="61" spans="1:18" x14ac:dyDescent="0.2">
      <c r="A61">
        <v>60</v>
      </c>
      <c r="B61" t="s">
        <v>9</v>
      </c>
      <c r="C61" s="1" t="d">
        <v>2021-02-24</v>
      </c>
      <c r="D61">
        <v>121.80500000000001</v>
      </c>
      <c r="E61">
        <v>122.40900000000001</v>
      </c>
      <c r="F61">
        <v>119.163</v>
      </c>
      <c r="G61">
        <v>122.205</v>
      </c>
      <c r="H61">
        <v>111039900</v>
      </c>
      <c r="I61">
        <v>-4.0522300000000004E-3</v>
      </c>
      <c r="J61">
        <f t="shared" si="5"/>
        <v>-4.0504637251226328E-3</v>
      </c>
      <c r="K61">
        <f t="shared" si="6"/>
        <v>129.98150000000001</v>
      </c>
      <c r="L61">
        <f t="shared" si="8"/>
        <v>128.56116</v>
      </c>
      <c r="M61">
        <f t="shared" si="7"/>
        <v>1.5436118494450502E-2</v>
      </c>
      <c r="N61" t="str">
        <f t="shared" si="0"/>
        <v>Uptrend</v>
      </c>
      <c r="O61">
        <f t="shared" si="1"/>
        <v>139.35900000000001</v>
      </c>
      <c r="P61">
        <f t="shared" si="2"/>
        <v>-0.12309215766473647</v>
      </c>
      <c r="Q61" t="str">
        <f t="shared" si="3"/>
        <v>2021-02</v>
      </c>
      <c r="R61" t="str">
        <f t="shared" si="4"/>
        <v>Medium</v>
      </c>
    </row>
    <row r="62" spans="1:18" x14ac:dyDescent="0.2">
      <c r="A62">
        <v>61</v>
      </c>
      <c r="B62" t="s">
        <v>9</v>
      </c>
      <c r="C62" s="1" t="d">
        <v>2021-02-25</v>
      </c>
      <c r="D62">
        <v>121.551</v>
      </c>
      <c r="E62">
        <v>123.28700000000001</v>
      </c>
      <c r="F62">
        <v>117.515</v>
      </c>
      <c r="G62">
        <v>117.95399999999999</v>
      </c>
      <c r="H62">
        <v>148199500</v>
      </c>
      <c r="I62">
        <v>-3.4782399999999998E-2</v>
      </c>
      <c r="J62">
        <f t="shared" si="5"/>
        <v>-3.4785810727875344E-2</v>
      </c>
      <c r="K62">
        <f t="shared" si="6"/>
        <v>128.96474999999998</v>
      </c>
      <c r="L62">
        <f t="shared" si="8"/>
        <v>128.53703999999999</v>
      </c>
      <c r="M62">
        <f t="shared" si="7"/>
        <v>1.6690451301736336E-2</v>
      </c>
      <c r="N62" t="str">
        <f t="shared" si="0"/>
        <v>Uptrend</v>
      </c>
      <c r="O62">
        <f t="shared" si="1"/>
        <v>139.35900000000001</v>
      </c>
      <c r="P62">
        <f t="shared" si="2"/>
        <v>-0.15359610789400047</v>
      </c>
      <c r="Q62" t="str">
        <f t="shared" si="3"/>
        <v>2021-02</v>
      </c>
      <c r="R62" t="str">
        <f t="shared" si="4"/>
        <v>Medium</v>
      </c>
    </row>
    <row r="63" spans="1:18" x14ac:dyDescent="0.2">
      <c r="A63">
        <v>62</v>
      </c>
      <c r="B63" t="s">
        <v>9</v>
      </c>
      <c r="C63" s="1" t="d">
        <v>2021-02-26</v>
      </c>
      <c r="D63">
        <v>119.514</v>
      </c>
      <c r="E63">
        <v>121.717</v>
      </c>
      <c r="F63">
        <v>118.15900000000001</v>
      </c>
      <c r="G63">
        <v>118.217</v>
      </c>
      <c r="H63">
        <v>164560400</v>
      </c>
      <c r="I63">
        <v>2.23143E-3</v>
      </c>
      <c r="J63">
        <f t="shared" si="5"/>
        <v>2.229682757685314E-3</v>
      </c>
      <c r="K63">
        <f t="shared" si="6"/>
        <v>128.20305000000002</v>
      </c>
      <c r="L63">
        <f t="shared" si="8"/>
        <v>128.53044</v>
      </c>
      <c r="M63">
        <f t="shared" si="7"/>
        <v>1.5533064149417054E-2</v>
      </c>
      <c r="N63" t="str">
        <f t="shared" si="0"/>
        <v>Downtrend</v>
      </c>
      <c r="O63">
        <f t="shared" si="1"/>
        <v>139.35900000000001</v>
      </c>
      <c r="P63">
        <f t="shared" si="2"/>
        <v>-0.15170889572973401</v>
      </c>
      <c r="Q63" t="str">
        <f t="shared" si="3"/>
        <v>2021-02</v>
      </c>
      <c r="R63" t="str">
        <f t="shared" si="4"/>
        <v>Medium</v>
      </c>
    </row>
    <row r="64" spans="1:18" x14ac:dyDescent="0.2">
      <c r="A64">
        <v>63</v>
      </c>
      <c r="B64" t="s">
        <v>9</v>
      </c>
      <c r="C64" s="1" t="d">
        <v>2021-03-01</v>
      </c>
      <c r="D64">
        <v>120.645</v>
      </c>
      <c r="E64">
        <v>124.72</v>
      </c>
      <c r="F64">
        <v>119.709</v>
      </c>
      <c r="G64">
        <v>124.583</v>
      </c>
      <c r="H64">
        <v>116307900</v>
      </c>
      <c r="I64">
        <v>5.3851400000000001E-2</v>
      </c>
      <c r="J64">
        <f t="shared" si="5"/>
        <v>5.3850123078744927E-2</v>
      </c>
      <c r="K64">
        <f t="shared" si="6"/>
        <v>128.00935000000001</v>
      </c>
      <c r="L64">
        <f t="shared" si="8"/>
        <v>128.53239999999997</v>
      </c>
      <c r="M64">
        <f t="shared" si="7"/>
        <v>1.8847036699740253E-2</v>
      </c>
      <c r="N64" t="str">
        <f t="shared" si="0"/>
        <v>Downtrend</v>
      </c>
      <c r="O64">
        <f t="shared" si="1"/>
        <v>139.35900000000001</v>
      </c>
      <c r="P64">
        <f t="shared" si="2"/>
        <v>-0.1060283153581757</v>
      </c>
      <c r="Q64" t="str">
        <f t="shared" si="3"/>
        <v>2021-03</v>
      </c>
      <c r="R64" t="str">
        <f t="shared" si="4"/>
        <v>Medium</v>
      </c>
    </row>
    <row r="65" spans="1:18" x14ac:dyDescent="0.2">
      <c r="A65">
        <v>64</v>
      </c>
      <c r="B65" t="s">
        <v>9</v>
      </c>
      <c r="C65" s="1" t="d">
        <v>2021-03-02</v>
      </c>
      <c r="D65">
        <v>125.188</v>
      </c>
      <c r="E65">
        <v>125.49</v>
      </c>
      <c r="F65">
        <v>121.873</v>
      </c>
      <c r="G65">
        <v>121.98</v>
      </c>
      <c r="H65">
        <v>102260900</v>
      </c>
      <c r="I65">
        <v>-2.0893599999999998E-2</v>
      </c>
      <c r="J65">
        <f t="shared" si="5"/>
        <v>-2.0893701387829755E-2</v>
      </c>
      <c r="K65">
        <f t="shared" si="6"/>
        <v>127.57940000000001</v>
      </c>
      <c r="L65">
        <f t="shared" si="8"/>
        <v>128.48365999999999</v>
      </c>
      <c r="M65">
        <f t="shared" si="7"/>
        <v>1.88354369995298E-2</v>
      </c>
      <c r="N65" t="str">
        <f t="shared" si="0"/>
        <v>Downtrend</v>
      </c>
      <c r="O65">
        <f t="shared" si="1"/>
        <v>139.35900000000001</v>
      </c>
      <c r="P65">
        <f t="shared" si="2"/>
        <v>-0.12470669278625712</v>
      </c>
      <c r="Q65" t="str">
        <f t="shared" si="3"/>
        <v>2021-03</v>
      </c>
      <c r="R65" t="str">
        <f t="shared" si="4"/>
        <v>Medium</v>
      </c>
    </row>
    <row r="66" spans="1:18" x14ac:dyDescent="0.2">
      <c r="A66">
        <v>65</v>
      </c>
      <c r="B66" t="s">
        <v>9</v>
      </c>
      <c r="C66" s="1" t="d">
        <v>2021-03-03</v>
      </c>
      <c r="D66">
        <v>121.678</v>
      </c>
      <c r="E66">
        <v>122.556</v>
      </c>
      <c r="F66">
        <v>118.783</v>
      </c>
      <c r="G66">
        <v>118.997</v>
      </c>
      <c r="H66">
        <v>112966300</v>
      </c>
      <c r="I66">
        <v>-2.4456800000000001E-2</v>
      </c>
      <c r="J66">
        <f t="shared" si="5"/>
        <v>-2.4454828660436134E-2</v>
      </c>
      <c r="K66">
        <f t="shared" si="6"/>
        <v>126.95895</v>
      </c>
      <c r="L66">
        <f t="shared" si="8"/>
        <v>128.35793999999999</v>
      </c>
      <c r="M66">
        <f t="shared" si="7"/>
        <v>1.9265621840839599E-2</v>
      </c>
      <c r="N66" t="str">
        <f t="shared" si="0"/>
        <v>Downtrend</v>
      </c>
      <c r="O66">
        <f t="shared" ref="O66:O129" si="9">MAX(G66,O65)</f>
        <v>139.35900000000001</v>
      </c>
      <c r="P66">
        <f t="shared" si="2"/>
        <v>-0.14611184064179572</v>
      </c>
      <c r="Q66" t="str">
        <f t="shared" si="3"/>
        <v>2021-03</v>
      </c>
      <c r="R66" t="str">
        <f t="shared" si="4"/>
        <v>Medium</v>
      </c>
    </row>
    <row r="67" spans="1:18" x14ac:dyDescent="0.2">
      <c r="A67">
        <v>66</v>
      </c>
      <c r="B67" t="s">
        <v>9</v>
      </c>
      <c r="C67" s="1" t="d">
        <v>2021-03-04</v>
      </c>
      <c r="D67">
        <v>118.69499999999999</v>
      </c>
      <c r="E67">
        <v>120.499</v>
      </c>
      <c r="F67">
        <v>115.643</v>
      </c>
      <c r="G67">
        <v>117.116</v>
      </c>
      <c r="H67">
        <v>178155000</v>
      </c>
      <c r="I67">
        <v>-1.5811700000000001E-2</v>
      </c>
      <c r="J67">
        <f t="shared" si="5"/>
        <v>-1.5807121187929152E-2</v>
      </c>
      <c r="K67">
        <f t="shared" si="6"/>
        <v>126.29554999999998</v>
      </c>
      <c r="L67">
        <f t="shared" si="8"/>
        <v>128.23431999999997</v>
      </c>
      <c r="M67">
        <f t="shared" si="7"/>
        <v>1.9414618771097375E-2</v>
      </c>
      <c r="N67" t="str">
        <f t="shared" si="0"/>
        <v>Downtrend</v>
      </c>
      <c r="O67">
        <f t="shared" si="9"/>
        <v>139.35900000000001</v>
      </c>
      <c r="P67">
        <f t="shared" ref="P67:P130" si="10">G67/O67 - 1</f>
        <v>-0.15960935425770861</v>
      </c>
      <c r="Q67" t="str">
        <f t="shared" ref="Q67:Q130" si="11">TEXT(C67, "YYYY-MM")</f>
        <v>2021-03</v>
      </c>
      <c r="R67" t="str">
        <f t="shared" ref="R67:R130" si="12">IF(M67="","",
   IF(M67&lt;0.015,"Low",
      IF(M67&lt;0.03,"Medium","High")))</f>
        <v>Medium</v>
      </c>
    </row>
    <row r="68" spans="1:18" x14ac:dyDescent="0.2">
      <c r="A68">
        <v>67</v>
      </c>
      <c r="B68" t="s">
        <v>9</v>
      </c>
      <c r="C68" s="1" t="d">
        <v>2021-03-05</v>
      </c>
      <c r="D68">
        <v>117.944</v>
      </c>
      <c r="E68">
        <v>118.88</v>
      </c>
      <c r="F68">
        <v>114.62</v>
      </c>
      <c r="G68">
        <v>118.373</v>
      </c>
      <c r="H68">
        <v>153766600</v>
      </c>
      <c r="I68">
        <v>1.07382E-2</v>
      </c>
      <c r="J68">
        <f t="shared" ref="J68:J131" si="13">(G68/G67) - 1</f>
        <v>1.0732948529663E-2</v>
      </c>
      <c r="K68">
        <f t="shared" si="6"/>
        <v>125.52704999999999</v>
      </c>
      <c r="L68">
        <f t="shared" si="8"/>
        <v>128.10525999999996</v>
      </c>
      <c r="M68">
        <f t="shared" si="7"/>
        <v>1.8419504485893096E-2</v>
      </c>
      <c r="N68" t="str">
        <f t="shared" ref="N68:N131" si="14">IF(OR(ISBLANK(K68),ISBLANK(L68)),"",IF(K68&gt;L68,"Uptrend","Downtrend"))</f>
        <v>Downtrend</v>
      </c>
      <c r="O68">
        <f t="shared" si="9"/>
        <v>139.35900000000001</v>
      </c>
      <c r="P68">
        <f t="shared" si="10"/>
        <v>-0.15058948471214639</v>
      </c>
      <c r="Q68" t="str">
        <f t="shared" si="11"/>
        <v>2021-03</v>
      </c>
      <c r="R68" t="str">
        <f t="shared" si="12"/>
        <v>Medium</v>
      </c>
    </row>
    <row r="69" spans="1:18" x14ac:dyDescent="0.2">
      <c r="A69">
        <v>68</v>
      </c>
      <c r="B69" t="s">
        <v>9</v>
      </c>
      <c r="C69" s="1" t="d">
        <v>2021-03-08</v>
      </c>
      <c r="D69">
        <v>117.895</v>
      </c>
      <c r="E69">
        <v>117.964</v>
      </c>
      <c r="F69">
        <v>113.294</v>
      </c>
      <c r="G69">
        <v>113.44</v>
      </c>
      <c r="H69">
        <v>154376600</v>
      </c>
      <c r="I69">
        <v>-4.1673500000000002E-2</v>
      </c>
      <c r="J69">
        <f t="shared" si="13"/>
        <v>-4.1673354565652687E-2</v>
      </c>
      <c r="K69">
        <f t="shared" si="6"/>
        <v>124.53265000000002</v>
      </c>
      <c r="L69">
        <f t="shared" si="8"/>
        <v>127.80647999999995</v>
      </c>
      <c r="M69">
        <f t="shared" si="7"/>
        <v>2.005493565451958E-2</v>
      </c>
      <c r="N69" t="str">
        <f t="shared" si="14"/>
        <v>Downtrend</v>
      </c>
      <c r="O69">
        <f t="shared" si="9"/>
        <v>139.35900000000001</v>
      </c>
      <c r="P69">
        <f t="shared" si="10"/>
        <v>-0.18598727028753081</v>
      </c>
      <c r="Q69" t="str">
        <f t="shared" si="11"/>
        <v>2021-03</v>
      </c>
      <c r="R69" t="str">
        <f t="shared" si="12"/>
        <v>Medium</v>
      </c>
    </row>
    <row r="70" spans="1:18" x14ac:dyDescent="0.2">
      <c r="A70">
        <v>69</v>
      </c>
      <c r="B70" t="s">
        <v>9</v>
      </c>
      <c r="C70" s="1" t="d">
        <v>2021-03-09</v>
      </c>
      <c r="D70">
        <v>116.04300000000001</v>
      </c>
      <c r="E70">
        <v>118.997</v>
      </c>
      <c r="F70">
        <v>115.809</v>
      </c>
      <c r="G70">
        <v>118.051</v>
      </c>
      <c r="H70">
        <v>129525800</v>
      </c>
      <c r="I70">
        <v>4.0649900000000003E-2</v>
      </c>
      <c r="J70">
        <f t="shared" si="13"/>
        <v>4.0647038081805364E-2</v>
      </c>
      <c r="K70">
        <f t="shared" si="6"/>
        <v>123.76145000000001</v>
      </c>
      <c r="L70">
        <f t="shared" si="8"/>
        <v>127.61783999999996</v>
      </c>
      <c r="M70">
        <f t="shared" si="7"/>
        <v>2.275243019106285E-2</v>
      </c>
      <c r="N70" t="str">
        <f t="shared" si="14"/>
        <v>Downtrend</v>
      </c>
      <c r="O70">
        <f t="shared" si="9"/>
        <v>139.35900000000001</v>
      </c>
      <c r="P70">
        <f t="shared" si="10"/>
        <v>-0.1529000638638337</v>
      </c>
      <c r="Q70" t="str">
        <f t="shared" si="11"/>
        <v>2021-03</v>
      </c>
      <c r="R70" t="str">
        <f t="shared" si="12"/>
        <v>Medium</v>
      </c>
    </row>
    <row r="71" spans="1:18" x14ac:dyDescent="0.2">
      <c r="A71">
        <v>70</v>
      </c>
      <c r="B71" t="s">
        <v>9</v>
      </c>
      <c r="C71" s="1" t="d">
        <v>2021-03-10</v>
      </c>
      <c r="D71">
        <v>118.636</v>
      </c>
      <c r="E71">
        <v>119.104</v>
      </c>
      <c r="F71">
        <v>116.453</v>
      </c>
      <c r="G71">
        <v>116.96899999999999</v>
      </c>
      <c r="H71">
        <v>111943300</v>
      </c>
      <c r="I71">
        <v>-9.1667299999999997E-3</v>
      </c>
      <c r="J71">
        <f t="shared" si="13"/>
        <v>-9.1655301522224342E-3</v>
      </c>
      <c r="K71">
        <f t="shared" si="6"/>
        <v>122.98005000000001</v>
      </c>
      <c r="L71">
        <f t="shared" si="8"/>
        <v>127.38789999999997</v>
      </c>
      <c r="M71">
        <f t="shared" si="7"/>
        <v>2.2763978330003359E-2</v>
      </c>
      <c r="N71" t="str">
        <f t="shared" si="14"/>
        <v>Downtrend</v>
      </c>
      <c r="O71">
        <f t="shared" si="9"/>
        <v>139.35900000000001</v>
      </c>
      <c r="P71">
        <f t="shared" si="10"/>
        <v>-0.16066418387043546</v>
      </c>
      <c r="Q71" t="str">
        <f t="shared" si="11"/>
        <v>2021-03</v>
      </c>
      <c r="R71" t="str">
        <f t="shared" si="12"/>
        <v>Medium</v>
      </c>
    </row>
    <row r="72" spans="1:18" x14ac:dyDescent="0.2">
      <c r="A72">
        <v>71</v>
      </c>
      <c r="B72" t="s">
        <v>9</v>
      </c>
      <c r="C72" s="1" t="d">
        <v>2021-03-11</v>
      </c>
      <c r="D72">
        <v>119.465</v>
      </c>
      <c r="E72">
        <v>120.11799999999999</v>
      </c>
      <c r="F72">
        <v>118.217</v>
      </c>
      <c r="G72">
        <v>118.9</v>
      </c>
      <c r="H72">
        <v>103026500</v>
      </c>
      <c r="I72">
        <v>1.6502699999999999E-2</v>
      </c>
      <c r="J72">
        <f t="shared" si="13"/>
        <v>1.6508647590387282E-2</v>
      </c>
      <c r="K72">
        <f t="shared" si="6"/>
        <v>122.32540000000002</v>
      </c>
      <c r="L72">
        <f t="shared" si="8"/>
        <v>127.10467999999996</v>
      </c>
      <c r="M72">
        <f t="shared" si="7"/>
        <v>2.3315255899606351E-2</v>
      </c>
      <c r="N72" t="str">
        <f t="shared" si="14"/>
        <v>Downtrend</v>
      </c>
      <c r="O72">
        <f t="shared" si="9"/>
        <v>139.35900000000001</v>
      </c>
      <c r="P72">
        <f t="shared" si="10"/>
        <v>-0.14680788467196237</v>
      </c>
      <c r="Q72" t="str">
        <f t="shared" si="11"/>
        <v>2021-03</v>
      </c>
      <c r="R72" t="str">
        <f t="shared" si="12"/>
        <v>Medium</v>
      </c>
    </row>
    <row r="73" spans="1:18" x14ac:dyDescent="0.2">
      <c r="A73">
        <v>72</v>
      </c>
      <c r="B73" t="s">
        <v>9</v>
      </c>
      <c r="C73" s="1" t="d">
        <v>2021-03-12</v>
      </c>
      <c r="D73">
        <v>117.379</v>
      </c>
      <c r="E73">
        <v>118.129</v>
      </c>
      <c r="F73">
        <v>116.17</v>
      </c>
      <c r="G73">
        <v>117.99299999999999</v>
      </c>
      <c r="H73">
        <v>88105100</v>
      </c>
      <c r="I73">
        <v>-7.6257599999999997E-3</v>
      </c>
      <c r="J73">
        <f t="shared" si="13"/>
        <v>-7.6282590412112272E-3</v>
      </c>
      <c r="K73">
        <f t="shared" si="6"/>
        <v>121.63810000000004</v>
      </c>
      <c r="L73">
        <f t="shared" si="8"/>
        <v>126.83875999999997</v>
      </c>
      <c r="M73">
        <f t="shared" si="7"/>
        <v>2.3311138706103875E-2</v>
      </c>
      <c r="N73" t="str">
        <f t="shared" si="14"/>
        <v>Downtrend</v>
      </c>
      <c r="O73">
        <f t="shared" si="9"/>
        <v>139.35900000000001</v>
      </c>
      <c r="P73">
        <f t="shared" si="10"/>
        <v>-0.15331625513960356</v>
      </c>
      <c r="Q73" t="str">
        <f t="shared" si="11"/>
        <v>2021-03</v>
      </c>
      <c r="R73" t="str">
        <f t="shared" si="12"/>
        <v>Medium</v>
      </c>
    </row>
    <row r="74" spans="1:18" x14ac:dyDescent="0.2">
      <c r="A74">
        <v>73</v>
      </c>
      <c r="B74" t="s">
        <v>9</v>
      </c>
      <c r="C74" s="1" t="d">
        <v>2021-03-15</v>
      </c>
      <c r="D74">
        <v>118.363</v>
      </c>
      <c r="E74">
        <v>120.88800000000001</v>
      </c>
      <c r="F74">
        <v>117.398</v>
      </c>
      <c r="G74">
        <v>120.879</v>
      </c>
      <c r="H74">
        <v>92403800</v>
      </c>
      <c r="I74">
        <v>2.4457E-2</v>
      </c>
      <c r="J74">
        <f t="shared" si="13"/>
        <v>2.4459078080903085E-2</v>
      </c>
      <c r="K74">
        <f t="shared" si="6"/>
        <v>121.08340000000001</v>
      </c>
      <c r="L74">
        <f t="shared" si="8"/>
        <v>126.65293999999996</v>
      </c>
      <c r="M74">
        <f t="shared" si="7"/>
        <v>2.4205039139811303E-2</v>
      </c>
      <c r="N74" t="str">
        <f t="shared" si="14"/>
        <v>Downtrend</v>
      </c>
      <c r="O74">
        <f t="shared" si="9"/>
        <v>139.35900000000001</v>
      </c>
      <c r="P74">
        <f t="shared" si="10"/>
        <v>-0.13260715131423162</v>
      </c>
      <c r="Q74" t="str">
        <f t="shared" si="11"/>
        <v>2021-03</v>
      </c>
      <c r="R74" t="str">
        <f t="shared" si="12"/>
        <v>Medium</v>
      </c>
    </row>
    <row r="75" spans="1:18" x14ac:dyDescent="0.2">
      <c r="A75">
        <v>74</v>
      </c>
      <c r="B75" t="s">
        <v>9</v>
      </c>
      <c r="C75" s="1" t="d">
        <v>2021-03-16</v>
      </c>
      <c r="D75">
        <v>122.54600000000001</v>
      </c>
      <c r="E75">
        <v>124.02800000000001</v>
      </c>
      <c r="F75">
        <v>121.59</v>
      </c>
      <c r="G75">
        <v>122.419</v>
      </c>
      <c r="H75">
        <v>115227900</v>
      </c>
      <c r="I75">
        <v>1.27429E-2</v>
      </c>
      <c r="J75">
        <f t="shared" si="13"/>
        <v>1.2740012740012574E-2</v>
      </c>
      <c r="K75">
        <f t="shared" si="6"/>
        <v>120.71195</v>
      </c>
      <c r="L75">
        <f t="shared" si="8"/>
        <v>126.51797999999995</v>
      </c>
      <c r="M75">
        <f t="shared" si="7"/>
        <v>2.4311578629251228E-2</v>
      </c>
      <c r="N75" t="str">
        <f t="shared" si="14"/>
        <v>Downtrend</v>
      </c>
      <c r="O75">
        <f t="shared" si="9"/>
        <v>139.35900000000001</v>
      </c>
      <c r="P75">
        <f t="shared" si="10"/>
        <v>-0.12155655537137899</v>
      </c>
      <c r="Q75" t="str">
        <f t="shared" si="11"/>
        <v>2021-03</v>
      </c>
      <c r="R75" t="str">
        <f t="shared" si="12"/>
        <v>Medium</v>
      </c>
    </row>
    <row r="76" spans="1:18" x14ac:dyDescent="0.2">
      <c r="A76">
        <v>75</v>
      </c>
      <c r="B76" t="s">
        <v>9</v>
      </c>
      <c r="C76" s="1" t="d">
        <v>2021-03-17</v>
      </c>
      <c r="D76">
        <v>120.937</v>
      </c>
      <c r="E76">
        <v>122.702</v>
      </c>
      <c r="F76">
        <v>119.27</v>
      </c>
      <c r="G76">
        <v>121.629</v>
      </c>
      <c r="H76">
        <v>111932600</v>
      </c>
      <c r="I76">
        <v>-6.4506299999999997E-3</v>
      </c>
      <c r="J76">
        <f t="shared" si="13"/>
        <v>-6.4532466365514463E-3</v>
      </c>
      <c r="K76">
        <f t="shared" si="6"/>
        <v>120.41554999999998</v>
      </c>
      <c r="L76">
        <f t="shared" si="8"/>
        <v>126.43107999999995</v>
      </c>
      <c r="M76">
        <f t="shared" si="7"/>
        <v>2.4076275581267317E-2</v>
      </c>
      <c r="N76" t="str">
        <f t="shared" si="14"/>
        <v>Downtrend</v>
      </c>
      <c r="O76">
        <f t="shared" si="9"/>
        <v>139.35900000000001</v>
      </c>
      <c r="P76">
        <f t="shared" si="10"/>
        <v>-0.12722536757582936</v>
      </c>
      <c r="Q76" t="str">
        <f t="shared" si="11"/>
        <v>2021-03</v>
      </c>
      <c r="R76" t="str">
        <f t="shared" si="12"/>
        <v>Medium</v>
      </c>
    </row>
    <row r="77" spans="1:18" x14ac:dyDescent="0.2">
      <c r="A77">
        <v>76</v>
      </c>
      <c r="B77" t="s">
        <v>9</v>
      </c>
      <c r="C77" s="1" t="d">
        <v>2021-03-18</v>
      </c>
      <c r="D77">
        <v>119.797</v>
      </c>
      <c r="E77">
        <v>120.089</v>
      </c>
      <c r="F77">
        <v>117.301</v>
      </c>
      <c r="G77">
        <v>117.506</v>
      </c>
      <c r="H77">
        <v>121229700</v>
      </c>
      <c r="I77">
        <v>-3.3904999999999998E-2</v>
      </c>
      <c r="J77">
        <f t="shared" si="13"/>
        <v>-3.3898165733501129E-2</v>
      </c>
      <c r="K77">
        <f t="shared" si="6"/>
        <v>119.96809999999998</v>
      </c>
      <c r="L77">
        <f t="shared" si="8"/>
        <v>126.23055999999995</v>
      </c>
      <c r="M77">
        <f t="shared" si="7"/>
        <v>2.507881183973042E-2</v>
      </c>
      <c r="N77" t="str">
        <f t="shared" si="14"/>
        <v>Downtrend</v>
      </c>
      <c r="O77">
        <f t="shared" si="9"/>
        <v>139.35900000000001</v>
      </c>
      <c r="P77">
        <f t="shared" si="10"/>
        <v>-0.15681082671373936</v>
      </c>
      <c r="Q77" t="str">
        <f t="shared" si="11"/>
        <v>2021-03</v>
      </c>
      <c r="R77" t="str">
        <f t="shared" si="12"/>
        <v>Medium</v>
      </c>
    </row>
    <row r="78" spans="1:18" x14ac:dyDescent="0.2">
      <c r="A78">
        <v>77</v>
      </c>
      <c r="B78" t="s">
        <v>9</v>
      </c>
      <c r="C78" s="1" t="d">
        <v>2021-03-19</v>
      </c>
      <c r="D78">
        <v>116.89100000000001</v>
      </c>
      <c r="E78">
        <v>118.383</v>
      </c>
      <c r="F78">
        <v>116.67700000000001</v>
      </c>
      <c r="G78">
        <v>116.979</v>
      </c>
      <c r="H78">
        <v>185549500</v>
      </c>
      <c r="I78">
        <v>-4.4802899999999996E-3</v>
      </c>
      <c r="J78">
        <f t="shared" si="13"/>
        <v>-4.4848773679642129E-3</v>
      </c>
      <c r="K78">
        <f t="shared" si="6"/>
        <v>119.48650000000001</v>
      </c>
      <c r="L78">
        <f t="shared" si="8"/>
        <v>126.10535999999996</v>
      </c>
      <c r="M78">
        <f t="shared" si="7"/>
        <v>2.5056201506234381E-2</v>
      </c>
      <c r="N78" t="str">
        <f t="shared" si="14"/>
        <v>Downtrend</v>
      </c>
      <c r="O78">
        <f t="shared" si="9"/>
        <v>139.35900000000001</v>
      </c>
      <c r="P78">
        <f t="shared" si="10"/>
        <v>-0.16059242675392338</v>
      </c>
      <c r="Q78" t="str">
        <f t="shared" si="11"/>
        <v>2021-03</v>
      </c>
      <c r="R78" t="str">
        <f t="shared" si="12"/>
        <v>Medium</v>
      </c>
    </row>
    <row r="79" spans="1:18" x14ac:dyDescent="0.2">
      <c r="A79">
        <v>78</v>
      </c>
      <c r="B79" t="s">
        <v>9</v>
      </c>
      <c r="C79" s="1" t="d">
        <v>2021-03-22</v>
      </c>
      <c r="D79">
        <v>117.31100000000001</v>
      </c>
      <c r="E79">
        <v>120.762</v>
      </c>
      <c r="F79">
        <v>117.242</v>
      </c>
      <c r="G79">
        <v>120.294</v>
      </c>
      <c r="H79">
        <v>111912300</v>
      </c>
      <c r="I79">
        <v>2.8335900000000001E-2</v>
      </c>
      <c r="J79">
        <f t="shared" si="13"/>
        <v>2.833841971635942E-2</v>
      </c>
      <c r="K79">
        <f t="shared" si="6"/>
        <v>119.35929999999999</v>
      </c>
      <c r="L79">
        <f t="shared" si="8"/>
        <v>125.96235999999998</v>
      </c>
      <c r="M79">
        <f t="shared" si="7"/>
        <v>2.5234782516030178E-2</v>
      </c>
      <c r="N79" t="str">
        <f t="shared" si="14"/>
        <v>Downtrend</v>
      </c>
      <c r="O79">
        <f t="shared" si="9"/>
        <v>139.35900000000001</v>
      </c>
      <c r="P79">
        <f t="shared" si="10"/>
        <v>-0.13680494263018539</v>
      </c>
      <c r="Q79" t="str">
        <f t="shared" si="11"/>
        <v>2021-03</v>
      </c>
      <c r="R79" t="str">
        <f t="shared" si="12"/>
        <v>Medium</v>
      </c>
    </row>
    <row r="80" spans="1:18" x14ac:dyDescent="0.2">
      <c r="A80">
        <v>79</v>
      </c>
      <c r="B80" t="s">
        <v>9</v>
      </c>
      <c r="C80" s="1" t="d">
        <v>2021-03-23</v>
      </c>
      <c r="D80">
        <v>120.235</v>
      </c>
      <c r="E80">
        <v>121.122</v>
      </c>
      <c r="F80">
        <v>119.075</v>
      </c>
      <c r="G80">
        <v>119.465</v>
      </c>
      <c r="H80">
        <v>95467100</v>
      </c>
      <c r="I80">
        <v>-6.88888E-3</v>
      </c>
      <c r="J80">
        <f t="shared" si="13"/>
        <v>-6.8914492825908891E-3</v>
      </c>
      <c r="K80">
        <f t="shared" si="6"/>
        <v>119.19745</v>
      </c>
      <c r="L80">
        <f t="shared" si="8"/>
        <v>125.78077999999998</v>
      </c>
      <c r="M80">
        <f t="shared" si="7"/>
        <v>2.5272272610813738E-2</v>
      </c>
      <c r="N80" t="str">
        <f t="shared" si="14"/>
        <v>Downtrend</v>
      </c>
      <c r="O80">
        <f t="shared" si="9"/>
        <v>139.35900000000001</v>
      </c>
      <c r="P80">
        <f t="shared" si="10"/>
        <v>-0.14275360758903266</v>
      </c>
      <c r="Q80" t="str">
        <f t="shared" si="11"/>
        <v>2021-03</v>
      </c>
      <c r="R80" t="str">
        <f t="shared" si="12"/>
        <v>Medium</v>
      </c>
    </row>
    <row r="81" spans="1:18" x14ac:dyDescent="0.2">
      <c r="A81">
        <v>80</v>
      </c>
      <c r="B81" t="s">
        <v>9</v>
      </c>
      <c r="C81" s="1" t="d">
        <v>2021-03-24</v>
      </c>
      <c r="D81">
        <v>119.738</v>
      </c>
      <c r="E81">
        <v>119.816</v>
      </c>
      <c r="F81">
        <v>117.057</v>
      </c>
      <c r="G81">
        <v>117.077</v>
      </c>
      <c r="H81">
        <v>88530500</v>
      </c>
      <c r="I81">
        <v>-1.9993500000000001E-2</v>
      </c>
      <c r="J81">
        <f t="shared" si="13"/>
        <v>-1.9989118151759966E-2</v>
      </c>
      <c r="K81">
        <f t="shared" si="6"/>
        <v>118.94104999999999</v>
      </c>
      <c r="L81">
        <f t="shared" si="8"/>
        <v>125.6112</v>
      </c>
      <c r="M81">
        <f t="shared" si="7"/>
        <v>2.5621292074242845E-2</v>
      </c>
      <c r="N81" t="str">
        <f t="shared" si="14"/>
        <v>Downtrend</v>
      </c>
      <c r="O81">
        <f t="shared" si="9"/>
        <v>139.35900000000001</v>
      </c>
      <c r="P81">
        <f t="shared" si="10"/>
        <v>-0.15988920701210552</v>
      </c>
      <c r="Q81" t="str">
        <f t="shared" si="11"/>
        <v>2021-03</v>
      </c>
      <c r="R81" t="str">
        <f t="shared" si="12"/>
        <v>Medium</v>
      </c>
    </row>
    <row r="82" spans="1:18" x14ac:dyDescent="0.2">
      <c r="A82">
        <v>81</v>
      </c>
      <c r="B82" t="s">
        <v>9</v>
      </c>
      <c r="C82" s="1" t="d">
        <v>2021-03-25</v>
      </c>
      <c r="D82">
        <v>116.54</v>
      </c>
      <c r="E82">
        <v>118.607</v>
      </c>
      <c r="F82">
        <v>116.014</v>
      </c>
      <c r="G82">
        <v>117.56399999999999</v>
      </c>
      <c r="H82">
        <v>98844700</v>
      </c>
      <c r="I82">
        <v>4.1636399999999997E-3</v>
      </c>
      <c r="J82">
        <f t="shared" si="13"/>
        <v>4.1596556112644123E-3</v>
      </c>
      <c r="K82">
        <f t="shared" si="6"/>
        <v>118.92155</v>
      </c>
      <c r="L82">
        <f t="shared" si="8"/>
        <v>125.45486</v>
      </c>
      <c r="M82">
        <f t="shared" si="7"/>
        <v>2.443745031638607E-2</v>
      </c>
      <c r="N82" t="str">
        <f t="shared" si="14"/>
        <v>Downtrend</v>
      </c>
      <c r="O82">
        <f t="shared" si="9"/>
        <v>139.35900000000001</v>
      </c>
      <c r="P82">
        <f t="shared" si="10"/>
        <v>-0.15639463543796972</v>
      </c>
      <c r="Q82" t="str">
        <f t="shared" si="11"/>
        <v>2021-03</v>
      </c>
      <c r="R82" t="str">
        <f t="shared" si="12"/>
        <v>Medium</v>
      </c>
    </row>
    <row r="83" spans="1:18" x14ac:dyDescent="0.2">
      <c r="A83">
        <v>82</v>
      </c>
      <c r="B83" t="s">
        <v>9</v>
      </c>
      <c r="C83" s="1" t="d">
        <v>2021-03-26</v>
      </c>
      <c r="D83">
        <v>117.33</v>
      </c>
      <c r="E83">
        <v>118.432</v>
      </c>
      <c r="F83">
        <v>115.93600000000001</v>
      </c>
      <c r="G83">
        <v>118.16800000000001</v>
      </c>
      <c r="H83">
        <v>94071200</v>
      </c>
      <c r="I83">
        <v>5.1412300000000001E-3</v>
      </c>
      <c r="J83">
        <f t="shared" si="13"/>
        <v>5.1376271647785021E-3</v>
      </c>
      <c r="K83">
        <f t="shared" si="6"/>
        <v>118.9191</v>
      </c>
      <c r="L83">
        <f t="shared" si="8"/>
        <v>125.26992</v>
      </c>
      <c r="M83">
        <f t="shared" si="7"/>
        <v>2.4459327278591122E-2</v>
      </c>
      <c r="N83" t="str">
        <f t="shared" si="14"/>
        <v>Downtrend</v>
      </c>
      <c r="O83">
        <f t="shared" si="9"/>
        <v>139.35900000000001</v>
      </c>
      <c r="P83">
        <f t="shared" si="10"/>
        <v>-0.15206050560064299</v>
      </c>
      <c r="Q83" t="str">
        <f t="shared" si="11"/>
        <v>2021-03</v>
      </c>
      <c r="R83" t="str">
        <f t="shared" si="12"/>
        <v>Medium</v>
      </c>
    </row>
    <row r="84" spans="1:18" x14ac:dyDescent="0.2">
      <c r="A84">
        <v>83</v>
      </c>
      <c r="B84" t="s">
        <v>9</v>
      </c>
      <c r="C84" s="1" t="d">
        <v>2021-03-29</v>
      </c>
      <c r="D84">
        <v>118.59699999999999</v>
      </c>
      <c r="E84">
        <v>119.504</v>
      </c>
      <c r="F84">
        <v>117.70099999999999</v>
      </c>
      <c r="G84">
        <v>118.34399999999999</v>
      </c>
      <c r="H84">
        <v>80819200</v>
      </c>
      <c r="I84">
        <v>1.48522E-3</v>
      </c>
      <c r="J84">
        <f t="shared" si="13"/>
        <v>1.4894049150360189E-3</v>
      </c>
      <c r="K84">
        <f t="shared" si="6"/>
        <v>118.60715</v>
      </c>
      <c r="L84">
        <f t="shared" si="8"/>
        <v>125.12704000000002</v>
      </c>
      <c r="M84">
        <f t="shared" si="7"/>
        <v>2.0975700887376339E-2</v>
      </c>
      <c r="N84" t="str">
        <f t="shared" si="14"/>
        <v>Downtrend</v>
      </c>
      <c r="O84">
        <f t="shared" si="9"/>
        <v>139.35900000000001</v>
      </c>
      <c r="P84">
        <f t="shared" si="10"/>
        <v>-0.15079758035003132</v>
      </c>
      <c r="Q84" t="str">
        <f t="shared" si="11"/>
        <v>2021-03</v>
      </c>
      <c r="R84" t="str">
        <f t="shared" si="12"/>
        <v>Medium</v>
      </c>
    </row>
    <row r="85" spans="1:18" x14ac:dyDescent="0.2">
      <c r="A85">
        <v>84</v>
      </c>
      <c r="B85" t="s">
        <v>9</v>
      </c>
      <c r="C85" s="1" t="d">
        <v>2021-03-30</v>
      </c>
      <c r="D85">
        <v>117.096</v>
      </c>
      <c r="E85">
        <v>117.379</v>
      </c>
      <c r="F85">
        <v>115.877</v>
      </c>
      <c r="G85">
        <v>116.89100000000001</v>
      </c>
      <c r="H85">
        <v>85671900</v>
      </c>
      <c r="I85">
        <v>-1.2274500000000001E-2</v>
      </c>
      <c r="J85">
        <f t="shared" si="13"/>
        <v>-1.2277766511187616E-2</v>
      </c>
      <c r="K85">
        <f t="shared" si="6"/>
        <v>118.3527</v>
      </c>
      <c r="L85">
        <f t="shared" si="8"/>
        <v>124.98956</v>
      </c>
      <c r="M85">
        <f t="shared" si="7"/>
        <v>2.0661061474395878E-2</v>
      </c>
      <c r="N85" t="str">
        <f t="shared" si="14"/>
        <v>Downtrend</v>
      </c>
      <c r="O85">
        <f t="shared" si="9"/>
        <v>139.35900000000001</v>
      </c>
      <c r="P85">
        <f t="shared" si="10"/>
        <v>-0.16122388937922916</v>
      </c>
      <c r="Q85" t="str">
        <f t="shared" si="11"/>
        <v>2021-03</v>
      </c>
      <c r="R85" t="str">
        <f t="shared" si="12"/>
        <v>Medium</v>
      </c>
    </row>
    <row r="86" spans="1:18" x14ac:dyDescent="0.2">
      <c r="A86">
        <v>85</v>
      </c>
      <c r="B86" t="s">
        <v>9</v>
      </c>
      <c r="C86" s="1" t="d">
        <v>2021-03-31</v>
      </c>
      <c r="D86">
        <v>118.59699999999999</v>
      </c>
      <c r="E86">
        <v>120.42100000000001</v>
      </c>
      <c r="F86">
        <v>118.11</v>
      </c>
      <c r="G86">
        <v>119.08499999999999</v>
      </c>
      <c r="H86">
        <v>118323800</v>
      </c>
      <c r="I86">
        <v>1.87657E-2</v>
      </c>
      <c r="J86">
        <f t="shared" si="13"/>
        <v>1.8769622982094392E-2</v>
      </c>
      <c r="K86">
        <f t="shared" ref="K86:K149" si="15">AVERAGE(G67:G86)</f>
        <v>118.35710000000002</v>
      </c>
      <c r="L86">
        <f t="shared" si="8"/>
        <v>124.88253999999999</v>
      </c>
      <c r="M86">
        <f t="shared" si="7"/>
        <v>2.0439916305386656E-2</v>
      </c>
      <c r="N86" t="str">
        <f t="shared" si="14"/>
        <v>Downtrend</v>
      </c>
      <c r="O86">
        <f t="shared" si="9"/>
        <v>139.35900000000001</v>
      </c>
      <c r="P86">
        <f t="shared" si="10"/>
        <v>-0.14548037801648983</v>
      </c>
      <c r="Q86" t="str">
        <f t="shared" si="11"/>
        <v>2021-03</v>
      </c>
      <c r="R86" t="str">
        <f t="shared" si="12"/>
        <v>Medium</v>
      </c>
    </row>
    <row r="87" spans="1:18" x14ac:dyDescent="0.2">
      <c r="A87">
        <v>86</v>
      </c>
      <c r="B87" t="s">
        <v>9</v>
      </c>
      <c r="C87" s="1" t="d">
        <v>2021-04-01</v>
      </c>
      <c r="D87">
        <v>120.557</v>
      </c>
      <c r="E87">
        <v>121.06399999999999</v>
      </c>
      <c r="F87">
        <v>119.416</v>
      </c>
      <c r="G87">
        <v>119.914</v>
      </c>
      <c r="H87">
        <v>75089100</v>
      </c>
      <c r="I87">
        <v>6.9584900000000003E-3</v>
      </c>
      <c r="J87">
        <f t="shared" si="13"/>
        <v>6.9614141159677345E-3</v>
      </c>
      <c r="K87">
        <f t="shared" si="15"/>
        <v>118.49700000000003</v>
      </c>
      <c r="L87">
        <f t="shared" si="8"/>
        <v>124.71032</v>
      </c>
      <c r="M87">
        <f t="shared" ref="M87:M150" si="16">_xlfn.STDEV.S(J68:J87)</f>
        <v>2.0131092981459476E-2</v>
      </c>
      <c r="N87" t="str">
        <f t="shared" si="14"/>
        <v>Downtrend</v>
      </c>
      <c r="O87">
        <f t="shared" si="9"/>
        <v>139.35900000000001</v>
      </c>
      <c r="P87">
        <f t="shared" si="10"/>
        <v>-0.13953171305764256</v>
      </c>
      <c r="Q87" t="str">
        <f t="shared" si="11"/>
        <v>2021-04</v>
      </c>
      <c r="R87" t="str">
        <f t="shared" si="12"/>
        <v>Medium</v>
      </c>
    </row>
    <row r="88" spans="1:18" x14ac:dyDescent="0.2">
      <c r="A88">
        <v>87</v>
      </c>
      <c r="B88" t="s">
        <v>9</v>
      </c>
      <c r="C88" s="1" t="d">
        <v>2021-04-05</v>
      </c>
      <c r="D88">
        <v>120.762</v>
      </c>
      <c r="E88">
        <v>122.994</v>
      </c>
      <c r="F88">
        <v>119.982</v>
      </c>
      <c r="G88">
        <v>122.741</v>
      </c>
      <c r="H88">
        <v>88651200</v>
      </c>
      <c r="I88">
        <v>2.3577299999999999E-2</v>
      </c>
      <c r="J88">
        <f t="shared" si="13"/>
        <v>2.3575228914054946E-2</v>
      </c>
      <c r="K88">
        <f t="shared" si="15"/>
        <v>118.71540000000002</v>
      </c>
      <c r="L88">
        <f t="shared" si="8"/>
        <v>124.50041999999999</v>
      </c>
      <c r="M88">
        <f t="shared" si="16"/>
        <v>2.0643608578644852E-2</v>
      </c>
      <c r="N88" t="str">
        <f t="shared" si="14"/>
        <v>Downtrend</v>
      </c>
      <c r="O88">
        <f t="shared" si="9"/>
        <v>139.35900000000001</v>
      </c>
      <c r="P88">
        <f t="shared" si="10"/>
        <v>-0.11924597621969169</v>
      </c>
      <c r="Q88" t="str">
        <f t="shared" si="11"/>
        <v>2021-04</v>
      </c>
      <c r="R88" t="str">
        <f t="shared" si="12"/>
        <v>Medium</v>
      </c>
    </row>
    <row r="89" spans="1:18" x14ac:dyDescent="0.2">
      <c r="A89">
        <v>88</v>
      </c>
      <c r="B89" t="s">
        <v>9</v>
      </c>
      <c r="C89" s="1" t="d">
        <v>2021-04-06</v>
      </c>
      <c r="D89">
        <v>123.32599999999999</v>
      </c>
      <c r="E89">
        <v>123.94</v>
      </c>
      <c r="F89">
        <v>122.497</v>
      </c>
      <c r="G89">
        <v>123.04300000000001</v>
      </c>
      <c r="H89">
        <v>80171300</v>
      </c>
      <c r="I89">
        <v>2.4622300000000001E-3</v>
      </c>
      <c r="J89">
        <f t="shared" si="13"/>
        <v>2.4604655331144087E-3</v>
      </c>
      <c r="K89">
        <f t="shared" si="15"/>
        <v>119.19555000000003</v>
      </c>
      <c r="L89">
        <f t="shared" si="8"/>
        <v>124.25371999999999</v>
      </c>
      <c r="M89">
        <f t="shared" si="16"/>
        <v>1.7904779911233681E-2</v>
      </c>
      <c r="N89" t="str">
        <f t="shared" si="14"/>
        <v>Downtrend</v>
      </c>
      <c r="O89">
        <f t="shared" si="9"/>
        <v>139.35900000000001</v>
      </c>
      <c r="P89">
        <f t="shared" si="10"/>
        <v>-0.11707891130102832</v>
      </c>
      <c r="Q89" t="str">
        <f t="shared" si="11"/>
        <v>2021-04</v>
      </c>
      <c r="R89" t="str">
        <f t="shared" si="12"/>
        <v>Medium</v>
      </c>
    </row>
    <row r="90" spans="1:18" x14ac:dyDescent="0.2">
      <c r="A90">
        <v>89</v>
      </c>
      <c r="B90" t="s">
        <v>9</v>
      </c>
      <c r="C90" s="1" t="d">
        <v>2021-04-07</v>
      </c>
      <c r="D90">
        <v>122.673</v>
      </c>
      <c r="E90">
        <v>124.71</v>
      </c>
      <c r="F90">
        <v>122</v>
      </c>
      <c r="G90">
        <v>124.691</v>
      </c>
      <c r="H90">
        <v>83466700</v>
      </c>
      <c r="I90">
        <v>1.33904E-2</v>
      </c>
      <c r="J90">
        <f t="shared" si="13"/>
        <v>1.3393691636257143E-2</v>
      </c>
      <c r="K90">
        <f t="shared" si="15"/>
        <v>119.52755000000002</v>
      </c>
      <c r="L90">
        <f t="shared" si="8"/>
        <v>123.96501999999998</v>
      </c>
      <c r="M90">
        <f t="shared" si="16"/>
        <v>1.5913070796644748E-2</v>
      </c>
      <c r="N90" t="str">
        <f t="shared" si="14"/>
        <v>Downtrend</v>
      </c>
      <c r="O90">
        <f t="shared" si="9"/>
        <v>139.35900000000001</v>
      </c>
      <c r="P90">
        <f t="shared" si="10"/>
        <v>-0.10525333849984575</v>
      </c>
      <c r="Q90" t="str">
        <f t="shared" si="11"/>
        <v>2021-04</v>
      </c>
      <c r="R90" t="str">
        <f t="shared" si="12"/>
        <v>Medium</v>
      </c>
    </row>
    <row r="91" spans="1:18" x14ac:dyDescent="0.2">
      <c r="A91">
        <v>90</v>
      </c>
      <c r="B91" t="s">
        <v>9</v>
      </c>
      <c r="C91" s="1" t="d">
        <v>2021-04-08</v>
      </c>
      <c r="D91">
        <v>125.714</v>
      </c>
      <c r="E91">
        <v>127.11799999999999</v>
      </c>
      <c r="F91">
        <v>125.295</v>
      </c>
      <c r="G91">
        <v>127.089</v>
      </c>
      <c r="H91">
        <v>88844600</v>
      </c>
      <c r="I91">
        <v>1.9233799999999999E-2</v>
      </c>
      <c r="J91">
        <f t="shared" si="13"/>
        <v>1.9231540367789179E-2</v>
      </c>
      <c r="K91">
        <f t="shared" si="15"/>
        <v>120.03354999999999</v>
      </c>
      <c r="L91">
        <f t="shared" si="8"/>
        <v>123.71961999999999</v>
      </c>
      <c r="M91">
        <f t="shared" si="16"/>
        <v>1.6049874748323104E-2</v>
      </c>
      <c r="N91" t="str">
        <f t="shared" si="14"/>
        <v>Downtrend</v>
      </c>
      <c r="O91">
        <f t="shared" si="9"/>
        <v>139.35900000000001</v>
      </c>
      <c r="P91">
        <f t="shared" si="10"/>
        <v>-8.8045981960260922E-2</v>
      </c>
      <c r="Q91" t="str">
        <f t="shared" si="11"/>
        <v>2021-04</v>
      </c>
      <c r="R91" t="str">
        <f t="shared" si="12"/>
        <v>Medium</v>
      </c>
    </row>
    <row r="92" spans="1:18" x14ac:dyDescent="0.2">
      <c r="A92">
        <v>91</v>
      </c>
      <c r="B92" t="s">
        <v>9</v>
      </c>
      <c r="C92" s="1" t="d">
        <v>2021-04-09</v>
      </c>
      <c r="D92">
        <v>126.54300000000001</v>
      </c>
      <c r="E92">
        <v>129.702</v>
      </c>
      <c r="F92">
        <v>126.221</v>
      </c>
      <c r="G92">
        <v>129.66300000000001</v>
      </c>
      <c r="H92">
        <v>106686700</v>
      </c>
      <c r="I92">
        <v>2.0251700000000001E-2</v>
      </c>
      <c r="J92">
        <f t="shared" si="13"/>
        <v>2.0253523121592121E-2</v>
      </c>
      <c r="K92">
        <f t="shared" si="15"/>
        <v>120.57169999999999</v>
      </c>
      <c r="L92">
        <f t="shared" si="8"/>
        <v>123.54709999999999</v>
      </c>
      <c r="M92">
        <f t="shared" si="16"/>
        <v>1.6220978622864892E-2</v>
      </c>
      <c r="N92" t="str">
        <f t="shared" si="14"/>
        <v>Downtrend</v>
      </c>
      <c r="O92">
        <f t="shared" si="9"/>
        <v>139.35900000000001</v>
      </c>
      <c r="P92">
        <f t="shared" si="10"/>
        <v>-6.9575700170064314E-2</v>
      </c>
      <c r="Q92" t="str">
        <f t="shared" si="11"/>
        <v>2021-04</v>
      </c>
      <c r="R92" t="str">
        <f t="shared" si="12"/>
        <v>Medium</v>
      </c>
    </row>
    <row r="93" spans="1:18" x14ac:dyDescent="0.2">
      <c r="A93">
        <v>92</v>
      </c>
      <c r="B93" t="s">
        <v>9</v>
      </c>
      <c r="C93" s="1" t="d">
        <v>2021-04-12</v>
      </c>
      <c r="D93">
        <v>129.19499999999999</v>
      </c>
      <c r="E93">
        <v>129.51599999999999</v>
      </c>
      <c r="F93">
        <v>127.352</v>
      </c>
      <c r="G93">
        <v>127.947</v>
      </c>
      <c r="H93">
        <v>91420000</v>
      </c>
      <c r="I93">
        <v>-1.32333E-2</v>
      </c>
      <c r="J93">
        <f t="shared" si="13"/>
        <v>-1.3234307396867373E-2</v>
      </c>
      <c r="K93">
        <f t="shared" si="15"/>
        <v>121.06940000000002</v>
      </c>
      <c r="L93">
        <f t="shared" si="8"/>
        <v>123.43702000000002</v>
      </c>
      <c r="M93">
        <f t="shared" si="16"/>
        <v>1.6487245818468194E-2</v>
      </c>
      <c r="N93" t="str">
        <f t="shared" si="14"/>
        <v>Downtrend</v>
      </c>
      <c r="O93">
        <f t="shared" si="9"/>
        <v>139.35900000000001</v>
      </c>
      <c r="P93">
        <f t="shared" si="10"/>
        <v>-8.1889221363528719E-2</v>
      </c>
      <c r="Q93" t="str">
        <f t="shared" si="11"/>
        <v>2021-04</v>
      </c>
      <c r="R93" t="str">
        <f t="shared" si="12"/>
        <v>Medium</v>
      </c>
    </row>
    <row r="94" spans="1:18" x14ac:dyDescent="0.2">
      <c r="A94">
        <v>93</v>
      </c>
      <c r="B94" t="s">
        <v>9</v>
      </c>
      <c r="C94" s="1" t="d">
        <v>2021-04-13</v>
      </c>
      <c r="D94">
        <v>129.11699999999999</v>
      </c>
      <c r="E94">
        <v>131.28100000000001</v>
      </c>
      <c r="F94">
        <v>128.619</v>
      </c>
      <c r="G94">
        <v>131.05699999999999</v>
      </c>
      <c r="H94">
        <v>91266500</v>
      </c>
      <c r="I94">
        <v>2.4306700000000001E-2</v>
      </c>
      <c r="J94">
        <f t="shared" si="13"/>
        <v>2.430693959217467E-2</v>
      </c>
      <c r="K94">
        <f t="shared" si="15"/>
        <v>121.57829999999998</v>
      </c>
      <c r="L94">
        <f t="shared" si="8"/>
        <v>123.48902</v>
      </c>
      <c r="M94">
        <f t="shared" si="16"/>
        <v>1.6477432561457738E-2</v>
      </c>
      <c r="N94" t="str">
        <f t="shared" si="14"/>
        <v>Downtrend</v>
      </c>
      <c r="O94">
        <f t="shared" si="9"/>
        <v>139.35900000000001</v>
      </c>
      <c r="P94">
        <f t="shared" si="10"/>
        <v>-5.9572758128287551E-2</v>
      </c>
      <c r="Q94" t="str">
        <f t="shared" si="11"/>
        <v>2021-04</v>
      </c>
      <c r="R94" t="str">
        <f t="shared" si="12"/>
        <v>Medium</v>
      </c>
    </row>
    <row r="95" spans="1:18" x14ac:dyDescent="0.2">
      <c r="A95">
        <v>94</v>
      </c>
      <c r="B95" t="s">
        <v>9</v>
      </c>
      <c r="C95" s="1" t="d">
        <v>2021-04-14</v>
      </c>
      <c r="D95">
        <v>131.554</v>
      </c>
      <c r="E95">
        <v>131.61199999999999</v>
      </c>
      <c r="F95">
        <v>128.35599999999999</v>
      </c>
      <c r="G95">
        <v>128.71700000000001</v>
      </c>
      <c r="H95">
        <v>87222800</v>
      </c>
      <c r="I95">
        <v>-1.7853000000000001E-2</v>
      </c>
      <c r="J95">
        <f t="shared" si="13"/>
        <v>-1.7854826525862566E-2</v>
      </c>
      <c r="K95">
        <f t="shared" si="15"/>
        <v>121.89320000000001</v>
      </c>
      <c r="L95">
        <f t="shared" si="8"/>
        <v>123.45177999999996</v>
      </c>
      <c r="M95">
        <f t="shared" si="16"/>
        <v>1.7051057404695428E-2</v>
      </c>
      <c r="N95" t="str">
        <f t="shared" si="14"/>
        <v>Downtrend</v>
      </c>
      <c r="O95">
        <f t="shared" si="9"/>
        <v>139.35900000000001</v>
      </c>
      <c r="P95">
        <f t="shared" si="10"/>
        <v>-7.6363923392102406E-2</v>
      </c>
      <c r="Q95" t="str">
        <f t="shared" si="11"/>
        <v>2021-04</v>
      </c>
      <c r="R95" t="str">
        <f t="shared" si="12"/>
        <v>Medium</v>
      </c>
    </row>
    <row r="96" spans="1:18" x14ac:dyDescent="0.2">
      <c r="A96">
        <v>95</v>
      </c>
      <c r="B96" t="s">
        <v>9</v>
      </c>
      <c r="C96" s="1" t="d">
        <v>2021-04-15</v>
      </c>
      <c r="D96">
        <v>130.46199999999999</v>
      </c>
      <c r="E96">
        <v>131.61199999999999</v>
      </c>
      <c r="F96">
        <v>130.28700000000001</v>
      </c>
      <c r="G96">
        <v>131.125</v>
      </c>
      <c r="H96">
        <v>89347100</v>
      </c>
      <c r="I96">
        <v>1.8707499999999998E-2</v>
      </c>
      <c r="J96">
        <f t="shared" si="13"/>
        <v>1.870770760660978E-2</v>
      </c>
      <c r="K96">
        <f t="shared" si="15"/>
        <v>122.36799999999998</v>
      </c>
      <c r="L96">
        <f t="shared" si="8"/>
        <v>123.44615999999995</v>
      </c>
      <c r="M96">
        <f t="shared" si="16"/>
        <v>1.7270869095699106E-2</v>
      </c>
      <c r="N96" t="str">
        <f t="shared" si="14"/>
        <v>Downtrend</v>
      </c>
      <c r="O96">
        <f t="shared" si="9"/>
        <v>139.35900000000001</v>
      </c>
      <c r="P96">
        <f t="shared" si="10"/>
        <v>-5.9084809736005606E-2</v>
      </c>
      <c r="Q96" t="str">
        <f t="shared" si="11"/>
        <v>2021-04</v>
      </c>
      <c r="R96" t="str">
        <f t="shared" si="12"/>
        <v>Medium</v>
      </c>
    </row>
    <row r="97" spans="1:18" x14ac:dyDescent="0.2">
      <c r="A97">
        <v>96</v>
      </c>
      <c r="B97" t="s">
        <v>9</v>
      </c>
      <c r="C97" s="1" t="d">
        <v>2021-04-16</v>
      </c>
      <c r="D97">
        <v>130.93</v>
      </c>
      <c r="E97">
        <v>131.291</v>
      </c>
      <c r="F97">
        <v>129.93600000000001</v>
      </c>
      <c r="G97">
        <v>130.79400000000001</v>
      </c>
      <c r="H97">
        <v>84922400</v>
      </c>
      <c r="I97">
        <v>-2.5278700000000002E-3</v>
      </c>
      <c r="J97">
        <f t="shared" si="13"/>
        <v>-2.5243088655861889E-3</v>
      </c>
      <c r="K97">
        <f t="shared" si="15"/>
        <v>123.03239999999998</v>
      </c>
      <c r="L97">
        <f t="shared" si="8"/>
        <v>123.45435999999994</v>
      </c>
      <c r="M97">
        <f t="shared" si="16"/>
        <v>1.4921274965434429E-2</v>
      </c>
      <c r="N97" t="str">
        <f t="shared" si="14"/>
        <v>Downtrend</v>
      </c>
      <c r="O97">
        <f t="shared" si="9"/>
        <v>139.35900000000001</v>
      </c>
      <c r="P97">
        <f t="shared" si="10"/>
        <v>-6.1459970292553789E-2</v>
      </c>
      <c r="Q97" t="str">
        <f t="shared" si="11"/>
        <v>2021-04</v>
      </c>
      <c r="R97" t="str">
        <f t="shared" si="12"/>
        <v>Low</v>
      </c>
    </row>
    <row r="98" spans="1:18" x14ac:dyDescent="0.2">
      <c r="A98">
        <v>97</v>
      </c>
      <c r="B98" t="s">
        <v>9</v>
      </c>
      <c r="C98" s="1" t="d">
        <v>2021-04-19</v>
      </c>
      <c r="D98">
        <v>130.16</v>
      </c>
      <c r="E98">
        <v>132.071</v>
      </c>
      <c r="F98">
        <v>129.994</v>
      </c>
      <c r="G98">
        <v>131.45599999999999</v>
      </c>
      <c r="H98">
        <v>94264200</v>
      </c>
      <c r="I98">
        <v>5.0687800000000002E-3</v>
      </c>
      <c r="J98">
        <f t="shared" si="13"/>
        <v>5.0613942535588929E-3</v>
      </c>
      <c r="K98">
        <f t="shared" si="15"/>
        <v>123.75624999999999</v>
      </c>
      <c r="L98">
        <f t="shared" si="8"/>
        <v>123.40861999999994</v>
      </c>
      <c r="M98">
        <f t="shared" si="16"/>
        <v>1.4737407725042858E-2</v>
      </c>
      <c r="N98" t="str">
        <f t="shared" si="14"/>
        <v>Uptrend</v>
      </c>
      <c r="O98">
        <f t="shared" si="9"/>
        <v>139.35900000000001</v>
      </c>
      <c r="P98">
        <f t="shared" si="10"/>
        <v>-5.6709649179457533E-2</v>
      </c>
      <c r="Q98" t="str">
        <f t="shared" si="11"/>
        <v>2021-04</v>
      </c>
      <c r="R98" t="str">
        <f t="shared" si="12"/>
        <v>Low</v>
      </c>
    </row>
    <row r="99" spans="1:18" x14ac:dyDescent="0.2">
      <c r="A99">
        <v>98</v>
      </c>
      <c r="B99" t="s">
        <v>9</v>
      </c>
      <c r="C99" s="1" t="d">
        <v>2021-04-20</v>
      </c>
      <c r="D99">
        <v>131.63200000000001</v>
      </c>
      <c r="E99">
        <v>132.12899999999999</v>
      </c>
      <c r="F99">
        <v>128.50200000000001</v>
      </c>
      <c r="G99">
        <v>129.77000000000001</v>
      </c>
      <c r="H99">
        <v>94812300</v>
      </c>
      <c r="I99">
        <v>-1.2830299999999999E-2</v>
      </c>
      <c r="J99">
        <f t="shared" si="13"/>
        <v>-1.2825584225900521E-2</v>
      </c>
      <c r="K99">
        <f t="shared" si="15"/>
        <v>124.23005000000001</v>
      </c>
      <c r="L99">
        <f t="shared" si="8"/>
        <v>123.33745999999995</v>
      </c>
      <c r="M99">
        <f t="shared" si="16"/>
        <v>1.4315060446238259E-2</v>
      </c>
      <c r="N99" t="str">
        <f t="shared" si="14"/>
        <v>Uptrend</v>
      </c>
      <c r="O99">
        <f t="shared" si="9"/>
        <v>139.35900000000001</v>
      </c>
      <c r="P99">
        <f t="shared" si="10"/>
        <v>-6.8807899023385577E-2</v>
      </c>
      <c r="Q99" t="str">
        <f t="shared" si="11"/>
        <v>2021-04</v>
      </c>
      <c r="R99" t="str">
        <f t="shared" si="12"/>
        <v>Low</v>
      </c>
    </row>
    <row r="100" spans="1:18" x14ac:dyDescent="0.2">
      <c r="A100">
        <v>99</v>
      </c>
      <c r="B100" t="s">
        <v>9</v>
      </c>
      <c r="C100" s="1" t="d">
        <v>2021-04-21</v>
      </c>
      <c r="D100">
        <v>129.03899999999999</v>
      </c>
      <c r="E100">
        <v>130.39400000000001</v>
      </c>
      <c r="F100">
        <v>128.005</v>
      </c>
      <c r="G100">
        <v>130.15</v>
      </c>
      <c r="H100">
        <v>68847100</v>
      </c>
      <c r="I100">
        <v>2.93006E-3</v>
      </c>
      <c r="J100">
        <f t="shared" si="13"/>
        <v>2.9282576866764831E-3</v>
      </c>
      <c r="K100">
        <f t="shared" si="15"/>
        <v>124.76430000000002</v>
      </c>
      <c r="L100">
        <f t="shared" si="8"/>
        <v>123.27095999999997</v>
      </c>
      <c r="M100">
        <f t="shared" si="16"/>
        <v>1.4092277219114177E-2</v>
      </c>
      <c r="N100" t="str">
        <f t="shared" si="14"/>
        <v>Uptrend</v>
      </c>
      <c r="O100">
        <f t="shared" si="9"/>
        <v>139.35900000000001</v>
      </c>
      <c r="P100">
        <f t="shared" si="10"/>
        <v>-6.6081128595928518E-2</v>
      </c>
      <c r="Q100" t="str">
        <f t="shared" si="11"/>
        <v>2021-04</v>
      </c>
      <c r="R100" t="str">
        <f t="shared" si="12"/>
        <v>Low</v>
      </c>
    </row>
    <row r="101" spans="1:18" x14ac:dyDescent="0.2">
      <c r="A101">
        <v>100</v>
      </c>
      <c r="B101" t="s">
        <v>9</v>
      </c>
      <c r="C101" s="1" t="d">
        <v>2021-04-22</v>
      </c>
      <c r="D101">
        <v>129.702</v>
      </c>
      <c r="E101">
        <v>130.78399999999999</v>
      </c>
      <c r="F101">
        <v>128.113</v>
      </c>
      <c r="G101">
        <v>128.62899999999999</v>
      </c>
      <c r="H101">
        <v>84566500</v>
      </c>
      <c r="I101">
        <v>-1.16855E-2</v>
      </c>
      <c r="J101">
        <f t="shared" si="13"/>
        <v>-1.1686515558970489E-2</v>
      </c>
      <c r="K101">
        <f t="shared" si="15"/>
        <v>125.34190000000001</v>
      </c>
      <c r="L101">
        <f t="shared" si="8"/>
        <v>123.19159999999994</v>
      </c>
      <c r="M101">
        <f t="shared" si="16"/>
        <v>1.3443795691135262E-2</v>
      </c>
      <c r="N101" t="str">
        <f t="shared" si="14"/>
        <v>Uptrend</v>
      </c>
      <c r="O101">
        <f t="shared" si="9"/>
        <v>139.35900000000001</v>
      </c>
      <c r="P101">
        <f t="shared" si="10"/>
        <v>-7.6995386017408407E-2</v>
      </c>
      <c r="Q101" t="str">
        <f t="shared" si="11"/>
        <v>2021-04</v>
      </c>
      <c r="R101" t="str">
        <f t="shared" si="12"/>
        <v>Low</v>
      </c>
    </row>
    <row r="102" spans="1:18" x14ac:dyDescent="0.2">
      <c r="A102">
        <v>101</v>
      </c>
      <c r="B102" t="s">
        <v>9</v>
      </c>
      <c r="C102" s="1" t="d">
        <v>2021-04-23</v>
      </c>
      <c r="D102">
        <v>128.84399999999999</v>
      </c>
      <c r="E102">
        <v>131.72900000000001</v>
      </c>
      <c r="F102">
        <v>128.84399999999999</v>
      </c>
      <c r="G102">
        <v>130.94900000000001</v>
      </c>
      <c r="H102">
        <v>78657500</v>
      </c>
      <c r="I102">
        <v>1.8038700000000001E-2</v>
      </c>
      <c r="J102">
        <f t="shared" si="13"/>
        <v>1.8036368159590976E-2</v>
      </c>
      <c r="K102">
        <f t="shared" si="15"/>
        <v>126.01115000000001</v>
      </c>
      <c r="L102">
        <f t="shared" si="8"/>
        <v>123.17071999999996</v>
      </c>
      <c r="M102">
        <f t="shared" si="16"/>
        <v>1.3763212659247549E-2</v>
      </c>
      <c r="N102" t="str">
        <f t="shared" si="14"/>
        <v>Uptrend</v>
      </c>
      <c r="O102">
        <f t="shared" si="9"/>
        <v>139.35900000000001</v>
      </c>
      <c r="P102">
        <f t="shared" si="10"/>
        <v>-6.0347734986617274E-2</v>
      </c>
      <c r="Q102" t="str">
        <f t="shared" si="11"/>
        <v>2021-04</v>
      </c>
      <c r="R102" t="str">
        <f t="shared" si="12"/>
        <v>Low</v>
      </c>
    </row>
    <row r="103" spans="1:18" x14ac:dyDescent="0.2">
      <c r="A103">
        <v>102</v>
      </c>
      <c r="B103" t="s">
        <v>9</v>
      </c>
      <c r="C103" s="1" t="d">
        <v>2021-04-26</v>
      </c>
      <c r="D103">
        <v>131.447</v>
      </c>
      <c r="E103">
        <v>131.67099999999999</v>
      </c>
      <c r="F103">
        <v>130.209</v>
      </c>
      <c r="G103">
        <v>131.339</v>
      </c>
      <c r="H103">
        <v>66905100</v>
      </c>
      <c r="I103">
        <v>2.9782400000000001E-3</v>
      </c>
      <c r="J103">
        <f t="shared" si="13"/>
        <v>2.9782587114066672E-3</v>
      </c>
      <c r="K103">
        <f t="shared" si="15"/>
        <v>126.66969999999999</v>
      </c>
      <c r="L103">
        <f t="shared" si="8"/>
        <v>123.16271999999998</v>
      </c>
      <c r="M103">
        <f t="shared" si="16"/>
        <v>1.3774632848168288E-2</v>
      </c>
      <c r="N103" t="str">
        <f t="shared" si="14"/>
        <v>Uptrend</v>
      </c>
      <c r="O103">
        <f t="shared" si="9"/>
        <v>139.35900000000001</v>
      </c>
      <c r="P103">
        <f t="shared" si="10"/>
        <v>-5.7549207442648243E-2</v>
      </c>
      <c r="Q103" t="str">
        <f t="shared" si="11"/>
        <v>2021-04</v>
      </c>
      <c r="R103" t="str">
        <f t="shared" si="12"/>
        <v>Low</v>
      </c>
    </row>
    <row r="104" spans="1:18" x14ac:dyDescent="0.2">
      <c r="A104">
        <v>103</v>
      </c>
      <c r="B104" t="s">
        <v>9</v>
      </c>
      <c r="C104" s="1" t="d">
        <v>2021-04-27</v>
      </c>
      <c r="D104">
        <v>131.62200000000001</v>
      </c>
      <c r="E104">
        <v>132.012</v>
      </c>
      <c r="F104">
        <v>130.745</v>
      </c>
      <c r="G104">
        <v>131.018</v>
      </c>
      <c r="H104">
        <v>66015800</v>
      </c>
      <c r="I104">
        <v>-2.4497299999999998E-3</v>
      </c>
      <c r="J104">
        <f t="shared" si="13"/>
        <v>-2.444056982312981E-3</v>
      </c>
      <c r="K104">
        <f t="shared" si="15"/>
        <v>127.30340000000001</v>
      </c>
      <c r="L104">
        <f t="shared" si="8"/>
        <v>123.14361999999997</v>
      </c>
      <c r="M104">
        <f t="shared" si="16"/>
        <v>1.386102909771603E-2</v>
      </c>
      <c r="N104" t="str">
        <f t="shared" si="14"/>
        <v>Uptrend</v>
      </c>
      <c r="O104">
        <f t="shared" si="9"/>
        <v>139.35900000000001</v>
      </c>
      <c r="P104">
        <f t="shared" si="10"/>
        <v>-5.9852610882684343E-2</v>
      </c>
      <c r="Q104" t="str">
        <f t="shared" si="11"/>
        <v>2021-04</v>
      </c>
      <c r="R104" t="str">
        <f t="shared" si="12"/>
        <v>Low</v>
      </c>
    </row>
    <row r="105" spans="1:18" x14ac:dyDescent="0.2">
      <c r="A105">
        <v>104</v>
      </c>
      <c r="B105" t="s">
        <v>9</v>
      </c>
      <c r="C105" s="1" t="d">
        <v>2021-04-28</v>
      </c>
      <c r="D105">
        <v>130.94</v>
      </c>
      <c r="E105">
        <v>131.63200000000001</v>
      </c>
      <c r="F105">
        <v>129.74100000000001</v>
      </c>
      <c r="G105">
        <v>130.22800000000001</v>
      </c>
      <c r="H105">
        <v>107760100</v>
      </c>
      <c r="I105">
        <v>-6.02734E-3</v>
      </c>
      <c r="J105">
        <f t="shared" si="13"/>
        <v>-6.0297058419452876E-3</v>
      </c>
      <c r="K105">
        <f t="shared" si="15"/>
        <v>127.97025000000001</v>
      </c>
      <c r="L105">
        <f t="shared" si="8"/>
        <v>123.15121999999998</v>
      </c>
      <c r="M105">
        <f t="shared" si="16"/>
        <v>1.3512627220615369E-2</v>
      </c>
      <c r="N105" t="str">
        <f t="shared" si="14"/>
        <v>Uptrend</v>
      </c>
      <c r="O105">
        <f t="shared" si="9"/>
        <v>139.35900000000001</v>
      </c>
      <c r="P105">
        <f t="shared" si="10"/>
        <v>-6.5521423087134711E-2</v>
      </c>
      <c r="Q105" t="str">
        <f t="shared" si="11"/>
        <v>2021-04</v>
      </c>
      <c r="R105" t="str">
        <f t="shared" si="12"/>
        <v>Low</v>
      </c>
    </row>
    <row r="106" spans="1:18" x14ac:dyDescent="0.2">
      <c r="A106">
        <v>105</v>
      </c>
      <c r="B106" t="s">
        <v>9</v>
      </c>
      <c r="C106" s="1" t="d">
        <v>2021-04-29</v>
      </c>
      <c r="D106">
        <v>133.04599999999999</v>
      </c>
      <c r="E106">
        <v>133.631</v>
      </c>
      <c r="F106">
        <v>129.126</v>
      </c>
      <c r="G106">
        <v>130.131</v>
      </c>
      <c r="H106">
        <v>151101000</v>
      </c>
      <c r="I106">
        <v>-7.4836300000000004E-4</v>
      </c>
      <c r="J106">
        <f t="shared" si="13"/>
        <v>-7.4484749823389151E-4</v>
      </c>
      <c r="K106">
        <f t="shared" si="15"/>
        <v>128.52255</v>
      </c>
      <c r="L106">
        <f t="shared" si="8"/>
        <v>123.20270000000001</v>
      </c>
      <c r="M106">
        <f t="shared" si="16"/>
        <v>1.3205326567559498E-2</v>
      </c>
      <c r="N106" t="str">
        <f t="shared" si="14"/>
        <v>Uptrend</v>
      </c>
      <c r="O106">
        <f t="shared" si="9"/>
        <v>139.35900000000001</v>
      </c>
      <c r="P106">
        <f t="shared" si="10"/>
        <v>-6.6217467117301365E-2</v>
      </c>
      <c r="Q106" t="str">
        <f t="shared" si="11"/>
        <v>2021-04</v>
      </c>
      <c r="R106" t="str">
        <f t="shared" si="12"/>
        <v>Low</v>
      </c>
    </row>
    <row r="107" spans="1:18" x14ac:dyDescent="0.2">
      <c r="A107">
        <v>106</v>
      </c>
      <c r="B107" t="s">
        <v>9</v>
      </c>
      <c r="C107" s="1" t="d">
        <v>2021-04-30</v>
      </c>
      <c r="D107">
        <v>128.47300000000001</v>
      </c>
      <c r="E107">
        <v>130.209</v>
      </c>
      <c r="F107">
        <v>127.78100000000001</v>
      </c>
      <c r="G107">
        <v>128.161</v>
      </c>
      <c r="H107">
        <v>109839500</v>
      </c>
      <c r="I107">
        <v>-1.5133600000000001E-2</v>
      </c>
      <c r="J107">
        <f t="shared" si="13"/>
        <v>-1.5138591112033195E-2</v>
      </c>
      <c r="K107">
        <f t="shared" si="15"/>
        <v>128.93490000000003</v>
      </c>
      <c r="L107">
        <f t="shared" si="8"/>
        <v>123.23681999999999</v>
      </c>
      <c r="M107">
        <f t="shared" si="16"/>
        <v>1.3897452327762466E-2</v>
      </c>
      <c r="N107" t="str">
        <f t="shared" si="14"/>
        <v>Uptrend</v>
      </c>
      <c r="O107">
        <f t="shared" si="9"/>
        <v>139.35900000000001</v>
      </c>
      <c r="P107">
        <f t="shared" si="10"/>
        <v>-8.0353619070171356E-2</v>
      </c>
      <c r="Q107" t="str">
        <f t="shared" si="11"/>
        <v>2021-04</v>
      </c>
      <c r="R107" t="str">
        <f t="shared" si="12"/>
        <v>Low</v>
      </c>
    </row>
    <row r="108" spans="1:18" x14ac:dyDescent="0.2">
      <c r="A108">
        <v>107</v>
      </c>
      <c r="B108" t="s">
        <v>9</v>
      </c>
      <c r="C108" s="1" t="d">
        <v>2021-05-03</v>
      </c>
      <c r="D108">
        <v>128.727</v>
      </c>
      <c r="E108">
        <v>130.70599999999999</v>
      </c>
      <c r="F108">
        <v>128.52199999999999</v>
      </c>
      <c r="G108">
        <v>129.214</v>
      </c>
      <c r="H108">
        <v>75135100</v>
      </c>
      <c r="I108">
        <v>8.2154499999999991E-3</v>
      </c>
      <c r="J108">
        <f t="shared" si="13"/>
        <v>8.216228025686334E-3</v>
      </c>
      <c r="K108">
        <f t="shared" si="15"/>
        <v>129.25854999999999</v>
      </c>
      <c r="L108">
        <f t="shared" si="8"/>
        <v>123.28887999999999</v>
      </c>
      <c r="M108">
        <f t="shared" si="16"/>
        <v>1.3128309734408768E-2</v>
      </c>
      <c r="N108" t="str">
        <f t="shared" si="14"/>
        <v>Uptrend</v>
      </c>
      <c r="O108">
        <f t="shared" si="9"/>
        <v>139.35900000000001</v>
      </c>
      <c r="P108">
        <f t="shared" si="10"/>
        <v>-7.2797594701454638E-2</v>
      </c>
      <c r="Q108" t="str">
        <f t="shared" si="11"/>
        <v>2021-05</v>
      </c>
      <c r="R108" t="str">
        <f t="shared" si="12"/>
        <v>Low</v>
      </c>
    </row>
    <row r="109" spans="1:18" x14ac:dyDescent="0.2">
      <c r="A109">
        <v>108</v>
      </c>
      <c r="B109" t="s">
        <v>9</v>
      </c>
      <c r="C109" s="1" t="d">
        <v>2021-05-04</v>
      </c>
      <c r="D109">
        <v>127.898</v>
      </c>
      <c r="E109">
        <v>128.191</v>
      </c>
      <c r="F109">
        <v>123.521</v>
      </c>
      <c r="G109">
        <v>124.642</v>
      </c>
      <c r="H109">
        <v>137564700</v>
      </c>
      <c r="I109">
        <v>-3.5385600000000003E-2</v>
      </c>
      <c r="J109">
        <f t="shared" si="13"/>
        <v>-3.538316281517484E-2</v>
      </c>
      <c r="K109">
        <f t="shared" si="15"/>
        <v>129.33849999999998</v>
      </c>
      <c r="L109">
        <f t="shared" si="8"/>
        <v>123.32495999999999</v>
      </c>
      <c r="M109">
        <f t="shared" si="16"/>
        <v>1.5643937983529126E-2</v>
      </c>
      <c r="N109" t="str">
        <f t="shared" si="14"/>
        <v>Uptrend</v>
      </c>
      <c r="O109">
        <f t="shared" si="9"/>
        <v>139.35900000000001</v>
      </c>
      <c r="P109">
        <f t="shared" si="10"/>
        <v>-0.10560494837075474</v>
      </c>
      <c r="Q109" t="str">
        <f t="shared" si="11"/>
        <v>2021-05</v>
      </c>
      <c r="R109" t="str">
        <f t="shared" si="12"/>
        <v>Medium</v>
      </c>
    </row>
    <row r="110" spans="1:18" x14ac:dyDescent="0.2">
      <c r="A110">
        <v>109</v>
      </c>
      <c r="B110" t="s">
        <v>9</v>
      </c>
      <c r="C110" s="1" t="d">
        <v>2021-05-05</v>
      </c>
      <c r="D110">
        <v>125.958</v>
      </c>
      <c r="E110">
        <v>127.17700000000001</v>
      </c>
      <c r="F110">
        <v>124.759</v>
      </c>
      <c r="G110">
        <v>124.886</v>
      </c>
      <c r="H110">
        <v>84000900</v>
      </c>
      <c r="I110">
        <v>1.9556199999999999E-3</v>
      </c>
      <c r="J110">
        <f t="shared" si="13"/>
        <v>1.9576065852602298E-3</v>
      </c>
      <c r="K110">
        <f t="shared" si="15"/>
        <v>129.34824999999998</v>
      </c>
      <c r="L110">
        <f t="shared" si="8"/>
        <v>123.36864</v>
      </c>
      <c r="M110">
        <f t="shared" si="16"/>
        <v>1.5364454719987654E-2</v>
      </c>
      <c r="N110" t="str">
        <f t="shared" si="14"/>
        <v>Uptrend</v>
      </c>
      <c r="O110">
        <f t="shared" si="9"/>
        <v>139.35900000000001</v>
      </c>
      <c r="P110">
        <f t="shared" si="10"/>
        <v>-0.10385407472786123</v>
      </c>
      <c r="Q110" t="str">
        <f t="shared" si="11"/>
        <v>2021-05</v>
      </c>
      <c r="R110" t="str">
        <f t="shared" si="12"/>
        <v>Medium</v>
      </c>
    </row>
    <row r="111" spans="1:18" x14ac:dyDescent="0.2">
      <c r="A111">
        <v>110</v>
      </c>
      <c r="B111" t="s">
        <v>9</v>
      </c>
      <c r="C111" s="1" t="d">
        <v>2021-05-06</v>
      </c>
      <c r="D111">
        <v>124.681</v>
      </c>
      <c r="E111">
        <v>126.494</v>
      </c>
      <c r="F111">
        <v>123.94</v>
      </c>
      <c r="G111">
        <v>126.48399999999999</v>
      </c>
      <c r="H111">
        <v>78128300</v>
      </c>
      <c r="I111">
        <v>1.28024E-2</v>
      </c>
      <c r="J111">
        <f t="shared" si="13"/>
        <v>1.2795669650721431E-2</v>
      </c>
      <c r="K111">
        <f t="shared" si="15"/>
        <v>129.31799999999998</v>
      </c>
      <c r="L111">
        <f t="shared" si="8"/>
        <v>123.45422000000001</v>
      </c>
      <c r="M111">
        <f t="shared" si="16"/>
        <v>1.5007931594206476E-2</v>
      </c>
      <c r="N111" t="str">
        <f t="shared" si="14"/>
        <v>Uptrend</v>
      </c>
      <c r="O111">
        <f t="shared" si="9"/>
        <v>139.35900000000001</v>
      </c>
      <c r="P111">
        <f t="shared" si="10"/>
        <v>-9.2387287509238858E-2</v>
      </c>
      <c r="Q111" t="str">
        <f t="shared" si="11"/>
        <v>2021-05</v>
      </c>
      <c r="R111" t="str">
        <f t="shared" si="12"/>
        <v>Medium</v>
      </c>
    </row>
    <row r="112" spans="1:18" x14ac:dyDescent="0.2">
      <c r="A112">
        <v>111</v>
      </c>
      <c r="B112" t="s">
        <v>9</v>
      </c>
      <c r="C112" s="1" t="d">
        <v>2021-05-07</v>
      </c>
      <c r="D112">
        <v>127.783</v>
      </c>
      <c r="E112">
        <v>128.184</v>
      </c>
      <c r="F112">
        <v>126.44499999999999</v>
      </c>
      <c r="G112">
        <v>127.158</v>
      </c>
      <c r="H112">
        <v>78973300</v>
      </c>
      <c r="I112">
        <v>5.3276E-3</v>
      </c>
      <c r="J112">
        <f t="shared" si="13"/>
        <v>5.3287372315866666E-3</v>
      </c>
      <c r="K112">
        <f t="shared" si="15"/>
        <v>129.19274999999999</v>
      </c>
      <c r="L112">
        <f t="shared" si="8"/>
        <v>123.63830000000003</v>
      </c>
      <c r="M112">
        <f t="shared" si="16"/>
        <v>1.4295120237767404E-2</v>
      </c>
      <c r="N112" t="str">
        <f t="shared" si="14"/>
        <v>Uptrend</v>
      </c>
      <c r="O112">
        <f t="shared" si="9"/>
        <v>139.35900000000001</v>
      </c>
      <c r="P112">
        <f t="shared" si="10"/>
        <v>-8.755085785632799E-2</v>
      </c>
      <c r="Q112" t="str">
        <f t="shared" si="11"/>
        <v>2021-05</v>
      </c>
      <c r="R112" t="str">
        <f t="shared" si="12"/>
        <v>Low</v>
      </c>
    </row>
    <row r="113" spans="1:18" x14ac:dyDescent="0.2">
      <c r="A113">
        <v>112</v>
      </c>
      <c r="B113" t="s">
        <v>9</v>
      </c>
      <c r="C113" s="1" t="d">
        <v>2021-05-10</v>
      </c>
      <c r="D113">
        <v>126.377</v>
      </c>
      <c r="E113">
        <v>126.504</v>
      </c>
      <c r="F113">
        <v>123.83799999999999</v>
      </c>
      <c r="G113">
        <v>123.877</v>
      </c>
      <c r="H113">
        <v>88071200</v>
      </c>
      <c r="I113">
        <v>-2.58046E-2</v>
      </c>
      <c r="J113">
        <f t="shared" si="13"/>
        <v>-2.5802544865443089E-2</v>
      </c>
      <c r="K113">
        <f t="shared" si="15"/>
        <v>128.98925</v>
      </c>
      <c r="L113">
        <f t="shared" si="8"/>
        <v>123.75150000000004</v>
      </c>
      <c r="M113">
        <f t="shared" si="16"/>
        <v>1.5119401124545264E-2</v>
      </c>
      <c r="N113" t="str">
        <f t="shared" si="14"/>
        <v>Uptrend</v>
      </c>
      <c r="O113">
        <f t="shared" si="9"/>
        <v>139.35900000000001</v>
      </c>
      <c r="P113">
        <f t="shared" si="10"/>
        <v>-0.11109436778392501</v>
      </c>
      <c r="Q113" t="str">
        <f t="shared" si="11"/>
        <v>2021-05</v>
      </c>
      <c r="R113" t="str">
        <f t="shared" si="12"/>
        <v>Medium</v>
      </c>
    </row>
    <row r="114" spans="1:18" x14ac:dyDescent="0.2">
      <c r="A114">
        <v>113</v>
      </c>
      <c r="B114" t="s">
        <v>9</v>
      </c>
      <c r="C114" s="1" t="d">
        <v>2021-05-11</v>
      </c>
      <c r="D114">
        <v>120.60599999999999</v>
      </c>
      <c r="E114">
        <v>123.31100000000001</v>
      </c>
      <c r="F114">
        <v>119.893</v>
      </c>
      <c r="G114">
        <v>122.959</v>
      </c>
      <c r="H114">
        <v>126142800</v>
      </c>
      <c r="I114">
        <v>-7.4103900000000002E-3</v>
      </c>
      <c r="J114">
        <f t="shared" si="13"/>
        <v>-7.4105766203572676E-3</v>
      </c>
      <c r="K114">
        <f t="shared" si="15"/>
        <v>128.58435</v>
      </c>
      <c r="L114">
        <f t="shared" si="8"/>
        <v>123.71902000000001</v>
      </c>
      <c r="M114">
        <f t="shared" si="16"/>
        <v>1.3882202234576372E-2</v>
      </c>
      <c r="N114" t="str">
        <f t="shared" si="14"/>
        <v>Uptrend</v>
      </c>
      <c r="O114">
        <f t="shared" si="9"/>
        <v>139.35900000000001</v>
      </c>
      <c r="P114">
        <f t="shared" si="10"/>
        <v>-0.11768167107972938</v>
      </c>
      <c r="Q114" t="str">
        <f t="shared" si="11"/>
        <v>2021-05</v>
      </c>
      <c r="R114" t="str">
        <f t="shared" si="12"/>
        <v>Low</v>
      </c>
    </row>
    <row r="115" spans="1:18" x14ac:dyDescent="0.2">
      <c r="A115">
        <v>114</v>
      </c>
      <c r="B115" t="s">
        <v>9</v>
      </c>
      <c r="C115" s="1" t="d">
        <v>2021-05-12</v>
      </c>
      <c r="D115">
        <v>120.508</v>
      </c>
      <c r="E115">
        <v>121.71899999999999</v>
      </c>
      <c r="F115">
        <v>119.38500000000001</v>
      </c>
      <c r="G115">
        <v>119.893</v>
      </c>
      <c r="H115">
        <v>112172300</v>
      </c>
      <c r="I115">
        <v>-2.4938499999999999E-2</v>
      </c>
      <c r="J115">
        <f t="shared" si="13"/>
        <v>-2.4935140981953374E-2</v>
      </c>
      <c r="K115">
        <f t="shared" si="15"/>
        <v>128.14314999999999</v>
      </c>
      <c r="L115">
        <f t="shared" si="8"/>
        <v>123.67728000000002</v>
      </c>
      <c r="M115">
        <f t="shared" si="16"/>
        <v>1.4360535021856637E-2</v>
      </c>
      <c r="N115" t="str">
        <f t="shared" si="14"/>
        <v>Uptrend</v>
      </c>
      <c r="O115">
        <f t="shared" si="9"/>
        <v>139.35900000000001</v>
      </c>
      <c r="P115">
        <f t="shared" si="10"/>
        <v>-0.13968240300231782</v>
      </c>
      <c r="Q115" t="str">
        <f t="shared" si="11"/>
        <v>2021-05</v>
      </c>
      <c r="R115" t="str">
        <f t="shared" si="12"/>
        <v>Low</v>
      </c>
    </row>
    <row r="116" spans="1:18" x14ac:dyDescent="0.2">
      <c r="A116">
        <v>115</v>
      </c>
      <c r="B116" t="s">
        <v>9</v>
      </c>
      <c r="C116" s="1" t="d">
        <v>2021-05-13</v>
      </c>
      <c r="D116">
        <v>121.66</v>
      </c>
      <c r="E116">
        <v>123.193</v>
      </c>
      <c r="F116">
        <v>121.348</v>
      </c>
      <c r="G116">
        <v>122.041</v>
      </c>
      <c r="H116">
        <v>105861300</v>
      </c>
      <c r="I116">
        <v>1.79197E-2</v>
      </c>
      <c r="J116">
        <f t="shared" si="13"/>
        <v>1.7915975077777757E-2</v>
      </c>
      <c r="K116">
        <f t="shared" si="15"/>
        <v>127.68895000000001</v>
      </c>
      <c r="L116">
        <f t="shared" ref="L116:L179" si="17">AVERAGE(G67:G116)</f>
        <v>123.73816000000002</v>
      </c>
      <c r="M116">
        <f t="shared" si="16"/>
        <v>1.429720370849261E-2</v>
      </c>
      <c r="N116" t="str">
        <f t="shared" si="14"/>
        <v>Uptrend</v>
      </c>
      <c r="O116">
        <f t="shared" si="9"/>
        <v>139.35900000000001</v>
      </c>
      <c r="P116">
        <f t="shared" si="10"/>
        <v>-0.12426897437553375</v>
      </c>
      <c r="Q116" t="str">
        <f t="shared" si="11"/>
        <v>2021-05</v>
      </c>
      <c r="R116" t="str">
        <f t="shared" si="12"/>
        <v>Low</v>
      </c>
    </row>
    <row r="117" spans="1:18" x14ac:dyDescent="0.2">
      <c r="A117">
        <v>116</v>
      </c>
      <c r="B117" t="s">
        <v>9</v>
      </c>
      <c r="C117" s="1" t="d">
        <v>2021-05-14</v>
      </c>
      <c r="D117">
        <v>123.291</v>
      </c>
      <c r="E117">
        <v>124.893</v>
      </c>
      <c r="F117">
        <v>122.9</v>
      </c>
      <c r="G117">
        <v>124.46299999999999</v>
      </c>
      <c r="H117">
        <v>81918000</v>
      </c>
      <c r="I117">
        <v>1.9844799999999999E-2</v>
      </c>
      <c r="J117">
        <f t="shared" si="13"/>
        <v>1.9845789529748137E-2</v>
      </c>
      <c r="K117">
        <f t="shared" si="15"/>
        <v>127.37240000000001</v>
      </c>
      <c r="L117">
        <f t="shared" si="17"/>
        <v>123.88510000000004</v>
      </c>
      <c r="M117">
        <f t="shared" si="16"/>
        <v>1.5221499720854709E-2</v>
      </c>
      <c r="N117" t="str">
        <f t="shared" si="14"/>
        <v>Uptrend</v>
      </c>
      <c r="O117">
        <f t="shared" si="9"/>
        <v>139.35900000000001</v>
      </c>
      <c r="P117">
        <f t="shared" si="10"/>
        <v>-0.10688940075632014</v>
      </c>
      <c r="Q117" t="str">
        <f t="shared" si="11"/>
        <v>2021-05</v>
      </c>
      <c r="R117" t="str">
        <f t="shared" si="12"/>
        <v>Medium</v>
      </c>
    </row>
    <row r="118" spans="1:18" x14ac:dyDescent="0.2">
      <c r="A118">
        <v>117</v>
      </c>
      <c r="B118" t="s">
        <v>9</v>
      </c>
      <c r="C118" s="1" t="d">
        <v>2021-05-17</v>
      </c>
      <c r="D118">
        <v>123.848</v>
      </c>
      <c r="E118">
        <v>123.955</v>
      </c>
      <c r="F118">
        <v>122.236</v>
      </c>
      <c r="G118">
        <v>123.31100000000001</v>
      </c>
      <c r="H118">
        <v>74244600</v>
      </c>
      <c r="I118">
        <v>-9.2586500000000002E-3</v>
      </c>
      <c r="J118">
        <f t="shared" si="13"/>
        <v>-9.2557627568031764E-3</v>
      </c>
      <c r="K118">
        <f t="shared" si="15"/>
        <v>126.96515000000002</v>
      </c>
      <c r="L118">
        <f t="shared" si="17"/>
        <v>123.98386000000002</v>
      </c>
      <c r="M118">
        <f t="shared" si="16"/>
        <v>1.5190400496797284E-2</v>
      </c>
      <c r="N118" t="str">
        <f t="shared" si="14"/>
        <v>Uptrend</v>
      </c>
      <c r="O118">
        <f t="shared" si="9"/>
        <v>139.35900000000001</v>
      </c>
      <c r="P118">
        <f t="shared" si="10"/>
        <v>-0.11515582057850593</v>
      </c>
      <c r="Q118" t="str">
        <f t="shared" si="11"/>
        <v>2021-05</v>
      </c>
      <c r="R118" t="str">
        <f t="shared" si="12"/>
        <v>Medium</v>
      </c>
    </row>
    <row r="119" spans="1:18" x14ac:dyDescent="0.2">
      <c r="A119">
        <v>118</v>
      </c>
      <c r="B119" t="s">
        <v>9</v>
      </c>
      <c r="C119" s="1" t="d">
        <v>2021-05-18</v>
      </c>
      <c r="D119">
        <v>123.59399999999999</v>
      </c>
      <c r="E119">
        <v>124.014</v>
      </c>
      <c r="F119">
        <v>121.85599999999999</v>
      </c>
      <c r="G119">
        <v>121.92400000000001</v>
      </c>
      <c r="H119">
        <v>63342900</v>
      </c>
      <c r="I119">
        <v>-1.1245700000000001E-2</v>
      </c>
      <c r="J119">
        <f t="shared" si="13"/>
        <v>-1.1247982742821017E-2</v>
      </c>
      <c r="K119">
        <f t="shared" si="15"/>
        <v>126.57285000000002</v>
      </c>
      <c r="L119">
        <f t="shared" si="17"/>
        <v>124.15354000000004</v>
      </c>
      <c r="M119">
        <f t="shared" si="16"/>
        <v>1.5141161434963697E-2</v>
      </c>
      <c r="N119" t="str">
        <f t="shared" si="14"/>
        <v>Uptrend</v>
      </c>
      <c r="O119">
        <f t="shared" si="9"/>
        <v>139.35900000000001</v>
      </c>
      <c r="P119">
        <f t="shared" si="10"/>
        <v>-0.12510853263872446</v>
      </c>
      <c r="Q119" t="str">
        <f t="shared" si="11"/>
        <v>2021-05</v>
      </c>
      <c r="R119" t="str">
        <f t="shared" si="12"/>
        <v>Medium</v>
      </c>
    </row>
    <row r="120" spans="1:18" x14ac:dyDescent="0.2">
      <c r="A120">
        <v>119</v>
      </c>
      <c r="B120" t="s">
        <v>9</v>
      </c>
      <c r="C120" s="1" t="d">
        <v>2021-05-19</v>
      </c>
      <c r="D120">
        <v>120.273</v>
      </c>
      <c r="E120">
        <v>121.992</v>
      </c>
      <c r="F120">
        <v>119.98099999999999</v>
      </c>
      <c r="G120">
        <v>121.768</v>
      </c>
      <c r="H120">
        <v>92612000</v>
      </c>
      <c r="I120">
        <v>-1.28141E-3</v>
      </c>
      <c r="J120">
        <f t="shared" si="13"/>
        <v>-1.2794855811817385E-3</v>
      </c>
      <c r="K120">
        <f t="shared" si="15"/>
        <v>126.15374999999999</v>
      </c>
      <c r="L120">
        <f t="shared" si="17"/>
        <v>124.22788000000003</v>
      </c>
      <c r="M120">
        <f t="shared" si="16"/>
        <v>1.5083520670014479E-2</v>
      </c>
      <c r="N120" t="str">
        <f t="shared" si="14"/>
        <v>Uptrend</v>
      </c>
      <c r="O120">
        <f t="shared" si="9"/>
        <v>139.35900000000001</v>
      </c>
      <c r="P120">
        <f t="shared" si="10"/>
        <v>-0.12622794365631218</v>
      </c>
      <c r="Q120" t="str">
        <f t="shared" si="11"/>
        <v>2021-05</v>
      </c>
      <c r="R120" t="str">
        <f t="shared" si="12"/>
        <v>Medium</v>
      </c>
    </row>
    <row r="121" spans="1:18" x14ac:dyDescent="0.2">
      <c r="A121">
        <v>120</v>
      </c>
      <c r="B121" t="s">
        <v>9</v>
      </c>
      <c r="C121" s="1" t="d">
        <v>2021-05-20</v>
      </c>
      <c r="D121">
        <v>122.295</v>
      </c>
      <c r="E121">
        <v>124.727</v>
      </c>
      <c r="F121">
        <v>122.16800000000001</v>
      </c>
      <c r="G121">
        <v>124.32599999999999</v>
      </c>
      <c r="H121">
        <v>76857100</v>
      </c>
      <c r="I121">
        <v>2.10119E-2</v>
      </c>
      <c r="J121">
        <f t="shared" si="13"/>
        <v>2.1007161158925092E-2</v>
      </c>
      <c r="K121">
        <f t="shared" si="15"/>
        <v>125.93859999999999</v>
      </c>
      <c r="L121">
        <f t="shared" si="17"/>
        <v>124.37502000000002</v>
      </c>
      <c r="M121">
        <f t="shared" si="16"/>
        <v>1.5868188720420145E-2</v>
      </c>
      <c r="N121" t="str">
        <f t="shared" si="14"/>
        <v>Uptrend</v>
      </c>
      <c r="O121">
        <f t="shared" si="9"/>
        <v>139.35900000000001</v>
      </c>
      <c r="P121">
        <f t="shared" si="10"/>
        <v>-0.10787247325253491</v>
      </c>
      <c r="Q121" t="str">
        <f t="shared" si="11"/>
        <v>2021-05</v>
      </c>
      <c r="R121" t="str">
        <f t="shared" si="12"/>
        <v>Medium</v>
      </c>
    </row>
    <row r="122" spans="1:18" x14ac:dyDescent="0.2">
      <c r="A122">
        <v>121</v>
      </c>
      <c r="B122" t="s">
        <v>9</v>
      </c>
      <c r="C122" s="1" t="d">
        <v>2021-05-21</v>
      </c>
      <c r="D122">
        <v>124.824</v>
      </c>
      <c r="E122">
        <v>125</v>
      </c>
      <c r="F122">
        <v>122.27500000000001</v>
      </c>
      <c r="G122">
        <v>122.49</v>
      </c>
      <c r="H122">
        <v>79295400</v>
      </c>
      <c r="I122">
        <v>-1.4767000000000001E-2</v>
      </c>
      <c r="J122">
        <f t="shared" si="13"/>
        <v>-1.4767627045026765E-2</v>
      </c>
      <c r="K122">
        <f t="shared" si="15"/>
        <v>125.51564999999998</v>
      </c>
      <c r="L122">
        <f t="shared" si="17"/>
        <v>124.44682</v>
      </c>
      <c r="M122">
        <f t="shared" si="16"/>
        <v>1.5423031222045429E-2</v>
      </c>
      <c r="N122" t="str">
        <f t="shared" si="14"/>
        <v>Uptrend</v>
      </c>
      <c r="O122">
        <f t="shared" si="9"/>
        <v>139.35900000000001</v>
      </c>
      <c r="P122">
        <f t="shared" si="10"/>
        <v>-0.12104707984414365</v>
      </c>
      <c r="Q122" t="str">
        <f t="shared" si="11"/>
        <v>2021-05</v>
      </c>
      <c r="R122" t="str">
        <f t="shared" si="12"/>
        <v>Medium</v>
      </c>
    </row>
    <row r="123" spans="1:18" x14ac:dyDescent="0.2">
      <c r="A123">
        <v>122</v>
      </c>
      <c r="B123" t="s">
        <v>9</v>
      </c>
      <c r="C123" s="1" t="d">
        <v>2021-05-24</v>
      </c>
      <c r="D123">
        <v>123.057</v>
      </c>
      <c r="E123">
        <v>124.941</v>
      </c>
      <c r="F123">
        <v>122.988</v>
      </c>
      <c r="G123">
        <v>124.121</v>
      </c>
      <c r="H123">
        <v>63092900</v>
      </c>
      <c r="I123">
        <v>1.3314299999999999E-2</v>
      </c>
      <c r="J123">
        <f t="shared" si="13"/>
        <v>1.3315372683484261E-2</v>
      </c>
      <c r="K123">
        <f t="shared" si="15"/>
        <v>125.15474999999996</v>
      </c>
      <c r="L123">
        <f t="shared" si="17"/>
        <v>124.56938000000002</v>
      </c>
      <c r="M123">
        <f t="shared" si="16"/>
        <v>1.5810022055480193E-2</v>
      </c>
      <c r="N123" t="str">
        <f t="shared" si="14"/>
        <v>Uptrend</v>
      </c>
      <c r="O123">
        <f t="shared" si="9"/>
        <v>139.35900000000001</v>
      </c>
      <c r="P123">
        <f t="shared" si="10"/>
        <v>-0.10934349414103151</v>
      </c>
      <c r="Q123" t="str">
        <f t="shared" si="11"/>
        <v>2021-05</v>
      </c>
      <c r="R123" t="str">
        <f t="shared" si="12"/>
        <v>Medium</v>
      </c>
    </row>
    <row r="124" spans="1:18" x14ac:dyDescent="0.2">
      <c r="A124">
        <v>123</v>
      </c>
      <c r="B124" t="s">
        <v>9</v>
      </c>
      <c r="C124" s="1" t="d">
        <v>2021-05-25</v>
      </c>
      <c r="D124">
        <v>124.824</v>
      </c>
      <c r="E124">
        <v>125.313</v>
      </c>
      <c r="F124">
        <v>123.35899999999999</v>
      </c>
      <c r="G124">
        <v>123.926</v>
      </c>
      <c r="H124">
        <v>72009500</v>
      </c>
      <c r="I124">
        <v>-1.5737500000000001E-3</v>
      </c>
      <c r="J124">
        <f t="shared" si="13"/>
        <v>-1.5710476067707368E-3</v>
      </c>
      <c r="K124">
        <f t="shared" si="15"/>
        <v>124.80014999999999</v>
      </c>
      <c r="L124">
        <f t="shared" si="17"/>
        <v>124.63032000000001</v>
      </c>
      <c r="M124">
        <f t="shared" si="16"/>
        <v>1.5811979205075707E-2</v>
      </c>
      <c r="N124" t="str">
        <f t="shared" si="14"/>
        <v>Uptrend</v>
      </c>
      <c r="O124">
        <f t="shared" si="9"/>
        <v>139.35900000000001</v>
      </c>
      <c r="P124">
        <f t="shared" si="10"/>
        <v>-0.11074275791301602</v>
      </c>
      <c r="Q124" t="str">
        <f t="shared" si="11"/>
        <v>2021-05</v>
      </c>
      <c r="R124" t="str">
        <f t="shared" si="12"/>
        <v>Medium</v>
      </c>
    </row>
    <row r="125" spans="1:18" x14ac:dyDescent="0.2">
      <c r="A125">
        <v>124</v>
      </c>
      <c r="B125" t="s">
        <v>9</v>
      </c>
      <c r="C125" s="1" t="d">
        <v>2021-05-26</v>
      </c>
      <c r="D125">
        <v>123.98399999999999</v>
      </c>
      <c r="E125">
        <v>124.404</v>
      </c>
      <c r="F125">
        <v>123.45699999999999</v>
      </c>
      <c r="G125">
        <v>123.877</v>
      </c>
      <c r="H125">
        <v>56575900</v>
      </c>
      <c r="I125">
        <v>-3.9388800000000001E-4</v>
      </c>
      <c r="J125">
        <f t="shared" si="13"/>
        <v>-3.9539725319959196E-4</v>
      </c>
      <c r="K125">
        <f t="shared" si="15"/>
        <v>124.48259999999998</v>
      </c>
      <c r="L125">
        <f t="shared" si="17"/>
        <v>124.65948000000004</v>
      </c>
      <c r="M125">
        <f t="shared" si="16"/>
        <v>1.5798954373308683E-2</v>
      </c>
      <c r="N125" t="str">
        <f t="shared" si="14"/>
        <v>Downtrend</v>
      </c>
      <c r="O125">
        <f t="shared" si="9"/>
        <v>139.35900000000001</v>
      </c>
      <c r="P125">
        <f t="shared" si="10"/>
        <v>-0.11109436778392501</v>
      </c>
      <c r="Q125" t="str">
        <f t="shared" si="11"/>
        <v>2021-05</v>
      </c>
      <c r="R125" t="str">
        <f t="shared" si="12"/>
        <v>Medium</v>
      </c>
    </row>
    <row r="126" spans="1:18" x14ac:dyDescent="0.2">
      <c r="A126">
        <v>125</v>
      </c>
      <c r="B126" t="s">
        <v>9</v>
      </c>
      <c r="C126" s="1" t="d">
        <v>2021-05-27</v>
      </c>
      <c r="D126">
        <v>123.477</v>
      </c>
      <c r="E126">
        <v>124.648</v>
      </c>
      <c r="F126">
        <v>122.148</v>
      </c>
      <c r="G126">
        <v>122.34399999999999</v>
      </c>
      <c r="H126">
        <v>94625600</v>
      </c>
      <c r="I126">
        <v>-1.23768E-2</v>
      </c>
      <c r="J126">
        <f t="shared" si="13"/>
        <v>-1.2375178604583592E-2</v>
      </c>
      <c r="K126">
        <f t="shared" si="15"/>
        <v>124.09324999999998</v>
      </c>
      <c r="L126">
        <f t="shared" si="17"/>
        <v>124.67378000000002</v>
      </c>
      <c r="M126">
        <f t="shared" si="16"/>
        <v>1.5949026457008474E-2</v>
      </c>
      <c r="N126" t="str">
        <f t="shared" si="14"/>
        <v>Downtrend</v>
      </c>
      <c r="O126">
        <f t="shared" si="9"/>
        <v>139.35900000000001</v>
      </c>
      <c r="P126">
        <f t="shared" si="10"/>
        <v>-0.12209473374521929</v>
      </c>
      <c r="Q126" t="str">
        <f t="shared" si="11"/>
        <v>2021-05</v>
      </c>
      <c r="R126" t="str">
        <f t="shared" si="12"/>
        <v>Medium</v>
      </c>
    </row>
    <row r="127" spans="1:18" x14ac:dyDescent="0.2">
      <c r="A127">
        <v>126</v>
      </c>
      <c r="B127" t="s">
        <v>9</v>
      </c>
      <c r="C127" s="1" t="d">
        <v>2021-05-28</v>
      </c>
      <c r="D127">
        <v>122.627</v>
      </c>
      <c r="E127">
        <v>122.852</v>
      </c>
      <c r="F127">
        <v>121.631</v>
      </c>
      <c r="G127">
        <v>121.68899999999999</v>
      </c>
      <c r="H127">
        <v>71311100</v>
      </c>
      <c r="I127">
        <v>-5.3482E-3</v>
      </c>
      <c r="J127">
        <f t="shared" si="13"/>
        <v>-5.3537566206761644E-3</v>
      </c>
      <c r="K127">
        <f t="shared" si="15"/>
        <v>123.76964999999998</v>
      </c>
      <c r="L127">
        <f t="shared" si="17"/>
        <v>124.75744000000003</v>
      </c>
      <c r="M127">
        <f t="shared" si="16"/>
        <v>1.570394298938043E-2</v>
      </c>
      <c r="N127" t="str">
        <f t="shared" si="14"/>
        <v>Downtrend</v>
      </c>
      <c r="O127">
        <f t="shared" si="9"/>
        <v>139.35900000000001</v>
      </c>
      <c r="P127">
        <f t="shared" si="10"/>
        <v>-0.12679482487675731</v>
      </c>
      <c r="Q127" t="str">
        <f t="shared" si="11"/>
        <v>2021-05</v>
      </c>
      <c r="R127" t="str">
        <f t="shared" si="12"/>
        <v>Medium</v>
      </c>
    </row>
    <row r="128" spans="1:18" x14ac:dyDescent="0.2">
      <c r="A128">
        <v>127</v>
      </c>
      <c r="B128" t="s">
        <v>9</v>
      </c>
      <c r="C128" s="1" t="d">
        <v>2021-06-01</v>
      </c>
      <c r="D128">
        <v>122.148</v>
      </c>
      <c r="E128">
        <v>122.41200000000001</v>
      </c>
      <c r="F128">
        <v>121.035</v>
      </c>
      <c r="G128">
        <v>121.367</v>
      </c>
      <c r="H128">
        <v>67637100</v>
      </c>
      <c r="I128">
        <v>-2.64832E-3</v>
      </c>
      <c r="J128">
        <f t="shared" si="13"/>
        <v>-2.6460896219049346E-3</v>
      </c>
      <c r="K128">
        <f t="shared" si="15"/>
        <v>123.37730000000002</v>
      </c>
      <c r="L128">
        <f t="shared" si="17"/>
        <v>124.84520000000002</v>
      </c>
      <c r="M128">
        <f t="shared" si="16"/>
        <v>1.5501449882474736E-2</v>
      </c>
      <c r="N128" t="str">
        <f t="shared" si="14"/>
        <v>Downtrend</v>
      </c>
      <c r="O128">
        <f t="shared" si="9"/>
        <v>139.35900000000001</v>
      </c>
      <c r="P128">
        <f t="shared" si="10"/>
        <v>-0.1291054040284445</v>
      </c>
      <c r="Q128" t="str">
        <f t="shared" si="11"/>
        <v>2021-06</v>
      </c>
      <c r="R128" t="str">
        <f t="shared" si="12"/>
        <v>Medium</v>
      </c>
    </row>
    <row r="129" spans="1:18" x14ac:dyDescent="0.2">
      <c r="A129">
        <v>128</v>
      </c>
      <c r="B129" t="s">
        <v>9</v>
      </c>
      <c r="C129" s="1" t="d">
        <v>2021-06-02</v>
      </c>
      <c r="D129">
        <v>121.367</v>
      </c>
      <c r="E129">
        <v>122.30500000000001</v>
      </c>
      <c r="F129">
        <v>121.143</v>
      </c>
      <c r="G129">
        <v>122.129</v>
      </c>
      <c r="H129">
        <v>59278900</v>
      </c>
      <c r="I129">
        <v>6.2762099999999999E-3</v>
      </c>
      <c r="J129">
        <f t="shared" si="13"/>
        <v>6.2784776751505511E-3</v>
      </c>
      <c r="K129">
        <f t="shared" si="15"/>
        <v>123.25165</v>
      </c>
      <c r="L129">
        <f t="shared" si="17"/>
        <v>124.88190000000003</v>
      </c>
      <c r="M129">
        <f t="shared" si="16"/>
        <v>1.3605944642384533E-2</v>
      </c>
      <c r="N129" t="str">
        <f t="shared" si="14"/>
        <v>Downtrend</v>
      </c>
      <c r="O129">
        <f t="shared" si="9"/>
        <v>139.35900000000001</v>
      </c>
      <c r="P129">
        <f t="shared" si="10"/>
        <v>-0.12363751175022786</v>
      </c>
      <c r="Q129" t="str">
        <f t="shared" si="11"/>
        <v>2021-06</v>
      </c>
      <c r="R129" t="str">
        <f t="shared" si="12"/>
        <v>Low</v>
      </c>
    </row>
    <row r="130" spans="1:18" x14ac:dyDescent="0.2">
      <c r="A130">
        <v>129</v>
      </c>
      <c r="B130" t="s">
        <v>9</v>
      </c>
      <c r="C130" s="1" t="d">
        <v>2021-06-03</v>
      </c>
      <c r="D130">
        <v>121.758</v>
      </c>
      <c r="E130">
        <v>121.92400000000001</v>
      </c>
      <c r="F130">
        <v>120.244</v>
      </c>
      <c r="G130">
        <v>120.645</v>
      </c>
      <c r="H130">
        <v>76229200</v>
      </c>
      <c r="I130">
        <v>-1.2154E-2</v>
      </c>
      <c r="J130">
        <f t="shared" si="13"/>
        <v>-1.2151086146615531E-2</v>
      </c>
      <c r="K130">
        <f t="shared" si="15"/>
        <v>123.03960000000002</v>
      </c>
      <c r="L130">
        <f t="shared" si="17"/>
        <v>124.90550000000003</v>
      </c>
      <c r="M130">
        <f t="shared" si="16"/>
        <v>1.3812542982569708E-2</v>
      </c>
      <c r="N130" t="str">
        <f t="shared" si="14"/>
        <v>Downtrend</v>
      </c>
      <c r="O130">
        <f t="shared" ref="O130:O193" si="18">MAX(G130,O129)</f>
        <v>139.35900000000001</v>
      </c>
      <c r="P130">
        <f t="shared" si="10"/>
        <v>-0.13428626784061315</v>
      </c>
      <c r="Q130" t="str">
        <f t="shared" si="11"/>
        <v>2021-06</v>
      </c>
      <c r="R130" t="str">
        <f t="shared" si="12"/>
        <v>Low</v>
      </c>
    </row>
    <row r="131" spans="1:18" x14ac:dyDescent="0.2">
      <c r="A131">
        <v>130</v>
      </c>
      <c r="B131" t="s">
        <v>9</v>
      </c>
      <c r="C131" s="1" t="d">
        <v>2021-06-04</v>
      </c>
      <c r="D131">
        <v>121.16200000000001</v>
      </c>
      <c r="E131">
        <v>123.203</v>
      </c>
      <c r="F131">
        <v>120.947</v>
      </c>
      <c r="G131">
        <v>122.94</v>
      </c>
      <c r="H131">
        <v>75169300</v>
      </c>
      <c r="I131">
        <v>1.90221E-2</v>
      </c>
      <c r="J131">
        <f t="shared" si="13"/>
        <v>1.9022752704214829E-2</v>
      </c>
      <c r="K131">
        <f t="shared" si="15"/>
        <v>122.86240000000001</v>
      </c>
      <c r="L131">
        <f t="shared" si="17"/>
        <v>125.02276000000002</v>
      </c>
      <c r="M131">
        <f t="shared" si="16"/>
        <v>1.4219155018599376E-2</v>
      </c>
      <c r="N131" t="str">
        <f t="shared" si="14"/>
        <v>Downtrend</v>
      </c>
      <c r="O131">
        <f t="shared" si="18"/>
        <v>139.35900000000001</v>
      </c>
      <c r="P131">
        <f t="shared" ref="P131:P194" si="19">G131/O131 - 1</f>
        <v>-0.11781800960110222</v>
      </c>
      <c r="Q131" t="str">
        <f t="shared" ref="Q131:Q194" si="20">TEXT(C131, "YYYY-MM")</f>
        <v>2021-06</v>
      </c>
      <c r="R131" t="str">
        <f t="shared" ref="R131:R194" si="21">IF(M131="","",
   IF(M131&lt;0.015,"Low",
      IF(M131&lt;0.03,"Medium","High")))</f>
        <v>Low</v>
      </c>
    </row>
    <row r="132" spans="1:18" x14ac:dyDescent="0.2">
      <c r="A132">
        <v>131</v>
      </c>
      <c r="B132" t="s">
        <v>9</v>
      </c>
      <c r="C132" s="1" t="d">
        <v>2021-06-07</v>
      </c>
      <c r="D132">
        <v>123.21299999999999</v>
      </c>
      <c r="E132">
        <v>123.35899999999999</v>
      </c>
      <c r="F132">
        <v>121.904</v>
      </c>
      <c r="G132">
        <v>122.949</v>
      </c>
      <c r="H132">
        <v>71057600</v>
      </c>
      <c r="I132">
        <v>7.94344E-5</v>
      </c>
      <c r="J132">
        <f t="shared" ref="J132:J195" si="22">(G132/G131) - 1</f>
        <v>7.3206442166906527E-5</v>
      </c>
      <c r="K132">
        <f t="shared" si="15"/>
        <v>122.65195000000001</v>
      </c>
      <c r="L132">
        <f t="shared" si="17"/>
        <v>125.13046</v>
      </c>
      <c r="M132">
        <f t="shared" si="16"/>
        <v>1.4138072196752579E-2</v>
      </c>
      <c r="N132" t="str">
        <f t="shared" ref="N132:N195" si="23">IF(OR(ISBLANK(K132),ISBLANK(L132)),"",IF(K132&gt;L132,"Uptrend","Downtrend"))</f>
        <v>Downtrend</v>
      </c>
      <c r="O132">
        <f t="shared" si="18"/>
        <v>139.35900000000001</v>
      </c>
      <c r="P132">
        <f t="shared" si="19"/>
        <v>-0.11775342819624146</v>
      </c>
      <c r="Q132" t="str">
        <f t="shared" si="20"/>
        <v>2021-06</v>
      </c>
      <c r="R132" t="str">
        <f t="shared" si="21"/>
        <v>Low</v>
      </c>
    </row>
    <row r="133" spans="1:18" x14ac:dyDescent="0.2">
      <c r="A133">
        <v>132</v>
      </c>
      <c r="B133" t="s">
        <v>9</v>
      </c>
      <c r="C133" s="1" t="d">
        <v>2021-06-08</v>
      </c>
      <c r="D133">
        <v>123.633</v>
      </c>
      <c r="E133">
        <v>125.449</v>
      </c>
      <c r="F133">
        <v>123.252</v>
      </c>
      <c r="G133">
        <v>123.77</v>
      </c>
      <c r="H133">
        <v>74403800</v>
      </c>
      <c r="I133">
        <v>6.6718300000000001E-3</v>
      </c>
      <c r="J133">
        <f t="shared" si="22"/>
        <v>6.6775654946360508E-3</v>
      </c>
      <c r="K133">
        <f t="shared" si="15"/>
        <v>122.64660000000001</v>
      </c>
      <c r="L133">
        <f t="shared" si="17"/>
        <v>125.24250000000001</v>
      </c>
      <c r="M133">
        <f t="shared" si="16"/>
        <v>1.3032260068701573E-2</v>
      </c>
      <c r="N133" t="str">
        <f t="shared" si="23"/>
        <v>Downtrend</v>
      </c>
      <c r="O133">
        <f t="shared" si="18"/>
        <v>139.35900000000001</v>
      </c>
      <c r="P133">
        <f t="shared" si="19"/>
        <v>-0.11186216893060374</v>
      </c>
      <c r="Q133" t="str">
        <f t="shared" si="20"/>
        <v>2021-06</v>
      </c>
      <c r="R133" t="str">
        <f t="shared" si="21"/>
        <v>Low</v>
      </c>
    </row>
    <row r="134" spans="1:18" x14ac:dyDescent="0.2">
      <c r="A134">
        <v>133</v>
      </c>
      <c r="B134" t="s">
        <v>9</v>
      </c>
      <c r="C134" s="1" t="d">
        <v>2021-06-09</v>
      </c>
      <c r="D134">
        <v>124.229</v>
      </c>
      <c r="E134">
        <v>124.756</v>
      </c>
      <c r="F134">
        <v>123.55500000000001</v>
      </c>
      <c r="G134">
        <v>124.15</v>
      </c>
      <c r="H134">
        <v>56877900</v>
      </c>
      <c r="I134">
        <v>3.0772299999999998E-3</v>
      </c>
      <c r="J134">
        <f t="shared" si="22"/>
        <v>3.0702108750102486E-3</v>
      </c>
      <c r="K134">
        <f t="shared" si="15"/>
        <v>122.70615000000001</v>
      </c>
      <c r="L134">
        <f t="shared" si="17"/>
        <v>125.35862000000002</v>
      </c>
      <c r="M134">
        <f t="shared" si="16"/>
        <v>1.2927307610284784E-2</v>
      </c>
      <c r="N134" t="str">
        <f t="shared" si="23"/>
        <v>Downtrend</v>
      </c>
      <c r="O134">
        <f t="shared" si="18"/>
        <v>139.35900000000001</v>
      </c>
      <c r="P134">
        <f t="shared" si="19"/>
        <v>-0.10913539850314657</v>
      </c>
      <c r="Q134" t="str">
        <f t="shared" si="20"/>
        <v>2021-06</v>
      </c>
      <c r="R134" t="str">
        <f t="shared" si="21"/>
        <v>Low</v>
      </c>
    </row>
    <row r="135" spans="1:18" x14ac:dyDescent="0.2">
      <c r="A135">
        <v>134</v>
      </c>
      <c r="B135" t="s">
        <v>9</v>
      </c>
      <c r="C135" s="1" t="d">
        <v>2021-06-10</v>
      </c>
      <c r="D135">
        <v>124.04300000000001</v>
      </c>
      <c r="E135">
        <v>125.18600000000001</v>
      </c>
      <c r="F135">
        <v>122.988</v>
      </c>
      <c r="G135">
        <v>123.154</v>
      </c>
      <c r="H135">
        <v>71186400</v>
      </c>
      <c r="I135">
        <v>-8.0233400000000003E-3</v>
      </c>
      <c r="J135">
        <f t="shared" si="22"/>
        <v>-8.0225533628676127E-3</v>
      </c>
      <c r="K135">
        <f t="shared" si="15"/>
        <v>122.86920000000001</v>
      </c>
      <c r="L135">
        <f t="shared" si="17"/>
        <v>125.48388000000003</v>
      </c>
      <c r="M135">
        <f t="shared" si="16"/>
        <v>1.1663030446054863E-2</v>
      </c>
      <c r="N135" t="str">
        <f t="shared" si="23"/>
        <v>Downtrend</v>
      </c>
      <c r="O135">
        <f t="shared" si="18"/>
        <v>139.35900000000001</v>
      </c>
      <c r="P135">
        <f t="shared" si="19"/>
        <v>-0.11628240730774486</v>
      </c>
      <c r="Q135" t="str">
        <f t="shared" si="20"/>
        <v>2021-06</v>
      </c>
      <c r="R135" t="str">
        <f t="shared" si="21"/>
        <v>Low</v>
      </c>
    </row>
    <row r="136" spans="1:18" x14ac:dyDescent="0.2">
      <c r="A136">
        <v>135</v>
      </c>
      <c r="B136" t="s">
        <v>9</v>
      </c>
      <c r="C136" s="1" t="d">
        <v>2021-06-11</v>
      </c>
      <c r="D136">
        <v>123.565</v>
      </c>
      <c r="E136">
        <v>124.453</v>
      </c>
      <c r="F136">
        <v>123.145</v>
      </c>
      <c r="G136">
        <v>124.36499999999999</v>
      </c>
      <c r="H136">
        <v>53522400</v>
      </c>
      <c r="I136">
        <v>9.8328700000000005E-3</v>
      </c>
      <c r="J136">
        <f t="shared" si="22"/>
        <v>9.833216947886303E-3</v>
      </c>
      <c r="K136">
        <f t="shared" si="15"/>
        <v>122.9854</v>
      </c>
      <c r="L136">
        <f t="shared" si="17"/>
        <v>125.58948000000001</v>
      </c>
      <c r="M136">
        <f t="shared" si="16"/>
        <v>1.1191369018025353E-2</v>
      </c>
      <c r="N136" t="str">
        <f t="shared" si="23"/>
        <v>Downtrend</v>
      </c>
      <c r="O136">
        <f t="shared" si="18"/>
        <v>139.35900000000001</v>
      </c>
      <c r="P136">
        <f t="shared" si="19"/>
        <v>-0.107592620498138</v>
      </c>
      <c r="Q136" t="str">
        <f t="shared" si="20"/>
        <v>2021-06</v>
      </c>
      <c r="R136" t="str">
        <f t="shared" si="21"/>
        <v>Low</v>
      </c>
    </row>
    <row r="137" spans="1:18" x14ac:dyDescent="0.2">
      <c r="A137">
        <v>136</v>
      </c>
      <c r="B137" t="s">
        <v>9</v>
      </c>
      <c r="C137" s="1" t="d">
        <v>2021-06-14</v>
      </c>
      <c r="D137">
        <v>124.824</v>
      </c>
      <c r="E137">
        <v>127.48</v>
      </c>
      <c r="F137">
        <v>124.092</v>
      </c>
      <c r="G137">
        <v>127.422</v>
      </c>
      <c r="H137">
        <v>96906500</v>
      </c>
      <c r="I137">
        <v>2.4577700000000001E-2</v>
      </c>
      <c r="J137">
        <f t="shared" si="22"/>
        <v>2.4580870823784906E-2</v>
      </c>
      <c r="K137">
        <f t="shared" si="15"/>
        <v>123.13334999999999</v>
      </c>
      <c r="L137">
        <f t="shared" si="17"/>
        <v>125.73964000000002</v>
      </c>
      <c r="M137">
        <f t="shared" si="16"/>
        <v>1.1651594296375939E-2</v>
      </c>
      <c r="N137" t="str">
        <f t="shared" si="23"/>
        <v>Downtrend</v>
      </c>
      <c r="O137">
        <f t="shared" si="18"/>
        <v>139.35900000000001</v>
      </c>
      <c r="P137">
        <f t="shared" si="19"/>
        <v>-8.5656469980410432E-2</v>
      </c>
      <c r="Q137" t="str">
        <f t="shared" si="20"/>
        <v>2021-06</v>
      </c>
      <c r="R137" t="str">
        <f t="shared" si="21"/>
        <v>Low</v>
      </c>
    </row>
    <row r="138" spans="1:18" x14ac:dyDescent="0.2">
      <c r="A138">
        <v>137</v>
      </c>
      <c r="B138" t="s">
        <v>9</v>
      </c>
      <c r="C138" s="1" t="d">
        <v>2021-06-15</v>
      </c>
      <c r="D138">
        <v>126.895</v>
      </c>
      <c r="E138">
        <v>127.539</v>
      </c>
      <c r="F138">
        <v>126.357</v>
      </c>
      <c r="G138">
        <v>126.602</v>
      </c>
      <c r="H138">
        <v>62746300</v>
      </c>
      <c r="I138">
        <v>-6.4376499999999996E-3</v>
      </c>
      <c r="J138">
        <f t="shared" si="22"/>
        <v>-6.4353094442090031E-3</v>
      </c>
      <c r="K138">
        <f t="shared" si="15"/>
        <v>123.2979</v>
      </c>
      <c r="L138">
        <f t="shared" si="17"/>
        <v>125.81685999999998</v>
      </c>
      <c r="M138">
        <f t="shared" si="16"/>
        <v>1.1534358162900053E-2</v>
      </c>
      <c r="N138" t="str">
        <f t="shared" si="23"/>
        <v>Downtrend</v>
      </c>
      <c r="O138">
        <f t="shared" si="18"/>
        <v>139.35900000000001</v>
      </c>
      <c r="P138">
        <f t="shared" si="19"/>
        <v>-9.1540553534396829E-2</v>
      </c>
      <c r="Q138" t="str">
        <f t="shared" si="20"/>
        <v>2021-06</v>
      </c>
      <c r="R138" t="str">
        <f t="shared" si="21"/>
        <v>Low</v>
      </c>
    </row>
    <row r="139" spans="1:18" x14ac:dyDescent="0.2">
      <c r="A139">
        <v>138</v>
      </c>
      <c r="B139" t="s">
        <v>9</v>
      </c>
      <c r="C139" s="1" t="d">
        <v>2021-06-16</v>
      </c>
      <c r="D139">
        <v>127.31399999999999</v>
      </c>
      <c r="E139">
        <v>127.822</v>
      </c>
      <c r="F139">
        <v>125.449</v>
      </c>
      <c r="G139">
        <v>127.1</v>
      </c>
      <c r="H139">
        <v>91815000</v>
      </c>
      <c r="I139">
        <v>3.9339099999999997E-3</v>
      </c>
      <c r="J139">
        <f t="shared" si="22"/>
        <v>3.9335871471224415E-3</v>
      </c>
      <c r="K139">
        <f t="shared" si="15"/>
        <v>123.55669999999998</v>
      </c>
      <c r="L139">
        <f t="shared" si="17"/>
        <v>125.898</v>
      </c>
      <c r="M139">
        <f t="shared" si="16"/>
        <v>1.1152761233013691E-2</v>
      </c>
      <c r="N139" t="str">
        <f t="shared" si="23"/>
        <v>Downtrend</v>
      </c>
      <c r="O139">
        <f t="shared" si="18"/>
        <v>139.35900000000001</v>
      </c>
      <c r="P139">
        <f t="shared" si="19"/>
        <v>-8.7967049132097741E-2</v>
      </c>
      <c r="Q139" t="str">
        <f t="shared" si="20"/>
        <v>2021-06</v>
      </c>
      <c r="R139" t="str">
        <f t="shared" si="21"/>
        <v>Low</v>
      </c>
    </row>
    <row r="140" spans="1:18" x14ac:dyDescent="0.2">
      <c r="A140">
        <v>139</v>
      </c>
      <c r="B140" t="s">
        <v>9</v>
      </c>
      <c r="C140" s="1" t="d">
        <v>2021-06-17</v>
      </c>
      <c r="D140">
        <v>126.758</v>
      </c>
      <c r="E140">
        <v>129.44300000000001</v>
      </c>
      <c r="F140">
        <v>126.611</v>
      </c>
      <c r="G140">
        <v>128.70099999999999</v>
      </c>
      <c r="H140">
        <v>96721700</v>
      </c>
      <c r="I140">
        <v>1.2600699999999999E-2</v>
      </c>
      <c r="J140">
        <f t="shared" si="22"/>
        <v>1.2596380802517793E-2</v>
      </c>
      <c r="K140">
        <f t="shared" si="15"/>
        <v>123.90334999999997</v>
      </c>
      <c r="L140">
        <f t="shared" si="17"/>
        <v>125.97820000000002</v>
      </c>
      <c r="M140">
        <f t="shared" si="16"/>
        <v>1.1358559729372157E-2</v>
      </c>
      <c r="N140" t="str">
        <f t="shared" si="23"/>
        <v>Downtrend</v>
      </c>
      <c r="O140">
        <f t="shared" si="18"/>
        <v>139.35900000000001</v>
      </c>
      <c r="P140">
        <f t="shared" si="19"/>
        <v>-7.647873477852174E-2</v>
      </c>
      <c r="Q140" t="str">
        <f t="shared" si="20"/>
        <v>2021-06</v>
      </c>
      <c r="R140" t="str">
        <f t="shared" si="21"/>
        <v>Low</v>
      </c>
    </row>
    <row r="141" spans="1:18" x14ac:dyDescent="0.2">
      <c r="A141">
        <v>140</v>
      </c>
      <c r="B141" t="s">
        <v>9</v>
      </c>
      <c r="C141" s="1" t="d">
        <v>2021-06-18</v>
      </c>
      <c r="D141">
        <v>127.64700000000001</v>
      </c>
      <c r="E141">
        <v>128.428</v>
      </c>
      <c r="F141">
        <v>127.188</v>
      </c>
      <c r="G141">
        <v>127.402</v>
      </c>
      <c r="H141">
        <v>108953300</v>
      </c>
      <c r="I141">
        <v>-1.00912E-2</v>
      </c>
      <c r="J141">
        <f t="shared" si="22"/>
        <v>-1.0093161669295414E-2</v>
      </c>
      <c r="K141">
        <f t="shared" si="15"/>
        <v>124.05715000000001</v>
      </c>
      <c r="L141">
        <f t="shared" si="17"/>
        <v>125.98446000000001</v>
      </c>
      <c r="M141">
        <f t="shared" si="16"/>
        <v>1.0857396644023947E-2</v>
      </c>
      <c r="N141" t="str">
        <f t="shared" si="23"/>
        <v>Downtrend</v>
      </c>
      <c r="O141">
        <f t="shared" si="18"/>
        <v>139.35900000000001</v>
      </c>
      <c r="P141">
        <f t="shared" si="19"/>
        <v>-8.5799984213434377E-2</v>
      </c>
      <c r="Q141" t="str">
        <f t="shared" si="20"/>
        <v>2021-06</v>
      </c>
      <c r="R141" t="str">
        <f t="shared" si="21"/>
        <v>Low</v>
      </c>
    </row>
    <row r="142" spans="1:18" x14ac:dyDescent="0.2">
      <c r="A142">
        <v>141</v>
      </c>
      <c r="B142" t="s">
        <v>9</v>
      </c>
      <c r="C142" s="1" t="d">
        <v>2021-06-21</v>
      </c>
      <c r="D142">
        <v>127.246</v>
      </c>
      <c r="E142">
        <v>129.30699999999999</v>
      </c>
      <c r="F142">
        <v>126.182</v>
      </c>
      <c r="G142">
        <v>129.19900000000001</v>
      </c>
      <c r="H142">
        <v>79663300</v>
      </c>
      <c r="I142">
        <v>1.4103600000000001E-2</v>
      </c>
      <c r="J142">
        <f t="shared" si="22"/>
        <v>1.4104959105822656E-2</v>
      </c>
      <c r="K142">
        <f t="shared" si="15"/>
        <v>124.39260000000002</v>
      </c>
      <c r="L142">
        <f t="shared" si="17"/>
        <v>125.97517999999999</v>
      </c>
      <c r="M142">
        <f t="shared" si="16"/>
        <v>1.0525996566436583E-2</v>
      </c>
      <c r="N142" t="str">
        <f t="shared" si="23"/>
        <v>Downtrend</v>
      </c>
      <c r="O142">
        <f t="shared" si="18"/>
        <v>139.35900000000001</v>
      </c>
      <c r="P142">
        <f t="shared" si="19"/>
        <v>-7.2905230376222541E-2</v>
      </c>
      <c r="Q142" t="str">
        <f t="shared" si="20"/>
        <v>2021-06</v>
      </c>
      <c r="R142" t="str">
        <f t="shared" si="21"/>
        <v>Low</v>
      </c>
    </row>
    <row r="143" spans="1:18" x14ac:dyDescent="0.2">
      <c r="A143">
        <v>142</v>
      </c>
      <c r="B143" t="s">
        <v>9</v>
      </c>
      <c r="C143" s="1" t="d">
        <v>2021-06-22</v>
      </c>
      <c r="D143">
        <v>129.03299999999999</v>
      </c>
      <c r="E143">
        <v>130.93799999999999</v>
      </c>
      <c r="F143">
        <v>128.535</v>
      </c>
      <c r="G143">
        <v>130.84</v>
      </c>
      <c r="H143">
        <v>74783600</v>
      </c>
      <c r="I143">
        <v>1.26984E-2</v>
      </c>
      <c r="J143">
        <f t="shared" si="22"/>
        <v>1.2701336697652499E-2</v>
      </c>
      <c r="K143">
        <f t="shared" si="15"/>
        <v>124.72855000000001</v>
      </c>
      <c r="L143">
        <f t="shared" si="17"/>
        <v>126.03304</v>
      </c>
      <c r="M143">
        <f t="shared" si="16"/>
        <v>1.0494320318960703E-2</v>
      </c>
      <c r="N143" t="str">
        <f t="shared" si="23"/>
        <v>Downtrend</v>
      </c>
      <c r="O143">
        <f t="shared" si="18"/>
        <v>139.35900000000001</v>
      </c>
      <c r="P143">
        <f t="shared" si="19"/>
        <v>-6.1129887556598428E-2</v>
      </c>
      <c r="Q143" t="str">
        <f t="shared" si="20"/>
        <v>2021-06</v>
      </c>
      <c r="R143" t="str">
        <f t="shared" si="21"/>
        <v>Low</v>
      </c>
    </row>
    <row r="144" spans="1:18" x14ac:dyDescent="0.2">
      <c r="A144">
        <v>143</v>
      </c>
      <c r="B144" t="s">
        <v>9</v>
      </c>
      <c r="C144" s="1" t="d">
        <v>2021-06-23</v>
      </c>
      <c r="D144">
        <v>130.63499999999999</v>
      </c>
      <c r="E144">
        <v>131.172</v>
      </c>
      <c r="F144">
        <v>130.107</v>
      </c>
      <c r="G144">
        <v>130.566</v>
      </c>
      <c r="H144">
        <v>60214200</v>
      </c>
      <c r="I144">
        <v>-2.0898599999999998E-3</v>
      </c>
      <c r="J144">
        <f t="shared" si="22"/>
        <v>-2.094160807092682E-3</v>
      </c>
      <c r="K144">
        <f t="shared" si="15"/>
        <v>125.06055000000001</v>
      </c>
      <c r="L144">
        <f t="shared" si="17"/>
        <v>126.02321999999998</v>
      </c>
      <c r="M144">
        <f t="shared" si="16"/>
        <v>1.0506148380186715E-2</v>
      </c>
      <c r="N144" t="str">
        <f t="shared" si="23"/>
        <v>Downtrend</v>
      </c>
      <c r="O144">
        <f t="shared" si="18"/>
        <v>139.35900000000001</v>
      </c>
      <c r="P144">
        <f t="shared" si="19"/>
        <v>-6.3096032549028069E-2</v>
      </c>
      <c r="Q144" t="str">
        <f t="shared" si="20"/>
        <v>2021-06</v>
      </c>
      <c r="R144" t="str">
        <f t="shared" si="21"/>
        <v>Low</v>
      </c>
    </row>
    <row r="145" spans="1:18" x14ac:dyDescent="0.2">
      <c r="A145">
        <v>144</v>
      </c>
      <c r="B145" t="s">
        <v>9</v>
      </c>
      <c r="C145" s="1" t="d">
        <v>2021-06-24</v>
      </c>
      <c r="D145">
        <v>131.29900000000001</v>
      </c>
      <c r="E145">
        <v>131.48400000000001</v>
      </c>
      <c r="F145">
        <v>129.81399999999999</v>
      </c>
      <c r="G145">
        <v>130.28299999999999</v>
      </c>
      <c r="H145">
        <v>68711000</v>
      </c>
      <c r="I145">
        <v>-2.1690300000000002E-3</v>
      </c>
      <c r="J145">
        <f t="shared" si="22"/>
        <v>-2.1674861755741626E-3</v>
      </c>
      <c r="K145">
        <f t="shared" si="15"/>
        <v>125.38084999999998</v>
      </c>
      <c r="L145">
        <f t="shared" si="17"/>
        <v>126.05453999999997</v>
      </c>
      <c r="M145">
        <f t="shared" si="16"/>
        <v>1.0540735115436347E-2</v>
      </c>
      <c r="N145" t="str">
        <f t="shared" si="23"/>
        <v>Downtrend</v>
      </c>
      <c r="O145">
        <f t="shared" si="18"/>
        <v>139.35900000000001</v>
      </c>
      <c r="P145">
        <f t="shared" si="19"/>
        <v>-6.5126758946318697E-2</v>
      </c>
      <c r="Q145" t="str">
        <f t="shared" si="20"/>
        <v>2021-06</v>
      </c>
      <c r="R145" t="str">
        <f t="shared" si="21"/>
        <v>Low</v>
      </c>
    </row>
    <row r="146" spans="1:18" x14ac:dyDescent="0.2">
      <c r="A146">
        <v>145</v>
      </c>
      <c r="B146" t="s">
        <v>9</v>
      </c>
      <c r="C146" s="1" t="d">
        <v>2021-06-25</v>
      </c>
      <c r="D146">
        <v>130.33199999999999</v>
      </c>
      <c r="E146">
        <v>130.75200000000001</v>
      </c>
      <c r="F146">
        <v>129.697</v>
      </c>
      <c r="G146">
        <v>129.99</v>
      </c>
      <c r="H146">
        <v>70783700</v>
      </c>
      <c r="I146">
        <v>-2.2490600000000002E-3</v>
      </c>
      <c r="J146">
        <f t="shared" si="22"/>
        <v>-2.2489503619043116E-3</v>
      </c>
      <c r="K146">
        <f t="shared" si="15"/>
        <v>125.76315</v>
      </c>
      <c r="L146">
        <f t="shared" si="17"/>
        <v>126.03183999999997</v>
      </c>
      <c r="M146">
        <f t="shared" si="16"/>
        <v>1.0014821284569275E-2</v>
      </c>
      <c r="N146" t="str">
        <f t="shared" si="23"/>
        <v>Downtrend</v>
      </c>
      <c r="O146">
        <f t="shared" si="18"/>
        <v>139.35900000000001</v>
      </c>
      <c r="P146">
        <f t="shared" si="19"/>
        <v>-6.7229242460120964E-2</v>
      </c>
      <c r="Q146" t="str">
        <f t="shared" si="20"/>
        <v>2021-06</v>
      </c>
      <c r="R146" t="str">
        <f t="shared" si="21"/>
        <v>Low</v>
      </c>
    </row>
    <row r="147" spans="1:18" x14ac:dyDescent="0.2">
      <c r="A147">
        <v>146</v>
      </c>
      <c r="B147" t="s">
        <v>9</v>
      </c>
      <c r="C147" s="1" t="d">
        <v>2021-06-28</v>
      </c>
      <c r="D147">
        <v>130.28299999999999</v>
      </c>
      <c r="E147">
        <v>132.08000000000001</v>
      </c>
      <c r="F147">
        <v>130.22499999999999</v>
      </c>
      <c r="G147">
        <v>131.62100000000001</v>
      </c>
      <c r="H147">
        <v>62111300</v>
      </c>
      <c r="I147">
        <v>1.25462E-2</v>
      </c>
      <c r="J147">
        <f t="shared" si="22"/>
        <v>1.2547119009154617E-2</v>
      </c>
      <c r="K147">
        <f t="shared" si="15"/>
        <v>126.25974999999998</v>
      </c>
      <c r="L147">
        <f t="shared" si="17"/>
        <v>126.04837999999998</v>
      </c>
      <c r="M147">
        <f t="shared" si="16"/>
        <v>1.0021043285312982E-2</v>
      </c>
      <c r="N147" t="str">
        <f t="shared" si="23"/>
        <v>Uptrend</v>
      </c>
      <c r="O147">
        <f t="shared" si="18"/>
        <v>139.35900000000001</v>
      </c>
      <c r="P147">
        <f t="shared" si="19"/>
        <v>-5.5525656757008823E-2</v>
      </c>
      <c r="Q147" t="str">
        <f t="shared" si="20"/>
        <v>2021-06</v>
      </c>
      <c r="R147" t="str">
        <f t="shared" si="21"/>
        <v>Low</v>
      </c>
    </row>
    <row r="148" spans="1:18" x14ac:dyDescent="0.2">
      <c r="A148">
        <v>147</v>
      </c>
      <c r="B148" t="s">
        <v>9</v>
      </c>
      <c r="C148" s="1" t="d">
        <v>2021-06-29</v>
      </c>
      <c r="D148">
        <v>131.64099999999999</v>
      </c>
      <c r="E148">
        <v>133.291</v>
      </c>
      <c r="F148">
        <v>131.20099999999999</v>
      </c>
      <c r="G148">
        <v>133.13499999999999</v>
      </c>
      <c r="H148">
        <v>64556100</v>
      </c>
      <c r="I148">
        <v>1.15003E-2</v>
      </c>
      <c r="J148">
        <f t="shared" si="22"/>
        <v>1.1502723729496012E-2</v>
      </c>
      <c r="K148">
        <f t="shared" si="15"/>
        <v>126.84815000000003</v>
      </c>
      <c r="L148">
        <f t="shared" si="17"/>
        <v>126.08195999999998</v>
      </c>
      <c r="M148">
        <f t="shared" si="16"/>
        <v>1.0028215631126386E-2</v>
      </c>
      <c r="N148" t="str">
        <f t="shared" si="23"/>
        <v>Uptrend</v>
      </c>
      <c r="O148">
        <f t="shared" si="18"/>
        <v>139.35900000000001</v>
      </c>
      <c r="P148">
        <f t="shared" si="19"/>
        <v>-4.4661629317087614E-2</v>
      </c>
      <c r="Q148" t="str">
        <f t="shared" si="20"/>
        <v>2021-06</v>
      </c>
      <c r="R148" t="str">
        <f t="shared" si="21"/>
        <v>Low</v>
      </c>
    </row>
    <row r="149" spans="1:18" x14ac:dyDescent="0.2">
      <c r="A149">
        <v>148</v>
      </c>
      <c r="B149" t="s">
        <v>9</v>
      </c>
      <c r="C149" s="1" t="d">
        <v>2021-06-30</v>
      </c>
      <c r="D149">
        <v>132.97900000000001</v>
      </c>
      <c r="E149">
        <v>134.19</v>
      </c>
      <c r="F149">
        <v>132.68600000000001</v>
      </c>
      <c r="G149">
        <v>133.75</v>
      </c>
      <c r="H149">
        <v>63261400</v>
      </c>
      <c r="I149">
        <v>4.6211400000000001E-3</v>
      </c>
      <c r="J149">
        <f t="shared" si="22"/>
        <v>4.6193713148308113E-3</v>
      </c>
      <c r="K149">
        <f t="shared" si="15"/>
        <v>127.42919999999999</v>
      </c>
      <c r="L149">
        <f t="shared" si="17"/>
        <v>126.16156000000001</v>
      </c>
      <c r="M149">
        <f t="shared" si="16"/>
        <v>1.0021204307599653E-2</v>
      </c>
      <c r="N149" t="str">
        <f t="shared" si="23"/>
        <v>Uptrend</v>
      </c>
      <c r="O149">
        <f t="shared" si="18"/>
        <v>139.35900000000001</v>
      </c>
      <c r="P149">
        <f t="shared" si="19"/>
        <v>-4.0248566651597706E-2</v>
      </c>
      <c r="Q149" t="str">
        <f t="shared" si="20"/>
        <v>2021-06</v>
      </c>
      <c r="R149" t="str">
        <f t="shared" si="21"/>
        <v>Low</v>
      </c>
    </row>
    <row r="150" spans="1:18" x14ac:dyDescent="0.2">
      <c r="A150">
        <v>149</v>
      </c>
      <c r="B150" t="s">
        <v>9</v>
      </c>
      <c r="C150" s="1" t="d">
        <v>2021-07-01</v>
      </c>
      <c r="D150">
        <v>133.398</v>
      </c>
      <c r="E150">
        <v>134.11099999999999</v>
      </c>
      <c r="F150">
        <v>132.578</v>
      </c>
      <c r="G150">
        <v>134.053</v>
      </c>
      <c r="H150">
        <v>52485800</v>
      </c>
      <c r="I150">
        <v>2.2633200000000001E-3</v>
      </c>
      <c r="J150">
        <f t="shared" si="22"/>
        <v>2.265420560747744E-3</v>
      </c>
      <c r="K150">
        <f t="shared" ref="K150:K213" si="24">AVERAGE(G131:G150)</f>
        <v>128.09960000000001</v>
      </c>
      <c r="L150">
        <f t="shared" si="17"/>
        <v>126.23961999999997</v>
      </c>
      <c r="M150">
        <f t="shared" si="16"/>
        <v>9.2407929509607713E-3</v>
      </c>
      <c r="N150" t="str">
        <f t="shared" si="23"/>
        <v>Uptrend</v>
      </c>
      <c r="O150">
        <f t="shared" si="18"/>
        <v>139.35900000000001</v>
      </c>
      <c r="P150">
        <f t="shared" si="19"/>
        <v>-3.8074326021283245E-2</v>
      </c>
      <c r="Q150" t="str">
        <f t="shared" si="20"/>
        <v>2021-07</v>
      </c>
      <c r="R150" t="str">
        <f t="shared" si="21"/>
        <v>Low</v>
      </c>
    </row>
    <row r="151" spans="1:18" x14ac:dyDescent="0.2">
      <c r="A151">
        <v>150</v>
      </c>
      <c r="B151" t="s">
        <v>9</v>
      </c>
      <c r="C151" s="1" t="d">
        <v>2021-07-02</v>
      </c>
      <c r="D151">
        <v>134.66800000000001</v>
      </c>
      <c r="E151">
        <v>136.71899999999999</v>
      </c>
      <c r="F151">
        <v>134.52199999999999</v>
      </c>
      <c r="G151">
        <v>136.68</v>
      </c>
      <c r="H151">
        <v>78852600</v>
      </c>
      <c r="I151">
        <v>1.9596499999999999E-2</v>
      </c>
      <c r="J151">
        <f t="shared" si="22"/>
        <v>1.9596726667810538E-2</v>
      </c>
      <c r="K151">
        <f t="shared" si="24"/>
        <v>128.78659999999996</v>
      </c>
      <c r="L151">
        <f t="shared" si="17"/>
        <v>126.40064000000001</v>
      </c>
      <c r="M151">
        <f t="shared" ref="M151:M214" si="25">_xlfn.STDEV.S(J132:J151)</f>
        <v>9.2863567211632584E-3</v>
      </c>
      <c r="N151" t="str">
        <f t="shared" si="23"/>
        <v>Uptrend</v>
      </c>
      <c r="O151">
        <f t="shared" si="18"/>
        <v>139.35900000000001</v>
      </c>
      <c r="P151">
        <f t="shared" si="19"/>
        <v>-1.9223731513572817E-2</v>
      </c>
      <c r="Q151" t="str">
        <f t="shared" si="20"/>
        <v>2021-07</v>
      </c>
      <c r="R151" t="str">
        <f t="shared" si="21"/>
        <v>Low</v>
      </c>
    </row>
    <row r="152" spans="1:18" x14ac:dyDescent="0.2">
      <c r="A152">
        <v>151</v>
      </c>
      <c r="B152" t="s">
        <v>9</v>
      </c>
      <c r="C152" s="1" t="d">
        <v>2021-07-06</v>
      </c>
      <c r="D152">
        <v>136.78700000000001</v>
      </c>
      <c r="E152">
        <v>139.79499999999999</v>
      </c>
      <c r="F152">
        <v>136.78700000000001</v>
      </c>
      <c r="G152">
        <v>138.691</v>
      </c>
      <c r="H152">
        <v>108181800</v>
      </c>
      <c r="I152">
        <v>1.47186E-2</v>
      </c>
      <c r="J152">
        <f t="shared" si="22"/>
        <v>1.4713198712320796E-2</v>
      </c>
      <c r="K152">
        <f t="shared" si="24"/>
        <v>129.57369999999997</v>
      </c>
      <c r="L152">
        <f t="shared" si="17"/>
        <v>126.55547999999999</v>
      </c>
      <c r="M152">
        <f t="shared" si="25"/>
        <v>9.4243255826946329E-3</v>
      </c>
      <c r="N152" t="str">
        <f t="shared" si="23"/>
        <v>Uptrend</v>
      </c>
      <c r="O152">
        <f t="shared" si="18"/>
        <v>139.35900000000001</v>
      </c>
      <c r="P152">
        <f t="shared" si="19"/>
        <v>-4.7933753830036174E-3</v>
      </c>
      <c r="Q152" t="str">
        <f t="shared" si="20"/>
        <v>2021-07</v>
      </c>
      <c r="R152" t="str">
        <f t="shared" si="21"/>
        <v>Low</v>
      </c>
    </row>
    <row r="153" spans="1:18" x14ac:dyDescent="0.2">
      <c r="A153">
        <v>152</v>
      </c>
      <c r="B153" t="s">
        <v>9</v>
      </c>
      <c r="C153" s="1" t="d">
        <v>2021-07-07</v>
      </c>
      <c r="D153">
        <v>140.17599999999999</v>
      </c>
      <c r="E153">
        <v>141.494</v>
      </c>
      <c r="F153">
        <v>139.316</v>
      </c>
      <c r="G153">
        <v>141.18199999999999</v>
      </c>
      <c r="H153">
        <v>104911600</v>
      </c>
      <c r="I153">
        <v>1.7955100000000002E-2</v>
      </c>
      <c r="J153">
        <f t="shared" si="22"/>
        <v>1.7960790534353288E-2</v>
      </c>
      <c r="K153">
        <f t="shared" si="24"/>
        <v>130.44429999999994</v>
      </c>
      <c r="L153">
        <f t="shared" si="17"/>
        <v>126.75233999999999</v>
      </c>
      <c r="M153">
        <f t="shared" si="25"/>
        <v>9.7922617495204579E-3</v>
      </c>
      <c r="N153" t="str">
        <f t="shared" si="23"/>
        <v>Uptrend</v>
      </c>
      <c r="O153">
        <f t="shared" si="18"/>
        <v>141.18199999999999</v>
      </c>
      <c r="P153">
        <f t="shared" si="19"/>
        <v>0</v>
      </c>
      <c r="Q153" t="str">
        <f t="shared" si="20"/>
        <v>2021-07</v>
      </c>
      <c r="R153" t="str">
        <f t="shared" si="21"/>
        <v>Low</v>
      </c>
    </row>
    <row r="154" spans="1:18" x14ac:dyDescent="0.2">
      <c r="A154">
        <v>153</v>
      </c>
      <c r="B154" t="s">
        <v>9</v>
      </c>
      <c r="C154" s="1" t="d">
        <v>2021-07-08</v>
      </c>
      <c r="D154">
        <v>138.262</v>
      </c>
      <c r="E154">
        <v>140.684</v>
      </c>
      <c r="F154">
        <v>137.37299999999999</v>
      </c>
      <c r="G154">
        <v>139.88300000000001</v>
      </c>
      <c r="H154">
        <v>105575500</v>
      </c>
      <c r="I154">
        <v>-9.19969E-3</v>
      </c>
      <c r="J154">
        <f t="shared" si="22"/>
        <v>-9.2008896318226396E-3</v>
      </c>
      <c r="K154">
        <f t="shared" si="24"/>
        <v>131.23094999999995</v>
      </c>
      <c r="L154">
        <f t="shared" si="17"/>
        <v>126.92963999999998</v>
      </c>
      <c r="M154">
        <f t="shared" si="25"/>
        <v>1.0394184636939245E-2</v>
      </c>
      <c r="N154" t="str">
        <f t="shared" si="23"/>
        <v>Uptrend</v>
      </c>
      <c r="O154">
        <f t="shared" si="18"/>
        <v>141.18199999999999</v>
      </c>
      <c r="P154">
        <f t="shared" si="19"/>
        <v>-9.2008896318226396E-3</v>
      </c>
      <c r="Q154" t="str">
        <f t="shared" si="20"/>
        <v>2021-07</v>
      </c>
      <c r="R154" t="str">
        <f t="shared" si="21"/>
        <v>Low</v>
      </c>
    </row>
    <row r="155" spans="1:18" x14ac:dyDescent="0.2">
      <c r="A155">
        <v>154</v>
      </c>
      <c r="B155" t="s">
        <v>9</v>
      </c>
      <c r="C155" s="1" t="d">
        <v>2021-07-09</v>
      </c>
      <c r="D155">
        <v>139.404</v>
      </c>
      <c r="E155">
        <v>142.23599999999999</v>
      </c>
      <c r="F155">
        <v>139.30699999999999</v>
      </c>
      <c r="G155">
        <v>141.709</v>
      </c>
      <c r="H155">
        <v>99890800</v>
      </c>
      <c r="I155">
        <v>1.30551E-2</v>
      </c>
      <c r="J155">
        <f t="shared" si="22"/>
        <v>1.3053766361888153E-2</v>
      </c>
      <c r="K155">
        <f t="shared" si="24"/>
        <v>132.15869999999995</v>
      </c>
      <c r="L155">
        <f t="shared" si="17"/>
        <v>127.15925999999997</v>
      </c>
      <c r="M155">
        <f t="shared" si="25"/>
        <v>9.9530330600972657E-3</v>
      </c>
      <c r="N155" t="str">
        <f t="shared" si="23"/>
        <v>Uptrend</v>
      </c>
      <c r="O155">
        <f t="shared" si="18"/>
        <v>141.709</v>
      </c>
      <c r="P155">
        <f t="shared" si="19"/>
        <v>0</v>
      </c>
      <c r="Q155" t="str">
        <f t="shared" si="20"/>
        <v>2021-07</v>
      </c>
      <c r="R155" t="str">
        <f t="shared" si="21"/>
        <v>Low</v>
      </c>
    </row>
    <row r="156" spans="1:18" x14ac:dyDescent="0.2">
      <c r="A156">
        <v>155</v>
      </c>
      <c r="B156" t="s">
        <v>9</v>
      </c>
      <c r="C156" s="1" t="d">
        <v>2021-07-12</v>
      </c>
      <c r="D156">
        <v>142.78299999999999</v>
      </c>
      <c r="E156">
        <v>142.89099999999999</v>
      </c>
      <c r="F156">
        <v>140.625</v>
      </c>
      <c r="G156">
        <v>141.113</v>
      </c>
      <c r="H156">
        <v>76299700</v>
      </c>
      <c r="I156">
        <v>-4.2042399999999997E-3</v>
      </c>
      <c r="J156">
        <f t="shared" si="22"/>
        <v>-4.2058020309225785E-3</v>
      </c>
      <c r="K156">
        <f t="shared" si="24"/>
        <v>132.99609999999998</v>
      </c>
      <c r="L156">
        <f t="shared" si="17"/>
        <v>127.37889999999997</v>
      </c>
      <c r="M156">
        <f t="shared" si="25"/>
        <v>1.0240186243949657E-2</v>
      </c>
      <c r="N156" t="str">
        <f t="shared" si="23"/>
        <v>Uptrend</v>
      </c>
      <c r="O156">
        <f t="shared" si="18"/>
        <v>141.709</v>
      </c>
      <c r="P156">
        <f t="shared" si="19"/>
        <v>-4.2058020309225785E-3</v>
      </c>
      <c r="Q156" t="str">
        <f t="shared" si="20"/>
        <v>2021-07</v>
      </c>
      <c r="R156" t="str">
        <f t="shared" si="21"/>
        <v>Low</v>
      </c>
    </row>
    <row r="157" spans="1:18" x14ac:dyDescent="0.2">
      <c r="A157">
        <v>156</v>
      </c>
      <c r="B157" t="s">
        <v>9</v>
      </c>
      <c r="C157" s="1" t="d">
        <v>2021-07-13</v>
      </c>
      <c r="D157">
        <v>140.654</v>
      </c>
      <c r="E157">
        <v>144.00399999999999</v>
      </c>
      <c r="F157">
        <v>140.26400000000001</v>
      </c>
      <c r="G157">
        <v>142.227</v>
      </c>
      <c r="H157">
        <v>100827100</v>
      </c>
      <c r="I157">
        <v>7.8894900000000007E-3</v>
      </c>
      <c r="J157">
        <f t="shared" si="22"/>
        <v>7.8943825161394976E-3</v>
      </c>
      <c r="K157">
        <f t="shared" si="24"/>
        <v>133.73634999999996</v>
      </c>
      <c r="L157">
        <f t="shared" si="17"/>
        <v>127.66021999999997</v>
      </c>
      <c r="M157">
        <f t="shared" si="25"/>
        <v>9.3180196879538903E-3</v>
      </c>
      <c r="N157" t="str">
        <f t="shared" si="23"/>
        <v>Uptrend</v>
      </c>
      <c r="O157">
        <f t="shared" si="18"/>
        <v>142.227</v>
      </c>
      <c r="P157">
        <f t="shared" si="19"/>
        <v>0</v>
      </c>
      <c r="Q157" t="str">
        <f t="shared" si="20"/>
        <v>2021-07</v>
      </c>
      <c r="R157" t="str">
        <f t="shared" si="21"/>
        <v>Low</v>
      </c>
    </row>
    <row r="158" spans="1:18" x14ac:dyDescent="0.2">
      <c r="A158">
        <v>157</v>
      </c>
      <c r="B158" t="s">
        <v>9</v>
      </c>
      <c r="C158" s="1" t="d">
        <v>2021-07-14</v>
      </c>
      <c r="D158">
        <v>144.62899999999999</v>
      </c>
      <c r="E158">
        <v>146.065</v>
      </c>
      <c r="F158">
        <v>144.21899999999999</v>
      </c>
      <c r="G158">
        <v>145.654</v>
      </c>
      <c r="H158">
        <v>127050800</v>
      </c>
      <c r="I158">
        <v>2.4100799999999999E-2</v>
      </c>
      <c r="J158">
        <f t="shared" si="22"/>
        <v>2.4095284299042952E-2</v>
      </c>
      <c r="K158">
        <f t="shared" si="24"/>
        <v>134.68895000000001</v>
      </c>
      <c r="L158">
        <f t="shared" si="17"/>
        <v>127.98901999999998</v>
      </c>
      <c r="M158">
        <f t="shared" si="25"/>
        <v>9.741998208649065E-3</v>
      </c>
      <c r="N158" t="str">
        <f t="shared" si="23"/>
        <v>Uptrend</v>
      </c>
      <c r="O158">
        <f t="shared" si="18"/>
        <v>145.654</v>
      </c>
      <c r="P158">
        <f t="shared" si="19"/>
        <v>0</v>
      </c>
      <c r="Q158" t="str">
        <f t="shared" si="20"/>
        <v>2021-07</v>
      </c>
      <c r="R158" t="str">
        <f t="shared" si="21"/>
        <v>Low</v>
      </c>
    </row>
    <row r="159" spans="1:18" x14ac:dyDescent="0.2">
      <c r="A159">
        <v>158</v>
      </c>
      <c r="B159" t="s">
        <v>9</v>
      </c>
      <c r="C159" s="1" t="d">
        <v>2021-07-15</v>
      </c>
      <c r="D159">
        <v>145.74199999999999</v>
      </c>
      <c r="E159">
        <v>146.48400000000001</v>
      </c>
      <c r="F159">
        <v>143.643</v>
      </c>
      <c r="G159">
        <v>145</v>
      </c>
      <c r="H159">
        <v>106820300</v>
      </c>
      <c r="I159">
        <v>-4.4922199999999999E-3</v>
      </c>
      <c r="J159">
        <f t="shared" si="22"/>
        <v>-4.4900929600285577E-3</v>
      </c>
      <c r="K159">
        <f t="shared" si="24"/>
        <v>135.58394999999999</v>
      </c>
      <c r="L159">
        <f t="shared" si="17"/>
        <v>128.39617999999999</v>
      </c>
      <c r="M159">
        <f t="shared" si="25"/>
        <v>1.006197080184569E-2</v>
      </c>
      <c r="N159" t="str">
        <f t="shared" si="23"/>
        <v>Uptrend</v>
      </c>
      <c r="O159">
        <f t="shared" si="18"/>
        <v>145.654</v>
      </c>
      <c r="P159">
        <f t="shared" si="19"/>
        <v>-4.4900929600285577E-3</v>
      </c>
      <c r="Q159" t="str">
        <f t="shared" si="20"/>
        <v>2021-07</v>
      </c>
      <c r="R159" t="str">
        <f t="shared" si="21"/>
        <v>Low</v>
      </c>
    </row>
    <row r="160" spans="1:18" x14ac:dyDescent="0.2">
      <c r="A160">
        <v>159</v>
      </c>
      <c r="B160" t="s">
        <v>9</v>
      </c>
      <c r="C160" s="1" t="d">
        <v>2021-07-16</v>
      </c>
      <c r="D160">
        <v>144.98099999999999</v>
      </c>
      <c r="E160">
        <v>146.25</v>
      </c>
      <c r="F160">
        <v>142.46100000000001</v>
      </c>
      <c r="G160">
        <v>142.959</v>
      </c>
      <c r="H160">
        <v>93251400</v>
      </c>
      <c r="I160">
        <v>-1.4076099999999999E-2</v>
      </c>
      <c r="J160">
        <f t="shared" si="22"/>
        <v>-1.4075862068965495E-2</v>
      </c>
      <c r="K160">
        <f t="shared" si="24"/>
        <v>136.29685000000001</v>
      </c>
      <c r="L160">
        <f t="shared" si="17"/>
        <v>128.75764000000001</v>
      </c>
      <c r="M160">
        <f t="shared" si="25"/>
        <v>1.0960829510031167E-2</v>
      </c>
      <c r="N160" t="str">
        <f t="shared" si="23"/>
        <v>Uptrend</v>
      </c>
      <c r="O160">
        <f t="shared" si="18"/>
        <v>145.654</v>
      </c>
      <c r="P160">
        <f t="shared" si="19"/>
        <v>-1.8502753099811864E-2</v>
      </c>
      <c r="Q160" t="str">
        <f t="shared" si="20"/>
        <v>2021-07</v>
      </c>
      <c r="R160" t="str">
        <f t="shared" si="21"/>
        <v>Low</v>
      </c>
    </row>
    <row r="161" spans="1:18" x14ac:dyDescent="0.2">
      <c r="A161">
        <v>160</v>
      </c>
      <c r="B161" t="s">
        <v>9</v>
      </c>
      <c r="C161" s="1" t="d">
        <v>2021-07-19</v>
      </c>
      <c r="D161">
        <v>140.381</v>
      </c>
      <c r="E161">
        <v>140.69300000000001</v>
      </c>
      <c r="F161">
        <v>138.35</v>
      </c>
      <c r="G161">
        <v>139.11099999999999</v>
      </c>
      <c r="H161">
        <v>121434600</v>
      </c>
      <c r="I161">
        <v>-2.6914299999999999E-2</v>
      </c>
      <c r="J161">
        <f t="shared" si="22"/>
        <v>-2.6916808315671004E-2</v>
      </c>
      <c r="K161">
        <f t="shared" si="24"/>
        <v>136.88229999999999</v>
      </c>
      <c r="L161">
        <f t="shared" si="17"/>
        <v>129.01017999999999</v>
      </c>
      <c r="M161">
        <f t="shared" si="25"/>
        <v>1.2711956139278989E-2</v>
      </c>
      <c r="N161" t="str">
        <f t="shared" si="23"/>
        <v>Uptrend</v>
      </c>
      <c r="O161">
        <f t="shared" si="18"/>
        <v>145.654</v>
      </c>
      <c r="P161">
        <f t="shared" si="19"/>
        <v>-4.4921526356982988E-2</v>
      </c>
      <c r="Q161" t="str">
        <f t="shared" si="20"/>
        <v>2021-07</v>
      </c>
      <c r="R161" t="str">
        <f t="shared" si="21"/>
        <v>Low</v>
      </c>
    </row>
    <row r="162" spans="1:18" x14ac:dyDescent="0.2">
      <c r="A162">
        <v>161</v>
      </c>
      <c r="B162" t="s">
        <v>9</v>
      </c>
      <c r="C162" s="1" t="d">
        <v>2021-07-20</v>
      </c>
      <c r="D162">
        <v>140.09800000000001</v>
      </c>
      <c r="E162">
        <v>143.65199999999999</v>
      </c>
      <c r="F162">
        <v>139.60900000000001</v>
      </c>
      <c r="G162">
        <v>142.72499999999999</v>
      </c>
      <c r="H162">
        <v>96350000</v>
      </c>
      <c r="I162">
        <v>2.5973699999999999E-2</v>
      </c>
      <c r="J162">
        <f t="shared" si="22"/>
        <v>2.597925397704004E-2</v>
      </c>
      <c r="K162">
        <f t="shared" si="24"/>
        <v>137.55860000000001</v>
      </c>
      <c r="L162">
        <f t="shared" si="17"/>
        <v>129.32151999999999</v>
      </c>
      <c r="M162">
        <f t="shared" si="25"/>
        <v>1.3441384538312697E-2</v>
      </c>
      <c r="N162" t="str">
        <f t="shared" si="23"/>
        <v>Uptrend</v>
      </c>
      <c r="O162">
        <f t="shared" si="18"/>
        <v>145.654</v>
      </c>
      <c r="P162">
        <f t="shared" si="19"/>
        <v>-2.0109300122207463E-2</v>
      </c>
      <c r="Q162" t="str">
        <f t="shared" si="20"/>
        <v>2021-07</v>
      </c>
      <c r="R162" t="str">
        <f t="shared" si="21"/>
        <v>Low</v>
      </c>
    </row>
    <row r="163" spans="1:18" x14ac:dyDescent="0.2">
      <c r="A163">
        <v>162</v>
      </c>
      <c r="B163" t="s">
        <v>9</v>
      </c>
      <c r="C163" s="1" t="d">
        <v>2021-07-21</v>
      </c>
      <c r="D163">
        <v>142.119</v>
      </c>
      <c r="E163">
        <v>142.70500000000001</v>
      </c>
      <c r="F163">
        <v>141.24</v>
      </c>
      <c r="G163">
        <v>141.99199999999999</v>
      </c>
      <c r="H163">
        <v>74993500</v>
      </c>
      <c r="I163">
        <v>-5.1314999999999998E-3</v>
      </c>
      <c r="J163">
        <f t="shared" si="22"/>
        <v>-5.1357505692766203E-3</v>
      </c>
      <c r="K163">
        <f t="shared" si="24"/>
        <v>138.11619999999999</v>
      </c>
      <c r="L163">
        <f t="shared" si="17"/>
        <v>129.68382000000003</v>
      </c>
      <c r="M163">
        <f t="shared" si="25"/>
        <v>1.3500464283323882E-2</v>
      </c>
      <c r="N163" t="str">
        <f t="shared" si="23"/>
        <v>Uptrend</v>
      </c>
      <c r="O163">
        <f t="shared" si="18"/>
        <v>145.654</v>
      </c>
      <c r="P163">
        <f t="shared" si="19"/>
        <v>-2.5141774341933654E-2</v>
      </c>
      <c r="Q163" t="str">
        <f t="shared" si="20"/>
        <v>2021-07</v>
      </c>
      <c r="R163" t="str">
        <f t="shared" si="21"/>
        <v>Low</v>
      </c>
    </row>
    <row r="164" spans="1:18" x14ac:dyDescent="0.2">
      <c r="A164">
        <v>163</v>
      </c>
      <c r="B164" t="s">
        <v>9</v>
      </c>
      <c r="C164" s="1" t="d">
        <v>2021-07-22</v>
      </c>
      <c r="D164">
        <v>142.52000000000001</v>
      </c>
      <c r="E164">
        <v>144.727</v>
      </c>
      <c r="F164">
        <v>142.393</v>
      </c>
      <c r="G164">
        <v>143.35900000000001</v>
      </c>
      <c r="H164">
        <v>77338200</v>
      </c>
      <c r="I164">
        <v>9.6283900000000006E-3</v>
      </c>
      <c r="J164">
        <f t="shared" si="22"/>
        <v>9.6273029466449334E-3</v>
      </c>
      <c r="K164">
        <f t="shared" si="24"/>
        <v>138.75585000000001</v>
      </c>
      <c r="L164">
        <f t="shared" si="17"/>
        <v>130.09182000000001</v>
      </c>
      <c r="M164">
        <f t="shared" si="25"/>
        <v>1.3467931597398862E-2</v>
      </c>
      <c r="N164" t="str">
        <f t="shared" si="23"/>
        <v>Uptrend</v>
      </c>
      <c r="O164">
        <f t="shared" si="18"/>
        <v>145.654</v>
      </c>
      <c r="P164">
        <f t="shared" si="19"/>
        <v>-1.5756518873494607E-2</v>
      </c>
      <c r="Q164" t="str">
        <f t="shared" si="20"/>
        <v>2021-07</v>
      </c>
      <c r="R164" t="str">
        <f t="shared" si="21"/>
        <v>Low</v>
      </c>
    </row>
    <row r="165" spans="1:18" x14ac:dyDescent="0.2">
      <c r="A165">
        <v>164</v>
      </c>
      <c r="B165" t="s">
        <v>9</v>
      </c>
      <c r="C165" s="1" t="d">
        <v>2021-07-23</v>
      </c>
      <c r="D165">
        <v>144.09200000000001</v>
      </c>
      <c r="E165">
        <v>145.23400000000001</v>
      </c>
      <c r="F165">
        <v>143.477</v>
      </c>
      <c r="G165">
        <v>145.078</v>
      </c>
      <c r="H165">
        <v>71447400</v>
      </c>
      <c r="I165">
        <v>1.19896E-2</v>
      </c>
      <c r="J165">
        <f t="shared" si="22"/>
        <v>1.1990876052427879E-2</v>
      </c>
      <c r="K165">
        <f t="shared" si="24"/>
        <v>139.49560000000002</v>
      </c>
      <c r="L165">
        <f t="shared" si="17"/>
        <v>130.59552000000002</v>
      </c>
      <c r="M165">
        <f t="shared" si="25"/>
        <v>1.3456144026853722E-2</v>
      </c>
      <c r="N165" t="str">
        <f t="shared" si="23"/>
        <v>Uptrend</v>
      </c>
      <c r="O165">
        <f t="shared" si="18"/>
        <v>145.654</v>
      </c>
      <c r="P165">
        <f t="shared" si="19"/>
        <v>-3.9545772858966544E-3</v>
      </c>
      <c r="Q165" t="str">
        <f t="shared" si="20"/>
        <v>2021-07</v>
      </c>
      <c r="R165" t="str">
        <f t="shared" si="21"/>
        <v>Low</v>
      </c>
    </row>
    <row r="166" spans="1:18" x14ac:dyDescent="0.2">
      <c r="A166">
        <v>165</v>
      </c>
      <c r="B166" t="s">
        <v>9</v>
      </c>
      <c r="C166" s="1" t="d">
        <v>2021-07-26</v>
      </c>
      <c r="D166">
        <v>144.79499999999999</v>
      </c>
      <c r="E166">
        <v>146.31800000000001</v>
      </c>
      <c r="F166">
        <v>144.238</v>
      </c>
      <c r="G166">
        <v>145.49799999999999</v>
      </c>
      <c r="H166">
        <v>72434100</v>
      </c>
      <c r="I166">
        <v>2.89435E-3</v>
      </c>
      <c r="J166">
        <f t="shared" si="22"/>
        <v>2.8949944167964148E-3</v>
      </c>
      <c r="K166">
        <f t="shared" si="24"/>
        <v>140.27100000000002</v>
      </c>
      <c r="L166">
        <f t="shared" si="17"/>
        <v>131.06466000000003</v>
      </c>
      <c r="M166">
        <f t="shared" si="25"/>
        <v>1.3349404427737487E-2</v>
      </c>
      <c r="N166" t="str">
        <f t="shared" si="23"/>
        <v>Uptrend</v>
      </c>
      <c r="O166">
        <f t="shared" si="18"/>
        <v>145.654</v>
      </c>
      <c r="P166">
        <f t="shared" si="19"/>
        <v>-1.0710313482636957E-3</v>
      </c>
      <c r="Q166" t="str">
        <f t="shared" si="20"/>
        <v>2021-07</v>
      </c>
      <c r="R166" t="str">
        <f t="shared" si="21"/>
        <v>Low</v>
      </c>
    </row>
    <row r="167" spans="1:18" x14ac:dyDescent="0.2">
      <c r="A167">
        <v>166</v>
      </c>
      <c r="B167" t="s">
        <v>9</v>
      </c>
      <c r="C167" s="1" t="d">
        <v>2021-07-27</v>
      </c>
      <c r="D167">
        <v>145.625</v>
      </c>
      <c r="E167">
        <v>145.71299999999999</v>
      </c>
      <c r="F167">
        <v>142.13900000000001</v>
      </c>
      <c r="G167">
        <v>143.33000000000001</v>
      </c>
      <c r="H167">
        <v>104818600</v>
      </c>
      <c r="I167">
        <v>-1.4900399999999999E-2</v>
      </c>
      <c r="J167">
        <f t="shared" si="22"/>
        <v>-1.4900548461147078E-2</v>
      </c>
      <c r="K167">
        <f t="shared" si="24"/>
        <v>140.85645000000002</v>
      </c>
      <c r="L167">
        <f t="shared" si="17"/>
        <v>131.44199999999998</v>
      </c>
      <c r="M167">
        <f t="shared" si="25"/>
        <v>1.4006993510338571E-2</v>
      </c>
      <c r="N167" t="str">
        <f t="shared" si="23"/>
        <v>Uptrend</v>
      </c>
      <c r="O167">
        <f t="shared" si="18"/>
        <v>145.654</v>
      </c>
      <c r="P167">
        <f t="shared" si="19"/>
        <v>-1.5955620854902652E-2</v>
      </c>
      <c r="Q167" t="str">
        <f t="shared" si="20"/>
        <v>2021-07</v>
      </c>
      <c r="R167" t="str">
        <f t="shared" si="21"/>
        <v>Low</v>
      </c>
    </row>
    <row r="168" spans="1:18" x14ac:dyDescent="0.2">
      <c r="A168">
        <v>167</v>
      </c>
      <c r="B168" t="s">
        <v>9</v>
      </c>
      <c r="C168" s="1" t="d">
        <v>2021-07-28</v>
      </c>
      <c r="D168">
        <v>141.416</v>
      </c>
      <c r="E168">
        <v>143.52500000000001</v>
      </c>
      <c r="F168">
        <v>139.19900000000001</v>
      </c>
      <c r="G168">
        <v>141.58199999999999</v>
      </c>
      <c r="H168">
        <v>118931200</v>
      </c>
      <c r="I168">
        <v>-1.2196200000000001E-2</v>
      </c>
      <c r="J168">
        <f t="shared" si="22"/>
        <v>-1.219563245656885E-2</v>
      </c>
      <c r="K168">
        <f t="shared" si="24"/>
        <v>141.27879999999999</v>
      </c>
      <c r="L168">
        <f t="shared" si="17"/>
        <v>131.80742000000001</v>
      </c>
      <c r="M168">
        <f t="shared" si="25"/>
        <v>1.436896012460763E-2</v>
      </c>
      <c r="N168" t="str">
        <f t="shared" si="23"/>
        <v>Uptrend</v>
      </c>
      <c r="O168">
        <f t="shared" si="18"/>
        <v>145.654</v>
      </c>
      <c r="P168">
        <f t="shared" si="19"/>
        <v>-2.7956664423908761E-2</v>
      </c>
      <c r="Q168" t="str">
        <f t="shared" si="20"/>
        <v>2021-07</v>
      </c>
      <c r="R168" t="str">
        <f t="shared" si="21"/>
        <v>Low</v>
      </c>
    </row>
    <row r="169" spans="1:18" x14ac:dyDescent="0.2">
      <c r="A169">
        <v>168</v>
      </c>
      <c r="B169" t="s">
        <v>9</v>
      </c>
      <c r="C169" s="1" t="d">
        <v>2021-07-29</v>
      </c>
      <c r="D169">
        <v>141.29900000000001</v>
      </c>
      <c r="E169">
        <v>143.11500000000001</v>
      </c>
      <c r="F169">
        <v>141.191</v>
      </c>
      <c r="G169">
        <v>142.227</v>
      </c>
      <c r="H169">
        <v>56699500</v>
      </c>
      <c r="I169">
        <v>4.5523500000000001E-3</v>
      </c>
      <c r="J169">
        <f t="shared" si="22"/>
        <v>4.5556638555750428E-3</v>
      </c>
      <c r="K169">
        <f t="shared" si="24"/>
        <v>141.70265000000001</v>
      </c>
      <c r="L169">
        <f t="shared" si="17"/>
        <v>132.21348</v>
      </c>
      <c r="M169">
        <f t="shared" si="25"/>
        <v>1.4368630952036068E-2</v>
      </c>
      <c r="N169" t="str">
        <f t="shared" si="23"/>
        <v>Uptrend</v>
      </c>
      <c r="O169">
        <f t="shared" si="18"/>
        <v>145.654</v>
      </c>
      <c r="P169">
        <f t="shared" si="19"/>
        <v>-2.3528361733972214E-2</v>
      </c>
      <c r="Q169" t="str">
        <f t="shared" si="20"/>
        <v>2021-07</v>
      </c>
      <c r="R169" t="str">
        <f t="shared" si="21"/>
        <v>Low</v>
      </c>
    </row>
    <row r="170" spans="1:18" x14ac:dyDescent="0.2">
      <c r="A170">
        <v>169</v>
      </c>
      <c r="B170" t="s">
        <v>9</v>
      </c>
      <c r="C170" s="1" t="d">
        <v>2021-07-30</v>
      </c>
      <c r="D170">
        <v>140.99600000000001</v>
      </c>
      <c r="E170">
        <v>142.9</v>
      </c>
      <c r="F170">
        <v>140.732</v>
      </c>
      <c r="G170">
        <v>142.441</v>
      </c>
      <c r="H170">
        <v>70440600</v>
      </c>
      <c r="I170">
        <v>1.5108999999999999E-3</v>
      </c>
      <c r="J170">
        <f t="shared" si="22"/>
        <v>1.5046369536022564E-3</v>
      </c>
      <c r="K170">
        <f t="shared" si="24"/>
        <v>142.12205</v>
      </c>
      <c r="L170">
        <f t="shared" si="17"/>
        <v>132.62694000000002</v>
      </c>
      <c r="M170">
        <f t="shared" si="25"/>
        <v>1.4372173166432523E-2</v>
      </c>
      <c r="N170" t="str">
        <f t="shared" si="23"/>
        <v>Uptrend</v>
      </c>
      <c r="O170">
        <f t="shared" si="18"/>
        <v>145.654</v>
      </c>
      <c r="P170">
        <f t="shared" si="19"/>
        <v>-2.2059126422892539E-2</v>
      </c>
      <c r="Q170" t="str">
        <f t="shared" si="20"/>
        <v>2021-07</v>
      </c>
      <c r="R170" t="str">
        <f t="shared" si="21"/>
        <v>Low</v>
      </c>
    </row>
    <row r="171" spans="1:18" x14ac:dyDescent="0.2">
      <c r="A171">
        <v>170</v>
      </c>
      <c r="B171" t="s">
        <v>9</v>
      </c>
      <c r="C171" s="1" t="d">
        <v>2021-08-02</v>
      </c>
      <c r="D171">
        <v>142.93</v>
      </c>
      <c r="E171">
        <v>143.506</v>
      </c>
      <c r="F171">
        <v>141.846</v>
      </c>
      <c r="G171">
        <v>142.10900000000001</v>
      </c>
      <c r="H171">
        <v>62880000</v>
      </c>
      <c r="I171">
        <v>-2.33111E-3</v>
      </c>
      <c r="J171">
        <f t="shared" si="22"/>
        <v>-2.3307895900758213E-3</v>
      </c>
      <c r="K171">
        <f t="shared" si="24"/>
        <v>142.39349999999996</v>
      </c>
      <c r="L171">
        <f t="shared" si="17"/>
        <v>132.98259999999999</v>
      </c>
      <c r="M171">
        <f t="shared" si="25"/>
        <v>1.3878368688285739E-2</v>
      </c>
      <c r="N171" t="str">
        <f t="shared" si="23"/>
        <v>Uptrend</v>
      </c>
      <c r="O171">
        <f t="shared" si="18"/>
        <v>145.654</v>
      </c>
      <c r="P171">
        <f t="shared" si="19"/>
        <v>-2.4338500830735743E-2</v>
      </c>
      <c r="Q171" t="str">
        <f t="shared" si="20"/>
        <v>2021-08</v>
      </c>
      <c r="R171" t="str">
        <f t="shared" si="21"/>
        <v>Low</v>
      </c>
    </row>
    <row r="172" spans="1:18" x14ac:dyDescent="0.2">
      <c r="A172">
        <v>171</v>
      </c>
      <c r="B172" t="s">
        <v>9</v>
      </c>
      <c r="C172" s="1" t="d">
        <v>2021-08-03</v>
      </c>
      <c r="D172">
        <v>142.393</v>
      </c>
      <c r="E172">
        <v>144.57</v>
      </c>
      <c r="F172">
        <v>141.77699999999999</v>
      </c>
      <c r="G172">
        <v>143.90600000000001</v>
      </c>
      <c r="H172">
        <v>64786600</v>
      </c>
      <c r="I172">
        <v>1.2644300000000001E-2</v>
      </c>
      <c r="J172">
        <f t="shared" si="22"/>
        <v>1.2645223033023845E-2</v>
      </c>
      <c r="K172">
        <f t="shared" si="24"/>
        <v>142.65424999999996</v>
      </c>
      <c r="L172">
        <f t="shared" si="17"/>
        <v>133.41092</v>
      </c>
      <c r="M172">
        <f t="shared" si="25"/>
        <v>1.378638518403869E-2</v>
      </c>
      <c r="N172" t="str">
        <f t="shared" si="23"/>
        <v>Uptrend</v>
      </c>
      <c r="O172">
        <f t="shared" si="18"/>
        <v>145.654</v>
      </c>
      <c r="P172">
        <f t="shared" si="19"/>
        <v>-1.2001043569005887E-2</v>
      </c>
      <c r="Q172" t="str">
        <f t="shared" si="20"/>
        <v>2021-08</v>
      </c>
      <c r="R172" t="str">
        <f t="shared" si="21"/>
        <v>Low</v>
      </c>
    </row>
    <row r="173" spans="1:18" x14ac:dyDescent="0.2">
      <c r="A173">
        <v>172</v>
      </c>
      <c r="B173" t="s">
        <v>9</v>
      </c>
      <c r="C173" s="1" t="d">
        <v>2021-08-04</v>
      </c>
      <c r="D173">
        <v>143.81800000000001</v>
      </c>
      <c r="E173">
        <v>144.32599999999999</v>
      </c>
      <c r="F173">
        <v>142.852</v>
      </c>
      <c r="G173">
        <v>143.506</v>
      </c>
      <c r="H173">
        <v>56368300</v>
      </c>
      <c r="I173">
        <v>-2.7823000000000001E-3</v>
      </c>
      <c r="J173">
        <f t="shared" si="22"/>
        <v>-2.7795922338192947E-3</v>
      </c>
      <c r="K173">
        <f t="shared" si="24"/>
        <v>142.77044999999995</v>
      </c>
      <c r="L173">
        <f t="shared" si="17"/>
        <v>133.79862000000003</v>
      </c>
      <c r="M173">
        <f t="shared" si="25"/>
        <v>1.3288738516377328E-2</v>
      </c>
      <c r="N173" t="str">
        <f t="shared" si="23"/>
        <v>Uptrend</v>
      </c>
      <c r="O173">
        <f t="shared" si="18"/>
        <v>145.654</v>
      </c>
      <c r="P173">
        <f t="shared" si="19"/>
        <v>-1.4747277795323144E-2</v>
      </c>
      <c r="Q173" t="str">
        <f t="shared" si="20"/>
        <v>2021-08</v>
      </c>
      <c r="R173" t="str">
        <f t="shared" si="21"/>
        <v>Low</v>
      </c>
    </row>
    <row r="174" spans="1:18" x14ac:dyDescent="0.2">
      <c r="A174">
        <v>173</v>
      </c>
      <c r="B174" t="s">
        <v>9</v>
      </c>
      <c r="C174" s="1" t="d">
        <v>2021-08-05</v>
      </c>
      <c r="D174">
        <v>143.535</v>
      </c>
      <c r="E174">
        <v>144.375</v>
      </c>
      <c r="F174">
        <v>142.744</v>
      </c>
      <c r="G174">
        <v>143.613</v>
      </c>
      <c r="H174">
        <v>46397700</v>
      </c>
      <c r="I174">
        <v>7.4834100000000002E-4</v>
      </c>
      <c r="J174">
        <f t="shared" si="22"/>
        <v>7.4561342382906126E-4</v>
      </c>
      <c r="K174">
        <f t="shared" si="24"/>
        <v>142.95694999999995</v>
      </c>
      <c r="L174">
        <f t="shared" si="17"/>
        <v>134.19236000000001</v>
      </c>
      <c r="M174">
        <f t="shared" si="25"/>
        <v>1.3075208580070172E-2</v>
      </c>
      <c r="N174" t="str">
        <f t="shared" si="23"/>
        <v>Uptrend</v>
      </c>
      <c r="O174">
        <f t="shared" si="18"/>
        <v>145.654</v>
      </c>
      <c r="P174">
        <f t="shared" si="19"/>
        <v>-1.4012660139783306E-2</v>
      </c>
      <c r="Q174" t="str">
        <f t="shared" si="20"/>
        <v>2021-08</v>
      </c>
      <c r="R174" t="str">
        <f t="shared" si="21"/>
        <v>Low</v>
      </c>
    </row>
    <row r="175" spans="1:18" x14ac:dyDescent="0.2">
      <c r="A175">
        <v>174</v>
      </c>
      <c r="B175" t="s">
        <v>9</v>
      </c>
      <c r="C175" s="1" t="d">
        <v>2021-08-06</v>
      </c>
      <c r="D175">
        <v>143.13399999999999</v>
      </c>
      <c r="E175">
        <v>143.87700000000001</v>
      </c>
      <c r="F175">
        <v>142.43</v>
      </c>
      <c r="G175">
        <v>142.929</v>
      </c>
      <c r="H175">
        <v>54126800</v>
      </c>
      <c r="I175">
        <v>-4.7668700000000003E-3</v>
      </c>
      <c r="J175">
        <f t="shared" si="22"/>
        <v>-4.7628000250673486E-3</v>
      </c>
      <c r="K175">
        <f t="shared" si="24"/>
        <v>143.01794999999998</v>
      </c>
      <c r="L175">
        <f t="shared" si="17"/>
        <v>134.57339999999999</v>
      </c>
      <c r="M175">
        <f t="shared" si="25"/>
        <v>1.2844168572518947E-2</v>
      </c>
      <c r="N175" t="str">
        <f t="shared" si="23"/>
        <v>Uptrend</v>
      </c>
      <c r="O175">
        <f t="shared" si="18"/>
        <v>145.654</v>
      </c>
      <c r="P175">
        <f t="shared" si="19"/>
        <v>-1.8708720666785639E-2</v>
      </c>
      <c r="Q175" t="str">
        <f t="shared" si="20"/>
        <v>2021-08</v>
      </c>
      <c r="R175" t="str">
        <f t="shared" si="21"/>
        <v>Low</v>
      </c>
    </row>
    <row r="176" spans="1:18" x14ac:dyDescent="0.2">
      <c r="A176">
        <v>175</v>
      </c>
      <c r="B176" t="s">
        <v>9</v>
      </c>
      <c r="C176" s="1" t="d">
        <v>2021-08-09</v>
      </c>
      <c r="D176">
        <v>142.98699999999999</v>
      </c>
      <c r="E176">
        <v>143.476</v>
      </c>
      <c r="F176">
        <v>142.322</v>
      </c>
      <c r="G176">
        <v>142.88</v>
      </c>
      <c r="H176">
        <v>48908700</v>
      </c>
      <c r="I176">
        <v>-3.4215899999999997E-4</v>
      </c>
      <c r="J176">
        <f t="shared" si="22"/>
        <v>-3.4282755773851203E-4</v>
      </c>
      <c r="K176">
        <f t="shared" si="24"/>
        <v>143.10629999999998</v>
      </c>
      <c r="L176">
        <f t="shared" si="17"/>
        <v>134.98412000000002</v>
      </c>
      <c r="M176">
        <f t="shared" si="25"/>
        <v>1.2798532827384752E-2</v>
      </c>
      <c r="N176" t="str">
        <f t="shared" si="23"/>
        <v>Uptrend</v>
      </c>
      <c r="O176">
        <f t="shared" si="18"/>
        <v>145.654</v>
      </c>
      <c r="P176">
        <f t="shared" si="19"/>
        <v>-1.9045134359509497E-2</v>
      </c>
      <c r="Q176" t="str">
        <f t="shared" si="20"/>
        <v>2021-08</v>
      </c>
      <c r="R176" t="str">
        <f t="shared" si="21"/>
        <v>Low</v>
      </c>
    </row>
    <row r="177" spans="1:18" x14ac:dyDescent="0.2">
      <c r="A177">
        <v>176</v>
      </c>
      <c r="B177" t="s">
        <v>9</v>
      </c>
      <c r="C177" s="1" t="d">
        <v>2021-08-10</v>
      </c>
      <c r="D177">
        <v>143.22200000000001</v>
      </c>
      <c r="E177">
        <v>144.464</v>
      </c>
      <c r="F177">
        <v>142.107</v>
      </c>
      <c r="G177">
        <v>142.40100000000001</v>
      </c>
      <c r="H177">
        <v>69023100</v>
      </c>
      <c r="I177">
        <v>-3.3541000000000001E-3</v>
      </c>
      <c r="J177">
        <f t="shared" si="22"/>
        <v>-3.3524636058229751E-3</v>
      </c>
      <c r="K177">
        <f t="shared" si="24"/>
        <v>143.11499999999998</v>
      </c>
      <c r="L177">
        <f t="shared" si="17"/>
        <v>135.39836000000003</v>
      </c>
      <c r="M177">
        <f t="shared" si="25"/>
        <v>1.2712588031234534E-2</v>
      </c>
      <c r="N177" t="str">
        <f t="shared" si="23"/>
        <v>Uptrend</v>
      </c>
      <c r="O177">
        <f t="shared" si="18"/>
        <v>145.654</v>
      </c>
      <c r="P177">
        <f t="shared" si="19"/>
        <v>-2.2333749845524276E-2</v>
      </c>
      <c r="Q177" t="str">
        <f t="shared" si="20"/>
        <v>2021-08</v>
      </c>
      <c r="R177" t="str">
        <f t="shared" si="21"/>
        <v>Low</v>
      </c>
    </row>
    <row r="178" spans="1:18" x14ac:dyDescent="0.2">
      <c r="A178">
        <v>177</v>
      </c>
      <c r="B178" t="s">
        <v>9</v>
      </c>
      <c r="C178" s="1" t="d">
        <v>2021-08-11</v>
      </c>
      <c r="D178">
        <v>142.84100000000001</v>
      </c>
      <c r="E178">
        <v>143.49600000000001</v>
      </c>
      <c r="F178">
        <v>142.33199999999999</v>
      </c>
      <c r="G178">
        <v>142.655</v>
      </c>
      <c r="H178">
        <v>48493500</v>
      </c>
      <c r="I178">
        <v>1.78572E-3</v>
      </c>
      <c r="J178">
        <f t="shared" si="22"/>
        <v>1.7836953392180721E-3</v>
      </c>
      <c r="K178">
        <f t="shared" si="24"/>
        <v>142.96504999999999</v>
      </c>
      <c r="L178">
        <f t="shared" si="17"/>
        <v>135.82412000000002</v>
      </c>
      <c r="M178">
        <f t="shared" si="25"/>
        <v>1.1412008565618489E-2</v>
      </c>
      <c r="N178" t="str">
        <f t="shared" si="23"/>
        <v>Uptrend</v>
      </c>
      <c r="O178">
        <f t="shared" si="18"/>
        <v>145.654</v>
      </c>
      <c r="P178">
        <f t="shared" si="19"/>
        <v>-2.0589891111812864E-2</v>
      </c>
      <c r="Q178" t="str">
        <f t="shared" si="20"/>
        <v>2021-08</v>
      </c>
      <c r="R178" t="str">
        <f t="shared" si="21"/>
        <v>Low</v>
      </c>
    </row>
    <row r="179" spans="1:18" x14ac:dyDescent="0.2">
      <c r="A179">
        <v>178</v>
      </c>
      <c r="B179" t="s">
        <v>9</v>
      </c>
      <c r="C179" s="1" t="d">
        <v>2021-08-12</v>
      </c>
      <c r="D179">
        <v>142.97800000000001</v>
      </c>
      <c r="E179">
        <v>145.77500000000001</v>
      </c>
      <c r="F179">
        <v>142.63499999999999</v>
      </c>
      <c r="G179">
        <v>145.61799999999999</v>
      </c>
      <c r="H179">
        <v>72282600</v>
      </c>
      <c r="I179">
        <v>2.0773400000000001E-2</v>
      </c>
      <c r="J179">
        <f t="shared" si="22"/>
        <v>2.0770390101994218E-2</v>
      </c>
      <c r="K179">
        <f t="shared" si="24"/>
        <v>142.99595000000002</v>
      </c>
      <c r="L179">
        <f t="shared" si="17"/>
        <v>136.29390000000001</v>
      </c>
      <c r="M179">
        <f t="shared" si="25"/>
        <v>1.2361203289232525E-2</v>
      </c>
      <c r="N179" t="str">
        <f t="shared" si="23"/>
        <v>Uptrend</v>
      </c>
      <c r="O179">
        <f t="shared" si="18"/>
        <v>145.654</v>
      </c>
      <c r="P179">
        <f t="shared" si="19"/>
        <v>-2.4716108036859641E-4</v>
      </c>
      <c r="Q179" t="str">
        <f t="shared" si="20"/>
        <v>2021-08</v>
      </c>
      <c r="R179" t="str">
        <f t="shared" si="21"/>
        <v>Low</v>
      </c>
    </row>
    <row r="180" spans="1:18" x14ac:dyDescent="0.2">
      <c r="A180">
        <v>179</v>
      </c>
      <c r="B180" t="s">
        <v>9</v>
      </c>
      <c r="C180" s="1" t="d">
        <v>2021-08-13</v>
      </c>
      <c r="D180">
        <v>145.696</v>
      </c>
      <c r="E180">
        <v>146.15600000000001</v>
      </c>
      <c r="F180">
        <v>145.012</v>
      </c>
      <c r="G180">
        <v>145.82400000000001</v>
      </c>
      <c r="H180">
        <v>59375000</v>
      </c>
      <c r="I180">
        <v>1.41011E-3</v>
      </c>
      <c r="J180">
        <f t="shared" si="22"/>
        <v>1.4146602755154003E-3</v>
      </c>
      <c r="K180">
        <f t="shared" si="24"/>
        <v>143.13920000000002</v>
      </c>
      <c r="L180">
        <f t="shared" ref="L180:L243" si="26">AVERAGE(G131:G180)</f>
        <v>136.79748000000001</v>
      </c>
      <c r="M180">
        <f t="shared" si="25"/>
        <v>1.1890342078203733E-2</v>
      </c>
      <c r="N180" t="str">
        <f t="shared" si="23"/>
        <v>Uptrend</v>
      </c>
      <c r="O180">
        <f t="shared" si="18"/>
        <v>145.82400000000001</v>
      </c>
      <c r="P180">
        <f t="shared" si="19"/>
        <v>0</v>
      </c>
      <c r="Q180" t="str">
        <f t="shared" si="20"/>
        <v>2021-08</v>
      </c>
      <c r="R180" t="str">
        <f t="shared" si="21"/>
        <v>Low</v>
      </c>
    </row>
    <row r="181" spans="1:18" x14ac:dyDescent="0.2">
      <c r="A181">
        <v>180</v>
      </c>
      <c r="B181" t="s">
        <v>9</v>
      </c>
      <c r="C181" s="1" t="d">
        <v>2021-08-16</v>
      </c>
      <c r="D181">
        <v>145.27600000000001</v>
      </c>
      <c r="E181">
        <v>147.86799999999999</v>
      </c>
      <c r="F181">
        <v>143.251</v>
      </c>
      <c r="G181">
        <v>147.79900000000001</v>
      </c>
      <c r="H181">
        <v>103296000</v>
      </c>
      <c r="I181">
        <v>1.35481E-2</v>
      </c>
      <c r="J181">
        <f t="shared" si="22"/>
        <v>1.3543723941189301E-2</v>
      </c>
      <c r="K181">
        <f t="shared" si="24"/>
        <v>143.5736</v>
      </c>
      <c r="L181">
        <f t="shared" si="26"/>
        <v>137.29465999999999</v>
      </c>
      <c r="M181">
        <f t="shared" si="25"/>
        <v>1.0201994443583287E-2</v>
      </c>
      <c r="N181" t="str">
        <f t="shared" si="23"/>
        <v>Uptrend</v>
      </c>
      <c r="O181">
        <f t="shared" si="18"/>
        <v>147.79900000000001</v>
      </c>
      <c r="P181">
        <f t="shared" si="19"/>
        <v>0</v>
      </c>
      <c r="Q181" t="str">
        <f t="shared" si="20"/>
        <v>2021-08</v>
      </c>
      <c r="R181" t="str">
        <f t="shared" si="21"/>
        <v>Low</v>
      </c>
    </row>
    <row r="182" spans="1:18" x14ac:dyDescent="0.2">
      <c r="A182">
        <v>181</v>
      </c>
      <c r="B182" t="s">
        <v>9</v>
      </c>
      <c r="C182" s="1" t="d">
        <v>2021-08-17</v>
      </c>
      <c r="D182">
        <v>146.929</v>
      </c>
      <c r="E182">
        <v>148.34700000000001</v>
      </c>
      <c r="F182">
        <v>145.81399999999999</v>
      </c>
      <c r="G182">
        <v>146.88999999999999</v>
      </c>
      <c r="H182">
        <v>92229700</v>
      </c>
      <c r="I182">
        <v>-6.1539300000000002E-3</v>
      </c>
      <c r="J182">
        <f t="shared" si="22"/>
        <v>-6.1502445889350943E-3</v>
      </c>
      <c r="K182">
        <f t="shared" si="24"/>
        <v>143.78184999999999</v>
      </c>
      <c r="L182">
        <f t="shared" si="26"/>
        <v>137.77348000000001</v>
      </c>
      <c r="M182">
        <f t="shared" si="25"/>
        <v>8.8464033913472351E-3</v>
      </c>
      <c r="N182" t="str">
        <f t="shared" si="23"/>
        <v>Uptrend</v>
      </c>
      <c r="O182">
        <f t="shared" si="18"/>
        <v>147.79900000000001</v>
      </c>
      <c r="P182">
        <f t="shared" si="19"/>
        <v>-6.1502445889350943E-3</v>
      </c>
      <c r="Q182" t="str">
        <f t="shared" si="20"/>
        <v>2021-08</v>
      </c>
      <c r="R182" t="str">
        <f t="shared" si="21"/>
        <v>Low</v>
      </c>
    </row>
    <row r="183" spans="1:18" x14ac:dyDescent="0.2">
      <c r="A183">
        <v>182</v>
      </c>
      <c r="B183" t="s">
        <v>9</v>
      </c>
      <c r="C183" s="1" t="d">
        <v>2021-08-18</v>
      </c>
      <c r="D183">
        <v>146.50800000000001</v>
      </c>
      <c r="E183">
        <v>147.40799999999999</v>
      </c>
      <c r="F183">
        <v>142.93799999999999</v>
      </c>
      <c r="G183">
        <v>143.14400000000001</v>
      </c>
      <c r="H183">
        <v>86326000</v>
      </c>
      <c r="I183">
        <v>-2.5501099999999999E-2</v>
      </c>
      <c r="J183">
        <f t="shared" si="22"/>
        <v>-2.5502076383688399E-2</v>
      </c>
      <c r="K183">
        <f t="shared" si="24"/>
        <v>143.83945</v>
      </c>
      <c r="L183">
        <f t="shared" si="26"/>
        <v>138.16095999999999</v>
      </c>
      <c r="M183">
        <f t="shared" si="25"/>
        <v>1.0638294015903878E-2</v>
      </c>
      <c r="N183" t="str">
        <f t="shared" si="23"/>
        <v>Uptrend</v>
      </c>
      <c r="O183">
        <f t="shared" si="18"/>
        <v>147.79900000000001</v>
      </c>
      <c r="P183">
        <f t="shared" si="19"/>
        <v>-3.1495476965338054E-2</v>
      </c>
      <c r="Q183" t="str">
        <f t="shared" si="20"/>
        <v>2021-08</v>
      </c>
      <c r="R183" t="str">
        <f t="shared" si="21"/>
        <v>Low</v>
      </c>
    </row>
    <row r="184" spans="1:18" x14ac:dyDescent="0.2">
      <c r="A184">
        <v>183</v>
      </c>
      <c r="B184" t="s">
        <v>9</v>
      </c>
      <c r="C184" s="1" t="d">
        <v>2021-08-19</v>
      </c>
      <c r="D184">
        <v>141.84299999999999</v>
      </c>
      <c r="E184">
        <v>144.74799999999999</v>
      </c>
      <c r="F184">
        <v>141.32499999999999</v>
      </c>
      <c r="G184">
        <v>143.476</v>
      </c>
      <c r="H184">
        <v>86960300</v>
      </c>
      <c r="I184">
        <v>2.3230799999999999E-3</v>
      </c>
      <c r="J184">
        <f t="shared" si="22"/>
        <v>2.3193427597383298E-3</v>
      </c>
      <c r="K184">
        <f t="shared" si="24"/>
        <v>143.84530000000001</v>
      </c>
      <c r="L184">
        <f t="shared" si="26"/>
        <v>138.54747999999998</v>
      </c>
      <c r="M184">
        <f t="shared" si="25"/>
        <v>1.0430246290322192E-2</v>
      </c>
      <c r="N184" t="str">
        <f t="shared" si="23"/>
        <v>Uptrend</v>
      </c>
      <c r="O184">
        <f t="shared" si="18"/>
        <v>147.79900000000001</v>
      </c>
      <c r="P184">
        <f t="shared" si="19"/>
        <v>-2.9249183012063695E-2</v>
      </c>
      <c r="Q184" t="str">
        <f t="shared" si="20"/>
        <v>2021-08</v>
      </c>
      <c r="R184" t="str">
        <f t="shared" si="21"/>
        <v>Low</v>
      </c>
    </row>
    <row r="185" spans="1:18" x14ac:dyDescent="0.2">
      <c r="A185">
        <v>184</v>
      </c>
      <c r="B185" t="s">
        <v>9</v>
      </c>
      <c r="C185" s="1" t="d">
        <v>2021-08-20</v>
      </c>
      <c r="D185">
        <v>144.19999999999999</v>
      </c>
      <c r="E185">
        <v>145.23699999999999</v>
      </c>
      <c r="F185">
        <v>143.55500000000001</v>
      </c>
      <c r="G185">
        <v>144.934</v>
      </c>
      <c r="H185">
        <v>60549600</v>
      </c>
      <c r="I185">
        <v>1.01569E-2</v>
      </c>
      <c r="J185">
        <f t="shared" si="22"/>
        <v>1.0161978309961128E-2</v>
      </c>
      <c r="K185">
        <f t="shared" si="24"/>
        <v>143.8381</v>
      </c>
      <c r="L185">
        <f t="shared" si="26"/>
        <v>138.98308</v>
      </c>
      <c r="M185">
        <f t="shared" si="25"/>
        <v>1.0327956058903912E-2</v>
      </c>
      <c r="N185" t="str">
        <f t="shared" si="23"/>
        <v>Uptrend</v>
      </c>
      <c r="O185">
        <f t="shared" si="18"/>
        <v>147.79900000000001</v>
      </c>
      <c r="P185">
        <f t="shared" si="19"/>
        <v>-1.9384434265455219E-2</v>
      </c>
      <c r="Q185" t="str">
        <f t="shared" si="20"/>
        <v>2021-08</v>
      </c>
      <c r="R185" t="str">
        <f t="shared" si="21"/>
        <v>Low</v>
      </c>
    </row>
    <row r="186" spans="1:18" x14ac:dyDescent="0.2">
      <c r="A186">
        <v>185</v>
      </c>
      <c r="B186" t="s">
        <v>9</v>
      </c>
      <c r="C186" s="1" t="d">
        <v>2021-08-23</v>
      </c>
      <c r="D186">
        <v>145.05099999999999</v>
      </c>
      <c r="E186">
        <v>146.88999999999999</v>
      </c>
      <c r="F186">
        <v>144.63999999999999</v>
      </c>
      <c r="G186">
        <v>146.41999999999999</v>
      </c>
      <c r="H186">
        <v>60131800</v>
      </c>
      <c r="I186">
        <v>1.02573E-2</v>
      </c>
      <c r="J186">
        <f t="shared" si="22"/>
        <v>1.0252942718754765E-2</v>
      </c>
      <c r="K186">
        <f t="shared" si="24"/>
        <v>143.88420000000002</v>
      </c>
      <c r="L186">
        <f t="shared" si="26"/>
        <v>139.42418000000001</v>
      </c>
      <c r="M186">
        <f t="shared" si="25"/>
        <v>1.0564799641014885E-2</v>
      </c>
      <c r="N186" t="str">
        <f t="shared" si="23"/>
        <v>Uptrend</v>
      </c>
      <c r="O186">
        <f t="shared" si="18"/>
        <v>147.79900000000001</v>
      </c>
      <c r="P186">
        <f t="shared" si="19"/>
        <v>-9.3302390408597224E-3</v>
      </c>
      <c r="Q186" t="str">
        <f t="shared" si="20"/>
        <v>2021-08</v>
      </c>
      <c r="R186" t="str">
        <f t="shared" si="21"/>
        <v>Low</v>
      </c>
    </row>
    <row r="187" spans="1:18" x14ac:dyDescent="0.2">
      <c r="A187">
        <v>186</v>
      </c>
      <c r="B187" t="s">
        <v>9</v>
      </c>
      <c r="C187" s="1" t="d">
        <v>2021-08-24</v>
      </c>
      <c r="D187">
        <v>146.166</v>
      </c>
      <c r="E187">
        <v>147.54499999999999</v>
      </c>
      <c r="F187">
        <v>145.87299999999999</v>
      </c>
      <c r="G187">
        <v>146.33199999999999</v>
      </c>
      <c r="H187">
        <v>48606400</v>
      </c>
      <c r="I187">
        <v>-6.01305E-4</v>
      </c>
      <c r="J187">
        <f t="shared" si="22"/>
        <v>-6.0101079087548914E-4</v>
      </c>
      <c r="K187">
        <f t="shared" si="24"/>
        <v>144.03430000000003</v>
      </c>
      <c r="L187">
        <f t="shared" si="26"/>
        <v>139.80238</v>
      </c>
      <c r="M187">
        <f t="shared" si="25"/>
        <v>9.9425759886795449E-3</v>
      </c>
      <c r="N187" t="str">
        <f t="shared" si="23"/>
        <v>Uptrend</v>
      </c>
      <c r="O187">
        <f t="shared" si="18"/>
        <v>147.79900000000001</v>
      </c>
      <c r="P187">
        <f t="shared" si="19"/>
        <v>-9.9256422573902325E-3</v>
      </c>
      <c r="Q187" t="str">
        <f t="shared" si="20"/>
        <v>2021-08</v>
      </c>
      <c r="R187" t="str">
        <f t="shared" si="21"/>
        <v>Low</v>
      </c>
    </row>
    <row r="188" spans="1:18" x14ac:dyDescent="0.2">
      <c r="A188">
        <v>187</v>
      </c>
      <c r="B188" t="s">
        <v>9</v>
      </c>
      <c r="C188" s="1" t="d">
        <v>2021-08-25</v>
      </c>
      <c r="D188">
        <v>146.518</v>
      </c>
      <c r="E188">
        <v>147.017</v>
      </c>
      <c r="F188">
        <v>144.55199999999999</v>
      </c>
      <c r="G188">
        <v>145.1</v>
      </c>
      <c r="H188">
        <v>58991300</v>
      </c>
      <c r="I188">
        <v>-8.4215599999999998E-3</v>
      </c>
      <c r="J188">
        <f t="shared" si="22"/>
        <v>-8.4192111089850252E-3</v>
      </c>
      <c r="K188">
        <f t="shared" si="24"/>
        <v>144.21020000000001</v>
      </c>
      <c r="L188">
        <f t="shared" si="26"/>
        <v>140.17234000000002</v>
      </c>
      <c r="M188">
        <f t="shared" si="25"/>
        <v>9.7102514469938773E-3</v>
      </c>
      <c r="N188" t="str">
        <f t="shared" si="23"/>
        <v>Uptrend</v>
      </c>
      <c r="O188">
        <f t="shared" si="18"/>
        <v>147.79900000000001</v>
      </c>
      <c r="P188">
        <f t="shared" si="19"/>
        <v>-1.826128728881804E-2</v>
      </c>
      <c r="Q188" t="str">
        <f t="shared" si="20"/>
        <v>2021-08</v>
      </c>
      <c r="R188" t="str">
        <f t="shared" si="21"/>
        <v>Low</v>
      </c>
    </row>
    <row r="189" spans="1:18" x14ac:dyDescent="0.2">
      <c r="A189">
        <v>188</v>
      </c>
      <c r="B189" t="s">
        <v>9</v>
      </c>
      <c r="C189" s="1" t="d">
        <v>2021-08-26</v>
      </c>
      <c r="D189">
        <v>145.09</v>
      </c>
      <c r="E189">
        <v>145.84299999999999</v>
      </c>
      <c r="F189">
        <v>144.26900000000001</v>
      </c>
      <c r="G189">
        <v>144.298</v>
      </c>
      <c r="H189">
        <v>48597200</v>
      </c>
      <c r="I189">
        <v>-5.5269200000000003E-3</v>
      </c>
      <c r="J189">
        <f t="shared" si="22"/>
        <v>-5.5272226050998574E-3</v>
      </c>
      <c r="K189">
        <f t="shared" si="24"/>
        <v>144.31374999999997</v>
      </c>
      <c r="L189">
        <f t="shared" si="26"/>
        <v>140.5163</v>
      </c>
      <c r="M189">
        <f t="shared" si="25"/>
        <v>9.7922402801846053E-3</v>
      </c>
      <c r="N189" t="str">
        <f t="shared" si="23"/>
        <v>Uptrend</v>
      </c>
      <c r="O189">
        <f t="shared" si="18"/>
        <v>147.79900000000001</v>
      </c>
      <c r="P189">
        <f t="shared" si="19"/>
        <v>-2.3687575694016916E-2</v>
      </c>
      <c r="Q189" t="str">
        <f t="shared" si="20"/>
        <v>2021-08</v>
      </c>
      <c r="R189" t="str">
        <f t="shared" si="21"/>
        <v>Low</v>
      </c>
    </row>
    <row r="190" spans="1:18" x14ac:dyDescent="0.2">
      <c r="A190">
        <v>189</v>
      </c>
      <c r="B190" t="s">
        <v>9</v>
      </c>
      <c r="C190" s="1" t="d">
        <v>2021-08-27</v>
      </c>
      <c r="D190">
        <v>144.239</v>
      </c>
      <c r="E190">
        <v>145.48099999999999</v>
      </c>
      <c r="F190">
        <v>143.60400000000001</v>
      </c>
      <c r="G190">
        <v>145.33500000000001</v>
      </c>
      <c r="H190">
        <v>55802400</v>
      </c>
      <c r="I190">
        <v>7.1844200000000004E-3</v>
      </c>
      <c r="J190">
        <f t="shared" si="22"/>
        <v>7.1865167916396189E-3</v>
      </c>
      <c r="K190">
        <f t="shared" si="24"/>
        <v>144.45845</v>
      </c>
      <c r="L190">
        <f t="shared" si="26"/>
        <v>140.84898000000004</v>
      </c>
      <c r="M190">
        <f t="shared" si="25"/>
        <v>9.8965810779407873E-3</v>
      </c>
      <c r="N190" t="str">
        <f t="shared" si="23"/>
        <v>Uptrend</v>
      </c>
      <c r="O190">
        <f t="shared" si="18"/>
        <v>147.79900000000001</v>
      </c>
      <c r="P190">
        <f t="shared" si="19"/>
        <v>-1.6671290062855615E-2</v>
      </c>
      <c r="Q190" t="str">
        <f t="shared" si="20"/>
        <v>2021-08</v>
      </c>
      <c r="R190" t="str">
        <f t="shared" si="21"/>
        <v>Low</v>
      </c>
    </row>
    <row r="191" spans="1:18" x14ac:dyDescent="0.2">
      <c r="A191">
        <v>190</v>
      </c>
      <c r="B191" t="s">
        <v>9</v>
      </c>
      <c r="C191" s="1" t="d">
        <v>2021-08-30</v>
      </c>
      <c r="D191">
        <v>145.726</v>
      </c>
      <c r="E191">
        <v>150.11699999999999</v>
      </c>
      <c r="F191">
        <v>145.34399999999999</v>
      </c>
      <c r="G191">
        <v>149.755</v>
      </c>
      <c r="H191">
        <v>90956700</v>
      </c>
      <c r="I191">
        <v>3.0417300000000001E-2</v>
      </c>
      <c r="J191">
        <f t="shared" si="22"/>
        <v>3.0412495269549478E-2</v>
      </c>
      <c r="K191">
        <f t="shared" si="24"/>
        <v>144.84074999999999</v>
      </c>
      <c r="L191">
        <f t="shared" si="26"/>
        <v>141.29604</v>
      </c>
      <c r="M191">
        <f t="shared" si="25"/>
        <v>1.1827357700369173E-2</v>
      </c>
      <c r="N191" t="str">
        <f t="shared" si="23"/>
        <v>Uptrend</v>
      </c>
      <c r="O191">
        <f t="shared" si="18"/>
        <v>149.755</v>
      </c>
      <c r="P191">
        <f t="shared" si="19"/>
        <v>0</v>
      </c>
      <c r="Q191" t="str">
        <f t="shared" si="20"/>
        <v>2021-08</v>
      </c>
      <c r="R191" t="str">
        <f t="shared" si="21"/>
        <v>Low</v>
      </c>
    </row>
    <row r="192" spans="1:18" x14ac:dyDescent="0.2">
      <c r="A192">
        <v>191</v>
      </c>
      <c r="B192" t="s">
        <v>9</v>
      </c>
      <c r="C192" s="1" t="d">
        <v>2021-08-31</v>
      </c>
      <c r="D192">
        <v>149.30500000000001</v>
      </c>
      <c r="E192">
        <v>149.44200000000001</v>
      </c>
      <c r="F192">
        <v>147.96600000000001</v>
      </c>
      <c r="G192">
        <v>148.494</v>
      </c>
      <c r="H192">
        <v>86453100</v>
      </c>
      <c r="I192">
        <v>-8.4246900000000003E-3</v>
      </c>
      <c r="J192">
        <f t="shared" si="22"/>
        <v>-8.4204200193649381E-3</v>
      </c>
      <c r="K192">
        <f t="shared" si="24"/>
        <v>145.07014999999998</v>
      </c>
      <c r="L192">
        <f t="shared" si="26"/>
        <v>141.68194000000003</v>
      </c>
      <c r="M192">
        <f t="shared" si="25"/>
        <v>1.1832129515434817E-2</v>
      </c>
      <c r="N192" t="str">
        <f t="shared" si="23"/>
        <v>Uptrend</v>
      </c>
      <c r="O192">
        <f t="shared" si="18"/>
        <v>149.755</v>
      </c>
      <c r="P192">
        <f t="shared" si="19"/>
        <v>-8.4204200193649381E-3</v>
      </c>
      <c r="Q192" t="str">
        <f t="shared" si="20"/>
        <v>2021-08</v>
      </c>
      <c r="R192" t="str">
        <f t="shared" si="21"/>
        <v>Low</v>
      </c>
    </row>
    <row r="193" spans="1:18" x14ac:dyDescent="0.2">
      <c r="A193">
        <v>192</v>
      </c>
      <c r="B193" t="s">
        <v>9</v>
      </c>
      <c r="C193" s="1" t="d">
        <v>2021-09-01</v>
      </c>
      <c r="D193">
        <v>149.47200000000001</v>
      </c>
      <c r="E193">
        <v>151.57400000000001</v>
      </c>
      <c r="F193">
        <v>148.99199999999999</v>
      </c>
      <c r="G193">
        <v>149.15899999999999</v>
      </c>
      <c r="H193">
        <v>80313700</v>
      </c>
      <c r="I193">
        <v>4.4783599999999998E-3</v>
      </c>
      <c r="J193">
        <f t="shared" si="22"/>
        <v>4.4782954193434144E-3</v>
      </c>
      <c r="K193">
        <f t="shared" si="24"/>
        <v>145.35280000000003</v>
      </c>
      <c r="L193">
        <f t="shared" si="26"/>
        <v>142.04831999999999</v>
      </c>
      <c r="M193">
        <f t="shared" si="25"/>
        <v>1.1800811835247567E-2</v>
      </c>
      <c r="N193" t="str">
        <f t="shared" si="23"/>
        <v>Uptrend</v>
      </c>
      <c r="O193">
        <f t="shared" si="18"/>
        <v>149.755</v>
      </c>
      <c r="P193">
        <f t="shared" si="19"/>
        <v>-3.9798337284231433E-3</v>
      </c>
      <c r="Q193" t="str">
        <f t="shared" si="20"/>
        <v>2021-09</v>
      </c>
      <c r="R193" t="str">
        <f t="shared" si="21"/>
        <v>Low</v>
      </c>
    </row>
    <row r="194" spans="1:18" x14ac:dyDescent="0.2">
      <c r="A194">
        <v>193</v>
      </c>
      <c r="B194" t="s">
        <v>9</v>
      </c>
      <c r="C194" s="1" t="d">
        <v>2021-09-02</v>
      </c>
      <c r="D194">
        <v>150.489</v>
      </c>
      <c r="E194">
        <v>151.32</v>
      </c>
      <c r="F194">
        <v>149.05099999999999</v>
      </c>
      <c r="G194">
        <v>150.274</v>
      </c>
      <c r="H194">
        <v>71115500</v>
      </c>
      <c r="I194">
        <v>7.4750900000000002E-3</v>
      </c>
      <c r="J194">
        <f t="shared" si="22"/>
        <v>7.4752445377082033E-3</v>
      </c>
      <c r="K194">
        <f t="shared" si="24"/>
        <v>145.68585000000002</v>
      </c>
      <c r="L194">
        <f t="shared" si="26"/>
        <v>142.44247999999999</v>
      </c>
      <c r="M194">
        <f t="shared" si="25"/>
        <v>1.1858974532483002E-2</v>
      </c>
      <c r="N194" t="str">
        <f t="shared" si="23"/>
        <v>Uptrend</v>
      </c>
      <c r="O194">
        <f t="shared" ref="O194:O257" si="27">MAX(G194,O193)</f>
        <v>150.274</v>
      </c>
      <c r="P194">
        <f t="shared" si="19"/>
        <v>0</v>
      </c>
      <c r="Q194" t="str">
        <f t="shared" si="20"/>
        <v>2021-09</v>
      </c>
      <c r="R194" t="str">
        <f t="shared" si="21"/>
        <v>Low</v>
      </c>
    </row>
    <row r="195" spans="1:18" x14ac:dyDescent="0.2">
      <c r="A195">
        <v>194</v>
      </c>
      <c r="B195" t="s">
        <v>9</v>
      </c>
      <c r="C195" s="1" t="d">
        <v>2021-09-03</v>
      </c>
      <c r="D195">
        <v>150.381</v>
      </c>
      <c r="E195">
        <v>151.232</v>
      </c>
      <c r="F195">
        <v>149.726</v>
      </c>
      <c r="G195">
        <v>150.90899999999999</v>
      </c>
      <c r="H195">
        <v>57808700</v>
      </c>
      <c r="I195">
        <v>4.2304600000000001E-3</v>
      </c>
      <c r="J195">
        <f t="shared" si="22"/>
        <v>4.2256145440993098E-3</v>
      </c>
      <c r="K195">
        <f t="shared" si="24"/>
        <v>146.08485000000002</v>
      </c>
      <c r="L195">
        <f t="shared" si="26"/>
        <v>142.85499999999999</v>
      </c>
      <c r="M195">
        <f t="shared" si="25"/>
        <v>1.1745564576184597E-2</v>
      </c>
      <c r="N195" t="str">
        <f t="shared" si="23"/>
        <v>Uptrend</v>
      </c>
      <c r="O195">
        <f t="shared" si="27"/>
        <v>150.90899999999999</v>
      </c>
      <c r="P195">
        <f t="shared" ref="P195:P258" si="28">G195/O195 - 1</f>
        <v>0</v>
      </c>
      <c r="Q195" t="str">
        <f t="shared" ref="Q195:Q258" si="29">TEXT(C195, "YYYY-MM")</f>
        <v>2021-09</v>
      </c>
      <c r="R195" t="str">
        <f t="shared" ref="R195:R258" si="30">IF(M195="","",
   IF(M195&lt;0.015,"Low",
      IF(M195&lt;0.03,"Medium","High")))</f>
        <v>Low</v>
      </c>
    </row>
    <row r="196" spans="1:18" x14ac:dyDescent="0.2">
      <c r="A196">
        <v>195</v>
      </c>
      <c r="B196" t="s">
        <v>9</v>
      </c>
      <c r="C196" s="1" t="d">
        <v>2021-09-07</v>
      </c>
      <c r="D196">
        <v>151.565</v>
      </c>
      <c r="E196">
        <v>153.804</v>
      </c>
      <c r="F196">
        <v>150.99700000000001</v>
      </c>
      <c r="G196">
        <v>153.24700000000001</v>
      </c>
      <c r="H196">
        <v>82278300</v>
      </c>
      <c r="I196">
        <v>1.54895E-2</v>
      </c>
      <c r="J196">
        <f t="shared" ref="J196:J259" si="31">(G196/G195) - 1</f>
        <v>1.5492780417337704E-2</v>
      </c>
      <c r="K196">
        <f t="shared" si="24"/>
        <v>146.60319999999999</v>
      </c>
      <c r="L196">
        <f t="shared" si="26"/>
        <v>143.32013999999998</v>
      </c>
      <c r="M196">
        <f t="shared" si="25"/>
        <v>1.2053299588681411E-2</v>
      </c>
      <c r="N196" t="str">
        <f t="shared" ref="N196:N259" si="32">IF(OR(ISBLANK(K196),ISBLANK(L196)),"",IF(K196&gt;L196,"Uptrend","Downtrend"))</f>
        <v>Uptrend</v>
      </c>
      <c r="O196">
        <f t="shared" si="27"/>
        <v>153.24700000000001</v>
      </c>
      <c r="P196">
        <f t="shared" si="28"/>
        <v>0</v>
      </c>
      <c r="Q196" t="str">
        <f t="shared" si="29"/>
        <v>2021-09</v>
      </c>
      <c r="R196" t="str">
        <f t="shared" si="30"/>
        <v>Low</v>
      </c>
    </row>
    <row r="197" spans="1:18" x14ac:dyDescent="0.2">
      <c r="A197">
        <v>196</v>
      </c>
      <c r="B197" t="s">
        <v>9</v>
      </c>
      <c r="C197" s="1" t="d">
        <v>2021-09-08</v>
      </c>
      <c r="D197">
        <v>153.53100000000001</v>
      </c>
      <c r="E197">
        <v>153.589</v>
      </c>
      <c r="F197">
        <v>150.596</v>
      </c>
      <c r="G197">
        <v>151.702</v>
      </c>
      <c r="H197">
        <v>74420200</v>
      </c>
      <c r="I197">
        <v>-1.0083699999999999E-2</v>
      </c>
      <c r="J197">
        <f t="shared" si="31"/>
        <v>-1.0081763427669199E-2</v>
      </c>
      <c r="K197">
        <f t="shared" si="24"/>
        <v>147.06824999999998</v>
      </c>
      <c r="L197">
        <f t="shared" si="26"/>
        <v>143.72175999999999</v>
      </c>
      <c r="M197">
        <f t="shared" si="25"/>
        <v>1.2347260836118821E-2</v>
      </c>
      <c r="N197" t="str">
        <f t="shared" si="32"/>
        <v>Uptrend</v>
      </c>
      <c r="O197">
        <f t="shared" si="27"/>
        <v>153.24700000000001</v>
      </c>
      <c r="P197">
        <f t="shared" si="28"/>
        <v>-1.0081763427669199E-2</v>
      </c>
      <c r="Q197" t="str">
        <f t="shared" si="29"/>
        <v>2021-09</v>
      </c>
      <c r="R197" t="str">
        <f t="shared" si="30"/>
        <v>Low</v>
      </c>
    </row>
    <row r="198" spans="1:18" x14ac:dyDescent="0.2">
      <c r="A198">
        <v>197</v>
      </c>
      <c r="B198" t="s">
        <v>9</v>
      </c>
      <c r="C198" s="1" t="d">
        <v>2021-09-09</v>
      </c>
      <c r="D198">
        <v>152.07300000000001</v>
      </c>
      <c r="E198">
        <v>152.68</v>
      </c>
      <c r="F198">
        <v>150.56700000000001</v>
      </c>
      <c r="G198">
        <v>150.684</v>
      </c>
      <c r="H198">
        <v>57305700</v>
      </c>
      <c r="I198">
        <v>-6.7048400000000001E-3</v>
      </c>
      <c r="J198">
        <f t="shared" si="31"/>
        <v>-6.7105245810865632E-3</v>
      </c>
      <c r="K198">
        <f t="shared" si="24"/>
        <v>147.46969999999996</v>
      </c>
      <c r="L198">
        <f t="shared" si="26"/>
        <v>144.07274000000001</v>
      </c>
      <c r="M198">
        <f t="shared" si="25"/>
        <v>1.2544531295815656E-2</v>
      </c>
      <c r="N198" t="str">
        <f t="shared" si="32"/>
        <v>Uptrend</v>
      </c>
      <c r="O198">
        <f t="shared" si="27"/>
        <v>153.24700000000001</v>
      </c>
      <c r="P198">
        <f t="shared" si="28"/>
        <v>-1.6724634087453727E-2</v>
      </c>
      <c r="Q198" t="str">
        <f t="shared" si="29"/>
        <v>2021-09</v>
      </c>
      <c r="R198" t="str">
        <f t="shared" si="30"/>
        <v>Low</v>
      </c>
    </row>
    <row r="199" spans="1:18" x14ac:dyDescent="0.2">
      <c r="A199">
        <v>198</v>
      </c>
      <c r="B199" t="s">
        <v>9</v>
      </c>
      <c r="C199" s="1" t="d">
        <v>2021-09-10</v>
      </c>
      <c r="D199">
        <v>151.59399999999999</v>
      </c>
      <c r="E199">
        <v>152.06299999999999</v>
      </c>
      <c r="F199">
        <v>145.43199999999999</v>
      </c>
      <c r="G199">
        <v>145.697</v>
      </c>
      <c r="H199">
        <v>140893200</v>
      </c>
      <c r="I199">
        <v>-3.3101999999999999E-2</v>
      </c>
      <c r="J199">
        <f t="shared" si="31"/>
        <v>-3.3095750046454819E-2</v>
      </c>
      <c r="K199">
        <f t="shared" si="24"/>
        <v>147.47364999999999</v>
      </c>
      <c r="L199">
        <f t="shared" si="26"/>
        <v>144.31168000000002</v>
      </c>
      <c r="M199">
        <f t="shared" si="25"/>
        <v>1.4164752027937428E-2</v>
      </c>
      <c r="N199" t="str">
        <f t="shared" si="32"/>
        <v>Uptrend</v>
      </c>
      <c r="O199">
        <f t="shared" si="27"/>
        <v>153.24700000000001</v>
      </c>
      <c r="P199">
        <f t="shared" si="28"/>
        <v>-4.9266869824531656E-2</v>
      </c>
      <c r="Q199" t="str">
        <f t="shared" si="29"/>
        <v>2021-09</v>
      </c>
      <c r="R199" t="str">
        <f t="shared" si="30"/>
        <v>Low</v>
      </c>
    </row>
    <row r="200" spans="1:18" x14ac:dyDescent="0.2">
      <c r="A200">
        <v>199</v>
      </c>
      <c r="B200" t="s">
        <v>9</v>
      </c>
      <c r="C200" s="1" t="d">
        <v>2021-09-13</v>
      </c>
      <c r="D200">
        <v>147.32</v>
      </c>
      <c r="E200">
        <v>148.09299999999999</v>
      </c>
      <c r="F200">
        <v>145.48099999999999</v>
      </c>
      <c r="G200">
        <v>146.26400000000001</v>
      </c>
      <c r="H200">
        <v>102404300</v>
      </c>
      <c r="I200">
        <v>3.89354E-3</v>
      </c>
      <c r="J200">
        <f t="shared" si="31"/>
        <v>3.8916381256992594E-3</v>
      </c>
      <c r="K200">
        <f t="shared" si="24"/>
        <v>147.49564999999998</v>
      </c>
      <c r="L200">
        <f t="shared" si="26"/>
        <v>144.55590000000001</v>
      </c>
      <c r="M200">
        <f t="shared" si="25"/>
        <v>1.4187452615870198E-2</v>
      </c>
      <c r="N200" t="str">
        <f t="shared" si="32"/>
        <v>Uptrend</v>
      </c>
      <c r="O200">
        <f t="shared" si="27"/>
        <v>153.24700000000001</v>
      </c>
      <c r="P200">
        <f t="shared" si="28"/>
        <v>-4.5566960527775424E-2</v>
      </c>
      <c r="Q200" t="str">
        <f t="shared" si="29"/>
        <v>2021-09</v>
      </c>
      <c r="R200" t="str">
        <f t="shared" si="30"/>
        <v>Low</v>
      </c>
    </row>
    <row r="201" spans="1:18" x14ac:dyDescent="0.2">
      <c r="A201">
        <v>200</v>
      </c>
      <c r="B201" t="s">
        <v>9</v>
      </c>
      <c r="C201" s="1" t="d">
        <v>2021-09-14</v>
      </c>
      <c r="D201">
        <v>147.04599999999999</v>
      </c>
      <c r="E201">
        <v>147.75</v>
      </c>
      <c r="F201">
        <v>143.68199999999999</v>
      </c>
      <c r="G201">
        <v>144.86500000000001</v>
      </c>
      <c r="H201">
        <v>109296300</v>
      </c>
      <c r="I201">
        <v>-9.5623099999999992E-3</v>
      </c>
      <c r="J201">
        <f t="shared" si="31"/>
        <v>-9.5648963518022434E-3</v>
      </c>
      <c r="K201">
        <f t="shared" si="24"/>
        <v>147.34895</v>
      </c>
      <c r="L201">
        <f t="shared" si="26"/>
        <v>144.71959999999999</v>
      </c>
      <c r="M201">
        <f t="shared" si="25"/>
        <v>1.3987108291735486E-2</v>
      </c>
      <c r="N201" t="str">
        <f t="shared" si="32"/>
        <v>Uptrend</v>
      </c>
      <c r="O201">
        <f t="shared" si="27"/>
        <v>153.24700000000001</v>
      </c>
      <c r="P201">
        <f t="shared" si="28"/>
        <v>-5.4696013625062823E-2</v>
      </c>
      <c r="Q201" t="str">
        <f t="shared" si="29"/>
        <v>2021-09</v>
      </c>
      <c r="R201" t="str">
        <f t="shared" si="30"/>
        <v>Low</v>
      </c>
    </row>
    <row r="202" spans="1:18" x14ac:dyDescent="0.2">
      <c r="A202">
        <v>201</v>
      </c>
      <c r="B202" t="s">
        <v>9</v>
      </c>
      <c r="C202" s="1" t="d">
        <v>2021-09-15</v>
      </c>
      <c r="D202">
        <v>145.29599999999999</v>
      </c>
      <c r="E202">
        <v>146.15600000000001</v>
      </c>
      <c r="F202">
        <v>143.154</v>
      </c>
      <c r="G202">
        <v>145.755</v>
      </c>
      <c r="H202">
        <v>83281300</v>
      </c>
      <c r="I202">
        <v>6.1438500000000002E-3</v>
      </c>
      <c r="J202">
        <f t="shared" si="31"/>
        <v>6.1436509854000398E-3</v>
      </c>
      <c r="K202">
        <f t="shared" si="24"/>
        <v>147.29220000000001</v>
      </c>
      <c r="L202">
        <f t="shared" si="26"/>
        <v>144.86088000000001</v>
      </c>
      <c r="M202">
        <f t="shared" si="25"/>
        <v>1.4014752438262598E-2</v>
      </c>
      <c r="N202" t="str">
        <f t="shared" si="32"/>
        <v>Uptrend</v>
      </c>
      <c r="O202">
        <f t="shared" si="27"/>
        <v>153.24700000000001</v>
      </c>
      <c r="P202">
        <f t="shared" si="28"/>
        <v>-4.8888395857667799E-2</v>
      </c>
      <c r="Q202" t="str">
        <f t="shared" si="29"/>
        <v>2021-09</v>
      </c>
      <c r="R202" t="str">
        <f t="shared" si="30"/>
        <v>Low</v>
      </c>
    </row>
    <row r="203" spans="1:18" x14ac:dyDescent="0.2">
      <c r="A203">
        <v>202</v>
      </c>
      <c r="B203" t="s">
        <v>9</v>
      </c>
      <c r="C203" s="1" t="d">
        <v>2021-09-16</v>
      </c>
      <c r="D203">
        <v>145.178</v>
      </c>
      <c r="E203">
        <v>145.697</v>
      </c>
      <c r="F203">
        <v>143.98500000000001</v>
      </c>
      <c r="G203">
        <v>145.52099999999999</v>
      </c>
      <c r="H203">
        <v>68034100</v>
      </c>
      <c r="I203">
        <v>-1.6102E-3</v>
      </c>
      <c r="J203">
        <f t="shared" si="31"/>
        <v>-1.6054337758567572E-3</v>
      </c>
      <c r="K203">
        <f t="shared" si="24"/>
        <v>147.41105000000005</v>
      </c>
      <c r="L203">
        <f t="shared" si="26"/>
        <v>144.94765999999998</v>
      </c>
      <c r="M203">
        <f t="shared" si="25"/>
        <v>1.2710497890554989E-2</v>
      </c>
      <c r="N203" t="str">
        <f t="shared" si="32"/>
        <v>Uptrend</v>
      </c>
      <c r="O203">
        <f t="shared" si="27"/>
        <v>153.24700000000001</v>
      </c>
      <c r="P203">
        <f t="shared" si="28"/>
        <v>-5.041534255156721E-2</v>
      </c>
      <c r="Q203" t="str">
        <f t="shared" si="29"/>
        <v>2021-09</v>
      </c>
      <c r="R203" t="str">
        <f t="shared" si="30"/>
        <v>Low</v>
      </c>
    </row>
    <row r="204" spans="1:18" x14ac:dyDescent="0.2">
      <c r="A204">
        <v>203</v>
      </c>
      <c r="B204" t="s">
        <v>9</v>
      </c>
      <c r="C204" s="1" t="d">
        <v>2021-09-17</v>
      </c>
      <c r="D204">
        <v>145.55000000000001</v>
      </c>
      <c r="E204">
        <v>145.55000000000001</v>
      </c>
      <c r="F204">
        <v>142.55699999999999</v>
      </c>
      <c r="G204">
        <v>142.85</v>
      </c>
      <c r="H204">
        <v>129868800</v>
      </c>
      <c r="I204">
        <v>-1.8348199999999999E-2</v>
      </c>
      <c r="J204">
        <f t="shared" si="31"/>
        <v>-1.8354739178537804E-2</v>
      </c>
      <c r="K204">
        <f t="shared" si="24"/>
        <v>147.37975</v>
      </c>
      <c r="L204">
        <f t="shared" si="26"/>
        <v>145.00700000000001</v>
      </c>
      <c r="M204">
        <f t="shared" si="25"/>
        <v>1.3410458282767287E-2</v>
      </c>
      <c r="N204" t="str">
        <f t="shared" si="32"/>
        <v>Uptrend</v>
      </c>
      <c r="O204">
        <f t="shared" si="27"/>
        <v>153.24700000000001</v>
      </c>
      <c r="P204">
        <f t="shared" si="28"/>
        <v>-6.7844721266974384E-2</v>
      </c>
      <c r="Q204" t="str">
        <f t="shared" si="29"/>
        <v>2021-09</v>
      </c>
      <c r="R204" t="str">
        <f t="shared" si="30"/>
        <v>Low</v>
      </c>
    </row>
    <row r="205" spans="1:18" x14ac:dyDescent="0.2">
      <c r="A205">
        <v>204</v>
      </c>
      <c r="B205" t="s">
        <v>9</v>
      </c>
      <c r="C205" s="1" t="d">
        <v>2021-09-20</v>
      </c>
      <c r="D205">
        <v>140.63999999999999</v>
      </c>
      <c r="E205">
        <v>141.65700000000001</v>
      </c>
      <c r="F205">
        <v>138.166</v>
      </c>
      <c r="G205">
        <v>139.79900000000001</v>
      </c>
      <c r="H205">
        <v>123478900</v>
      </c>
      <c r="I205">
        <v>-2.13612E-2</v>
      </c>
      <c r="J205">
        <f t="shared" si="31"/>
        <v>-2.1358067903395117E-2</v>
      </c>
      <c r="K205">
        <f t="shared" si="24"/>
        <v>147.12299999999999</v>
      </c>
      <c r="L205">
        <f t="shared" si="26"/>
        <v>144.96880000000002</v>
      </c>
      <c r="M205">
        <f t="shared" si="25"/>
        <v>1.3977066334417095E-2</v>
      </c>
      <c r="N205" t="str">
        <f t="shared" si="32"/>
        <v>Uptrend</v>
      </c>
      <c r="O205">
        <f t="shared" si="27"/>
        <v>153.24700000000001</v>
      </c>
      <c r="P205">
        <f t="shared" si="28"/>
        <v>-8.7753757006662436E-2</v>
      </c>
      <c r="Q205" t="str">
        <f t="shared" si="29"/>
        <v>2021-09</v>
      </c>
      <c r="R205" t="str">
        <f t="shared" si="30"/>
        <v>Low</v>
      </c>
    </row>
    <row r="206" spans="1:18" x14ac:dyDescent="0.2">
      <c r="A206">
        <v>205</v>
      </c>
      <c r="B206" t="s">
        <v>9</v>
      </c>
      <c r="C206" s="1" t="d">
        <v>2021-09-21</v>
      </c>
      <c r="D206">
        <v>140.767</v>
      </c>
      <c r="E206">
        <v>141.423</v>
      </c>
      <c r="F206">
        <v>139.643</v>
      </c>
      <c r="G206">
        <v>140.27799999999999</v>
      </c>
      <c r="H206">
        <v>75834000</v>
      </c>
      <c r="I206">
        <v>3.42801E-3</v>
      </c>
      <c r="J206">
        <f t="shared" si="31"/>
        <v>3.4263478279528137E-3</v>
      </c>
      <c r="K206">
        <f t="shared" si="24"/>
        <v>146.8159</v>
      </c>
      <c r="L206">
        <f t="shared" si="26"/>
        <v>144.9521</v>
      </c>
      <c r="M206">
        <f t="shared" si="25"/>
        <v>1.3751101356346832E-2</v>
      </c>
      <c r="N206" t="str">
        <f t="shared" si="32"/>
        <v>Uptrend</v>
      </c>
      <c r="O206">
        <f t="shared" si="27"/>
        <v>153.24700000000001</v>
      </c>
      <c r="P206">
        <f t="shared" si="28"/>
        <v>-8.4628084073424037E-2</v>
      </c>
      <c r="Q206" t="str">
        <f t="shared" si="29"/>
        <v>2021-09</v>
      </c>
      <c r="R206" t="str">
        <f t="shared" si="30"/>
        <v>Low</v>
      </c>
    </row>
    <row r="207" spans="1:18" x14ac:dyDescent="0.2">
      <c r="A207">
        <v>206</v>
      </c>
      <c r="B207" t="s">
        <v>9</v>
      </c>
      <c r="C207" s="1" t="d">
        <v>2021-09-22</v>
      </c>
      <c r="D207">
        <v>141.27600000000001</v>
      </c>
      <c r="E207">
        <v>143.21199999999999</v>
      </c>
      <c r="F207">
        <v>140.542</v>
      </c>
      <c r="G207">
        <v>142.64500000000001</v>
      </c>
      <c r="H207">
        <v>76404300</v>
      </c>
      <c r="I207">
        <v>1.68723E-2</v>
      </c>
      <c r="J207">
        <f t="shared" si="31"/>
        <v>1.6873636635823308E-2</v>
      </c>
      <c r="K207">
        <f t="shared" si="24"/>
        <v>146.63155</v>
      </c>
      <c r="L207">
        <f t="shared" si="26"/>
        <v>144.96046000000001</v>
      </c>
      <c r="M207">
        <f t="shared" si="25"/>
        <v>1.4388428376569973E-2</v>
      </c>
      <c r="N207" t="str">
        <f t="shared" si="32"/>
        <v>Uptrend</v>
      </c>
      <c r="O207">
        <f t="shared" si="27"/>
        <v>153.24700000000001</v>
      </c>
      <c r="P207">
        <f t="shared" si="28"/>
        <v>-6.91824309774417E-2</v>
      </c>
      <c r="Q207" t="str">
        <f t="shared" si="29"/>
        <v>2021-09</v>
      </c>
      <c r="R207" t="str">
        <f t="shared" si="30"/>
        <v>Low</v>
      </c>
    </row>
    <row r="208" spans="1:18" x14ac:dyDescent="0.2">
      <c r="A208">
        <v>207</v>
      </c>
      <c r="B208" t="s">
        <v>9</v>
      </c>
      <c r="C208" s="1" t="d">
        <v>2021-09-23</v>
      </c>
      <c r="D208">
        <v>143.428</v>
      </c>
      <c r="E208">
        <v>143.84800000000001</v>
      </c>
      <c r="F208">
        <v>142.44</v>
      </c>
      <c r="G208">
        <v>143.60400000000001</v>
      </c>
      <c r="H208">
        <v>64838200</v>
      </c>
      <c r="I208">
        <v>6.7194500000000001E-3</v>
      </c>
      <c r="J208">
        <f t="shared" si="31"/>
        <v>6.7229836306916813E-3</v>
      </c>
      <c r="K208">
        <f t="shared" si="24"/>
        <v>146.55674999999999</v>
      </c>
      <c r="L208">
        <f t="shared" si="26"/>
        <v>144.91946000000004</v>
      </c>
      <c r="M208">
        <f t="shared" si="25"/>
        <v>1.438565433912933E-2</v>
      </c>
      <c r="N208" t="str">
        <f t="shared" si="32"/>
        <v>Uptrend</v>
      </c>
      <c r="O208">
        <f t="shared" si="27"/>
        <v>153.24700000000001</v>
      </c>
      <c r="P208">
        <f t="shared" si="28"/>
        <v>-6.292455969774291E-2</v>
      </c>
      <c r="Q208" t="str">
        <f t="shared" si="29"/>
        <v>2021-09</v>
      </c>
      <c r="R208" t="str">
        <f t="shared" si="30"/>
        <v>Low</v>
      </c>
    </row>
    <row r="209" spans="1:18" x14ac:dyDescent="0.2">
      <c r="A209">
        <v>208</v>
      </c>
      <c r="B209" t="s">
        <v>9</v>
      </c>
      <c r="C209" s="1" t="d">
        <v>2021-09-24</v>
      </c>
      <c r="D209">
        <v>142.459</v>
      </c>
      <c r="E209">
        <v>144.22999999999999</v>
      </c>
      <c r="F209">
        <v>142.36099999999999</v>
      </c>
      <c r="G209">
        <v>143.69200000000001</v>
      </c>
      <c r="H209">
        <v>53477900</v>
      </c>
      <c r="I209">
        <v>6.12887E-4</v>
      </c>
      <c r="J209">
        <f t="shared" si="31"/>
        <v>6.127963009385784E-4</v>
      </c>
      <c r="K209">
        <f t="shared" si="24"/>
        <v>146.52644999999998</v>
      </c>
      <c r="L209">
        <f t="shared" si="26"/>
        <v>144.89330000000004</v>
      </c>
      <c r="M209">
        <f t="shared" si="25"/>
        <v>1.4336346046217079E-2</v>
      </c>
      <c r="N209" t="str">
        <f t="shared" si="32"/>
        <v>Uptrend</v>
      </c>
      <c r="O209">
        <f t="shared" si="27"/>
        <v>153.24700000000001</v>
      </c>
      <c r="P209">
        <f t="shared" si="28"/>
        <v>-6.2350323334225188E-2</v>
      </c>
      <c r="Q209" t="str">
        <f t="shared" si="29"/>
        <v>2021-09</v>
      </c>
      <c r="R209" t="str">
        <f t="shared" si="30"/>
        <v>Low</v>
      </c>
    </row>
    <row r="210" spans="1:18" x14ac:dyDescent="0.2">
      <c r="A210">
        <v>209</v>
      </c>
      <c r="B210" t="s">
        <v>9</v>
      </c>
      <c r="C210" s="1" t="d">
        <v>2021-09-27</v>
      </c>
      <c r="D210">
        <v>142.273</v>
      </c>
      <c r="E210">
        <v>142.75299999999999</v>
      </c>
      <c r="F210">
        <v>140.66</v>
      </c>
      <c r="G210">
        <v>142.17599999999999</v>
      </c>
      <c r="H210">
        <v>74150700</v>
      </c>
      <c r="I210">
        <v>-1.055E-2</v>
      </c>
      <c r="J210">
        <f t="shared" si="31"/>
        <v>-1.0550343790886152E-2</v>
      </c>
      <c r="K210">
        <f t="shared" si="24"/>
        <v>146.36849999999998</v>
      </c>
      <c r="L210">
        <f t="shared" si="26"/>
        <v>144.87764000000004</v>
      </c>
      <c r="M210">
        <f t="shared" si="25"/>
        <v>1.4409480405537965E-2</v>
      </c>
      <c r="N210" t="str">
        <f t="shared" si="32"/>
        <v>Uptrend</v>
      </c>
      <c r="O210">
        <f t="shared" si="27"/>
        <v>153.24700000000001</v>
      </c>
      <c r="P210">
        <f t="shared" si="28"/>
        <v>-7.2242849778462404E-2</v>
      </c>
      <c r="Q210" t="str">
        <f t="shared" si="29"/>
        <v>2021-09</v>
      </c>
      <c r="R210" t="str">
        <f t="shared" si="30"/>
        <v>Low</v>
      </c>
    </row>
    <row r="211" spans="1:18" x14ac:dyDescent="0.2">
      <c r="A211">
        <v>210</v>
      </c>
      <c r="B211" t="s">
        <v>9</v>
      </c>
      <c r="C211" s="1" t="d">
        <v>2021-09-28</v>
      </c>
      <c r="D211">
        <v>140.102</v>
      </c>
      <c r="E211">
        <v>141.56899999999999</v>
      </c>
      <c r="F211">
        <v>138.57599999999999</v>
      </c>
      <c r="G211">
        <v>138.792</v>
      </c>
      <c r="H211">
        <v>108972300</v>
      </c>
      <c r="I211">
        <v>-2.38015E-2</v>
      </c>
      <c r="J211">
        <f t="shared" si="31"/>
        <v>-2.3801485482781826E-2</v>
      </c>
      <c r="K211">
        <f t="shared" si="24"/>
        <v>145.82034999999999</v>
      </c>
      <c r="L211">
        <f t="shared" si="26"/>
        <v>144.87126000000006</v>
      </c>
      <c r="M211">
        <f t="shared" si="25"/>
        <v>1.3241298855195514E-2</v>
      </c>
      <c r="N211" t="str">
        <f t="shared" si="32"/>
        <v>Uptrend</v>
      </c>
      <c r="O211">
        <f t="shared" si="27"/>
        <v>153.24700000000001</v>
      </c>
      <c r="P211">
        <f t="shared" si="28"/>
        <v>-9.4324848121007387E-2</v>
      </c>
      <c r="Q211" t="str">
        <f t="shared" si="29"/>
        <v>2021-09</v>
      </c>
      <c r="R211" t="str">
        <f t="shared" si="30"/>
        <v>Low</v>
      </c>
    </row>
    <row r="212" spans="1:18" x14ac:dyDescent="0.2">
      <c r="A212">
        <v>211</v>
      </c>
      <c r="B212" t="s">
        <v>9</v>
      </c>
      <c r="C212" s="1" t="d">
        <v>2021-09-29</v>
      </c>
      <c r="D212">
        <v>139.339</v>
      </c>
      <c r="E212">
        <v>141.27600000000001</v>
      </c>
      <c r="F212">
        <v>138.90899999999999</v>
      </c>
      <c r="G212">
        <v>139.691</v>
      </c>
      <c r="H212">
        <v>74602000</v>
      </c>
      <c r="I212">
        <v>6.4830699999999996E-3</v>
      </c>
      <c r="J212">
        <f t="shared" si="31"/>
        <v>6.4773185774396058E-3</v>
      </c>
      <c r="K212">
        <f t="shared" si="24"/>
        <v>145.38019999999997</v>
      </c>
      <c r="L212">
        <f t="shared" si="26"/>
        <v>144.81058000000004</v>
      </c>
      <c r="M212">
        <f t="shared" si="25"/>
        <v>1.3380671122522848E-2</v>
      </c>
      <c r="N212" t="str">
        <f t="shared" si="32"/>
        <v>Uptrend</v>
      </c>
      <c r="O212">
        <f t="shared" si="27"/>
        <v>153.24700000000001</v>
      </c>
      <c r="P212">
        <f t="shared" si="28"/>
        <v>-8.8458501634616105E-2</v>
      </c>
      <c r="Q212" t="str">
        <f t="shared" si="29"/>
        <v>2021-09</v>
      </c>
      <c r="R212" t="str">
        <f t="shared" si="30"/>
        <v>Low</v>
      </c>
    </row>
    <row r="213" spans="1:18" x14ac:dyDescent="0.2">
      <c r="A213">
        <v>212</v>
      </c>
      <c r="B213" t="s">
        <v>9</v>
      </c>
      <c r="C213" s="1" t="d">
        <v>2021-09-30</v>
      </c>
      <c r="D213">
        <v>140.50299999999999</v>
      </c>
      <c r="E213">
        <v>141.20699999999999</v>
      </c>
      <c r="F213">
        <v>138.17599999999999</v>
      </c>
      <c r="G213">
        <v>138.39099999999999</v>
      </c>
      <c r="H213">
        <v>89056700</v>
      </c>
      <c r="I213">
        <v>-9.3117100000000008E-3</v>
      </c>
      <c r="J213">
        <f t="shared" si="31"/>
        <v>-9.3062545189025458E-3</v>
      </c>
      <c r="K213">
        <f t="shared" si="24"/>
        <v>144.84179999999998</v>
      </c>
      <c r="L213">
        <f t="shared" si="26"/>
        <v>144.73856000000004</v>
      </c>
      <c r="M213">
        <f t="shared" si="25"/>
        <v>1.3332013878324854E-2</v>
      </c>
      <c r="N213" t="str">
        <f t="shared" si="32"/>
        <v>Uptrend</v>
      </c>
      <c r="O213">
        <f t="shared" si="27"/>
        <v>153.24700000000001</v>
      </c>
      <c r="P213">
        <f t="shared" si="28"/>
        <v>-9.6941538822946094E-2</v>
      </c>
      <c r="Q213" t="str">
        <f t="shared" si="29"/>
        <v>2021-09</v>
      </c>
      <c r="R213" t="str">
        <f t="shared" si="30"/>
        <v>Low</v>
      </c>
    </row>
    <row r="214" spans="1:18" x14ac:dyDescent="0.2">
      <c r="A214">
        <v>213</v>
      </c>
      <c r="B214" t="s">
        <v>9</v>
      </c>
      <c r="C214" s="1" t="d">
        <v>2021-10-01</v>
      </c>
      <c r="D214">
        <v>138.78200000000001</v>
      </c>
      <c r="E214">
        <v>139.779</v>
      </c>
      <c r="F214">
        <v>136.053</v>
      </c>
      <c r="G214">
        <v>139.51499999999999</v>
      </c>
      <c r="H214">
        <v>94639600</v>
      </c>
      <c r="I214">
        <v>8.1272900000000006E-3</v>
      </c>
      <c r="J214">
        <f t="shared" si="31"/>
        <v>8.1219154424780893E-3</v>
      </c>
      <c r="K214">
        <f t="shared" ref="K214:K277" si="33">AVERAGE(G195:G214)</f>
        <v>144.30384999999995</v>
      </c>
      <c r="L214">
        <f t="shared" si="26"/>
        <v>144.66168000000008</v>
      </c>
      <c r="M214">
        <f t="shared" si="25"/>
        <v>1.3361178932823278E-2</v>
      </c>
      <c r="N214" t="str">
        <f t="shared" si="32"/>
        <v>Downtrend</v>
      </c>
      <c r="O214">
        <f t="shared" si="27"/>
        <v>153.24700000000001</v>
      </c>
      <c r="P214">
        <f t="shared" si="28"/>
        <v>-8.9606974361651659E-2</v>
      </c>
      <c r="Q214" t="str">
        <f t="shared" si="29"/>
        <v>2021-10</v>
      </c>
      <c r="R214" t="str">
        <f t="shared" si="30"/>
        <v>Low</v>
      </c>
    </row>
    <row r="215" spans="1:18" x14ac:dyDescent="0.2">
      <c r="A215">
        <v>214</v>
      </c>
      <c r="B215" t="s">
        <v>9</v>
      </c>
      <c r="C215" s="1" t="d">
        <v>2021-10-04</v>
      </c>
      <c r="D215">
        <v>138.64500000000001</v>
      </c>
      <c r="E215">
        <v>139.08500000000001</v>
      </c>
      <c r="F215">
        <v>135.232</v>
      </c>
      <c r="G215">
        <v>136.083</v>
      </c>
      <c r="H215">
        <v>98322000</v>
      </c>
      <c r="I215">
        <v>-2.4605700000000001E-2</v>
      </c>
      <c r="J215">
        <f t="shared" si="31"/>
        <v>-2.4599505429523605E-2</v>
      </c>
      <c r="K215">
        <f t="shared" si="33"/>
        <v>143.56254999999999</v>
      </c>
      <c r="L215">
        <f t="shared" si="26"/>
        <v>144.48178000000004</v>
      </c>
      <c r="M215">
        <f t="shared" ref="M215:M278" si="34">_xlfn.STDEV.S(J196:J215)</f>
        <v>1.4009067717568916E-2</v>
      </c>
      <c r="N215" t="str">
        <f t="shared" si="32"/>
        <v>Downtrend</v>
      </c>
      <c r="O215">
        <f t="shared" si="27"/>
        <v>153.24700000000001</v>
      </c>
      <c r="P215">
        <f t="shared" si="28"/>
        <v>-0.11200219253884258</v>
      </c>
      <c r="Q215" t="str">
        <f t="shared" si="29"/>
        <v>2021-10</v>
      </c>
      <c r="R215" t="str">
        <f t="shared" si="30"/>
        <v>Low</v>
      </c>
    </row>
    <row r="216" spans="1:18" x14ac:dyDescent="0.2">
      <c r="A216">
        <v>215</v>
      </c>
      <c r="B216" t="s">
        <v>9</v>
      </c>
      <c r="C216" s="1" t="d">
        <v>2021-10-05</v>
      </c>
      <c r="D216">
        <v>136.42500000000001</v>
      </c>
      <c r="E216">
        <v>139.114</v>
      </c>
      <c r="F216">
        <v>136.298</v>
      </c>
      <c r="G216">
        <v>138.00899999999999</v>
      </c>
      <c r="H216">
        <v>80861100</v>
      </c>
      <c r="I216">
        <v>1.41584E-2</v>
      </c>
      <c r="J216">
        <f t="shared" si="31"/>
        <v>1.4153127135644983E-2</v>
      </c>
      <c r="K216">
        <f t="shared" si="33"/>
        <v>142.80064999999999</v>
      </c>
      <c r="L216">
        <f t="shared" si="26"/>
        <v>144.33200000000005</v>
      </c>
      <c r="M216">
        <f t="shared" si="34"/>
        <v>1.3908449769523178E-2</v>
      </c>
      <c r="N216" t="str">
        <f t="shared" si="32"/>
        <v>Downtrend</v>
      </c>
      <c r="O216">
        <f t="shared" si="27"/>
        <v>153.24700000000001</v>
      </c>
      <c r="P216">
        <f t="shared" si="28"/>
        <v>-9.9434246673670734E-2</v>
      </c>
      <c r="Q216" t="str">
        <f t="shared" si="29"/>
        <v>2021-10</v>
      </c>
      <c r="R216" t="str">
        <f t="shared" si="30"/>
        <v>Low</v>
      </c>
    </row>
    <row r="217" spans="1:18" x14ac:dyDescent="0.2">
      <c r="A217">
        <v>216</v>
      </c>
      <c r="B217" t="s">
        <v>9</v>
      </c>
      <c r="C217" s="1" t="d">
        <v>2021-10-06</v>
      </c>
      <c r="D217">
        <v>136.405</v>
      </c>
      <c r="E217">
        <v>139.02600000000001</v>
      </c>
      <c r="F217">
        <v>135.32900000000001</v>
      </c>
      <c r="G217">
        <v>138.88</v>
      </c>
      <c r="H217">
        <v>83221100</v>
      </c>
      <c r="I217">
        <v>6.3072099999999997E-3</v>
      </c>
      <c r="J217">
        <f t="shared" si="31"/>
        <v>6.3111826040331831E-3</v>
      </c>
      <c r="K217">
        <f t="shared" si="33"/>
        <v>142.15955</v>
      </c>
      <c r="L217">
        <f t="shared" si="26"/>
        <v>144.24300000000005</v>
      </c>
      <c r="M217">
        <f t="shared" si="34"/>
        <v>1.4083225481195932E-2</v>
      </c>
      <c r="N217" t="str">
        <f t="shared" si="32"/>
        <v>Downtrend</v>
      </c>
      <c r="O217">
        <f t="shared" si="27"/>
        <v>153.24700000000001</v>
      </c>
      <c r="P217">
        <f t="shared" si="28"/>
        <v>-9.3750611757489666E-2</v>
      </c>
      <c r="Q217" t="str">
        <f t="shared" si="29"/>
        <v>2021-10</v>
      </c>
      <c r="R217" t="str">
        <f t="shared" si="30"/>
        <v>Low</v>
      </c>
    </row>
    <row r="218" spans="1:18" x14ac:dyDescent="0.2">
      <c r="A218">
        <v>217</v>
      </c>
      <c r="B218" t="s">
        <v>9</v>
      </c>
      <c r="C218" s="1" t="d">
        <v>2021-10-07</v>
      </c>
      <c r="D218">
        <v>139.916</v>
      </c>
      <c r="E218">
        <v>141.05099999999999</v>
      </c>
      <c r="F218">
        <v>139.584</v>
      </c>
      <c r="G218">
        <v>140.14099999999999</v>
      </c>
      <c r="H218">
        <v>61732700</v>
      </c>
      <c r="I218">
        <v>9.0843199999999999E-3</v>
      </c>
      <c r="J218">
        <f t="shared" si="31"/>
        <v>9.0797811059908362E-3</v>
      </c>
      <c r="K218">
        <f t="shared" si="33"/>
        <v>141.63240000000002</v>
      </c>
      <c r="L218">
        <f t="shared" si="26"/>
        <v>144.21418000000003</v>
      </c>
      <c r="M218">
        <f t="shared" si="34"/>
        <v>1.4381062432781843E-2</v>
      </c>
      <c r="N218" t="str">
        <f t="shared" si="32"/>
        <v>Downtrend</v>
      </c>
      <c r="O218">
        <f t="shared" si="27"/>
        <v>153.24700000000001</v>
      </c>
      <c r="P218">
        <f t="shared" si="28"/>
        <v>-8.5522065684809578E-2</v>
      </c>
      <c r="Q218" t="str">
        <f t="shared" si="29"/>
        <v>2021-10</v>
      </c>
      <c r="R218" t="str">
        <f t="shared" si="30"/>
        <v>Low</v>
      </c>
    </row>
    <row r="219" spans="1:18" x14ac:dyDescent="0.2">
      <c r="A219">
        <v>218</v>
      </c>
      <c r="B219" t="s">
        <v>9</v>
      </c>
      <c r="C219" s="1" t="d">
        <v>2021-10-08</v>
      </c>
      <c r="D219">
        <v>140.86500000000001</v>
      </c>
      <c r="E219">
        <v>141.012</v>
      </c>
      <c r="F219">
        <v>139.42699999999999</v>
      </c>
      <c r="G219">
        <v>139.76</v>
      </c>
      <c r="H219">
        <v>58773200</v>
      </c>
      <c r="I219">
        <v>-2.72171E-3</v>
      </c>
      <c r="J219">
        <f t="shared" si="31"/>
        <v>-2.718690461749218E-3</v>
      </c>
      <c r="K219">
        <f t="shared" si="33"/>
        <v>141.33555000000001</v>
      </c>
      <c r="L219">
        <f t="shared" si="26"/>
        <v>144.16484000000003</v>
      </c>
      <c r="M219">
        <f t="shared" si="34"/>
        <v>1.2585141873359844E-2</v>
      </c>
      <c r="N219" t="str">
        <f t="shared" si="32"/>
        <v>Downtrend</v>
      </c>
      <c r="O219">
        <f t="shared" si="27"/>
        <v>153.24700000000001</v>
      </c>
      <c r="P219">
        <f t="shared" si="28"/>
        <v>-8.8008248122312449E-2</v>
      </c>
      <c r="Q219" t="str">
        <f t="shared" si="29"/>
        <v>2021-10</v>
      </c>
      <c r="R219" t="str">
        <f t="shared" si="30"/>
        <v>Low</v>
      </c>
    </row>
    <row r="220" spans="1:18" x14ac:dyDescent="0.2">
      <c r="A220">
        <v>219</v>
      </c>
      <c r="B220" t="s">
        <v>9</v>
      </c>
      <c r="C220" s="1" t="d">
        <v>2021-10-11</v>
      </c>
      <c r="D220">
        <v>139.14400000000001</v>
      </c>
      <c r="E220">
        <v>141.62799999999999</v>
      </c>
      <c r="F220">
        <v>138.69399999999999</v>
      </c>
      <c r="G220">
        <v>139.672</v>
      </c>
      <c r="H220">
        <v>64452200</v>
      </c>
      <c r="I220">
        <v>-6.2974199999999998E-4</v>
      </c>
      <c r="J220">
        <f t="shared" si="31"/>
        <v>-6.2965082999422162E-4</v>
      </c>
      <c r="K220">
        <f t="shared" si="33"/>
        <v>141.00595000000001</v>
      </c>
      <c r="L220">
        <f t="shared" si="26"/>
        <v>144.10946000000001</v>
      </c>
      <c r="M220">
        <f t="shared" si="34"/>
        <v>1.2514105966373553E-2</v>
      </c>
      <c r="N220" t="str">
        <f t="shared" si="32"/>
        <v>Downtrend</v>
      </c>
      <c r="O220">
        <f t="shared" si="27"/>
        <v>153.24700000000001</v>
      </c>
      <c r="P220">
        <f t="shared" si="28"/>
        <v>-8.8582484485830171E-2</v>
      </c>
      <c r="Q220" t="str">
        <f t="shared" si="29"/>
        <v>2021-10</v>
      </c>
      <c r="R220" t="str">
        <f t="shared" si="30"/>
        <v>Low</v>
      </c>
    </row>
    <row r="221" spans="1:18" x14ac:dyDescent="0.2">
      <c r="A221">
        <v>220</v>
      </c>
      <c r="B221" t="s">
        <v>9</v>
      </c>
      <c r="C221" s="1" t="d">
        <v>2021-10-12</v>
      </c>
      <c r="D221">
        <v>140.083</v>
      </c>
      <c r="E221">
        <v>140.102</v>
      </c>
      <c r="F221">
        <v>137.941</v>
      </c>
      <c r="G221">
        <v>138.4</v>
      </c>
      <c r="H221">
        <v>73035900</v>
      </c>
      <c r="I221">
        <v>-9.1031500000000008E-3</v>
      </c>
      <c r="J221">
        <f t="shared" si="31"/>
        <v>-9.1070508047425003E-3</v>
      </c>
      <c r="K221">
        <f t="shared" si="33"/>
        <v>140.68270000000001</v>
      </c>
      <c r="L221">
        <f t="shared" si="26"/>
        <v>144.03528</v>
      </c>
      <c r="M221">
        <f t="shared" si="34"/>
        <v>1.2500389920414289E-2</v>
      </c>
      <c r="N221" t="str">
        <f t="shared" si="32"/>
        <v>Downtrend</v>
      </c>
      <c r="O221">
        <f t="shared" si="27"/>
        <v>153.24700000000001</v>
      </c>
      <c r="P221">
        <f t="shared" si="28"/>
        <v>-9.6882810103949835E-2</v>
      </c>
      <c r="Q221" t="str">
        <f t="shared" si="29"/>
        <v>2021-10</v>
      </c>
      <c r="R221" t="str">
        <f t="shared" si="30"/>
        <v>Low</v>
      </c>
    </row>
    <row r="222" spans="1:18" x14ac:dyDescent="0.2">
      <c r="A222">
        <v>221</v>
      </c>
      <c r="B222" t="s">
        <v>9</v>
      </c>
      <c r="C222" s="1" t="d">
        <v>2021-10-13</v>
      </c>
      <c r="D222">
        <v>138.136</v>
      </c>
      <c r="E222">
        <v>138.29300000000001</v>
      </c>
      <c r="F222">
        <v>136.14099999999999</v>
      </c>
      <c r="G222">
        <v>137.81399999999999</v>
      </c>
      <c r="H222">
        <v>78762700</v>
      </c>
      <c r="I222">
        <v>-4.2400299999999997E-3</v>
      </c>
      <c r="J222">
        <f t="shared" si="31"/>
        <v>-4.2341040462429147E-3</v>
      </c>
      <c r="K222">
        <f t="shared" si="33"/>
        <v>140.28565</v>
      </c>
      <c r="L222">
        <f t="shared" si="26"/>
        <v>143.91344000000001</v>
      </c>
      <c r="M222">
        <f t="shared" si="34"/>
        <v>1.2350066722014472E-2</v>
      </c>
      <c r="N222" t="str">
        <f t="shared" si="32"/>
        <v>Downtrend</v>
      </c>
      <c r="O222">
        <f t="shared" si="27"/>
        <v>153.24700000000001</v>
      </c>
      <c r="P222">
        <f t="shared" si="28"/>
        <v>-0.10070670225192024</v>
      </c>
      <c r="Q222" t="str">
        <f t="shared" si="29"/>
        <v>2021-10</v>
      </c>
      <c r="R222" t="str">
        <f t="shared" si="30"/>
        <v>Low</v>
      </c>
    </row>
    <row r="223" spans="1:18" x14ac:dyDescent="0.2">
      <c r="A223">
        <v>222</v>
      </c>
      <c r="B223" t="s">
        <v>9</v>
      </c>
      <c r="C223" s="1" t="d">
        <v>2021-10-14</v>
      </c>
      <c r="D223">
        <v>138.98699999999999</v>
      </c>
      <c r="E223">
        <v>140.71799999999999</v>
      </c>
      <c r="F223">
        <v>138.4</v>
      </c>
      <c r="G223">
        <v>140.601</v>
      </c>
      <c r="H223">
        <v>69907100</v>
      </c>
      <c r="I223">
        <v>2.0225900000000002E-2</v>
      </c>
      <c r="J223">
        <f t="shared" si="31"/>
        <v>2.0222909138404077E-2</v>
      </c>
      <c r="K223">
        <f t="shared" si="33"/>
        <v>140.03965000000002</v>
      </c>
      <c r="L223">
        <f t="shared" si="26"/>
        <v>143.85534000000001</v>
      </c>
      <c r="M223">
        <f t="shared" si="34"/>
        <v>1.3376054897640044E-2</v>
      </c>
      <c r="N223" t="str">
        <f t="shared" si="32"/>
        <v>Downtrend</v>
      </c>
      <c r="O223">
        <f t="shared" si="27"/>
        <v>153.24700000000001</v>
      </c>
      <c r="P223">
        <f t="shared" si="28"/>
        <v>-8.2520375602785134E-2</v>
      </c>
      <c r="Q223" t="str">
        <f t="shared" si="29"/>
        <v>2021-10</v>
      </c>
      <c r="R223" t="str">
        <f t="shared" si="30"/>
        <v>Low</v>
      </c>
    </row>
    <row r="224" spans="1:18" x14ac:dyDescent="0.2">
      <c r="A224">
        <v>223</v>
      </c>
      <c r="B224" t="s">
        <v>9</v>
      </c>
      <c r="C224" s="1" t="d">
        <v>2021-10-15</v>
      </c>
      <c r="D224">
        <v>140.61099999999999</v>
      </c>
      <c r="E224">
        <v>141.71600000000001</v>
      </c>
      <c r="F224">
        <v>140.35599999999999</v>
      </c>
      <c r="G224">
        <v>141.65700000000001</v>
      </c>
      <c r="H224">
        <v>67940300</v>
      </c>
      <c r="I224">
        <v>7.5123500000000001E-3</v>
      </c>
      <c r="J224">
        <f t="shared" si="31"/>
        <v>7.5106151449848557E-3</v>
      </c>
      <c r="K224">
        <f t="shared" si="33"/>
        <v>139.98000000000002</v>
      </c>
      <c r="L224">
        <f t="shared" si="26"/>
        <v>143.81622000000002</v>
      </c>
      <c r="M224">
        <f t="shared" si="34"/>
        <v>1.2916718887995064E-2</v>
      </c>
      <c r="N224" t="str">
        <f t="shared" si="32"/>
        <v>Downtrend</v>
      </c>
      <c r="O224">
        <f t="shared" si="27"/>
        <v>153.24700000000001</v>
      </c>
      <c r="P224">
        <f t="shared" si="28"/>
        <v>-7.5629539240572474E-2</v>
      </c>
      <c r="Q224" t="str">
        <f t="shared" si="29"/>
        <v>2021-10</v>
      </c>
      <c r="R224" t="str">
        <f t="shared" si="30"/>
        <v>Low</v>
      </c>
    </row>
    <row r="225" spans="1:18" x14ac:dyDescent="0.2">
      <c r="A225">
        <v>224</v>
      </c>
      <c r="B225" t="s">
        <v>9</v>
      </c>
      <c r="C225" s="1" t="d">
        <v>2021-10-18</v>
      </c>
      <c r="D225">
        <v>140.298</v>
      </c>
      <c r="E225">
        <v>143.613</v>
      </c>
      <c r="F225">
        <v>140.01400000000001</v>
      </c>
      <c r="G225">
        <v>143.33000000000001</v>
      </c>
      <c r="H225">
        <v>85589200</v>
      </c>
      <c r="I225">
        <v>1.18063E-2</v>
      </c>
      <c r="J225">
        <f t="shared" si="31"/>
        <v>1.1810217638380083E-2</v>
      </c>
      <c r="K225">
        <f t="shared" si="33"/>
        <v>140.15655000000001</v>
      </c>
      <c r="L225">
        <f t="shared" si="26"/>
        <v>143.82424000000003</v>
      </c>
      <c r="M225">
        <f t="shared" si="34"/>
        <v>1.2184606374050555E-2</v>
      </c>
      <c r="N225" t="str">
        <f t="shared" si="32"/>
        <v>Downtrend</v>
      </c>
      <c r="O225">
        <f t="shared" si="27"/>
        <v>153.24700000000001</v>
      </c>
      <c r="P225">
        <f t="shared" si="28"/>
        <v>-6.4712522920513993E-2</v>
      </c>
      <c r="Q225" t="str">
        <f t="shared" si="29"/>
        <v>2021-10</v>
      </c>
      <c r="R225" t="str">
        <f t="shared" si="30"/>
        <v>Low</v>
      </c>
    </row>
    <row r="226" spans="1:18" x14ac:dyDescent="0.2">
      <c r="A226">
        <v>225</v>
      </c>
      <c r="B226" t="s">
        <v>9</v>
      </c>
      <c r="C226" s="1" t="d">
        <v>2021-10-19</v>
      </c>
      <c r="D226">
        <v>143.78</v>
      </c>
      <c r="E226">
        <v>145.892</v>
      </c>
      <c r="F226">
        <v>143.33000000000001</v>
      </c>
      <c r="G226">
        <v>145.49100000000001</v>
      </c>
      <c r="H226">
        <v>76378900</v>
      </c>
      <c r="I226">
        <v>1.5080100000000001E-2</v>
      </c>
      <c r="J226">
        <f t="shared" si="31"/>
        <v>1.5077094816158487E-2</v>
      </c>
      <c r="K226">
        <f t="shared" si="33"/>
        <v>140.41720000000001</v>
      </c>
      <c r="L226">
        <f t="shared" si="26"/>
        <v>143.87646000000001</v>
      </c>
      <c r="M226">
        <f t="shared" si="34"/>
        <v>1.2563292890073529E-2</v>
      </c>
      <c r="N226" t="str">
        <f t="shared" si="32"/>
        <v>Downtrend</v>
      </c>
      <c r="O226">
        <f t="shared" si="27"/>
        <v>153.24700000000001</v>
      </c>
      <c r="P226">
        <f t="shared" si="28"/>
        <v>-5.0611104948220853E-2</v>
      </c>
      <c r="Q226" t="str">
        <f t="shared" si="29"/>
        <v>2021-10</v>
      </c>
      <c r="R226" t="str">
        <f t="shared" si="30"/>
        <v>Low</v>
      </c>
    </row>
    <row r="227" spans="1:18" x14ac:dyDescent="0.2">
      <c r="A227">
        <v>226</v>
      </c>
      <c r="B227" t="s">
        <v>9</v>
      </c>
      <c r="C227" s="1" t="d">
        <v>2021-10-20</v>
      </c>
      <c r="D227">
        <v>145.43199999999999</v>
      </c>
      <c r="E227">
        <v>146.459</v>
      </c>
      <c r="F227">
        <v>144.86500000000001</v>
      </c>
      <c r="G227">
        <v>145.97999999999999</v>
      </c>
      <c r="H227">
        <v>58418800</v>
      </c>
      <c r="I227">
        <v>3.3609099999999999E-3</v>
      </c>
      <c r="J227">
        <f t="shared" si="31"/>
        <v>3.3610326411941394E-3</v>
      </c>
      <c r="K227">
        <f t="shared" si="33"/>
        <v>140.58395000000002</v>
      </c>
      <c r="L227">
        <f t="shared" si="26"/>
        <v>143.94803999999999</v>
      </c>
      <c r="M227">
        <f t="shared" si="34"/>
        <v>1.2069363856725633E-2</v>
      </c>
      <c r="N227" t="str">
        <f t="shared" si="32"/>
        <v>Downtrend</v>
      </c>
      <c r="O227">
        <f t="shared" si="27"/>
        <v>153.24700000000001</v>
      </c>
      <c r="P227">
        <f t="shared" si="28"/>
        <v>-4.7420177882764536E-2</v>
      </c>
      <c r="Q227" t="str">
        <f t="shared" si="29"/>
        <v>2021-10</v>
      </c>
      <c r="R227" t="str">
        <f t="shared" si="30"/>
        <v>Low</v>
      </c>
    </row>
    <row r="228" spans="1:18" x14ac:dyDescent="0.2">
      <c r="A228">
        <v>227</v>
      </c>
      <c r="B228" t="s">
        <v>9</v>
      </c>
      <c r="C228" s="1" t="d">
        <v>2021-10-21</v>
      </c>
      <c r="D228">
        <v>145.54</v>
      </c>
      <c r="E228">
        <v>146.352</v>
      </c>
      <c r="F228">
        <v>144.62100000000001</v>
      </c>
      <c r="G228">
        <v>146.19499999999999</v>
      </c>
      <c r="H228">
        <v>61421000</v>
      </c>
      <c r="I228">
        <v>1.4740300000000001E-3</v>
      </c>
      <c r="J228">
        <f t="shared" si="31"/>
        <v>1.4728044937661888E-3</v>
      </c>
      <c r="K228">
        <f t="shared" si="33"/>
        <v>140.71350000000001</v>
      </c>
      <c r="L228">
        <f t="shared" si="26"/>
        <v>144.01883999999998</v>
      </c>
      <c r="M228">
        <f t="shared" si="34"/>
        <v>1.2000403480288743E-2</v>
      </c>
      <c r="N228" t="str">
        <f t="shared" si="32"/>
        <v>Downtrend</v>
      </c>
      <c r="O228">
        <f t="shared" si="27"/>
        <v>153.24700000000001</v>
      </c>
      <c r="P228">
        <f t="shared" si="28"/>
        <v>-4.6017214040079191E-2</v>
      </c>
      <c r="Q228" t="str">
        <f t="shared" si="29"/>
        <v>2021-10</v>
      </c>
      <c r="R228" t="str">
        <f t="shared" si="30"/>
        <v>Low</v>
      </c>
    </row>
    <row r="229" spans="1:18" x14ac:dyDescent="0.2">
      <c r="A229">
        <v>228</v>
      </c>
      <c r="B229" t="s">
        <v>9</v>
      </c>
      <c r="C229" s="1" t="d">
        <v>2021-10-22</v>
      </c>
      <c r="D229">
        <v>146.40100000000001</v>
      </c>
      <c r="E229">
        <v>146.88</v>
      </c>
      <c r="F229">
        <v>145.374</v>
      </c>
      <c r="G229">
        <v>145.423</v>
      </c>
      <c r="H229">
        <v>58883400</v>
      </c>
      <c r="I229">
        <v>-5.2848000000000001E-3</v>
      </c>
      <c r="J229">
        <f t="shared" si="31"/>
        <v>-5.2806183522007277E-3</v>
      </c>
      <c r="K229">
        <f t="shared" si="33"/>
        <v>140.80005</v>
      </c>
      <c r="L229">
        <f t="shared" si="26"/>
        <v>144.01493999999997</v>
      </c>
      <c r="M229">
        <f t="shared" si="34"/>
        <v>1.2081542440419004E-2</v>
      </c>
      <c r="N229" t="str">
        <f t="shared" si="32"/>
        <v>Downtrend</v>
      </c>
      <c r="O229">
        <f t="shared" si="27"/>
        <v>153.24700000000001</v>
      </c>
      <c r="P229">
        <f t="shared" si="28"/>
        <v>-5.105483304730285E-2</v>
      </c>
      <c r="Q229" t="str">
        <f t="shared" si="29"/>
        <v>2021-10</v>
      </c>
      <c r="R229" t="str">
        <f t="shared" si="30"/>
        <v>Low</v>
      </c>
    </row>
    <row r="230" spans="1:18" x14ac:dyDescent="0.2">
      <c r="A230">
        <v>229</v>
      </c>
      <c r="B230" t="s">
        <v>9</v>
      </c>
      <c r="C230" s="1" t="d">
        <v>2021-10-25</v>
      </c>
      <c r="D230">
        <v>145.41300000000001</v>
      </c>
      <c r="E230">
        <v>146.08799999999999</v>
      </c>
      <c r="F230">
        <v>144.376</v>
      </c>
      <c r="G230">
        <v>145.374</v>
      </c>
      <c r="H230">
        <v>50720600</v>
      </c>
      <c r="I230">
        <v>-3.3639599999999998E-4</v>
      </c>
      <c r="J230">
        <f t="shared" si="31"/>
        <v>-3.369480756139076E-4</v>
      </c>
      <c r="K230">
        <f t="shared" si="33"/>
        <v>140.95995000000002</v>
      </c>
      <c r="L230">
        <f t="shared" si="26"/>
        <v>144.00593999999992</v>
      </c>
      <c r="M230">
        <f t="shared" si="34"/>
        <v>1.179482978383414E-2</v>
      </c>
      <c r="N230" t="str">
        <f t="shared" si="32"/>
        <v>Downtrend</v>
      </c>
      <c r="O230">
        <f t="shared" si="27"/>
        <v>153.24700000000001</v>
      </c>
      <c r="P230">
        <f t="shared" si="28"/>
        <v>-5.137457829517067E-2</v>
      </c>
      <c r="Q230" t="str">
        <f t="shared" si="29"/>
        <v>2021-10</v>
      </c>
      <c r="R230" t="str">
        <f t="shared" si="30"/>
        <v>Low</v>
      </c>
    </row>
    <row r="231" spans="1:18" x14ac:dyDescent="0.2">
      <c r="A231">
        <v>230</v>
      </c>
      <c r="B231" t="s">
        <v>9</v>
      </c>
      <c r="C231" s="1" t="d">
        <v>2021-10-26</v>
      </c>
      <c r="D231">
        <v>146.04900000000001</v>
      </c>
      <c r="E231">
        <v>147.52500000000001</v>
      </c>
      <c r="F231">
        <v>145.73599999999999</v>
      </c>
      <c r="G231">
        <v>146.03899999999999</v>
      </c>
      <c r="H231">
        <v>60893400</v>
      </c>
      <c r="I231">
        <v>4.5746800000000002E-3</v>
      </c>
      <c r="J231">
        <f t="shared" si="31"/>
        <v>4.5744080784733132E-3</v>
      </c>
      <c r="K231">
        <f t="shared" si="33"/>
        <v>141.32229999999998</v>
      </c>
      <c r="L231">
        <f t="shared" si="26"/>
        <v>143.97073999999995</v>
      </c>
      <c r="M231">
        <f t="shared" si="34"/>
        <v>1.0235326556026332E-2</v>
      </c>
      <c r="N231" t="str">
        <f t="shared" si="32"/>
        <v>Downtrend</v>
      </c>
      <c r="O231">
        <f t="shared" si="27"/>
        <v>153.24700000000001</v>
      </c>
      <c r="P231">
        <f t="shared" si="28"/>
        <v>-4.7035178502678798E-2</v>
      </c>
      <c r="Q231" t="str">
        <f t="shared" si="29"/>
        <v>2021-10</v>
      </c>
      <c r="R231" t="str">
        <f t="shared" si="30"/>
        <v>Low</v>
      </c>
    </row>
    <row r="232" spans="1:18" x14ac:dyDescent="0.2">
      <c r="A232">
        <v>231</v>
      </c>
      <c r="B232" t="s">
        <v>9</v>
      </c>
      <c r="C232" s="1" t="d">
        <v>2021-10-27</v>
      </c>
      <c r="D232">
        <v>146.078</v>
      </c>
      <c r="E232">
        <v>146.44</v>
      </c>
      <c r="F232">
        <v>145.227</v>
      </c>
      <c r="G232">
        <v>145.57900000000001</v>
      </c>
      <c r="H232">
        <v>56094900</v>
      </c>
      <c r="I232">
        <v>-3.1472800000000001E-3</v>
      </c>
      <c r="J232">
        <f t="shared" si="31"/>
        <v>-3.1498435349459619E-3</v>
      </c>
      <c r="K232">
        <f t="shared" si="33"/>
        <v>141.61669999999998</v>
      </c>
      <c r="L232">
        <f t="shared" si="26"/>
        <v>143.94451999999993</v>
      </c>
      <c r="M232">
        <f t="shared" si="34"/>
        <v>1.026960349877358E-2</v>
      </c>
      <c r="N232" t="str">
        <f t="shared" si="32"/>
        <v>Downtrend</v>
      </c>
      <c r="O232">
        <f t="shared" si="27"/>
        <v>153.24700000000001</v>
      </c>
      <c r="P232">
        <f t="shared" si="28"/>
        <v>-5.0036868584703131E-2</v>
      </c>
      <c r="Q232" t="str">
        <f t="shared" si="29"/>
        <v>2021-10</v>
      </c>
      <c r="R232" t="str">
        <f t="shared" si="30"/>
        <v>Low</v>
      </c>
    </row>
    <row r="233" spans="1:18" x14ac:dyDescent="0.2">
      <c r="A233">
        <v>232</v>
      </c>
      <c r="B233" t="s">
        <v>9</v>
      </c>
      <c r="C233" s="1" t="d">
        <v>2021-10-28</v>
      </c>
      <c r="D233">
        <v>146.52799999999999</v>
      </c>
      <c r="E233">
        <v>149.804</v>
      </c>
      <c r="F233">
        <v>146.43</v>
      </c>
      <c r="G233">
        <v>149.21700000000001</v>
      </c>
      <c r="H233">
        <v>100077900</v>
      </c>
      <c r="I233">
        <v>2.49915E-2</v>
      </c>
      <c r="J233">
        <f t="shared" si="31"/>
        <v>2.4989868044154706E-2</v>
      </c>
      <c r="K233">
        <f t="shared" si="33"/>
        <v>142.15799999999999</v>
      </c>
      <c r="L233">
        <f t="shared" si="26"/>
        <v>144.06597999999994</v>
      </c>
      <c r="M233">
        <f t="shared" si="34"/>
        <v>1.1092250735019495E-2</v>
      </c>
      <c r="N233" t="str">
        <f t="shared" si="32"/>
        <v>Downtrend</v>
      </c>
      <c r="O233">
        <f t="shared" si="27"/>
        <v>153.24700000000001</v>
      </c>
      <c r="P233">
        <f t="shared" si="28"/>
        <v>-2.62974152838229E-2</v>
      </c>
      <c r="Q233" t="str">
        <f t="shared" si="29"/>
        <v>2021-10</v>
      </c>
      <c r="R233" t="str">
        <f t="shared" si="30"/>
        <v>Low</v>
      </c>
    </row>
    <row r="234" spans="1:18" x14ac:dyDescent="0.2">
      <c r="A234">
        <v>233</v>
      </c>
      <c r="B234" t="s">
        <v>9</v>
      </c>
      <c r="C234" s="1" t="d">
        <v>2021-10-29</v>
      </c>
      <c r="D234">
        <v>143.98500000000001</v>
      </c>
      <c r="E234">
        <v>146.64500000000001</v>
      </c>
      <c r="F234">
        <v>143.19300000000001</v>
      </c>
      <c r="G234">
        <v>146.50800000000001</v>
      </c>
      <c r="H234">
        <v>124953200</v>
      </c>
      <c r="I234">
        <v>-1.81557E-2</v>
      </c>
      <c r="J234">
        <f t="shared" si="31"/>
        <v>-1.8154767888377332E-2</v>
      </c>
      <c r="K234">
        <f t="shared" si="33"/>
        <v>142.50764999999996</v>
      </c>
      <c r="L234">
        <f t="shared" si="26"/>
        <v>144.12661999999992</v>
      </c>
      <c r="M234">
        <f t="shared" si="34"/>
        <v>1.2070372129900545E-2</v>
      </c>
      <c r="N234" t="str">
        <f t="shared" si="32"/>
        <v>Downtrend</v>
      </c>
      <c r="O234">
        <f t="shared" si="27"/>
        <v>153.24700000000001</v>
      </c>
      <c r="P234">
        <f t="shared" si="28"/>
        <v>-4.3974759701658095E-2</v>
      </c>
      <c r="Q234" t="str">
        <f t="shared" si="29"/>
        <v>2021-10</v>
      </c>
      <c r="R234" t="str">
        <f t="shared" si="30"/>
        <v>Low</v>
      </c>
    </row>
    <row r="235" spans="1:18" x14ac:dyDescent="0.2">
      <c r="A235">
        <v>234</v>
      </c>
      <c r="B235" t="s">
        <v>9</v>
      </c>
      <c r="C235" s="1" t="d">
        <v>2021-11-01</v>
      </c>
      <c r="D235">
        <v>145.71600000000001</v>
      </c>
      <c r="E235">
        <v>146.41</v>
      </c>
      <c r="F235">
        <v>144.55199999999999</v>
      </c>
      <c r="G235">
        <v>145.68700000000001</v>
      </c>
      <c r="H235">
        <v>74588300</v>
      </c>
      <c r="I235">
        <v>-5.6073099999999999E-3</v>
      </c>
      <c r="J235">
        <f t="shared" si="31"/>
        <v>-5.6037895541539706E-3</v>
      </c>
      <c r="K235">
        <f t="shared" si="33"/>
        <v>142.98784999999998</v>
      </c>
      <c r="L235">
        <f t="shared" si="26"/>
        <v>144.14167999999992</v>
      </c>
      <c r="M235">
        <f t="shared" si="34"/>
        <v>1.0464882998595753E-2</v>
      </c>
      <c r="N235" t="str">
        <f t="shared" si="32"/>
        <v>Downtrend</v>
      </c>
      <c r="O235">
        <f t="shared" si="27"/>
        <v>153.24700000000001</v>
      </c>
      <c r="P235">
        <f t="shared" si="28"/>
        <v>-4.9332123956749574E-2</v>
      </c>
      <c r="Q235" t="str">
        <f t="shared" si="29"/>
        <v>2021-11</v>
      </c>
      <c r="R235" t="str">
        <f t="shared" si="30"/>
        <v>Low</v>
      </c>
    </row>
    <row r="236" spans="1:18" x14ac:dyDescent="0.2">
      <c r="A236">
        <v>235</v>
      </c>
      <c r="B236" t="s">
        <v>9</v>
      </c>
      <c r="C236" s="1" t="d">
        <v>2021-11-02</v>
      </c>
      <c r="D236">
        <v>145.393</v>
      </c>
      <c r="E236">
        <v>148.239</v>
      </c>
      <c r="F236">
        <v>145.38399999999999</v>
      </c>
      <c r="G236">
        <v>146.72300000000001</v>
      </c>
      <c r="H236">
        <v>69122000</v>
      </c>
      <c r="I236">
        <v>7.1160399999999997E-3</v>
      </c>
      <c r="J236">
        <f t="shared" si="31"/>
        <v>7.1111355165525136E-3</v>
      </c>
      <c r="K236">
        <f t="shared" si="33"/>
        <v>143.42354999999998</v>
      </c>
      <c r="L236">
        <f t="shared" si="26"/>
        <v>144.14773999999991</v>
      </c>
      <c r="M236">
        <f t="shared" si="34"/>
        <v>1.0201584013849152E-2</v>
      </c>
      <c r="N236" t="str">
        <f t="shared" si="32"/>
        <v>Downtrend</v>
      </c>
      <c r="O236">
        <f t="shared" si="27"/>
        <v>153.24700000000001</v>
      </c>
      <c r="P236">
        <f t="shared" si="28"/>
        <v>-4.257179585897275E-2</v>
      </c>
      <c r="Q236" t="str">
        <f t="shared" si="29"/>
        <v>2021-11</v>
      </c>
      <c r="R236" t="str">
        <f t="shared" si="30"/>
        <v>Low</v>
      </c>
    </row>
    <row r="237" spans="1:18" x14ac:dyDescent="0.2">
      <c r="A237">
        <v>236</v>
      </c>
      <c r="B237" t="s">
        <v>9</v>
      </c>
      <c r="C237" s="1" t="d">
        <v>2021-11-03</v>
      </c>
      <c r="D237">
        <v>147.08500000000001</v>
      </c>
      <c r="E237">
        <v>148.631</v>
      </c>
      <c r="F237">
        <v>146.52799999999999</v>
      </c>
      <c r="G237">
        <v>148.161</v>
      </c>
      <c r="H237">
        <v>54511500</v>
      </c>
      <c r="I237">
        <v>9.7986900000000005E-3</v>
      </c>
      <c r="J237">
        <f t="shared" si="31"/>
        <v>9.8007810636369097E-3</v>
      </c>
      <c r="K237">
        <f t="shared" si="33"/>
        <v>143.88759999999999</v>
      </c>
      <c r="L237">
        <f t="shared" si="26"/>
        <v>144.18431999999993</v>
      </c>
      <c r="M237">
        <f t="shared" si="34"/>
        <v>1.0288591746986365E-2</v>
      </c>
      <c r="N237" t="str">
        <f t="shared" si="32"/>
        <v>Downtrend</v>
      </c>
      <c r="O237">
        <f t="shared" si="27"/>
        <v>153.24700000000001</v>
      </c>
      <c r="P237">
        <f t="shared" si="28"/>
        <v>-3.318825164603556E-2</v>
      </c>
      <c r="Q237" t="str">
        <f t="shared" si="29"/>
        <v>2021-11</v>
      </c>
      <c r="R237" t="str">
        <f t="shared" si="30"/>
        <v>Low</v>
      </c>
    </row>
    <row r="238" spans="1:18" x14ac:dyDescent="0.2">
      <c r="A238">
        <v>237</v>
      </c>
      <c r="B238" t="s">
        <v>9</v>
      </c>
      <c r="C238" s="1" t="d">
        <v>2021-11-04</v>
      </c>
      <c r="D238">
        <v>148.249</v>
      </c>
      <c r="E238">
        <v>149.08000000000001</v>
      </c>
      <c r="F238">
        <v>147.33000000000001</v>
      </c>
      <c r="G238">
        <v>147.643</v>
      </c>
      <c r="H238">
        <v>60394600</v>
      </c>
      <c r="I238">
        <v>-3.4987E-3</v>
      </c>
      <c r="J238">
        <f t="shared" si="31"/>
        <v>-3.4961967049358389E-3</v>
      </c>
      <c r="K238">
        <f t="shared" si="33"/>
        <v>144.2627</v>
      </c>
      <c r="L238">
        <f t="shared" si="26"/>
        <v>144.23517999999993</v>
      </c>
      <c r="M238">
        <f t="shared" si="34"/>
        <v>1.0300394386245878E-2</v>
      </c>
      <c r="N238" t="str">
        <f t="shared" si="32"/>
        <v>Uptrend</v>
      </c>
      <c r="O238">
        <f t="shared" si="27"/>
        <v>153.24700000000001</v>
      </c>
      <c r="P238">
        <f t="shared" si="28"/>
        <v>-3.6568415694923972E-2</v>
      </c>
      <c r="Q238" t="str">
        <f t="shared" si="29"/>
        <v>2021-11</v>
      </c>
      <c r="R238" t="str">
        <f t="shared" si="30"/>
        <v>Low</v>
      </c>
    </row>
    <row r="239" spans="1:18" x14ac:dyDescent="0.2">
      <c r="A239">
        <v>238</v>
      </c>
      <c r="B239" t="s">
        <v>9</v>
      </c>
      <c r="C239" s="1" t="d">
        <v>2021-11-05</v>
      </c>
      <c r="D239">
        <v>148.76900000000001</v>
      </c>
      <c r="E239">
        <v>149.07300000000001</v>
      </c>
      <c r="F239">
        <v>146.977</v>
      </c>
      <c r="G239">
        <v>148.172</v>
      </c>
      <c r="H239">
        <v>65463900</v>
      </c>
      <c r="I239">
        <v>3.5825000000000002E-3</v>
      </c>
      <c r="J239">
        <f t="shared" si="31"/>
        <v>3.5829670218026077E-3</v>
      </c>
      <c r="K239">
        <f t="shared" si="33"/>
        <v>144.68329999999997</v>
      </c>
      <c r="L239">
        <f t="shared" si="26"/>
        <v>144.31265999999994</v>
      </c>
      <c r="M239">
        <f t="shared" si="34"/>
        <v>1.0223266228644659E-2</v>
      </c>
      <c r="N239" t="str">
        <f t="shared" si="32"/>
        <v>Uptrend</v>
      </c>
      <c r="O239">
        <f t="shared" si="27"/>
        <v>153.24700000000001</v>
      </c>
      <c r="P239">
        <f t="shared" si="28"/>
        <v>-3.3116472100595873E-2</v>
      </c>
      <c r="Q239" t="str">
        <f t="shared" si="29"/>
        <v>2021-11</v>
      </c>
      <c r="R239" t="str">
        <f t="shared" si="30"/>
        <v>Low</v>
      </c>
    </row>
    <row r="240" spans="1:18" x14ac:dyDescent="0.2">
      <c r="A240">
        <v>239</v>
      </c>
      <c r="B240" t="s">
        <v>9</v>
      </c>
      <c r="C240" s="1" t="d">
        <v>2021-11-08</v>
      </c>
      <c r="D240">
        <v>148.29900000000001</v>
      </c>
      <c r="E240">
        <v>148.45599999999999</v>
      </c>
      <c r="F240">
        <v>147.07499999999999</v>
      </c>
      <c r="G240">
        <v>147.34899999999999</v>
      </c>
      <c r="H240">
        <v>55020900</v>
      </c>
      <c r="I240">
        <v>-5.5526999999999998E-3</v>
      </c>
      <c r="J240">
        <f t="shared" si="31"/>
        <v>-5.5543557487245376E-3</v>
      </c>
      <c r="K240">
        <f t="shared" si="33"/>
        <v>145.06715000000003</v>
      </c>
      <c r="L240">
        <f t="shared" si="26"/>
        <v>144.35293999999993</v>
      </c>
      <c r="M240">
        <f t="shared" si="34"/>
        <v>1.0372895642052762E-2</v>
      </c>
      <c r="N240" t="str">
        <f t="shared" si="32"/>
        <v>Uptrend</v>
      </c>
      <c r="O240">
        <f t="shared" si="27"/>
        <v>153.24700000000001</v>
      </c>
      <c r="P240">
        <f t="shared" si="28"/>
        <v>-3.8486887182131002E-2</v>
      </c>
      <c r="Q240" t="str">
        <f t="shared" si="29"/>
        <v>2021-11</v>
      </c>
      <c r="R240" t="str">
        <f t="shared" si="30"/>
        <v>Low</v>
      </c>
    </row>
    <row r="241" spans="1:18" x14ac:dyDescent="0.2">
      <c r="A241">
        <v>240</v>
      </c>
      <c r="B241" t="s">
        <v>9</v>
      </c>
      <c r="C241" s="1" t="d">
        <v>2021-11-09</v>
      </c>
      <c r="D241">
        <v>147.114</v>
      </c>
      <c r="E241">
        <v>148.31899999999999</v>
      </c>
      <c r="F241">
        <v>146.977</v>
      </c>
      <c r="G241">
        <v>147.71100000000001</v>
      </c>
      <c r="H241">
        <v>56787900</v>
      </c>
      <c r="I241">
        <v>2.45934E-3</v>
      </c>
      <c r="J241">
        <f t="shared" si="31"/>
        <v>2.4567523362901689E-3</v>
      </c>
      <c r="K241">
        <f t="shared" si="33"/>
        <v>145.53270000000003</v>
      </c>
      <c r="L241">
        <f t="shared" si="26"/>
        <v>144.31205999999992</v>
      </c>
      <c r="M241">
        <f t="shared" si="34"/>
        <v>9.9937337556081796E-3</v>
      </c>
      <c r="N241" t="str">
        <f t="shared" si="32"/>
        <v>Uptrend</v>
      </c>
      <c r="O241">
        <f t="shared" si="27"/>
        <v>153.24700000000001</v>
      </c>
      <c r="P241">
        <f t="shared" si="28"/>
        <v>-3.6124687595841976E-2</v>
      </c>
      <c r="Q241" t="str">
        <f t="shared" si="29"/>
        <v>2021-11</v>
      </c>
      <c r="R241" t="str">
        <f t="shared" si="30"/>
        <v>Low</v>
      </c>
    </row>
    <row r="242" spans="1:18" x14ac:dyDescent="0.2">
      <c r="A242">
        <v>241</v>
      </c>
      <c r="B242" t="s">
        <v>9</v>
      </c>
      <c r="C242" s="1" t="d">
        <v>2021-11-10</v>
      </c>
      <c r="D242">
        <v>146.93799999999999</v>
      </c>
      <c r="E242">
        <v>147.04499999999999</v>
      </c>
      <c r="F242">
        <v>144.81200000000001</v>
      </c>
      <c r="G242">
        <v>144.881</v>
      </c>
      <c r="H242">
        <v>65187100</v>
      </c>
      <c r="I242">
        <v>-1.9163099999999999E-2</v>
      </c>
      <c r="J242">
        <f t="shared" si="31"/>
        <v>-1.9159033518153734E-2</v>
      </c>
      <c r="K242">
        <f t="shared" si="33"/>
        <v>145.88605000000001</v>
      </c>
      <c r="L242">
        <f t="shared" si="26"/>
        <v>144.23979999999995</v>
      </c>
      <c r="M242">
        <f t="shared" si="34"/>
        <v>1.1084284992689417E-2</v>
      </c>
      <c r="N242" t="str">
        <f t="shared" si="32"/>
        <v>Uptrend</v>
      </c>
      <c r="O242">
        <f t="shared" si="27"/>
        <v>153.24700000000001</v>
      </c>
      <c r="P242">
        <f t="shared" si="28"/>
        <v>-5.4591607013514176E-2</v>
      </c>
      <c r="Q242" t="str">
        <f t="shared" si="29"/>
        <v>2021-11</v>
      </c>
      <c r="R242" t="str">
        <f t="shared" si="30"/>
        <v>Low</v>
      </c>
    </row>
    <row r="243" spans="1:18" x14ac:dyDescent="0.2">
      <c r="A243">
        <v>242</v>
      </c>
      <c r="B243" t="s">
        <v>9</v>
      </c>
      <c r="C243" s="1" t="d">
        <v>2021-11-11</v>
      </c>
      <c r="D243">
        <v>145.899</v>
      </c>
      <c r="E243">
        <v>146.36000000000001</v>
      </c>
      <c r="F243">
        <v>144.64599999999999</v>
      </c>
      <c r="G243">
        <v>144.83199999999999</v>
      </c>
      <c r="H243">
        <v>41000000</v>
      </c>
      <c r="I243">
        <v>-3.3807599999999998E-4</v>
      </c>
      <c r="J243">
        <f t="shared" si="31"/>
        <v>-3.3820859878108678E-4</v>
      </c>
      <c r="K243">
        <f t="shared" si="33"/>
        <v>146.0976</v>
      </c>
      <c r="L243">
        <f t="shared" si="26"/>
        <v>144.15325999999996</v>
      </c>
      <c r="M243">
        <f t="shared" si="34"/>
        <v>1.0284688181330345E-2</v>
      </c>
      <c r="N243" t="str">
        <f t="shared" si="32"/>
        <v>Uptrend</v>
      </c>
      <c r="O243">
        <f t="shared" si="27"/>
        <v>153.24700000000001</v>
      </c>
      <c r="P243">
        <f t="shared" si="28"/>
        <v>-5.4911352261382107E-2</v>
      </c>
      <c r="Q243" t="str">
        <f t="shared" si="29"/>
        <v>2021-11</v>
      </c>
      <c r="R243" t="str">
        <f t="shared" si="30"/>
        <v>Low</v>
      </c>
    </row>
    <row r="244" spans="1:18" x14ac:dyDescent="0.2">
      <c r="A244">
        <v>243</v>
      </c>
      <c r="B244" t="s">
        <v>9</v>
      </c>
      <c r="C244" s="1" t="d">
        <v>2021-11-12</v>
      </c>
      <c r="D244">
        <v>145.38</v>
      </c>
      <c r="E244">
        <v>147.31</v>
      </c>
      <c r="F244">
        <v>144.44999999999999</v>
      </c>
      <c r="G244">
        <v>146.90799999999999</v>
      </c>
      <c r="H244">
        <v>63804000</v>
      </c>
      <c r="I244">
        <v>1.4337000000000001E-2</v>
      </c>
      <c r="J244">
        <f t="shared" si="31"/>
        <v>1.4333848873177235E-2</v>
      </c>
      <c r="K244">
        <f t="shared" si="33"/>
        <v>146.36015</v>
      </c>
      <c r="L244">
        <f t="shared" ref="L244:L307" si="35">AVERAGE(G195:G244)</f>
        <v>144.08593999999997</v>
      </c>
      <c r="M244">
        <f t="shared" si="34"/>
        <v>1.0601672999745298E-2</v>
      </c>
      <c r="N244" t="str">
        <f t="shared" si="32"/>
        <v>Uptrend</v>
      </c>
      <c r="O244">
        <f t="shared" si="27"/>
        <v>153.24700000000001</v>
      </c>
      <c r="P244">
        <f t="shared" si="28"/>
        <v>-4.136459441294138E-2</v>
      </c>
      <c r="Q244" t="str">
        <f t="shared" si="29"/>
        <v>2021-11</v>
      </c>
      <c r="R244" t="str">
        <f t="shared" si="30"/>
        <v>Low</v>
      </c>
    </row>
    <row r="245" spans="1:18" x14ac:dyDescent="0.2">
      <c r="A245">
        <v>244</v>
      </c>
      <c r="B245" t="s">
        <v>9</v>
      </c>
      <c r="C245" s="1" t="d">
        <v>2021-11-15</v>
      </c>
      <c r="D245">
        <v>147.28</v>
      </c>
      <c r="E245">
        <v>148.75899999999999</v>
      </c>
      <c r="F245">
        <v>146.36000000000001</v>
      </c>
      <c r="G245">
        <v>146.91800000000001</v>
      </c>
      <c r="H245">
        <v>59222800</v>
      </c>
      <c r="I245">
        <v>6.6578199999999999E-5</v>
      </c>
      <c r="J245">
        <f t="shared" si="31"/>
        <v>6.8069812399818019E-5</v>
      </c>
      <c r="K245">
        <f t="shared" si="33"/>
        <v>146.53955000000002</v>
      </c>
      <c r="L245">
        <f t="shared" si="35"/>
        <v>144.00611999999998</v>
      </c>
      <c r="M245">
        <f t="shared" si="34"/>
        <v>1.0344520885504457E-2</v>
      </c>
      <c r="N245" t="str">
        <f t="shared" si="32"/>
        <v>Uptrend</v>
      </c>
      <c r="O245">
        <f t="shared" si="27"/>
        <v>153.24700000000001</v>
      </c>
      <c r="P245">
        <f t="shared" si="28"/>
        <v>-4.1299340280723351E-2</v>
      </c>
      <c r="Q245" t="str">
        <f t="shared" si="29"/>
        <v>2021-11</v>
      </c>
      <c r="R245" t="str">
        <f t="shared" si="30"/>
        <v>Low</v>
      </c>
    </row>
    <row r="246" spans="1:18" x14ac:dyDescent="0.2">
      <c r="A246">
        <v>245</v>
      </c>
      <c r="B246" t="s">
        <v>9</v>
      </c>
      <c r="C246" s="1" t="d">
        <v>2021-11-16</v>
      </c>
      <c r="D246">
        <v>146.85900000000001</v>
      </c>
      <c r="E246">
        <v>148.37700000000001</v>
      </c>
      <c r="F246">
        <v>146.27199999999999</v>
      </c>
      <c r="G246">
        <v>147.89699999999999</v>
      </c>
      <c r="H246">
        <v>59256200</v>
      </c>
      <c r="I246">
        <v>6.6669299999999997E-3</v>
      </c>
      <c r="J246">
        <f t="shared" si="31"/>
        <v>6.6635810452086996E-3</v>
      </c>
      <c r="K246">
        <f t="shared" si="33"/>
        <v>146.65985000000001</v>
      </c>
      <c r="L246">
        <f t="shared" si="35"/>
        <v>143.89911999999995</v>
      </c>
      <c r="M246">
        <f t="shared" si="34"/>
        <v>9.9164597448101275E-3</v>
      </c>
      <c r="N246" t="str">
        <f t="shared" si="32"/>
        <v>Uptrend</v>
      </c>
      <c r="O246">
        <f t="shared" si="27"/>
        <v>153.24700000000001</v>
      </c>
      <c r="P246">
        <f t="shared" si="28"/>
        <v>-3.4910960736588836E-2</v>
      </c>
      <c r="Q246" t="str">
        <f t="shared" si="29"/>
        <v>2021-11</v>
      </c>
      <c r="R246" t="str">
        <f t="shared" si="30"/>
        <v>Low</v>
      </c>
    </row>
    <row r="247" spans="1:18" x14ac:dyDescent="0.2">
      <c r="A247">
        <v>246</v>
      </c>
      <c r="B247" t="s">
        <v>9</v>
      </c>
      <c r="C247" s="1" t="d">
        <v>2021-11-17</v>
      </c>
      <c r="D247">
        <v>147.89699999999999</v>
      </c>
      <c r="E247">
        <v>151.815</v>
      </c>
      <c r="F247">
        <v>147.88800000000001</v>
      </c>
      <c r="G247">
        <v>150.33600000000001</v>
      </c>
      <c r="H247">
        <v>88807000</v>
      </c>
      <c r="I247">
        <v>1.6489799999999999E-2</v>
      </c>
      <c r="J247">
        <f t="shared" si="31"/>
        <v>1.6491206718189266E-2</v>
      </c>
      <c r="K247">
        <f t="shared" si="33"/>
        <v>146.87764999999999</v>
      </c>
      <c r="L247">
        <f t="shared" si="35"/>
        <v>143.87179999999998</v>
      </c>
      <c r="M247">
        <f t="shared" si="34"/>
        <v>1.0507292991909728E-2</v>
      </c>
      <c r="N247" t="str">
        <f t="shared" si="32"/>
        <v>Uptrend</v>
      </c>
      <c r="O247">
        <f t="shared" si="27"/>
        <v>153.24700000000001</v>
      </c>
      <c r="P247">
        <f t="shared" si="28"/>
        <v>-1.8995477888637313E-2</v>
      </c>
      <c r="Q247" t="str">
        <f t="shared" si="29"/>
        <v>2021-11</v>
      </c>
      <c r="R247" t="str">
        <f t="shared" si="30"/>
        <v>Low</v>
      </c>
    </row>
    <row r="248" spans="1:18" x14ac:dyDescent="0.2">
      <c r="A248">
        <v>247</v>
      </c>
      <c r="B248" t="s">
        <v>9</v>
      </c>
      <c r="C248" s="1" t="d">
        <v>2021-11-18</v>
      </c>
      <c r="D248">
        <v>150.55199999999999</v>
      </c>
      <c r="E248">
        <v>155.41</v>
      </c>
      <c r="F248">
        <v>149.905</v>
      </c>
      <c r="G248">
        <v>154.626</v>
      </c>
      <c r="H248">
        <v>137827700</v>
      </c>
      <c r="I248">
        <v>2.8535899999999999E-2</v>
      </c>
      <c r="J248">
        <f t="shared" si="31"/>
        <v>2.8536079182630791E-2</v>
      </c>
      <c r="K248">
        <f t="shared" si="33"/>
        <v>147.29920000000001</v>
      </c>
      <c r="L248">
        <f t="shared" si="35"/>
        <v>143.95063999999999</v>
      </c>
      <c r="M248">
        <f t="shared" si="34"/>
        <v>1.211938907890793E-2</v>
      </c>
      <c r="N248" t="str">
        <f t="shared" si="32"/>
        <v>Uptrend</v>
      </c>
      <c r="O248">
        <f t="shared" si="27"/>
        <v>154.626</v>
      </c>
      <c r="P248">
        <f t="shared" si="28"/>
        <v>0</v>
      </c>
      <c r="Q248" t="str">
        <f t="shared" si="29"/>
        <v>2021-11</v>
      </c>
      <c r="R248" t="str">
        <f t="shared" si="30"/>
        <v>Low</v>
      </c>
    </row>
    <row r="249" spans="1:18" x14ac:dyDescent="0.2">
      <c r="A249">
        <v>248</v>
      </c>
      <c r="B249" t="s">
        <v>9</v>
      </c>
      <c r="C249" s="1" t="d">
        <v>2021-11-19</v>
      </c>
      <c r="D249">
        <v>154.411</v>
      </c>
      <c r="E249">
        <v>157.71199999999999</v>
      </c>
      <c r="F249">
        <v>153.31399999999999</v>
      </c>
      <c r="G249">
        <v>157.251</v>
      </c>
      <c r="H249">
        <v>117305600</v>
      </c>
      <c r="I249">
        <v>1.6976399999999999E-2</v>
      </c>
      <c r="J249">
        <f t="shared" si="31"/>
        <v>1.6976446393232703E-2</v>
      </c>
      <c r="K249">
        <f t="shared" si="33"/>
        <v>147.89060000000003</v>
      </c>
      <c r="L249">
        <f t="shared" si="35"/>
        <v>144.18172000000001</v>
      </c>
      <c r="M249">
        <f t="shared" si="34"/>
        <v>1.2350585576875444E-2</v>
      </c>
      <c r="N249" t="str">
        <f t="shared" si="32"/>
        <v>Uptrend</v>
      </c>
      <c r="O249">
        <f t="shared" si="27"/>
        <v>157.251</v>
      </c>
      <c r="P249">
        <f t="shared" si="28"/>
        <v>0</v>
      </c>
      <c r="Q249" t="str">
        <f t="shared" si="29"/>
        <v>2021-11</v>
      </c>
      <c r="R249" t="str">
        <f t="shared" si="30"/>
        <v>Low</v>
      </c>
    </row>
    <row r="250" spans="1:18" x14ac:dyDescent="0.2">
      <c r="A250">
        <v>249</v>
      </c>
      <c r="B250" t="s">
        <v>9</v>
      </c>
      <c r="C250" s="1" t="d">
        <v>2021-11-22</v>
      </c>
      <c r="D250">
        <v>158.358</v>
      </c>
      <c r="E250">
        <v>162.29499999999999</v>
      </c>
      <c r="F250">
        <v>157.69200000000001</v>
      </c>
      <c r="G250">
        <v>157.71199999999999</v>
      </c>
      <c r="H250">
        <v>117467900</v>
      </c>
      <c r="I250">
        <v>2.92714E-3</v>
      </c>
      <c r="J250">
        <f t="shared" si="31"/>
        <v>2.9316188768273577E-3</v>
      </c>
      <c r="K250">
        <f t="shared" si="33"/>
        <v>148.50750000000005</v>
      </c>
      <c r="L250">
        <f t="shared" si="35"/>
        <v>144.41067999999999</v>
      </c>
      <c r="M250">
        <f t="shared" si="34"/>
        <v>1.2311886526318644E-2</v>
      </c>
      <c r="N250" t="str">
        <f t="shared" si="32"/>
        <v>Uptrend</v>
      </c>
      <c r="O250">
        <f t="shared" si="27"/>
        <v>157.71199999999999</v>
      </c>
      <c r="P250">
        <f t="shared" si="28"/>
        <v>0</v>
      </c>
      <c r="Q250" t="str">
        <f t="shared" si="29"/>
        <v>2021-11</v>
      </c>
      <c r="R250" t="str">
        <f t="shared" si="30"/>
        <v>Low</v>
      </c>
    </row>
    <row r="251" spans="1:18" x14ac:dyDescent="0.2">
      <c r="A251">
        <v>250</v>
      </c>
      <c r="B251" t="s">
        <v>9</v>
      </c>
      <c r="C251" s="1" t="d">
        <v>2021-11-23</v>
      </c>
      <c r="D251">
        <v>157.81</v>
      </c>
      <c r="E251">
        <v>158.476</v>
      </c>
      <c r="F251">
        <v>155.792</v>
      </c>
      <c r="G251">
        <v>158.09399999999999</v>
      </c>
      <c r="H251">
        <v>96041900</v>
      </c>
      <c r="I251">
        <v>2.4222599999999999E-3</v>
      </c>
      <c r="J251">
        <f t="shared" si="31"/>
        <v>2.4221365527037353E-3</v>
      </c>
      <c r="K251">
        <f t="shared" si="33"/>
        <v>149.11025000000001</v>
      </c>
      <c r="L251">
        <f t="shared" si="35"/>
        <v>144.67526000000001</v>
      </c>
      <c r="M251">
        <f t="shared" si="34"/>
        <v>1.2317414413605739E-2</v>
      </c>
      <c r="N251" t="str">
        <f t="shared" si="32"/>
        <v>Uptrend</v>
      </c>
      <c r="O251">
        <f t="shared" si="27"/>
        <v>158.09399999999999</v>
      </c>
      <c r="P251">
        <f t="shared" si="28"/>
        <v>0</v>
      </c>
      <c r="Q251" t="str">
        <f t="shared" si="29"/>
        <v>2021-11</v>
      </c>
      <c r="R251" t="str">
        <f t="shared" si="30"/>
        <v>Low</v>
      </c>
    </row>
    <row r="252" spans="1:18" x14ac:dyDescent="0.2">
      <c r="A252">
        <v>251</v>
      </c>
      <c r="B252" t="s">
        <v>9</v>
      </c>
      <c r="C252" s="1" t="d">
        <v>2021-11-24</v>
      </c>
      <c r="D252">
        <v>157.447</v>
      </c>
      <c r="E252">
        <v>158.809</v>
      </c>
      <c r="F252">
        <v>156.36000000000001</v>
      </c>
      <c r="G252">
        <v>158.613</v>
      </c>
      <c r="H252">
        <v>69463600</v>
      </c>
      <c r="I252">
        <v>3.28372E-3</v>
      </c>
      <c r="J252">
        <f t="shared" si="31"/>
        <v>3.2828570344225483E-3</v>
      </c>
      <c r="K252">
        <f t="shared" si="33"/>
        <v>149.76195000000001</v>
      </c>
      <c r="L252">
        <f t="shared" si="35"/>
        <v>144.93242000000001</v>
      </c>
      <c r="M252">
        <f t="shared" si="34"/>
        <v>1.2203097167206956E-2</v>
      </c>
      <c r="N252" t="str">
        <f t="shared" si="32"/>
        <v>Uptrend</v>
      </c>
      <c r="O252">
        <f t="shared" si="27"/>
        <v>158.613</v>
      </c>
      <c r="P252">
        <f t="shared" si="28"/>
        <v>0</v>
      </c>
      <c r="Q252" t="str">
        <f t="shared" si="29"/>
        <v>2021-11</v>
      </c>
      <c r="R252" t="str">
        <f t="shared" si="30"/>
        <v>Low</v>
      </c>
    </row>
    <row r="253" spans="1:18" x14ac:dyDescent="0.2">
      <c r="A253">
        <v>252</v>
      </c>
      <c r="B253" t="s">
        <v>9</v>
      </c>
      <c r="C253" s="1" t="d">
        <v>2021-11-26</v>
      </c>
      <c r="D253">
        <v>156.291</v>
      </c>
      <c r="E253">
        <v>157.15299999999999</v>
      </c>
      <c r="F253">
        <v>153.14699999999999</v>
      </c>
      <c r="G253">
        <v>153.58799999999999</v>
      </c>
      <c r="H253">
        <v>76959800</v>
      </c>
      <c r="I253">
        <v>-3.1678699999999997E-2</v>
      </c>
      <c r="J253">
        <f t="shared" si="31"/>
        <v>-3.1680883660229697E-2</v>
      </c>
      <c r="K253">
        <f t="shared" si="33"/>
        <v>149.98050000000006</v>
      </c>
      <c r="L253">
        <f t="shared" si="35"/>
        <v>145.09376</v>
      </c>
      <c r="M253">
        <f t="shared" si="34"/>
        <v>1.3655479334134288E-2</v>
      </c>
      <c r="N253" t="str">
        <f t="shared" si="32"/>
        <v>Uptrend</v>
      </c>
      <c r="O253">
        <f t="shared" si="27"/>
        <v>158.613</v>
      </c>
      <c r="P253">
        <f t="shared" si="28"/>
        <v>-3.1680883660229697E-2</v>
      </c>
      <c r="Q253" t="str">
        <f t="shared" si="29"/>
        <v>2021-11</v>
      </c>
      <c r="R253" t="str">
        <f t="shared" si="30"/>
        <v>Low</v>
      </c>
    </row>
    <row r="254" spans="1:18" x14ac:dyDescent="0.2">
      <c r="A254">
        <v>253</v>
      </c>
      <c r="B254" t="s">
        <v>9</v>
      </c>
      <c r="C254" s="1" t="d">
        <v>2021-11-29</v>
      </c>
      <c r="D254">
        <v>156.095</v>
      </c>
      <c r="E254">
        <v>157.87799999999999</v>
      </c>
      <c r="F254">
        <v>155.52699999999999</v>
      </c>
      <c r="G254">
        <v>156.94800000000001</v>
      </c>
      <c r="H254">
        <v>88748200</v>
      </c>
      <c r="I254">
        <v>2.1873699999999999E-2</v>
      </c>
      <c r="J254">
        <f t="shared" si="31"/>
        <v>2.1876709117899962E-2</v>
      </c>
      <c r="K254">
        <f t="shared" si="33"/>
        <v>150.5025</v>
      </c>
      <c r="L254">
        <f t="shared" si="35"/>
        <v>145.37572000000003</v>
      </c>
      <c r="M254">
        <f t="shared" si="34"/>
        <v>1.3551192467384777E-2</v>
      </c>
      <c r="N254" t="str">
        <f t="shared" si="32"/>
        <v>Uptrend</v>
      </c>
      <c r="O254">
        <f t="shared" si="27"/>
        <v>158.613</v>
      </c>
      <c r="P254">
        <f t="shared" si="28"/>
        <v>-1.0497248018762617E-2</v>
      </c>
      <c r="Q254" t="str">
        <f t="shared" si="29"/>
        <v>2021-11</v>
      </c>
      <c r="R254" t="str">
        <f t="shared" si="30"/>
        <v>Low</v>
      </c>
    </row>
    <row r="255" spans="1:18" x14ac:dyDescent="0.2">
      <c r="A255">
        <v>254</v>
      </c>
      <c r="B255" t="s">
        <v>9</v>
      </c>
      <c r="C255" s="1" t="d">
        <v>2021-11-30</v>
      </c>
      <c r="D255">
        <v>156.703</v>
      </c>
      <c r="E255">
        <v>162.119</v>
      </c>
      <c r="F255">
        <v>156.63399999999999</v>
      </c>
      <c r="G255">
        <v>161.904</v>
      </c>
      <c r="H255">
        <v>174048100</v>
      </c>
      <c r="I255">
        <v>3.15777E-2</v>
      </c>
      <c r="J255">
        <f t="shared" si="31"/>
        <v>3.1577337716950815E-2</v>
      </c>
      <c r="K255">
        <f t="shared" si="33"/>
        <v>151.31335000000001</v>
      </c>
      <c r="L255">
        <f t="shared" si="35"/>
        <v>145.81782000000004</v>
      </c>
      <c r="M255">
        <f t="shared" si="34"/>
        <v>1.4730542108928083E-2</v>
      </c>
      <c r="N255" t="str">
        <f t="shared" si="32"/>
        <v>Uptrend</v>
      </c>
      <c r="O255">
        <f t="shared" si="27"/>
        <v>161.904</v>
      </c>
      <c r="P255">
        <f t="shared" si="28"/>
        <v>0</v>
      </c>
      <c r="Q255" t="str">
        <f t="shared" si="29"/>
        <v>2021-11</v>
      </c>
      <c r="R255" t="str">
        <f t="shared" si="30"/>
        <v>Low</v>
      </c>
    </row>
    <row r="256" spans="1:18" x14ac:dyDescent="0.2">
      <c r="A256">
        <v>255</v>
      </c>
      <c r="B256" t="s">
        <v>9</v>
      </c>
      <c r="C256" s="1" t="d">
        <v>2021-12-01</v>
      </c>
      <c r="D256">
        <v>164.03899999999999</v>
      </c>
      <c r="E256">
        <v>166.80099999999999</v>
      </c>
      <c r="F256">
        <v>161.149</v>
      </c>
      <c r="G256">
        <v>161.38499999999999</v>
      </c>
      <c r="H256">
        <v>152052500</v>
      </c>
      <c r="I256">
        <v>-3.2063500000000002E-3</v>
      </c>
      <c r="J256">
        <f t="shared" si="31"/>
        <v>-3.20560332048625E-3</v>
      </c>
      <c r="K256">
        <f t="shared" si="33"/>
        <v>152.04644999999999</v>
      </c>
      <c r="L256">
        <f t="shared" si="35"/>
        <v>146.23996000000002</v>
      </c>
      <c r="M256">
        <f t="shared" si="34"/>
        <v>1.4847424644276781E-2</v>
      </c>
      <c r="N256" t="str">
        <f t="shared" si="32"/>
        <v>Uptrend</v>
      </c>
      <c r="O256">
        <f t="shared" si="27"/>
        <v>161.904</v>
      </c>
      <c r="P256">
        <f t="shared" si="28"/>
        <v>-3.20560332048625E-3</v>
      </c>
      <c r="Q256" t="str">
        <f t="shared" si="29"/>
        <v>2021-12</v>
      </c>
      <c r="R256" t="str">
        <f t="shared" si="30"/>
        <v>Low</v>
      </c>
    </row>
    <row r="257" spans="1:18" x14ac:dyDescent="0.2">
      <c r="A257">
        <v>256</v>
      </c>
      <c r="B257" t="s">
        <v>9</v>
      </c>
      <c r="C257" s="1" t="d">
        <v>2021-12-02</v>
      </c>
      <c r="D257">
        <v>155.47800000000001</v>
      </c>
      <c r="E257">
        <v>160.82599999999999</v>
      </c>
      <c r="F257">
        <v>154.55799999999999</v>
      </c>
      <c r="G257">
        <v>160.39500000000001</v>
      </c>
      <c r="H257">
        <v>136739200</v>
      </c>
      <c r="I257">
        <v>-6.1299099999999997E-3</v>
      </c>
      <c r="J257">
        <f t="shared" si="31"/>
        <v>-6.1343991077236204E-3</v>
      </c>
      <c r="K257">
        <f t="shared" si="33"/>
        <v>152.65814999999995</v>
      </c>
      <c r="L257">
        <f t="shared" si="35"/>
        <v>146.59496000000007</v>
      </c>
      <c r="M257">
        <f t="shared" si="34"/>
        <v>1.4996186799244741E-2</v>
      </c>
      <c r="N257" t="str">
        <f t="shared" si="32"/>
        <v>Uptrend</v>
      </c>
      <c r="O257">
        <f t="shared" si="27"/>
        <v>161.904</v>
      </c>
      <c r="P257">
        <f t="shared" si="28"/>
        <v>-9.3203379780609774E-3</v>
      </c>
      <c r="Q257" t="str">
        <f t="shared" si="29"/>
        <v>2021-12</v>
      </c>
      <c r="R257" t="str">
        <f t="shared" si="30"/>
        <v>Low</v>
      </c>
    </row>
    <row r="258" spans="1:18" x14ac:dyDescent="0.2">
      <c r="A258">
        <v>257</v>
      </c>
      <c r="B258" t="s">
        <v>9</v>
      </c>
      <c r="C258" s="1" t="d">
        <v>2021-12-03</v>
      </c>
      <c r="D258">
        <v>160.65</v>
      </c>
      <c r="E258">
        <v>161.571</v>
      </c>
      <c r="F258">
        <v>156.43799999999999</v>
      </c>
      <c r="G258">
        <v>158.51499999999999</v>
      </c>
      <c r="H258">
        <v>118023100</v>
      </c>
      <c r="I258">
        <v>-1.1724200000000001E-2</v>
      </c>
      <c r="J258">
        <f t="shared" si="31"/>
        <v>-1.1721063624177908E-2</v>
      </c>
      <c r="K258">
        <f t="shared" si="33"/>
        <v>153.20175</v>
      </c>
      <c r="L258">
        <f t="shared" si="35"/>
        <v>146.89318000000006</v>
      </c>
      <c r="M258">
        <f t="shared" si="34"/>
        <v>1.5324120348622971E-2</v>
      </c>
      <c r="N258" t="str">
        <f t="shared" si="32"/>
        <v>Uptrend</v>
      </c>
      <c r="O258">
        <f t="shared" ref="O258:O321" si="36">MAX(G258,O257)</f>
        <v>161.904</v>
      </c>
      <c r="P258">
        <f t="shared" si="28"/>
        <v>-2.0932157327799294E-2</v>
      </c>
      <c r="Q258" t="str">
        <f t="shared" si="29"/>
        <v>2021-12</v>
      </c>
      <c r="R258" t="str">
        <f t="shared" si="30"/>
        <v>Medium</v>
      </c>
    </row>
    <row r="259" spans="1:18" x14ac:dyDescent="0.2">
      <c r="A259">
        <v>258</v>
      </c>
      <c r="B259" t="s">
        <v>9</v>
      </c>
      <c r="C259" s="1" t="d">
        <v>2021-12-06</v>
      </c>
      <c r="D259">
        <v>160.91399999999999</v>
      </c>
      <c r="E259">
        <v>164.43100000000001</v>
      </c>
      <c r="F259">
        <v>160.905</v>
      </c>
      <c r="G259">
        <v>161.923</v>
      </c>
      <c r="H259">
        <v>107497000</v>
      </c>
      <c r="I259">
        <v>2.15026E-2</v>
      </c>
      <c r="J259">
        <f t="shared" si="31"/>
        <v>2.1499542630035062E-2</v>
      </c>
      <c r="K259">
        <f t="shared" si="33"/>
        <v>153.88929999999999</v>
      </c>
      <c r="L259">
        <f t="shared" si="35"/>
        <v>147.25780000000006</v>
      </c>
      <c r="M259">
        <f t="shared" si="34"/>
        <v>1.583395517517246E-2</v>
      </c>
      <c r="N259" t="str">
        <f t="shared" si="32"/>
        <v>Uptrend</v>
      </c>
      <c r="O259">
        <f t="shared" si="36"/>
        <v>161.923</v>
      </c>
      <c r="P259">
        <f t="shared" ref="P259:P322" si="37">G259/O259 - 1</f>
        <v>0</v>
      </c>
      <c r="Q259" t="str">
        <f t="shared" ref="Q259:Q322" si="38">TEXT(C259, "YYYY-MM")</f>
        <v>2021-12</v>
      </c>
      <c r="R259" t="str">
        <f t="shared" ref="R259:R322" si="39">IF(M259="","",
   IF(M259&lt;0.015,"Low",
      IF(M259&lt;0.03,"Medium","High")))</f>
        <v>Medium</v>
      </c>
    </row>
    <row r="260" spans="1:18" x14ac:dyDescent="0.2">
      <c r="A260">
        <v>259</v>
      </c>
      <c r="B260" t="s">
        <v>9</v>
      </c>
      <c r="C260" s="1" t="d">
        <v>2021-12-07</v>
      </c>
      <c r="D260">
        <v>165.60599999999999</v>
      </c>
      <c r="E260">
        <v>168.05500000000001</v>
      </c>
      <c r="F260">
        <v>164.881</v>
      </c>
      <c r="G260">
        <v>167.66300000000001</v>
      </c>
      <c r="H260">
        <v>120405400</v>
      </c>
      <c r="I260">
        <v>3.5446400000000003E-2</v>
      </c>
      <c r="J260">
        <f t="shared" ref="J260:J323" si="40">(G260/G259) - 1</f>
        <v>3.5448947956745025E-2</v>
      </c>
      <c r="K260">
        <f t="shared" si="33"/>
        <v>154.905</v>
      </c>
      <c r="L260">
        <f t="shared" si="35"/>
        <v>147.76754000000008</v>
      </c>
      <c r="M260">
        <f t="shared" si="34"/>
        <v>1.7061543556364116E-2</v>
      </c>
      <c r="N260" t="str">
        <f t="shared" ref="N260:N323" si="41">IF(OR(ISBLANK(K260),ISBLANK(L260)),"",IF(K260&gt;L260,"Uptrend","Downtrend"))</f>
        <v>Uptrend</v>
      </c>
      <c r="O260">
        <f t="shared" si="36"/>
        <v>167.66300000000001</v>
      </c>
      <c r="P260">
        <f t="shared" si="37"/>
        <v>0</v>
      </c>
      <c r="Q260" t="str">
        <f t="shared" si="38"/>
        <v>2021-12</v>
      </c>
      <c r="R260" t="str">
        <f t="shared" si="39"/>
        <v>Medium</v>
      </c>
    </row>
    <row r="261" spans="1:18" x14ac:dyDescent="0.2">
      <c r="A261">
        <v>260</v>
      </c>
      <c r="B261" t="s">
        <v>9</v>
      </c>
      <c r="C261" s="1" t="d">
        <v>2021-12-08</v>
      </c>
      <c r="D261">
        <v>168.59299999999999</v>
      </c>
      <c r="E261">
        <v>172.345</v>
      </c>
      <c r="F261">
        <v>167.19300000000001</v>
      </c>
      <c r="G261">
        <v>171.483</v>
      </c>
      <c r="H261">
        <v>116998900</v>
      </c>
      <c r="I261">
        <v>2.2783100000000001E-2</v>
      </c>
      <c r="J261">
        <f t="shared" si="40"/>
        <v>2.2783798452848725E-2</v>
      </c>
      <c r="K261">
        <f t="shared" si="33"/>
        <v>156.09359999999998</v>
      </c>
      <c r="L261">
        <f t="shared" si="35"/>
        <v>148.42136000000005</v>
      </c>
      <c r="M261">
        <f t="shared" si="34"/>
        <v>1.7402746226571234E-2</v>
      </c>
      <c r="N261" t="str">
        <f t="shared" si="41"/>
        <v>Uptrend</v>
      </c>
      <c r="O261">
        <f t="shared" si="36"/>
        <v>171.483</v>
      </c>
      <c r="P261">
        <f t="shared" si="37"/>
        <v>0</v>
      </c>
      <c r="Q261" t="str">
        <f t="shared" si="38"/>
        <v>2021-12</v>
      </c>
      <c r="R261" t="str">
        <f t="shared" si="39"/>
        <v>Medium</v>
      </c>
    </row>
    <row r="262" spans="1:18" x14ac:dyDescent="0.2">
      <c r="A262">
        <v>261</v>
      </c>
      <c r="B262" t="s">
        <v>9</v>
      </c>
      <c r="C262" s="1" t="d">
        <v>2021-12-09</v>
      </c>
      <c r="D262">
        <v>171.316</v>
      </c>
      <c r="E262">
        <v>173.11799999999999</v>
      </c>
      <c r="F262">
        <v>170.34700000000001</v>
      </c>
      <c r="G262">
        <v>170.97300000000001</v>
      </c>
      <c r="H262">
        <v>108923700</v>
      </c>
      <c r="I262">
        <v>-2.9702000000000001E-3</v>
      </c>
      <c r="J262">
        <f t="shared" si="40"/>
        <v>-2.9740557373033605E-3</v>
      </c>
      <c r="K262">
        <f t="shared" si="33"/>
        <v>157.39820000000003</v>
      </c>
      <c r="L262">
        <f t="shared" si="35"/>
        <v>149.04700000000005</v>
      </c>
      <c r="M262">
        <f t="shared" si="34"/>
        <v>1.6441068912031172E-2</v>
      </c>
      <c r="N262" t="str">
        <f t="shared" si="41"/>
        <v>Uptrend</v>
      </c>
      <c r="O262">
        <f t="shared" si="36"/>
        <v>171.483</v>
      </c>
      <c r="P262">
        <f t="shared" si="37"/>
        <v>-2.9740557373033605E-3</v>
      </c>
      <c r="Q262" t="str">
        <f t="shared" si="38"/>
        <v>2021-12</v>
      </c>
      <c r="R262" t="str">
        <f t="shared" si="39"/>
        <v>Medium</v>
      </c>
    </row>
    <row r="263" spans="1:18" x14ac:dyDescent="0.2">
      <c r="A263">
        <v>262</v>
      </c>
      <c r="B263" t="s">
        <v>9</v>
      </c>
      <c r="C263" s="1" t="d">
        <v>2021-12-10</v>
      </c>
      <c r="D263">
        <v>171.61</v>
      </c>
      <c r="E263">
        <v>175.93899999999999</v>
      </c>
      <c r="F263">
        <v>171.101</v>
      </c>
      <c r="G263">
        <v>175.76300000000001</v>
      </c>
      <c r="H263">
        <v>115402700</v>
      </c>
      <c r="I263">
        <v>2.8013400000000001E-2</v>
      </c>
      <c r="J263">
        <f t="shared" si="40"/>
        <v>2.8016119504249204E-2</v>
      </c>
      <c r="K263">
        <f t="shared" si="33"/>
        <v>158.94475</v>
      </c>
      <c r="L263">
        <f t="shared" si="35"/>
        <v>149.79444000000004</v>
      </c>
      <c r="M263">
        <f t="shared" si="34"/>
        <v>1.6861241219890258E-2</v>
      </c>
      <c r="N263" t="str">
        <f t="shared" si="41"/>
        <v>Uptrend</v>
      </c>
      <c r="O263">
        <f t="shared" si="36"/>
        <v>175.76300000000001</v>
      </c>
      <c r="P263">
        <f t="shared" si="37"/>
        <v>0</v>
      </c>
      <c r="Q263" t="str">
        <f t="shared" si="38"/>
        <v>2021-12</v>
      </c>
      <c r="R263" t="str">
        <f t="shared" si="39"/>
        <v>Medium</v>
      </c>
    </row>
    <row r="264" spans="1:18" x14ac:dyDescent="0.2">
      <c r="A264">
        <v>263</v>
      </c>
      <c r="B264" t="s">
        <v>9</v>
      </c>
      <c r="C264" s="1" t="d">
        <v>2021-12-13</v>
      </c>
      <c r="D264">
        <v>177.399</v>
      </c>
      <c r="E264">
        <v>178.38800000000001</v>
      </c>
      <c r="F264">
        <v>171.923</v>
      </c>
      <c r="G264">
        <v>172.12899999999999</v>
      </c>
      <c r="H264">
        <v>153237000</v>
      </c>
      <c r="I264">
        <v>-2.0674100000000001E-2</v>
      </c>
      <c r="J264">
        <f t="shared" si="40"/>
        <v>-2.0675568805721412E-2</v>
      </c>
      <c r="K264">
        <f t="shared" si="33"/>
        <v>160.20580000000001</v>
      </c>
      <c r="L264">
        <f t="shared" si="35"/>
        <v>150.44672000000003</v>
      </c>
      <c r="M264">
        <f t="shared" si="34"/>
        <v>1.8141002336193916E-2</v>
      </c>
      <c r="N264" t="str">
        <f t="shared" si="41"/>
        <v>Uptrend</v>
      </c>
      <c r="O264">
        <f t="shared" si="36"/>
        <v>175.76300000000001</v>
      </c>
      <c r="P264">
        <f t="shared" si="37"/>
        <v>-2.0675568805721412E-2</v>
      </c>
      <c r="Q264" t="str">
        <f t="shared" si="38"/>
        <v>2021-12</v>
      </c>
      <c r="R264" t="str">
        <f t="shared" si="39"/>
        <v>Medium</v>
      </c>
    </row>
    <row r="265" spans="1:18" x14ac:dyDescent="0.2">
      <c r="A265">
        <v>264</v>
      </c>
      <c r="B265" t="s">
        <v>9</v>
      </c>
      <c r="C265" s="1" t="d">
        <v>2021-12-14</v>
      </c>
      <c r="D265">
        <v>171.649</v>
      </c>
      <c r="E265">
        <v>174.08799999999999</v>
      </c>
      <c r="F265">
        <v>168.672</v>
      </c>
      <c r="G265">
        <v>170.74799999999999</v>
      </c>
      <c r="H265">
        <v>139380400</v>
      </c>
      <c r="I265">
        <v>-8.0233800000000001E-3</v>
      </c>
      <c r="J265">
        <f t="shared" si="40"/>
        <v>-8.0230524780833257E-3</v>
      </c>
      <c r="K265">
        <f t="shared" si="33"/>
        <v>161.3973</v>
      </c>
      <c r="L265">
        <f t="shared" si="35"/>
        <v>151.14002000000005</v>
      </c>
      <c r="M265">
        <f t="shared" si="34"/>
        <v>1.8417867358908119E-2</v>
      </c>
      <c r="N265" t="str">
        <f t="shared" si="41"/>
        <v>Uptrend</v>
      </c>
      <c r="O265">
        <f t="shared" si="36"/>
        <v>175.76300000000001</v>
      </c>
      <c r="P265">
        <f t="shared" si="37"/>
        <v>-2.8532740110262189E-2</v>
      </c>
      <c r="Q265" t="str">
        <f t="shared" si="38"/>
        <v>2021-12</v>
      </c>
      <c r="R265" t="str">
        <f t="shared" si="39"/>
        <v>Medium</v>
      </c>
    </row>
    <row r="266" spans="1:18" x14ac:dyDescent="0.2">
      <c r="A266">
        <v>265</v>
      </c>
      <c r="B266" t="s">
        <v>9</v>
      </c>
      <c r="C266" s="1" t="d">
        <v>2021-12-15</v>
      </c>
      <c r="D266">
        <v>171.512</v>
      </c>
      <c r="E266">
        <v>175.81200000000001</v>
      </c>
      <c r="F266">
        <v>168.77</v>
      </c>
      <c r="G266">
        <v>175.61600000000001</v>
      </c>
      <c r="H266">
        <v>131063300</v>
      </c>
      <c r="I266">
        <v>2.8509300000000001E-2</v>
      </c>
      <c r="J266">
        <f t="shared" si="40"/>
        <v>2.8509850774240508E-2</v>
      </c>
      <c r="K266">
        <f t="shared" si="33"/>
        <v>162.78325000000001</v>
      </c>
      <c r="L266">
        <f t="shared" si="35"/>
        <v>151.89216000000005</v>
      </c>
      <c r="M266">
        <f t="shared" si="34"/>
        <v>1.8991758910333622E-2</v>
      </c>
      <c r="N266" t="str">
        <f t="shared" si="41"/>
        <v>Uptrend</v>
      </c>
      <c r="O266">
        <f t="shared" si="36"/>
        <v>175.76300000000001</v>
      </c>
      <c r="P266">
        <f t="shared" si="37"/>
        <v>-8.3635349874544573E-4</v>
      </c>
      <c r="Q266" t="str">
        <f t="shared" si="38"/>
        <v>2021-12</v>
      </c>
      <c r="R266" t="str">
        <f t="shared" si="39"/>
        <v>Medium</v>
      </c>
    </row>
    <row r="267" spans="1:18" x14ac:dyDescent="0.2">
      <c r="A267">
        <v>266</v>
      </c>
      <c r="B267" t="s">
        <v>9</v>
      </c>
      <c r="C267" s="1" t="d">
        <v>2021-12-16</v>
      </c>
      <c r="D267">
        <v>175.596</v>
      </c>
      <c r="E267">
        <v>177.41800000000001</v>
      </c>
      <c r="F267">
        <v>167.24199999999999</v>
      </c>
      <c r="G267">
        <v>168.721</v>
      </c>
      <c r="H267">
        <v>150185800</v>
      </c>
      <c r="I267">
        <v>-3.9263899999999997E-2</v>
      </c>
      <c r="J267">
        <f t="shared" si="40"/>
        <v>-3.9261798469387821E-2</v>
      </c>
      <c r="K267">
        <f t="shared" si="33"/>
        <v>163.70250000000001</v>
      </c>
      <c r="L267">
        <f t="shared" si="35"/>
        <v>152.48898000000005</v>
      </c>
      <c r="M267">
        <f t="shared" si="34"/>
        <v>2.1701403813163302E-2</v>
      </c>
      <c r="N267" t="str">
        <f t="shared" si="41"/>
        <v>Uptrend</v>
      </c>
      <c r="O267">
        <f t="shared" si="36"/>
        <v>175.76300000000001</v>
      </c>
      <c r="P267">
        <f t="shared" si="37"/>
        <v>-4.0065315225616294E-2</v>
      </c>
      <c r="Q267" t="str">
        <f t="shared" si="38"/>
        <v>2021-12</v>
      </c>
      <c r="R267" t="str">
        <f t="shared" si="39"/>
        <v>Medium</v>
      </c>
    </row>
    <row r="268" spans="1:18" x14ac:dyDescent="0.2">
      <c r="A268">
        <v>267</v>
      </c>
      <c r="B268" t="s">
        <v>9</v>
      </c>
      <c r="C268" s="1" t="d">
        <v>2021-12-17</v>
      </c>
      <c r="D268">
        <v>166.43899999999999</v>
      </c>
      <c r="E268">
        <v>169.90600000000001</v>
      </c>
      <c r="F268">
        <v>166.203</v>
      </c>
      <c r="G268">
        <v>167.624</v>
      </c>
      <c r="H268">
        <v>195432700</v>
      </c>
      <c r="I268">
        <v>-6.5018699999999999E-3</v>
      </c>
      <c r="J268">
        <f t="shared" si="40"/>
        <v>-6.5018580970952478E-3</v>
      </c>
      <c r="K268">
        <f t="shared" si="33"/>
        <v>164.35239999999996</v>
      </c>
      <c r="L268">
        <f t="shared" si="35"/>
        <v>153.03864000000002</v>
      </c>
      <c r="M268">
        <f t="shared" si="34"/>
        <v>2.1195524141054391E-2</v>
      </c>
      <c r="N268" t="str">
        <f t="shared" si="41"/>
        <v>Uptrend</v>
      </c>
      <c r="O268">
        <f t="shared" si="36"/>
        <v>175.76300000000001</v>
      </c>
      <c r="P268">
        <f t="shared" si="37"/>
        <v>-4.630667432849922E-2</v>
      </c>
      <c r="Q268" t="str">
        <f t="shared" si="38"/>
        <v>2021-12</v>
      </c>
      <c r="R268" t="str">
        <f t="shared" si="39"/>
        <v>Medium</v>
      </c>
    </row>
    <row r="269" spans="1:18" x14ac:dyDescent="0.2">
      <c r="A269">
        <v>268</v>
      </c>
      <c r="B269" t="s">
        <v>9</v>
      </c>
      <c r="C269" s="1" t="d">
        <v>2021-12-20</v>
      </c>
      <c r="D269">
        <v>164.822</v>
      </c>
      <c r="E269">
        <v>167.07499999999999</v>
      </c>
      <c r="F269">
        <v>164.01900000000001</v>
      </c>
      <c r="G269">
        <v>166.262</v>
      </c>
      <c r="H269">
        <v>107499100</v>
      </c>
      <c r="I269">
        <v>-8.1220700000000003E-3</v>
      </c>
      <c r="J269">
        <f t="shared" si="40"/>
        <v>-8.1253281153056411E-3</v>
      </c>
      <c r="K269">
        <f t="shared" si="33"/>
        <v>164.80294999999998</v>
      </c>
      <c r="L269">
        <f t="shared" si="35"/>
        <v>153.56868</v>
      </c>
      <c r="M269">
        <f t="shared" si="34"/>
        <v>2.1145865819470401E-2</v>
      </c>
      <c r="N269" t="str">
        <f t="shared" si="41"/>
        <v>Uptrend</v>
      </c>
      <c r="O269">
        <f t="shared" si="36"/>
        <v>175.76300000000001</v>
      </c>
      <c r="P269">
        <f t="shared" si="37"/>
        <v>-5.4055745520957266E-2</v>
      </c>
      <c r="Q269" t="str">
        <f t="shared" si="38"/>
        <v>2021-12</v>
      </c>
      <c r="R269" t="str">
        <f t="shared" si="39"/>
        <v>Medium</v>
      </c>
    </row>
    <row r="270" spans="1:18" x14ac:dyDescent="0.2">
      <c r="A270">
        <v>269</v>
      </c>
      <c r="B270" t="s">
        <v>9</v>
      </c>
      <c r="C270" s="1" t="d">
        <v>2021-12-21</v>
      </c>
      <c r="D270">
        <v>168.035</v>
      </c>
      <c r="E270">
        <v>169.64099999999999</v>
      </c>
      <c r="F270">
        <v>165.64500000000001</v>
      </c>
      <c r="G270">
        <v>169.43600000000001</v>
      </c>
      <c r="H270">
        <v>91185900</v>
      </c>
      <c r="I270">
        <v>1.9087E-2</v>
      </c>
      <c r="J270">
        <f t="shared" si="40"/>
        <v>1.9090351373133974E-2</v>
      </c>
      <c r="K270">
        <f t="shared" si="33"/>
        <v>165.38915</v>
      </c>
      <c r="L270">
        <f t="shared" si="35"/>
        <v>154.16396000000003</v>
      </c>
      <c r="M270">
        <f t="shared" si="34"/>
        <v>2.1449538668440619E-2</v>
      </c>
      <c r="N270" t="str">
        <f t="shared" si="41"/>
        <v>Uptrend</v>
      </c>
      <c r="O270">
        <f t="shared" si="36"/>
        <v>175.76300000000001</v>
      </c>
      <c r="P270">
        <f t="shared" si="37"/>
        <v>-3.5997337323555034E-2</v>
      </c>
      <c r="Q270" t="str">
        <f t="shared" si="38"/>
        <v>2021-12</v>
      </c>
      <c r="R270" t="str">
        <f t="shared" si="39"/>
        <v>Medium</v>
      </c>
    </row>
    <row r="271" spans="1:18" x14ac:dyDescent="0.2">
      <c r="A271">
        <v>270</v>
      </c>
      <c r="B271" t="s">
        <v>9</v>
      </c>
      <c r="C271" s="1" t="d">
        <v>2021-12-22</v>
      </c>
      <c r="D271">
        <v>169.48500000000001</v>
      </c>
      <c r="E271">
        <v>172.24700000000001</v>
      </c>
      <c r="F271">
        <v>168.613</v>
      </c>
      <c r="G271">
        <v>172.03100000000001</v>
      </c>
      <c r="H271">
        <v>92135300</v>
      </c>
      <c r="I271">
        <v>1.5318699999999999E-2</v>
      </c>
      <c r="J271">
        <f t="shared" si="40"/>
        <v>1.531551736348824E-2</v>
      </c>
      <c r="K271">
        <f t="shared" si="33"/>
        <v>166.08599999999998</v>
      </c>
      <c r="L271">
        <f t="shared" si="35"/>
        <v>154.83658000000003</v>
      </c>
      <c r="M271">
        <f t="shared" si="34"/>
        <v>2.1598860917297114E-2</v>
      </c>
      <c r="N271" t="str">
        <f t="shared" si="41"/>
        <v>Uptrend</v>
      </c>
      <c r="O271">
        <f t="shared" si="36"/>
        <v>175.76300000000001</v>
      </c>
      <c r="P271">
        <f t="shared" si="37"/>
        <v>-2.1233137804885005E-2</v>
      </c>
      <c r="Q271" t="str">
        <f t="shared" si="38"/>
        <v>2021-12</v>
      </c>
      <c r="R271" t="str">
        <f t="shared" si="39"/>
        <v>Medium</v>
      </c>
    </row>
    <row r="272" spans="1:18" x14ac:dyDescent="0.2">
      <c r="A272">
        <v>271</v>
      </c>
      <c r="B272" t="s">
        <v>9</v>
      </c>
      <c r="C272" s="1" t="d">
        <v>2021-12-23</v>
      </c>
      <c r="D272">
        <v>172.23699999999999</v>
      </c>
      <c r="E272">
        <v>173.21600000000001</v>
      </c>
      <c r="F272">
        <v>171.66900000000001</v>
      </c>
      <c r="G272">
        <v>172.65799999999999</v>
      </c>
      <c r="H272">
        <v>68356600</v>
      </c>
      <c r="I272">
        <v>3.64379E-3</v>
      </c>
      <c r="J272">
        <f t="shared" si="40"/>
        <v>3.6446919450563442E-3</v>
      </c>
      <c r="K272">
        <f t="shared" si="33"/>
        <v>166.78824999999998</v>
      </c>
      <c r="L272">
        <f t="shared" si="35"/>
        <v>155.53346000000002</v>
      </c>
      <c r="M272">
        <f t="shared" si="34"/>
        <v>2.1597979063222052E-2</v>
      </c>
      <c r="N272" t="str">
        <f t="shared" si="41"/>
        <v>Uptrend</v>
      </c>
      <c r="O272">
        <f t="shared" si="36"/>
        <v>175.76300000000001</v>
      </c>
      <c r="P272">
        <f t="shared" si="37"/>
        <v>-1.766583410615441E-2</v>
      </c>
      <c r="Q272" t="str">
        <f t="shared" si="38"/>
        <v>2021-12</v>
      </c>
      <c r="R272" t="str">
        <f t="shared" si="39"/>
        <v>Medium</v>
      </c>
    </row>
    <row r="273" spans="1:18" x14ac:dyDescent="0.2">
      <c r="A273">
        <v>272</v>
      </c>
      <c r="B273" t="s">
        <v>9</v>
      </c>
      <c r="C273" s="1" t="d">
        <v>2021-12-27</v>
      </c>
      <c r="D273">
        <v>173.45099999999999</v>
      </c>
      <c r="E273">
        <v>176.71299999999999</v>
      </c>
      <c r="F273">
        <v>173.43199999999999</v>
      </c>
      <c r="G273">
        <v>176.625</v>
      </c>
      <c r="H273">
        <v>74919600</v>
      </c>
      <c r="I273">
        <v>2.2974999999999999E-2</v>
      </c>
      <c r="J273">
        <f t="shared" si="40"/>
        <v>2.2976056713271298E-2</v>
      </c>
      <c r="K273">
        <f t="shared" si="33"/>
        <v>167.94009999999997</v>
      </c>
      <c r="L273">
        <f t="shared" si="35"/>
        <v>156.25394000000003</v>
      </c>
      <c r="M273">
        <f t="shared" si="34"/>
        <v>2.0194939582154934E-2</v>
      </c>
      <c r="N273" t="str">
        <f t="shared" si="41"/>
        <v>Uptrend</v>
      </c>
      <c r="O273">
        <f t="shared" si="36"/>
        <v>176.625</v>
      </c>
      <c r="P273">
        <f t="shared" si="37"/>
        <v>0</v>
      </c>
      <c r="Q273" t="str">
        <f t="shared" si="38"/>
        <v>2021-12</v>
      </c>
      <c r="R273" t="str">
        <f t="shared" si="39"/>
        <v>Medium</v>
      </c>
    </row>
    <row r="274" spans="1:18" x14ac:dyDescent="0.2">
      <c r="A274">
        <v>273</v>
      </c>
      <c r="B274" t="s">
        <v>9</v>
      </c>
      <c r="C274" s="1" t="d">
        <v>2021-12-28</v>
      </c>
      <c r="D274">
        <v>176.458</v>
      </c>
      <c r="E274">
        <v>177.60400000000001</v>
      </c>
      <c r="F274">
        <v>174.86199999999999</v>
      </c>
      <c r="G274">
        <v>175.60599999999999</v>
      </c>
      <c r="H274">
        <v>79144300</v>
      </c>
      <c r="I274">
        <v>-5.7672000000000001E-3</v>
      </c>
      <c r="J274">
        <f t="shared" si="40"/>
        <v>-5.7692852087757318E-3</v>
      </c>
      <c r="K274">
        <f t="shared" si="33"/>
        <v>168.87299999999999</v>
      </c>
      <c r="L274">
        <f t="shared" si="35"/>
        <v>156.93292</v>
      </c>
      <c r="M274">
        <f t="shared" si="34"/>
        <v>2.0083744228935715E-2</v>
      </c>
      <c r="N274" t="str">
        <f t="shared" si="41"/>
        <v>Uptrend</v>
      </c>
      <c r="O274">
        <f t="shared" si="36"/>
        <v>176.625</v>
      </c>
      <c r="P274">
        <f t="shared" si="37"/>
        <v>-5.7692852087757318E-3</v>
      </c>
      <c r="Q274" t="str">
        <f t="shared" si="38"/>
        <v>2021-12</v>
      </c>
      <c r="R274" t="str">
        <f t="shared" si="39"/>
        <v>Medium</v>
      </c>
    </row>
    <row r="275" spans="1:18" x14ac:dyDescent="0.2">
      <c r="A275">
        <v>274</v>
      </c>
      <c r="B275" t="s">
        <v>9</v>
      </c>
      <c r="C275" s="1" t="d">
        <v>2021-12-29</v>
      </c>
      <c r="D275">
        <v>175.64500000000001</v>
      </c>
      <c r="E275">
        <v>176.91900000000001</v>
      </c>
      <c r="F275">
        <v>174.48</v>
      </c>
      <c r="G275">
        <v>175.69399999999999</v>
      </c>
      <c r="H275">
        <v>62348900</v>
      </c>
      <c r="I275">
        <v>5.0188900000000005E-4</v>
      </c>
      <c r="J275">
        <f t="shared" si="40"/>
        <v>5.0112182955031059E-4</v>
      </c>
      <c r="K275">
        <f t="shared" si="33"/>
        <v>169.56249999999997</v>
      </c>
      <c r="L275">
        <f t="shared" si="35"/>
        <v>157.58019999999999</v>
      </c>
      <c r="M275">
        <f t="shared" si="34"/>
        <v>1.9167626876471545E-2</v>
      </c>
      <c r="N275" t="str">
        <f t="shared" si="41"/>
        <v>Uptrend</v>
      </c>
      <c r="O275">
        <f t="shared" si="36"/>
        <v>176.625</v>
      </c>
      <c r="P275">
        <f t="shared" si="37"/>
        <v>-5.2710544939844617E-3</v>
      </c>
      <c r="Q275" t="str">
        <f t="shared" si="38"/>
        <v>2021-12</v>
      </c>
      <c r="R275" t="str">
        <f t="shared" si="39"/>
        <v>Medium</v>
      </c>
    </row>
    <row r="276" spans="1:18" x14ac:dyDescent="0.2">
      <c r="A276">
        <v>275</v>
      </c>
      <c r="B276" t="s">
        <v>9</v>
      </c>
      <c r="C276" s="1" t="d">
        <v>2021-12-30</v>
      </c>
      <c r="D276">
        <v>175.78299999999999</v>
      </c>
      <c r="E276">
        <v>176.86</v>
      </c>
      <c r="F276">
        <v>174.43100000000001</v>
      </c>
      <c r="G276">
        <v>174.53899999999999</v>
      </c>
      <c r="H276">
        <v>59773000</v>
      </c>
      <c r="I276">
        <v>-6.5781700000000004E-3</v>
      </c>
      <c r="J276">
        <f t="shared" si="40"/>
        <v>-6.573929673181822E-3</v>
      </c>
      <c r="K276">
        <f t="shared" si="33"/>
        <v>170.22020000000003</v>
      </c>
      <c r="L276">
        <f t="shared" si="35"/>
        <v>158.16116</v>
      </c>
      <c r="M276">
        <f t="shared" si="34"/>
        <v>1.9251380456605353E-2</v>
      </c>
      <c r="N276" t="str">
        <f t="shared" si="41"/>
        <v>Uptrend</v>
      </c>
      <c r="O276">
        <f t="shared" si="36"/>
        <v>176.625</v>
      </c>
      <c r="P276">
        <f t="shared" si="37"/>
        <v>-1.1810332625619369E-2</v>
      </c>
      <c r="Q276" t="str">
        <f t="shared" si="38"/>
        <v>2021-12</v>
      </c>
      <c r="R276" t="str">
        <f t="shared" si="39"/>
        <v>Medium</v>
      </c>
    </row>
    <row r="277" spans="1:18" x14ac:dyDescent="0.2">
      <c r="A277">
        <v>276</v>
      </c>
      <c r="B277" t="s">
        <v>9</v>
      </c>
      <c r="C277" s="1" t="d">
        <v>2021-12-31</v>
      </c>
      <c r="D277">
        <v>174.43100000000001</v>
      </c>
      <c r="E277">
        <v>175.547</v>
      </c>
      <c r="F277">
        <v>173.61799999999999</v>
      </c>
      <c r="G277">
        <v>173.922</v>
      </c>
      <c r="H277">
        <v>64062300</v>
      </c>
      <c r="I277">
        <v>-3.5353200000000002E-3</v>
      </c>
      <c r="J277">
        <f t="shared" si="40"/>
        <v>-3.5350265556693961E-3</v>
      </c>
      <c r="K277">
        <f t="shared" si="33"/>
        <v>170.89654999999999</v>
      </c>
      <c r="L277">
        <f t="shared" si="35"/>
        <v>158.72</v>
      </c>
      <c r="M277">
        <f t="shared" si="34"/>
        <v>1.918730877011102E-2</v>
      </c>
      <c r="N277" t="str">
        <f t="shared" si="41"/>
        <v>Uptrend</v>
      </c>
      <c r="O277">
        <f t="shared" si="36"/>
        <v>176.625</v>
      </c>
      <c r="P277">
        <f t="shared" si="37"/>
        <v>-1.5303609341825952E-2</v>
      </c>
      <c r="Q277" t="str">
        <f t="shared" si="38"/>
        <v>2021-12</v>
      </c>
      <c r="R277" t="str">
        <f t="shared" si="39"/>
        <v>Medium</v>
      </c>
    </row>
    <row r="278" spans="1:18" x14ac:dyDescent="0.2">
      <c r="A278">
        <v>277</v>
      </c>
      <c r="B278" t="s">
        <v>9</v>
      </c>
      <c r="C278" s="1" t="d">
        <v>2022-01-03</v>
      </c>
      <c r="D278">
        <v>174.17599999999999</v>
      </c>
      <c r="E278">
        <v>179.12200000000001</v>
      </c>
      <c r="F278">
        <v>174.059</v>
      </c>
      <c r="G278">
        <v>178.27</v>
      </c>
      <c r="H278">
        <v>104487900</v>
      </c>
      <c r="I278">
        <v>2.5004200000000001E-2</v>
      </c>
      <c r="J278">
        <f t="shared" si="40"/>
        <v>2.4999712514805594E-2</v>
      </c>
      <c r="K278">
        <f t="shared" ref="K278:K341" si="42">AVERAGE(G259:G278)</f>
        <v>171.8843</v>
      </c>
      <c r="L278">
        <f t="shared" si="35"/>
        <v>159.36149999999998</v>
      </c>
      <c r="M278">
        <f t="shared" si="34"/>
        <v>1.9336814326309657E-2</v>
      </c>
      <c r="N278" t="str">
        <f t="shared" si="41"/>
        <v>Uptrend</v>
      </c>
      <c r="O278">
        <f t="shared" si="36"/>
        <v>178.27</v>
      </c>
      <c r="P278">
        <f t="shared" si="37"/>
        <v>0</v>
      </c>
      <c r="Q278" t="str">
        <f t="shared" si="38"/>
        <v>2022-01</v>
      </c>
      <c r="R278" t="str">
        <f t="shared" si="39"/>
        <v>Medium</v>
      </c>
    </row>
    <row r="279" spans="1:18" x14ac:dyDescent="0.2">
      <c r="A279">
        <v>278</v>
      </c>
      <c r="B279" t="s">
        <v>9</v>
      </c>
      <c r="C279" s="1" t="d">
        <v>2022-01-04</v>
      </c>
      <c r="D279">
        <v>178.87799999999999</v>
      </c>
      <c r="E279">
        <v>179.18100000000001</v>
      </c>
      <c r="F279">
        <v>175.44</v>
      </c>
      <c r="G279">
        <v>176.00800000000001</v>
      </c>
      <c r="H279">
        <v>99310400</v>
      </c>
      <c r="I279">
        <v>-1.2691600000000001E-2</v>
      </c>
      <c r="J279">
        <f t="shared" si="40"/>
        <v>-1.2688618387838635E-2</v>
      </c>
      <c r="K279">
        <f t="shared" si="42"/>
        <v>172.58855</v>
      </c>
      <c r="L279">
        <f t="shared" si="35"/>
        <v>159.97319999999999</v>
      </c>
      <c r="M279">
        <f t="shared" ref="M279:M342" si="43">_xlfn.STDEV.S(J260:J279)</f>
        <v>1.9411775543273658E-2</v>
      </c>
      <c r="N279" t="str">
        <f t="shared" si="41"/>
        <v>Uptrend</v>
      </c>
      <c r="O279">
        <f t="shared" si="36"/>
        <v>178.27</v>
      </c>
      <c r="P279">
        <f t="shared" si="37"/>
        <v>-1.2688618387838635E-2</v>
      </c>
      <c r="Q279" t="str">
        <f t="shared" si="38"/>
        <v>2022-01</v>
      </c>
      <c r="R279" t="str">
        <f t="shared" si="39"/>
        <v>Medium</v>
      </c>
    </row>
    <row r="280" spans="1:18" x14ac:dyDescent="0.2">
      <c r="A280">
        <v>279</v>
      </c>
      <c r="B280" t="s">
        <v>9</v>
      </c>
      <c r="C280" s="1" t="d">
        <v>2022-01-05</v>
      </c>
      <c r="D280">
        <v>175.92</v>
      </c>
      <c r="E280">
        <v>176.46799999999999</v>
      </c>
      <c r="F280">
        <v>171.05199999999999</v>
      </c>
      <c r="G280">
        <v>171.32599999999999</v>
      </c>
      <c r="H280">
        <v>94537600</v>
      </c>
      <c r="I280">
        <v>-2.6600100000000002E-2</v>
      </c>
      <c r="J280">
        <f t="shared" si="40"/>
        <v>-2.6601063588018836E-2</v>
      </c>
      <c r="K280">
        <f t="shared" si="42"/>
        <v>172.77170000000001</v>
      </c>
      <c r="L280">
        <f t="shared" si="35"/>
        <v>160.49223999999995</v>
      </c>
      <c r="M280">
        <f t="shared" si="43"/>
        <v>1.9137749057645419E-2</v>
      </c>
      <c r="N280" t="str">
        <f t="shared" si="41"/>
        <v>Uptrend</v>
      </c>
      <c r="O280">
        <f t="shared" si="36"/>
        <v>178.27</v>
      </c>
      <c r="P280">
        <f t="shared" si="37"/>
        <v>-3.8952151231278487E-2</v>
      </c>
      <c r="Q280" t="str">
        <f t="shared" si="38"/>
        <v>2022-01</v>
      </c>
      <c r="R280" t="str">
        <f t="shared" si="39"/>
        <v>Medium</v>
      </c>
    </row>
    <row r="281" spans="1:18" x14ac:dyDescent="0.2">
      <c r="A281">
        <v>280</v>
      </c>
      <c r="B281" t="s">
        <v>9</v>
      </c>
      <c r="C281" s="1" t="d">
        <v>2022-01-06</v>
      </c>
      <c r="D281">
        <v>169.15199999999999</v>
      </c>
      <c r="E281">
        <v>171.69800000000001</v>
      </c>
      <c r="F281">
        <v>168.113</v>
      </c>
      <c r="G281">
        <v>168.46600000000001</v>
      </c>
      <c r="H281">
        <v>96904000</v>
      </c>
      <c r="I281">
        <v>-1.6693199999999998E-2</v>
      </c>
      <c r="J281">
        <f t="shared" si="40"/>
        <v>-1.6693321504033132E-2</v>
      </c>
      <c r="K281">
        <f t="shared" si="42"/>
        <v>172.62084999999999</v>
      </c>
      <c r="L281">
        <f t="shared" si="35"/>
        <v>160.94077999999996</v>
      </c>
      <c r="M281">
        <f t="shared" si="43"/>
        <v>1.8833867052730501E-2</v>
      </c>
      <c r="N281" t="str">
        <f t="shared" si="41"/>
        <v>Uptrend</v>
      </c>
      <c r="O281">
        <f t="shared" si="36"/>
        <v>178.27</v>
      </c>
      <c r="P281">
        <f t="shared" si="37"/>
        <v>-5.4995231951534218E-2</v>
      </c>
      <c r="Q281" t="str">
        <f t="shared" si="38"/>
        <v>2022-01</v>
      </c>
      <c r="R281" t="str">
        <f t="shared" si="39"/>
        <v>Medium</v>
      </c>
    </row>
    <row r="282" spans="1:18" x14ac:dyDescent="0.2">
      <c r="A282">
        <v>281</v>
      </c>
      <c r="B282" t="s">
        <v>9</v>
      </c>
      <c r="C282" s="1" t="d">
        <v>2022-01-07</v>
      </c>
      <c r="D282">
        <v>169.33799999999999</v>
      </c>
      <c r="E282">
        <v>170.56200000000001</v>
      </c>
      <c r="F282">
        <v>167.51599999999999</v>
      </c>
      <c r="G282">
        <v>168.63300000000001</v>
      </c>
      <c r="H282">
        <v>86709100</v>
      </c>
      <c r="I282">
        <v>9.885339999999999E-4</v>
      </c>
      <c r="J282">
        <f t="shared" si="40"/>
        <v>9.9129794736030341E-4</v>
      </c>
      <c r="K282">
        <f t="shared" si="42"/>
        <v>172.50384999999994</v>
      </c>
      <c r="L282">
        <f t="shared" si="35"/>
        <v>161.40185999999997</v>
      </c>
      <c r="M282">
        <f t="shared" si="43"/>
        <v>1.8829743948995368E-2</v>
      </c>
      <c r="N282" t="str">
        <f t="shared" si="41"/>
        <v>Uptrend</v>
      </c>
      <c r="O282">
        <f t="shared" si="36"/>
        <v>178.27</v>
      </c>
      <c r="P282">
        <f t="shared" si="37"/>
        <v>-5.4058450664722035E-2</v>
      </c>
      <c r="Q282" t="str">
        <f t="shared" si="38"/>
        <v>2022-01</v>
      </c>
      <c r="R282" t="str">
        <f t="shared" si="39"/>
        <v>Medium</v>
      </c>
    </row>
    <row r="283" spans="1:18" x14ac:dyDescent="0.2">
      <c r="A283">
        <v>282</v>
      </c>
      <c r="B283" t="s">
        <v>9</v>
      </c>
      <c r="C283" s="1" t="d">
        <v>2022-01-10</v>
      </c>
      <c r="D283">
        <v>165.60599999999999</v>
      </c>
      <c r="E283">
        <v>168.95599999999999</v>
      </c>
      <c r="F283">
        <v>164.715</v>
      </c>
      <c r="G283">
        <v>168.65199999999999</v>
      </c>
      <c r="H283">
        <v>106765600</v>
      </c>
      <c r="I283">
        <v>1.1600200000000001E-4</v>
      </c>
      <c r="J283">
        <f t="shared" si="40"/>
        <v>1.1267071095200087E-4</v>
      </c>
      <c r="K283">
        <f t="shared" si="42"/>
        <v>172.14829999999995</v>
      </c>
      <c r="L283">
        <f t="shared" si="35"/>
        <v>161.79056</v>
      </c>
      <c r="M283">
        <f t="shared" si="43"/>
        <v>1.7597509382630733E-2</v>
      </c>
      <c r="N283" t="str">
        <f t="shared" si="41"/>
        <v>Uptrend</v>
      </c>
      <c r="O283">
        <f t="shared" si="36"/>
        <v>178.27</v>
      </c>
      <c r="P283">
        <f t="shared" si="37"/>
        <v>-5.395187075783936E-2</v>
      </c>
      <c r="Q283" t="str">
        <f t="shared" si="38"/>
        <v>2022-01</v>
      </c>
      <c r="R283" t="str">
        <f t="shared" si="39"/>
        <v>Medium</v>
      </c>
    </row>
    <row r="284" spans="1:18" x14ac:dyDescent="0.2">
      <c r="A284">
        <v>283</v>
      </c>
      <c r="B284" t="s">
        <v>9</v>
      </c>
      <c r="C284" s="1" t="d">
        <v>2022-01-11</v>
      </c>
      <c r="D284">
        <v>168.779</v>
      </c>
      <c r="E284">
        <v>171.58099999999999</v>
      </c>
      <c r="F284">
        <v>167.31</v>
      </c>
      <c r="G284">
        <v>171.483</v>
      </c>
      <c r="H284">
        <v>76138300</v>
      </c>
      <c r="I284">
        <v>1.6783800000000001E-2</v>
      </c>
      <c r="J284">
        <f t="shared" si="40"/>
        <v>1.678604463629263E-2</v>
      </c>
      <c r="K284">
        <f t="shared" si="42"/>
        <v>172.11599999999999</v>
      </c>
      <c r="L284">
        <f t="shared" si="35"/>
        <v>162.29005999999995</v>
      </c>
      <c r="M284">
        <f t="shared" si="43"/>
        <v>1.748895033453907E-2</v>
      </c>
      <c r="N284" t="str">
        <f t="shared" si="41"/>
        <v>Uptrend</v>
      </c>
      <c r="O284">
        <f t="shared" si="36"/>
        <v>178.27</v>
      </c>
      <c r="P284">
        <f t="shared" si="37"/>
        <v>-3.8071464632299379E-2</v>
      </c>
      <c r="Q284" t="str">
        <f t="shared" si="38"/>
        <v>2022-01</v>
      </c>
      <c r="R284" t="str">
        <f t="shared" si="39"/>
        <v>Medium</v>
      </c>
    </row>
    <row r="285" spans="1:18" x14ac:dyDescent="0.2">
      <c r="A285">
        <v>284</v>
      </c>
      <c r="B285" t="s">
        <v>9</v>
      </c>
      <c r="C285" s="1" t="d">
        <v>2022-01-12</v>
      </c>
      <c r="D285">
        <v>172.501</v>
      </c>
      <c r="E285">
        <v>173.54</v>
      </c>
      <c r="F285">
        <v>171.22800000000001</v>
      </c>
      <c r="G285">
        <v>171.923</v>
      </c>
      <c r="H285">
        <v>74805200</v>
      </c>
      <c r="I285">
        <v>2.5701399999999998E-3</v>
      </c>
      <c r="J285">
        <f t="shared" si="40"/>
        <v>2.5658520086540015E-3</v>
      </c>
      <c r="K285">
        <f t="shared" si="42"/>
        <v>172.17474999999999</v>
      </c>
      <c r="L285">
        <f t="shared" si="35"/>
        <v>162.81477999999998</v>
      </c>
      <c r="M285">
        <f t="shared" si="43"/>
        <v>1.7394657465396E-2</v>
      </c>
      <c r="N285" t="str">
        <f t="shared" si="41"/>
        <v>Uptrend</v>
      </c>
      <c r="O285">
        <f t="shared" si="36"/>
        <v>178.27</v>
      </c>
      <c r="P285">
        <f t="shared" si="37"/>
        <v>-3.5603298367644642E-2</v>
      </c>
      <c r="Q285" t="str">
        <f t="shared" si="38"/>
        <v>2022-01</v>
      </c>
      <c r="R285" t="str">
        <f t="shared" si="39"/>
        <v>Medium</v>
      </c>
    </row>
    <row r="286" spans="1:18" x14ac:dyDescent="0.2">
      <c r="A286">
        <v>285</v>
      </c>
      <c r="B286" t="s">
        <v>9</v>
      </c>
      <c r="C286" s="1" t="d">
        <v>2022-01-13</v>
      </c>
      <c r="D286">
        <v>172.16800000000001</v>
      </c>
      <c r="E286">
        <v>172.99100000000001</v>
      </c>
      <c r="F286">
        <v>168.26</v>
      </c>
      <c r="G286">
        <v>168.65199999999999</v>
      </c>
      <c r="H286">
        <v>84505800</v>
      </c>
      <c r="I286">
        <v>-1.9028E-2</v>
      </c>
      <c r="J286">
        <f t="shared" si="40"/>
        <v>-1.9025959295731365E-2</v>
      </c>
      <c r="K286">
        <f t="shared" si="42"/>
        <v>171.82655</v>
      </c>
      <c r="L286">
        <f t="shared" si="35"/>
        <v>163.25335999999999</v>
      </c>
      <c r="M286">
        <f t="shared" si="43"/>
        <v>1.6593300452920071E-2</v>
      </c>
      <c r="N286" t="str">
        <f t="shared" si="41"/>
        <v>Uptrend</v>
      </c>
      <c r="O286">
        <f t="shared" si="36"/>
        <v>178.27</v>
      </c>
      <c r="P286">
        <f t="shared" si="37"/>
        <v>-5.395187075783936E-2</v>
      </c>
      <c r="Q286" t="str">
        <f t="shared" si="38"/>
        <v>2022-01</v>
      </c>
      <c r="R286" t="str">
        <f t="shared" si="39"/>
        <v>Medium</v>
      </c>
    </row>
    <row r="287" spans="1:18" x14ac:dyDescent="0.2">
      <c r="A287">
        <v>286</v>
      </c>
      <c r="B287" t="s">
        <v>9</v>
      </c>
      <c r="C287" s="1" t="d">
        <v>2022-01-14</v>
      </c>
      <c r="D287">
        <v>167.82</v>
      </c>
      <c r="E287">
        <v>170.209</v>
      </c>
      <c r="F287">
        <v>167.57499999999999</v>
      </c>
      <c r="G287">
        <v>169.51400000000001</v>
      </c>
      <c r="H287">
        <v>80440800</v>
      </c>
      <c r="I287">
        <v>5.1107499999999998E-3</v>
      </c>
      <c r="J287">
        <f t="shared" si="40"/>
        <v>5.1111163816617289E-3</v>
      </c>
      <c r="K287">
        <f t="shared" si="42"/>
        <v>171.86619999999999</v>
      </c>
      <c r="L287">
        <f t="shared" si="35"/>
        <v>163.68041999999997</v>
      </c>
      <c r="M287">
        <f t="shared" si="43"/>
        <v>1.4114754654098397E-2</v>
      </c>
      <c r="N287" t="str">
        <f t="shared" si="41"/>
        <v>Uptrend</v>
      </c>
      <c r="O287">
        <f t="shared" si="36"/>
        <v>178.27</v>
      </c>
      <c r="P287">
        <f t="shared" si="37"/>
        <v>-4.911650866662931E-2</v>
      </c>
      <c r="Q287" t="str">
        <f t="shared" si="38"/>
        <v>2022-01</v>
      </c>
      <c r="R287" t="str">
        <f t="shared" si="39"/>
        <v>Low</v>
      </c>
    </row>
    <row r="288" spans="1:18" x14ac:dyDescent="0.2">
      <c r="A288">
        <v>287</v>
      </c>
      <c r="B288" t="s">
        <v>9</v>
      </c>
      <c r="C288" s="1" t="d">
        <v>2022-01-18</v>
      </c>
      <c r="D288">
        <v>167.98599999999999</v>
      </c>
      <c r="E288">
        <v>168.995</v>
      </c>
      <c r="F288">
        <v>165.929</v>
      </c>
      <c r="G288">
        <v>166.31100000000001</v>
      </c>
      <c r="H288">
        <v>90956700</v>
      </c>
      <c r="I288">
        <v>-1.88941E-2</v>
      </c>
      <c r="J288">
        <f t="shared" si="40"/>
        <v>-1.8895194497209666E-2</v>
      </c>
      <c r="K288">
        <f t="shared" si="42"/>
        <v>171.80054999999999</v>
      </c>
      <c r="L288">
        <f t="shared" si="35"/>
        <v>164.05378000000002</v>
      </c>
      <c r="M288">
        <f t="shared" si="43"/>
        <v>1.4690722144873422E-2</v>
      </c>
      <c r="N288" t="str">
        <f t="shared" si="41"/>
        <v>Uptrend</v>
      </c>
      <c r="O288">
        <f t="shared" si="36"/>
        <v>178.27</v>
      </c>
      <c r="P288">
        <f t="shared" si="37"/>
        <v>-6.7083637179559119E-2</v>
      </c>
      <c r="Q288" t="str">
        <f t="shared" si="38"/>
        <v>2022-01</v>
      </c>
      <c r="R288" t="str">
        <f t="shared" si="39"/>
        <v>Low</v>
      </c>
    </row>
    <row r="289" spans="1:18" x14ac:dyDescent="0.2">
      <c r="A289">
        <v>288</v>
      </c>
      <c r="B289" t="s">
        <v>9</v>
      </c>
      <c r="C289" s="1" t="d">
        <v>2022-01-19</v>
      </c>
      <c r="D289">
        <v>166.50700000000001</v>
      </c>
      <c r="E289">
        <v>167.565</v>
      </c>
      <c r="F289">
        <v>162.53</v>
      </c>
      <c r="G289">
        <v>162.815</v>
      </c>
      <c r="H289">
        <v>94815000</v>
      </c>
      <c r="I289">
        <v>-2.1024899999999999E-2</v>
      </c>
      <c r="J289">
        <f t="shared" si="40"/>
        <v>-2.1020858512064811E-2</v>
      </c>
      <c r="K289">
        <f t="shared" si="42"/>
        <v>171.62820000000002</v>
      </c>
      <c r="L289">
        <f t="shared" si="35"/>
        <v>164.34663999999998</v>
      </c>
      <c r="M289">
        <f t="shared" si="43"/>
        <v>1.5322108683782665E-2</v>
      </c>
      <c r="N289" t="str">
        <f t="shared" si="41"/>
        <v>Uptrend</v>
      </c>
      <c r="O289">
        <f t="shared" si="36"/>
        <v>178.27</v>
      </c>
      <c r="P289">
        <f t="shared" si="37"/>
        <v>-8.6694340045997742E-2</v>
      </c>
      <c r="Q289" t="str">
        <f t="shared" si="38"/>
        <v>2022-01</v>
      </c>
      <c r="R289" t="str">
        <f t="shared" si="39"/>
        <v>Medium</v>
      </c>
    </row>
    <row r="290" spans="1:18" x14ac:dyDescent="0.2">
      <c r="A290">
        <v>289</v>
      </c>
      <c r="B290" t="s">
        <v>9</v>
      </c>
      <c r="C290" s="1" t="d">
        <v>2022-01-20</v>
      </c>
      <c r="D290">
        <v>163.54900000000001</v>
      </c>
      <c r="E290">
        <v>166.19399999999999</v>
      </c>
      <c r="F290">
        <v>160.80699999999999</v>
      </c>
      <c r="G290">
        <v>161.13</v>
      </c>
      <c r="H290">
        <v>91420500</v>
      </c>
      <c r="I290">
        <v>-1.0347E-2</v>
      </c>
      <c r="J290">
        <f t="shared" si="40"/>
        <v>-1.0349169302582673E-2</v>
      </c>
      <c r="K290">
        <f t="shared" si="42"/>
        <v>171.21290000000005</v>
      </c>
      <c r="L290">
        <f t="shared" si="35"/>
        <v>164.62225999999995</v>
      </c>
      <c r="M290">
        <f t="shared" si="43"/>
        <v>1.4698415446563026E-2</v>
      </c>
      <c r="N290" t="str">
        <f t="shared" si="41"/>
        <v>Uptrend</v>
      </c>
      <c r="O290">
        <f t="shared" si="36"/>
        <v>178.27</v>
      </c>
      <c r="P290">
        <f t="shared" si="37"/>
        <v>-9.6146294945868682E-2</v>
      </c>
      <c r="Q290" t="str">
        <f t="shared" si="38"/>
        <v>2022-01</v>
      </c>
      <c r="R290" t="str">
        <f t="shared" si="39"/>
        <v>Low</v>
      </c>
    </row>
    <row r="291" spans="1:18" x14ac:dyDescent="0.2">
      <c r="A291">
        <v>290</v>
      </c>
      <c r="B291" t="s">
        <v>9</v>
      </c>
      <c r="C291" s="1" t="d">
        <v>2022-01-21</v>
      </c>
      <c r="D291">
        <v>161.042</v>
      </c>
      <c r="E291">
        <v>162.91200000000001</v>
      </c>
      <c r="F291">
        <v>158.965</v>
      </c>
      <c r="G291">
        <v>159.07300000000001</v>
      </c>
      <c r="H291">
        <v>122848900</v>
      </c>
      <c r="I291">
        <v>-1.2765200000000001E-2</v>
      </c>
      <c r="J291">
        <f t="shared" si="40"/>
        <v>-1.2766089492955879E-2</v>
      </c>
      <c r="K291">
        <f t="shared" si="42"/>
        <v>170.56500000000003</v>
      </c>
      <c r="L291">
        <f t="shared" si="35"/>
        <v>164.84949999999998</v>
      </c>
      <c r="M291">
        <f t="shared" si="43"/>
        <v>1.4250753931622734E-2</v>
      </c>
      <c r="N291" t="str">
        <f t="shared" si="41"/>
        <v>Uptrend</v>
      </c>
      <c r="O291">
        <f t="shared" si="36"/>
        <v>178.27</v>
      </c>
      <c r="P291">
        <f t="shared" si="37"/>
        <v>-0.10768497223312956</v>
      </c>
      <c r="Q291" t="str">
        <f t="shared" si="38"/>
        <v>2022-01</v>
      </c>
      <c r="R291" t="str">
        <f t="shared" si="39"/>
        <v>Low</v>
      </c>
    </row>
    <row r="292" spans="1:18" x14ac:dyDescent="0.2">
      <c r="A292">
        <v>291</v>
      </c>
      <c r="B292" t="s">
        <v>9</v>
      </c>
      <c r="C292" s="1" t="d">
        <v>2022-01-24</v>
      </c>
      <c r="D292">
        <v>156.732</v>
      </c>
      <c r="E292">
        <v>158.965</v>
      </c>
      <c r="F292">
        <v>151.52099999999999</v>
      </c>
      <c r="G292">
        <v>158.29900000000001</v>
      </c>
      <c r="H292">
        <v>162294600</v>
      </c>
      <c r="I292">
        <v>-4.8643599999999999E-3</v>
      </c>
      <c r="J292">
        <f t="shared" si="40"/>
        <v>-4.8656905948840645E-3</v>
      </c>
      <c r="K292">
        <f t="shared" si="42"/>
        <v>169.84705000000002</v>
      </c>
      <c r="L292">
        <f t="shared" si="35"/>
        <v>165.11786000000001</v>
      </c>
      <c r="M292">
        <f t="shared" si="43"/>
        <v>1.4143049241557362E-2</v>
      </c>
      <c r="N292" t="str">
        <f t="shared" si="41"/>
        <v>Uptrend</v>
      </c>
      <c r="O292">
        <f t="shared" si="36"/>
        <v>178.27</v>
      </c>
      <c r="P292">
        <f t="shared" si="37"/>
        <v>-0.11202670107140855</v>
      </c>
      <c r="Q292" t="str">
        <f t="shared" si="38"/>
        <v>2022-01</v>
      </c>
      <c r="R292" t="str">
        <f t="shared" si="39"/>
        <v>Low</v>
      </c>
    </row>
    <row r="293" spans="1:18" x14ac:dyDescent="0.2">
      <c r="A293">
        <v>292</v>
      </c>
      <c r="B293" t="s">
        <v>9</v>
      </c>
      <c r="C293" s="1" t="d">
        <v>2022-01-25</v>
      </c>
      <c r="D293">
        <v>155.71299999999999</v>
      </c>
      <c r="E293">
        <v>159.416</v>
      </c>
      <c r="F293">
        <v>153.79400000000001</v>
      </c>
      <c r="G293">
        <v>156.49700000000001</v>
      </c>
      <c r="H293">
        <v>115798400</v>
      </c>
      <c r="I293">
        <v>-1.1384699999999999E-2</v>
      </c>
      <c r="J293">
        <f t="shared" si="40"/>
        <v>-1.1383521058250468E-2</v>
      </c>
      <c r="K293">
        <f t="shared" si="42"/>
        <v>168.84065000000001</v>
      </c>
      <c r="L293">
        <f t="shared" si="35"/>
        <v>165.35115999999999</v>
      </c>
      <c r="M293">
        <f t="shared" si="43"/>
        <v>1.2674016366469198E-2</v>
      </c>
      <c r="N293" t="str">
        <f t="shared" si="41"/>
        <v>Uptrend</v>
      </c>
      <c r="O293">
        <f t="shared" si="36"/>
        <v>178.27</v>
      </c>
      <c r="P293">
        <f t="shared" si="37"/>
        <v>-0.1221349638189263</v>
      </c>
      <c r="Q293" t="str">
        <f t="shared" si="38"/>
        <v>2022-01</v>
      </c>
      <c r="R293" t="str">
        <f t="shared" si="39"/>
        <v>Low</v>
      </c>
    </row>
    <row r="294" spans="1:18" x14ac:dyDescent="0.2">
      <c r="A294">
        <v>293</v>
      </c>
      <c r="B294" t="s">
        <v>9</v>
      </c>
      <c r="C294" s="1" t="d">
        <v>2022-01-26</v>
      </c>
      <c r="D294">
        <v>160.14099999999999</v>
      </c>
      <c r="E294">
        <v>161.012</v>
      </c>
      <c r="F294">
        <v>154.577</v>
      </c>
      <c r="G294">
        <v>156.40899999999999</v>
      </c>
      <c r="H294">
        <v>108275300</v>
      </c>
      <c r="I294">
        <v>-5.6307500000000001E-4</v>
      </c>
      <c r="J294">
        <f t="shared" si="40"/>
        <v>-5.6231109861548667E-4</v>
      </c>
      <c r="K294">
        <f t="shared" si="42"/>
        <v>167.88079999999999</v>
      </c>
      <c r="L294">
        <f t="shared" si="35"/>
        <v>165.54118000000003</v>
      </c>
      <c r="M294">
        <f t="shared" si="43"/>
        <v>1.2731382806029218E-2</v>
      </c>
      <c r="N294" t="str">
        <f t="shared" si="41"/>
        <v>Uptrend</v>
      </c>
      <c r="O294">
        <f t="shared" si="36"/>
        <v>178.27</v>
      </c>
      <c r="P294">
        <f t="shared" si="37"/>
        <v>-0.12262859707185736</v>
      </c>
      <c r="Q294" t="str">
        <f t="shared" si="38"/>
        <v>2022-01</v>
      </c>
      <c r="R294" t="str">
        <f t="shared" si="39"/>
        <v>Low</v>
      </c>
    </row>
    <row r="295" spans="1:18" x14ac:dyDescent="0.2">
      <c r="A295">
        <v>294</v>
      </c>
      <c r="B295" t="s">
        <v>9</v>
      </c>
      <c r="C295" s="1" t="d">
        <v>2022-01-27</v>
      </c>
      <c r="D295">
        <v>159.11199999999999</v>
      </c>
      <c r="E295">
        <v>160.47399999999999</v>
      </c>
      <c r="F295">
        <v>155.02799999999999</v>
      </c>
      <c r="G295">
        <v>155.94900000000001</v>
      </c>
      <c r="H295">
        <v>121954600</v>
      </c>
      <c r="I295">
        <v>-2.9432999999999998E-3</v>
      </c>
      <c r="J295">
        <f t="shared" si="40"/>
        <v>-2.9410072310415147E-3</v>
      </c>
      <c r="K295">
        <f t="shared" si="42"/>
        <v>166.89355</v>
      </c>
      <c r="L295">
        <f t="shared" si="35"/>
        <v>165.7218</v>
      </c>
      <c r="M295">
        <f t="shared" si="43"/>
        <v>1.2666318003881388E-2</v>
      </c>
      <c r="N295" t="str">
        <f t="shared" si="41"/>
        <v>Uptrend</v>
      </c>
      <c r="O295">
        <f t="shared" si="36"/>
        <v>178.27</v>
      </c>
      <c r="P295">
        <f t="shared" si="37"/>
        <v>-0.12520895271217813</v>
      </c>
      <c r="Q295" t="str">
        <f t="shared" si="38"/>
        <v>2022-01</v>
      </c>
      <c r="R295" t="str">
        <f t="shared" si="39"/>
        <v>Low</v>
      </c>
    </row>
    <row r="296" spans="1:18" x14ac:dyDescent="0.2">
      <c r="A296">
        <v>295</v>
      </c>
      <c r="B296" t="s">
        <v>9</v>
      </c>
      <c r="C296" s="1" t="d">
        <v>2022-01-28</v>
      </c>
      <c r="D296">
        <v>162.30500000000001</v>
      </c>
      <c r="E296">
        <v>166.85</v>
      </c>
      <c r="F296">
        <v>159.45500000000001</v>
      </c>
      <c r="G296">
        <v>166.83</v>
      </c>
      <c r="H296">
        <v>179935700</v>
      </c>
      <c r="I296">
        <v>6.9777599999999995E-2</v>
      </c>
      <c r="J296">
        <f t="shared" si="40"/>
        <v>6.9772810341842462E-2</v>
      </c>
      <c r="K296">
        <f t="shared" si="42"/>
        <v>166.50810000000001</v>
      </c>
      <c r="L296">
        <f t="shared" si="35"/>
        <v>166.10046000000003</v>
      </c>
      <c r="M296">
        <f t="shared" si="43"/>
        <v>2.1123295798235631E-2</v>
      </c>
      <c r="N296" t="str">
        <f t="shared" si="41"/>
        <v>Uptrend</v>
      </c>
      <c r="O296">
        <f t="shared" si="36"/>
        <v>178.27</v>
      </c>
      <c r="P296">
        <f t="shared" si="37"/>
        <v>-6.4172322881023147E-2</v>
      </c>
      <c r="Q296" t="str">
        <f t="shared" si="38"/>
        <v>2022-01</v>
      </c>
      <c r="R296" t="str">
        <f t="shared" si="39"/>
        <v>Medium</v>
      </c>
    </row>
    <row r="297" spans="1:18" x14ac:dyDescent="0.2">
      <c r="A297">
        <v>296</v>
      </c>
      <c r="B297" t="s">
        <v>9</v>
      </c>
      <c r="C297" s="1" t="d">
        <v>2022-01-31</v>
      </c>
      <c r="D297">
        <v>166.66399999999999</v>
      </c>
      <c r="E297">
        <v>171.404</v>
      </c>
      <c r="F297">
        <v>166.02699999999999</v>
      </c>
      <c r="G297">
        <v>171.18899999999999</v>
      </c>
      <c r="H297">
        <v>115541600</v>
      </c>
      <c r="I297">
        <v>2.6125700000000002E-2</v>
      </c>
      <c r="J297">
        <f t="shared" si="40"/>
        <v>2.6128394173709601E-2</v>
      </c>
      <c r="K297">
        <f t="shared" si="42"/>
        <v>166.37144999999998</v>
      </c>
      <c r="L297">
        <f t="shared" si="35"/>
        <v>166.51751999999999</v>
      </c>
      <c r="M297">
        <f t="shared" si="43"/>
        <v>2.2035216935767196E-2</v>
      </c>
      <c r="N297" t="str">
        <f t="shared" si="41"/>
        <v>Downtrend</v>
      </c>
      <c r="O297">
        <f t="shared" si="36"/>
        <v>178.27</v>
      </c>
      <c r="P297">
        <f t="shared" si="37"/>
        <v>-3.9720648454591445E-2</v>
      </c>
      <c r="Q297" t="str">
        <f t="shared" si="38"/>
        <v>2022-01</v>
      </c>
      <c r="R297" t="str">
        <f t="shared" si="39"/>
        <v>Medium</v>
      </c>
    </row>
    <row r="298" spans="1:18" x14ac:dyDescent="0.2">
      <c r="A298">
        <v>297</v>
      </c>
      <c r="B298" t="s">
        <v>9</v>
      </c>
      <c r="C298" s="1" t="d">
        <v>2022-02-01</v>
      </c>
      <c r="D298">
        <v>170.435</v>
      </c>
      <c r="E298">
        <v>171.24799999999999</v>
      </c>
      <c r="F298">
        <v>168.77</v>
      </c>
      <c r="G298">
        <v>171.02199999999999</v>
      </c>
      <c r="H298">
        <v>86213900</v>
      </c>
      <c r="I298">
        <v>-9.7254399999999999E-4</v>
      </c>
      <c r="J298">
        <f t="shared" si="40"/>
        <v>-9.7552996979943796E-4</v>
      </c>
      <c r="K298">
        <f t="shared" si="42"/>
        <v>166.00904999999997</v>
      </c>
      <c r="L298">
        <f t="shared" si="35"/>
        <v>166.84543999999997</v>
      </c>
      <c r="M298">
        <f t="shared" si="43"/>
        <v>2.1198657575373519E-2</v>
      </c>
      <c r="N298" t="str">
        <f t="shared" si="41"/>
        <v>Downtrend</v>
      </c>
      <c r="O298">
        <f t="shared" si="36"/>
        <v>178.27</v>
      </c>
      <c r="P298">
        <f t="shared" si="37"/>
        <v>-4.0657429741403628E-2</v>
      </c>
      <c r="Q298" t="str">
        <f t="shared" si="38"/>
        <v>2022-02</v>
      </c>
      <c r="R298" t="str">
        <f t="shared" si="39"/>
        <v>Medium</v>
      </c>
    </row>
    <row r="299" spans="1:18" x14ac:dyDescent="0.2">
      <c r="A299">
        <v>298</v>
      </c>
      <c r="B299" t="s">
        <v>9</v>
      </c>
      <c r="C299" s="1" t="d">
        <v>2022-02-02</v>
      </c>
      <c r="D299">
        <v>171.15899999999999</v>
      </c>
      <c r="E299">
        <v>172.26599999999999</v>
      </c>
      <c r="F299">
        <v>169.76900000000001</v>
      </c>
      <c r="G299">
        <v>172.227</v>
      </c>
      <c r="H299">
        <v>84914300</v>
      </c>
      <c r="I299">
        <v>7.0440900000000002E-3</v>
      </c>
      <c r="J299">
        <f t="shared" si="40"/>
        <v>7.0458771386137098E-3</v>
      </c>
      <c r="K299">
        <f t="shared" si="42"/>
        <v>165.82</v>
      </c>
      <c r="L299">
        <f t="shared" si="35"/>
        <v>167.14496</v>
      </c>
      <c r="M299">
        <f t="shared" si="43"/>
        <v>2.1127506852663382E-2</v>
      </c>
      <c r="N299" t="str">
        <f t="shared" si="41"/>
        <v>Downtrend</v>
      </c>
      <c r="O299">
        <f t="shared" si="36"/>
        <v>178.27</v>
      </c>
      <c r="P299">
        <f t="shared" si="37"/>
        <v>-3.3898019857519501E-2</v>
      </c>
      <c r="Q299" t="str">
        <f t="shared" si="38"/>
        <v>2022-02</v>
      </c>
      <c r="R299" t="str">
        <f t="shared" si="39"/>
        <v>Medium</v>
      </c>
    </row>
    <row r="300" spans="1:18" x14ac:dyDescent="0.2">
      <c r="A300">
        <v>299</v>
      </c>
      <c r="B300" t="s">
        <v>9</v>
      </c>
      <c r="C300" s="1" t="d">
        <v>2022-02-03</v>
      </c>
      <c r="D300">
        <v>170.89500000000001</v>
      </c>
      <c r="E300">
        <v>172.619</v>
      </c>
      <c r="F300">
        <v>168.584</v>
      </c>
      <c r="G300">
        <v>169.34800000000001</v>
      </c>
      <c r="H300">
        <v>89418100</v>
      </c>
      <c r="I300">
        <v>-1.6719600000000001E-2</v>
      </c>
      <c r="J300">
        <f t="shared" si="40"/>
        <v>-1.6716310450742289E-2</v>
      </c>
      <c r="K300">
        <f t="shared" si="42"/>
        <v>165.72109999999998</v>
      </c>
      <c r="L300">
        <f t="shared" si="35"/>
        <v>167.37768</v>
      </c>
      <c r="M300">
        <f t="shared" si="43"/>
        <v>2.0603213365099262E-2</v>
      </c>
      <c r="N300" t="str">
        <f t="shared" si="41"/>
        <v>Downtrend</v>
      </c>
      <c r="O300">
        <f t="shared" si="36"/>
        <v>178.27</v>
      </c>
      <c r="P300">
        <f t="shared" si="37"/>
        <v>-5.004768048465813E-2</v>
      </c>
      <c r="Q300" t="str">
        <f t="shared" si="38"/>
        <v>2022-02</v>
      </c>
      <c r="R300" t="str">
        <f t="shared" si="39"/>
        <v>Medium</v>
      </c>
    </row>
    <row r="301" spans="1:18" x14ac:dyDescent="0.2">
      <c r="A301">
        <v>300</v>
      </c>
      <c r="B301" t="s">
        <v>9</v>
      </c>
      <c r="C301" s="1" t="d">
        <v>2022-02-04</v>
      </c>
      <c r="D301">
        <v>168.36699999999999</v>
      </c>
      <c r="E301">
        <v>170.74</v>
      </c>
      <c r="F301">
        <v>167.386</v>
      </c>
      <c r="G301">
        <v>169.06299999999999</v>
      </c>
      <c r="H301">
        <v>82465400</v>
      </c>
      <c r="I301">
        <v>-1.67935E-3</v>
      </c>
      <c r="J301">
        <f t="shared" si="40"/>
        <v>-1.682925100975674E-3</v>
      </c>
      <c r="K301">
        <f t="shared" si="42"/>
        <v>165.75095000000002</v>
      </c>
      <c r="L301">
        <f t="shared" si="35"/>
        <v>167.59705999999997</v>
      </c>
      <c r="M301">
        <f t="shared" si="43"/>
        <v>2.024817679552518E-2</v>
      </c>
      <c r="N301" t="str">
        <f t="shared" si="41"/>
        <v>Downtrend</v>
      </c>
      <c r="O301">
        <f t="shared" si="36"/>
        <v>178.27</v>
      </c>
      <c r="P301">
        <f t="shared" si="37"/>
        <v>-5.1646379087900485E-2</v>
      </c>
      <c r="Q301" t="str">
        <f t="shared" si="38"/>
        <v>2022-02</v>
      </c>
      <c r="R301" t="str">
        <f t="shared" si="39"/>
        <v>Medium</v>
      </c>
    </row>
    <row r="302" spans="1:18" x14ac:dyDescent="0.2">
      <c r="A302">
        <v>301</v>
      </c>
      <c r="B302" t="s">
        <v>9</v>
      </c>
      <c r="C302" s="1" t="d">
        <v>2022-02-07</v>
      </c>
      <c r="D302">
        <v>169.524</v>
      </c>
      <c r="E302">
        <v>170.59299999999999</v>
      </c>
      <c r="F302">
        <v>167.65100000000001</v>
      </c>
      <c r="G302">
        <v>168.34700000000001</v>
      </c>
      <c r="H302">
        <v>77251200</v>
      </c>
      <c r="I302">
        <v>-4.2344000000000001E-3</v>
      </c>
      <c r="J302">
        <f t="shared" si="40"/>
        <v>-4.2351076226021522E-3</v>
      </c>
      <c r="K302">
        <f t="shared" si="42"/>
        <v>165.73665</v>
      </c>
      <c r="L302">
        <f t="shared" si="35"/>
        <v>167.79173999999995</v>
      </c>
      <c r="M302">
        <f t="shared" si="43"/>
        <v>2.0273398436018022E-2</v>
      </c>
      <c r="N302" t="str">
        <f t="shared" si="41"/>
        <v>Downtrend</v>
      </c>
      <c r="O302">
        <f t="shared" si="36"/>
        <v>178.27</v>
      </c>
      <c r="P302">
        <f t="shared" si="37"/>
        <v>-5.5662758736747642E-2</v>
      </c>
      <c r="Q302" t="str">
        <f t="shared" si="38"/>
        <v>2022-02</v>
      </c>
      <c r="R302" t="str">
        <f t="shared" si="39"/>
        <v>Medium</v>
      </c>
    </row>
    <row r="303" spans="1:18" x14ac:dyDescent="0.2">
      <c r="A303">
        <v>302</v>
      </c>
      <c r="B303" t="s">
        <v>9</v>
      </c>
      <c r="C303" s="1" t="d">
        <v>2022-02-08</v>
      </c>
      <c r="D303">
        <v>168.416</v>
      </c>
      <c r="E303">
        <v>171.96600000000001</v>
      </c>
      <c r="F303">
        <v>168.12200000000001</v>
      </c>
      <c r="G303">
        <v>171.45599999999999</v>
      </c>
      <c r="H303">
        <v>74829200</v>
      </c>
      <c r="I303">
        <v>1.84666E-2</v>
      </c>
      <c r="J303">
        <f t="shared" si="40"/>
        <v>1.8467807564138239E-2</v>
      </c>
      <c r="K303">
        <f t="shared" si="42"/>
        <v>165.87685000000002</v>
      </c>
      <c r="L303">
        <f t="shared" si="35"/>
        <v>168.1491</v>
      </c>
      <c r="M303">
        <f t="shared" si="43"/>
        <v>2.0685037072653196E-2</v>
      </c>
      <c r="N303" t="str">
        <f t="shared" si="41"/>
        <v>Downtrend</v>
      </c>
      <c r="O303">
        <f t="shared" si="36"/>
        <v>178.27</v>
      </c>
      <c r="P303">
        <f t="shared" si="37"/>
        <v>-3.8222920289448736E-2</v>
      </c>
      <c r="Q303" t="str">
        <f t="shared" si="38"/>
        <v>2022-02</v>
      </c>
      <c r="R303" t="str">
        <f t="shared" si="39"/>
        <v>Medium</v>
      </c>
    </row>
    <row r="304" spans="1:18" x14ac:dyDescent="0.2">
      <c r="A304">
        <v>303</v>
      </c>
      <c r="B304" t="s">
        <v>9</v>
      </c>
      <c r="C304" s="1" t="d">
        <v>2022-02-09</v>
      </c>
      <c r="D304">
        <v>172.65199999999999</v>
      </c>
      <c r="E304">
        <v>173.24100000000001</v>
      </c>
      <c r="F304">
        <v>171.52500000000001</v>
      </c>
      <c r="G304">
        <v>172.87799999999999</v>
      </c>
      <c r="H304">
        <v>71285000</v>
      </c>
      <c r="I304">
        <v>8.2937400000000008E-3</v>
      </c>
      <c r="J304">
        <f t="shared" si="40"/>
        <v>8.2936730123179814E-3</v>
      </c>
      <c r="K304">
        <f t="shared" si="42"/>
        <v>165.94660000000002</v>
      </c>
      <c r="L304">
        <f t="shared" si="35"/>
        <v>168.46770000000001</v>
      </c>
      <c r="M304">
        <f t="shared" si="43"/>
        <v>2.0430016618313292E-2</v>
      </c>
      <c r="N304" t="str">
        <f t="shared" si="41"/>
        <v>Downtrend</v>
      </c>
      <c r="O304">
        <f t="shared" si="36"/>
        <v>178.27</v>
      </c>
      <c r="P304">
        <f t="shared" si="37"/>
        <v>-3.0246255679587275E-2</v>
      </c>
      <c r="Q304" t="str">
        <f t="shared" si="38"/>
        <v>2022-02</v>
      </c>
      <c r="R304" t="str">
        <f t="shared" si="39"/>
        <v>Medium</v>
      </c>
    </row>
    <row r="305" spans="1:18" x14ac:dyDescent="0.2">
      <c r="A305">
        <v>304</v>
      </c>
      <c r="B305" t="s">
        <v>9</v>
      </c>
      <c r="C305" s="1" t="d">
        <v>2022-02-10</v>
      </c>
      <c r="D305">
        <v>170.779</v>
      </c>
      <c r="E305">
        <v>172.09299999999999</v>
      </c>
      <c r="F305">
        <v>168.239</v>
      </c>
      <c r="G305">
        <v>168.798</v>
      </c>
      <c r="H305">
        <v>90865900</v>
      </c>
      <c r="I305">
        <v>-2.3598899999999999E-2</v>
      </c>
      <c r="J305">
        <f t="shared" si="40"/>
        <v>-2.3600458126539992E-2</v>
      </c>
      <c r="K305">
        <f t="shared" si="42"/>
        <v>165.79035000000005</v>
      </c>
      <c r="L305">
        <f t="shared" si="35"/>
        <v>168.60558</v>
      </c>
      <c r="M305">
        <f t="shared" si="43"/>
        <v>2.1123447274429913E-2</v>
      </c>
      <c r="N305" t="str">
        <f t="shared" si="41"/>
        <v>Downtrend</v>
      </c>
      <c r="O305">
        <f t="shared" si="36"/>
        <v>178.27</v>
      </c>
      <c r="P305">
        <f t="shared" si="37"/>
        <v>-5.3132888315476579E-2</v>
      </c>
      <c r="Q305" t="str">
        <f t="shared" si="38"/>
        <v>2022-02</v>
      </c>
      <c r="R305" t="str">
        <f t="shared" si="39"/>
        <v>Medium</v>
      </c>
    </row>
    <row r="306" spans="1:18" x14ac:dyDescent="0.2">
      <c r="A306">
        <v>305</v>
      </c>
      <c r="B306" t="s">
        <v>9</v>
      </c>
      <c r="C306" s="1" t="d">
        <v>2022-02-11</v>
      </c>
      <c r="D306">
        <v>169.00399999999999</v>
      </c>
      <c r="E306">
        <v>169.74</v>
      </c>
      <c r="F306">
        <v>164.797</v>
      </c>
      <c r="G306">
        <v>165.38499999999999</v>
      </c>
      <c r="H306">
        <v>98670700</v>
      </c>
      <c r="I306">
        <v>-2.0218400000000001E-2</v>
      </c>
      <c r="J306">
        <f t="shared" si="40"/>
        <v>-2.0219433879548387E-2</v>
      </c>
      <c r="K306">
        <f t="shared" si="42"/>
        <v>165.62700000000004</v>
      </c>
      <c r="L306">
        <f t="shared" si="35"/>
        <v>168.68558000000002</v>
      </c>
      <c r="M306">
        <f t="shared" si="43"/>
        <v>2.1179524424985191E-2</v>
      </c>
      <c r="N306" t="str">
        <f t="shared" si="41"/>
        <v>Downtrend</v>
      </c>
      <c r="O306">
        <f t="shared" si="36"/>
        <v>178.27</v>
      </c>
      <c r="P306">
        <f t="shared" si="37"/>
        <v>-7.2278005272900736E-2</v>
      </c>
      <c r="Q306" t="str">
        <f t="shared" si="38"/>
        <v>2022-02</v>
      </c>
      <c r="R306" t="str">
        <f t="shared" si="39"/>
        <v>Medium</v>
      </c>
    </row>
    <row r="307" spans="1:18" x14ac:dyDescent="0.2">
      <c r="A307">
        <v>306</v>
      </c>
      <c r="B307" t="s">
        <v>9</v>
      </c>
      <c r="C307" s="1" t="d">
        <v>2022-02-14</v>
      </c>
      <c r="D307">
        <v>164.14</v>
      </c>
      <c r="E307">
        <v>166.30699999999999</v>
      </c>
      <c r="F307">
        <v>163.346</v>
      </c>
      <c r="G307">
        <v>165.62100000000001</v>
      </c>
      <c r="H307">
        <v>86185500</v>
      </c>
      <c r="I307">
        <v>1.4232299999999999E-3</v>
      </c>
      <c r="J307">
        <f t="shared" si="40"/>
        <v>1.4269734256433519E-3</v>
      </c>
      <c r="K307">
        <f t="shared" si="42"/>
        <v>165.43235000000004</v>
      </c>
      <c r="L307">
        <f t="shared" si="35"/>
        <v>168.79009999999994</v>
      </c>
      <c r="M307">
        <f t="shared" si="43"/>
        <v>2.1141671990179325E-2</v>
      </c>
      <c r="N307" t="str">
        <f t="shared" si="41"/>
        <v>Downtrend</v>
      </c>
      <c r="O307">
        <f t="shared" si="36"/>
        <v>178.27</v>
      </c>
      <c r="P307">
        <f t="shared" si="37"/>
        <v>-7.0954170640040393E-2</v>
      </c>
      <c r="Q307" t="str">
        <f t="shared" si="38"/>
        <v>2022-02</v>
      </c>
      <c r="R307" t="str">
        <f t="shared" si="39"/>
        <v>Medium</v>
      </c>
    </row>
    <row r="308" spans="1:18" x14ac:dyDescent="0.2">
      <c r="A308">
        <v>307</v>
      </c>
      <c r="B308" t="s">
        <v>9</v>
      </c>
      <c r="C308" s="1" t="d">
        <v>2022-02-15</v>
      </c>
      <c r="D308">
        <v>167.67099999999999</v>
      </c>
      <c r="E308">
        <v>169.61199999999999</v>
      </c>
      <c r="F308">
        <v>166.964</v>
      </c>
      <c r="G308">
        <v>169.45500000000001</v>
      </c>
      <c r="H308">
        <v>62527400</v>
      </c>
      <c r="I308">
        <v>2.31524E-2</v>
      </c>
      <c r="J308">
        <f t="shared" si="40"/>
        <v>2.3149238321227505E-2</v>
      </c>
      <c r="K308">
        <f t="shared" si="42"/>
        <v>165.58955000000006</v>
      </c>
      <c r="L308">
        <f t="shared" ref="L308:L371" si="44">AVERAGE(G259:G308)</f>
        <v>169.00889999999995</v>
      </c>
      <c r="M308">
        <f t="shared" si="43"/>
        <v>2.1353072511703108E-2</v>
      </c>
      <c r="N308" t="str">
        <f t="shared" si="41"/>
        <v>Downtrend</v>
      </c>
      <c r="O308">
        <f t="shared" si="36"/>
        <v>178.27</v>
      </c>
      <c r="P308">
        <f t="shared" si="37"/>
        <v>-4.9447467324844285E-2</v>
      </c>
      <c r="Q308" t="str">
        <f t="shared" si="38"/>
        <v>2022-02</v>
      </c>
      <c r="R308" t="str">
        <f t="shared" si="39"/>
        <v>Medium</v>
      </c>
    </row>
    <row r="309" spans="1:18" x14ac:dyDescent="0.2">
      <c r="A309">
        <v>308</v>
      </c>
      <c r="B309" t="s">
        <v>9</v>
      </c>
      <c r="C309" s="1" t="d">
        <v>2022-02-16</v>
      </c>
      <c r="D309">
        <v>168.53399999999999</v>
      </c>
      <c r="E309">
        <v>169.995</v>
      </c>
      <c r="F309">
        <v>166.768</v>
      </c>
      <c r="G309">
        <v>169.22</v>
      </c>
      <c r="H309">
        <v>61177400</v>
      </c>
      <c r="I309">
        <v>-1.3888699999999999E-3</v>
      </c>
      <c r="J309">
        <f t="shared" si="40"/>
        <v>-1.3867988551533594E-3</v>
      </c>
      <c r="K309">
        <f t="shared" si="42"/>
        <v>165.90980000000002</v>
      </c>
      <c r="L309">
        <f t="shared" si="44"/>
        <v>169.15483999999998</v>
      </c>
      <c r="M309">
        <f t="shared" si="43"/>
        <v>2.0722223032048244E-2</v>
      </c>
      <c r="N309" t="str">
        <f t="shared" si="41"/>
        <v>Downtrend</v>
      </c>
      <c r="O309">
        <f t="shared" si="36"/>
        <v>178.27</v>
      </c>
      <c r="P309">
        <f t="shared" si="37"/>
        <v>-5.0765692488921377E-2</v>
      </c>
      <c r="Q309" t="str">
        <f t="shared" si="38"/>
        <v>2022-02</v>
      </c>
      <c r="R309" t="str">
        <f t="shared" si="39"/>
        <v>Medium</v>
      </c>
    </row>
    <row r="310" spans="1:18" x14ac:dyDescent="0.2">
      <c r="A310">
        <v>309</v>
      </c>
      <c r="B310" t="s">
        <v>9</v>
      </c>
      <c r="C310" s="1" t="d">
        <v>2022-02-17</v>
      </c>
      <c r="D310">
        <v>167.72900000000001</v>
      </c>
      <c r="E310">
        <v>168.59200000000001</v>
      </c>
      <c r="F310">
        <v>165.21899999999999</v>
      </c>
      <c r="G310">
        <v>165.62100000000001</v>
      </c>
      <c r="H310">
        <v>69589300</v>
      </c>
      <c r="I310">
        <v>-2.1269199999999999E-2</v>
      </c>
      <c r="J310">
        <f t="shared" si="40"/>
        <v>-2.126817161092065E-2</v>
      </c>
      <c r="K310">
        <f t="shared" si="42"/>
        <v>166.13435000000001</v>
      </c>
      <c r="L310">
        <f t="shared" si="44"/>
        <v>169.11399999999995</v>
      </c>
      <c r="M310">
        <f t="shared" si="43"/>
        <v>2.1206483638627042E-2</v>
      </c>
      <c r="N310" t="str">
        <f t="shared" si="41"/>
        <v>Downtrend</v>
      </c>
      <c r="O310">
        <f t="shared" si="36"/>
        <v>178.27</v>
      </c>
      <c r="P310">
        <f t="shared" si="37"/>
        <v>-7.0954170640040393E-2</v>
      </c>
      <c r="Q310" t="str">
        <f t="shared" si="38"/>
        <v>2022-02</v>
      </c>
      <c r="R310" t="str">
        <f t="shared" si="39"/>
        <v>Medium</v>
      </c>
    </row>
    <row r="311" spans="1:18" x14ac:dyDescent="0.2">
      <c r="A311">
        <v>310</v>
      </c>
      <c r="B311" t="s">
        <v>9</v>
      </c>
      <c r="C311" s="1" t="d">
        <v>2022-02-18</v>
      </c>
      <c r="D311">
        <v>166.54300000000001</v>
      </c>
      <c r="E311">
        <v>167.249</v>
      </c>
      <c r="F311">
        <v>162.983</v>
      </c>
      <c r="G311">
        <v>164.071</v>
      </c>
      <c r="H311">
        <v>82772700</v>
      </c>
      <c r="I311">
        <v>-9.3558900000000004E-3</v>
      </c>
      <c r="J311">
        <f t="shared" si="40"/>
        <v>-9.3587165878723511E-3</v>
      </c>
      <c r="K311">
        <f t="shared" si="42"/>
        <v>166.38425000000001</v>
      </c>
      <c r="L311">
        <f t="shared" si="44"/>
        <v>168.96575999999996</v>
      </c>
      <c r="M311">
        <f t="shared" si="43"/>
        <v>2.1098541983655648E-2</v>
      </c>
      <c r="N311" t="str">
        <f t="shared" si="41"/>
        <v>Downtrend</v>
      </c>
      <c r="O311">
        <f t="shared" si="36"/>
        <v>178.27</v>
      </c>
      <c r="P311">
        <f t="shared" si="37"/>
        <v>-7.96488472541651E-2</v>
      </c>
      <c r="Q311" t="str">
        <f t="shared" si="38"/>
        <v>2022-02</v>
      </c>
      <c r="R311" t="str">
        <f t="shared" si="39"/>
        <v>Medium</v>
      </c>
    </row>
    <row r="312" spans="1:18" x14ac:dyDescent="0.2">
      <c r="A312">
        <v>311</v>
      </c>
      <c r="B312" t="s">
        <v>9</v>
      </c>
      <c r="C312" s="1" t="d">
        <v>2022-02-22</v>
      </c>
      <c r="D312">
        <v>161.79599999999999</v>
      </c>
      <c r="E312">
        <v>163.47300000000001</v>
      </c>
      <c r="F312">
        <v>159.02099999999999</v>
      </c>
      <c r="G312">
        <v>161.149</v>
      </c>
      <c r="H312">
        <v>91162800</v>
      </c>
      <c r="I312">
        <v>-1.7812399999999999E-2</v>
      </c>
      <c r="J312">
        <f t="shared" si="40"/>
        <v>-1.7809363019668289E-2</v>
      </c>
      <c r="K312">
        <f t="shared" si="42"/>
        <v>166.52674999999999</v>
      </c>
      <c r="L312">
        <f t="shared" si="44"/>
        <v>168.76927999999995</v>
      </c>
      <c r="M312">
        <f t="shared" si="43"/>
        <v>2.1506865879193249E-2</v>
      </c>
      <c r="N312" t="str">
        <f t="shared" si="41"/>
        <v>Downtrend</v>
      </c>
      <c r="O312">
        <f t="shared" si="36"/>
        <v>178.27</v>
      </c>
      <c r="P312">
        <f t="shared" si="37"/>
        <v>-9.6039715038985896E-2</v>
      </c>
      <c r="Q312" t="str">
        <f t="shared" si="38"/>
        <v>2022-02</v>
      </c>
      <c r="R312" t="str">
        <f t="shared" si="39"/>
        <v>Medium</v>
      </c>
    </row>
    <row r="313" spans="1:18" x14ac:dyDescent="0.2">
      <c r="A313">
        <v>312</v>
      </c>
      <c r="B313" t="s">
        <v>9</v>
      </c>
      <c r="C313" s="1" t="d">
        <v>2022-02-23</v>
      </c>
      <c r="D313">
        <v>162.345</v>
      </c>
      <c r="E313">
        <v>162.94300000000001</v>
      </c>
      <c r="F313">
        <v>156.667</v>
      </c>
      <c r="G313">
        <v>156.98099999999999</v>
      </c>
      <c r="H313">
        <v>90009200</v>
      </c>
      <c r="I313">
        <v>-2.58642E-2</v>
      </c>
      <c r="J313">
        <f t="shared" si="40"/>
        <v>-2.5864262266597993E-2</v>
      </c>
      <c r="K313">
        <f t="shared" si="42"/>
        <v>166.55094999999997</v>
      </c>
      <c r="L313">
        <f t="shared" si="44"/>
        <v>168.39363999999998</v>
      </c>
      <c r="M313">
        <f t="shared" si="43"/>
        <v>2.2182637841857863E-2</v>
      </c>
      <c r="N313" t="str">
        <f t="shared" si="41"/>
        <v>Downtrend</v>
      </c>
      <c r="O313">
        <f t="shared" si="36"/>
        <v>178.27</v>
      </c>
      <c r="P313">
        <f t="shared" si="37"/>
        <v>-0.11941998092780626</v>
      </c>
      <c r="Q313" t="str">
        <f t="shared" si="38"/>
        <v>2022-02</v>
      </c>
      <c r="R313" t="str">
        <f t="shared" si="39"/>
        <v>Medium</v>
      </c>
    </row>
    <row r="314" spans="1:18" x14ac:dyDescent="0.2">
      <c r="A314">
        <v>313</v>
      </c>
      <c r="B314" t="s">
        <v>9</v>
      </c>
      <c r="C314" s="1" t="d">
        <v>2022-02-24</v>
      </c>
      <c r="D314">
        <v>149.63499999999999</v>
      </c>
      <c r="E314">
        <v>159.70699999999999</v>
      </c>
      <c r="F314">
        <v>149.06700000000001</v>
      </c>
      <c r="G314">
        <v>159.59899999999999</v>
      </c>
      <c r="H314">
        <v>141147500</v>
      </c>
      <c r="I314">
        <v>1.6680400000000001E-2</v>
      </c>
      <c r="J314">
        <f t="shared" si="40"/>
        <v>1.6677177492817608E-2</v>
      </c>
      <c r="K314">
        <f t="shared" si="42"/>
        <v>166.71044999999998</v>
      </c>
      <c r="L314">
        <f t="shared" si="44"/>
        <v>168.14304000000001</v>
      </c>
      <c r="M314">
        <f t="shared" si="43"/>
        <v>2.2476956705254188E-2</v>
      </c>
      <c r="N314" t="str">
        <f t="shared" si="41"/>
        <v>Downtrend</v>
      </c>
      <c r="O314">
        <f t="shared" si="36"/>
        <v>178.27</v>
      </c>
      <c r="P314">
        <f t="shared" si="37"/>
        <v>-0.1047343916531106</v>
      </c>
      <c r="Q314" t="str">
        <f t="shared" si="38"/>
        <v>2022-02</v>
      </c>
      <c r="R314" t="str">
        <f t="shared" si="39"/>
        <v>Medium</v>
      </c>
    </row>
    <row r="315" spans="1:18" x14ac:dyDescent="0.2">
      <c r="A315">
        <v>314</v>
      </c>
      <c r="B315" t="s">
        <v>9</v>
      </c>
      <c r="C315" s="1" t="d">
        <v>2022-02-25</v>
      </c>
      <c r="D315">
        <v>160.678</v>
      </c>
      <c r="E315">
        <v>161.93299999999999</v>
      </c>
      <c r="F315">
        <v>157.76499999999999</v>
      </c>
      <c r="G315">
        <v>161.66900000000001</v>
      </c>
      <c r="H315">
        <v>91974200</v>
      </c>
      <c r="I315">
        <v>1.29655E-2</v>
      </c>
      <c r="J315">
        <f t="shared" si="40"/>
        <v>1.2970006077732465E-2</v>
      </c>
      <c r="K315">
        <f t="shared" si="42"/>
        <v>166.99645000000001</v>
      </c>
      <c r="L315">
        <f t="shared" si="44"/>
        <v>167.96146000000002</v>
      </c>
      <c r="M315">
        <f t="shared" si="43"/>
        <v>2.2602220446623154E-2</v>
      </c>
      <c r="N315" t="str">
        <f t="shared" si="41"/>
        <v>Downtrend</v>
      </c>
      <c r="O315">
        <f t="shared" si="36"/>
        <v>178.27</v>
      </c>
      <c r="P315">
        <f t="shared" si="37"/>
        <v>-9.3122791271666561E-2</v>
      </c>
      <c r="Q315" t="str">
        <f t="shared" si="38"/>
        <v>2022-02</v>
      </c>
      <c r="R315" t="str">
        <f t="shared" si="39"/>
        <v>Medium</v>
      </c>
    </row>
    <row r="316" spans="1:18" x14ac:dyDescent="0.2">
      <c r="A316">
        <v>315</v>
      </c>
      <c r="B316" t="s">
        <v>9</v>
      </c>
      <c r="C316" s="1" t="d">
        <v>2022-02-28</v>
      </c>
      <c r="D316">
        <v>159.91300000000001</v>
      </c>
      <c r="E316">
        <v>162.22800000000001</v>
      </c>
      <c r="F316">
        <v>159.29499999999999</v>
      </c>
      <c r="G316">
        <v>161.93299999999999</v>
      </c>
      <c r="H316">
        <v>95056600</v>
      </c>
      <c r="I316">
        <v>1.63755E-3</v>
      </c>
      <c r="J316">
        <f t="shared" si="40"/>
        <v>1.6329661221383684E-3</v>
      </c>
      <c r="K316">
        <f t="shared" si="42"/>
        <v>166.7516</v>
      </c>
      <c r="L316">
        <f t="shared" si="44"/>
        <v>167.68779999999998</v>
      </c>
      <c r="M316">
        <f t="shared" si="43"/>
        <v>1.6037338942830846E-2</v>
      </c>
      <c r="N316" t="str">
        <f t="shared" si="41"/>
        <v>Downtrend</v>
      </c>
      <c r="O316">
        <f t="shared" si="36"/>
        <v>178.27</v>
      </c>
      <c r="P316">
        <f t="shared" si="37"/>
        <v>-9.164189151287383E-2</v>
      </c>
      <c r="Q316" t="str">
        <f t="shared" si="38"/>
        <v>2022-02</v>
      </c>
      <c r="R316" t="str">
        <f t="shared" si="39"/>
        <v>Medium</v>
      </c>
    </row>
    <row r="317" spans="1:18" x14ac:dyDescent="0.2">
      <c r="A317">
        <v>316</v>
      </c>
      <c r="B317" t="s">
        <v>9</v>
      </c>
      <c r="C317" s="1" t="d">
        <v>2022-03-01</v>
      </c>
      <c r="D317">
        <v>161.52199999999999</v>
      </c>
      <c r="E317">
        <v>163.38499999999999</v>
      </c>
      <c r="F317">
        <v>158.84399999999999</v>
      </c>
      <c r="G317">
        <v>160.05000000000001</v>
      </c>
      <c r="H317">
        <v>83474400</v>
      </c>
      <c r="I317">
        <v>-1.16276E-2</v>
      </c>
      <c r="J317">
        <f t="shared" si="40"/>
        <v>-1.1628266011251442E-2</v>
      </c>
      <c r="K317">
        <f t="shared" si="42"/>
        <v>166.19465</v>
      </c>
      <c r="L317">
        <f t="shared" si="44"/>
        <v>167.51437999999999</v>
      </c>
      <c r="M317">
        <f t="shared" si="43"/>
        <v>1.4805411434674275E-2</v>
      </c>
      <c r="N317" t="str">
        <f t="shared" si="41"/>
        <v>Downtrend</v>
      </c>
      <c r="O317">
        <f t="shared" si="36"/>
        <v>178.27</v>
      </c>
      <c r="P317">
        <f t="shared" si="37"/>
        <v>-0.10220452123183932</v>
      </c>
      <c r="Q317" t="str">
        <f t="shared" si="38"/>
        <v>2022-03</v>
      </c>
      <c r="R317" t="str">
        <f t="shared" si="39"/>
        <v>Low</v>
      </c>
    </row>
    <row r="318" spans="1:18" x14ac:dyDescent="0.2">
      <c r="A318">
        <v>317</v>
      </c>
      <c r="B318" t="s">
        <v>9</v>
      </c>
      <c r="C318" s="1" t="d">
        <v>2022-03-02</v>
      </c>
      <c r="D318">
        <v>161.21700000000001</v>
      </c>
      <c r="E318">
        <v>164.13</v>
      </c>
      <c r="F318">
        <v>159.80500000000001</v>
      </c>
      <c r="G318">
        <v>163.346</v>
      </c>
      <c r="H318">
        <v>79724800</v>
      </c>
      <c r="I318">
        <v>2.0588100000000002E-2</v>
      </c>
      <c r="J318">
        <f t="shared" si="40"/>
        <v>2.0593564511090179E-2</v>
      </c>
      <c r="K318">
        <f t="shared" si="42"/>
        <v>165.81085000000002</v>
      </c>
      <c r="L318">
        <f t="shared" si="44"/>
        <v>167.42881999999997</v>
      </c>
      <c r="M318">
        <f t="shared" si="43"/>
        <v>1.5736416141206029E-2</v>
      </c>
      <c r="N318" t="str">
        <f t="shared" si="41"/>
        <v>Downtrend</v>
      </c>
      <c r="O318">
        <f t="shared" si="36"/>
        <v>178.27</v>
      </c>
      <c r="P318">
        <f t="shared" si="37"/>
        <v>-8.371571212206208E-2</v>
      </c>
      <c r="Q318" t="str">
        <f t="shared" si="38"/>
        <v>2022-03</v>
      </c>
      <c r="R318" t="str">
        <f t="shared" si="39"/>
        <v>Medium</v>
      </c>
    </row>
    <row r="319" spans="1:18" x14ac:dyDescent="0.2">
      <c r="A319">
        <v>318</v>
      </c>
      <c r="B319" t="s">
        <v>9</v>
      </c>
      <c r="C319" s="1" t="d">
        <v>2022-03-03</v>
      </c>
      <c r="D319">
        <v>165.21899999999999</v>
      </c>
      <c r="E319">
        <v>165.65</v>
      </c>
      <c r="F319">
        <v>162.35499999999999</v>
      </c>
      <c r="G319">
        <v>163.02199999999999</v>
      </c>
      <c r="H319">
        <v>76678400</v>
      </c>
      <c r="I319">
        <v>-1.98131E-3</v>
      </c>
      <c r="J319">
        <f t="shared" si="40"/>
        <v>-1.9835196454153214E-3</v>
      </c>
      <c r="K319">
        <f t="shared" si="42"/>
        <v>165.35060000000001</v>
      </c>
      <c r="L319">
        <f t="shared" si="44"/>
        <v>167.36402000000001</v>
      </c>
      <c r="M319">
        <f t="shared" si="43"/>
        <v>1.5586744270133552E-2</v>
      </c>
      <c r="N319" t="str">
        <f t="shared" si="41"/>
        <v>Downtrend</v>
      </c>
      <c r="O319">
        <f t="shared" si="36"/>
        <v>178.27</v>
      </c>
      <c r="P319">
        <f t="shared" si="37"/>
        <v>-8.5533180007853371E-2</v>
      </c>
      <c r="Q319" t="str">
        <f t="shared" si="38"/>
        <v>2022-03</v>
      </c>
      <c r="R319" t="str">
        <f t="shared" si="39"/>
        <v>Medium</v>
      </c>
    </row>
    <row r="320" spans="1:18" x14ac:dyDescent="0.2">
      <c r="A320">
        <v>319</v>
      </c>
      <c r="B320" t="s">
        <v>9</v>
      </c>
      <c r="C320" s="1" t="d">
        <v>2022-03-04</v>
      </c>
      <c r="D320">
        <v>161.316</v>
      </c>
      <c r="E320">
        <v>162.35499999999999</v>
      </c>
      <c r="F320">
        <v>158.97200000000001</v>
      </c>
      <c r="G320">
        <v>160.02099999999999</v>
      </c>
      <c r="H320">
        <v>83737200</v>
      </c>
      <c r="I320">
        <v>-1.84081E-2</v>
      </c>
      <c r="J320">
        <f t="shared" si="40"/>
        <v>-1.8408558354087168E-2</v>
      </c>
      <c r="K320">
        <f t="shared" si="42"/>
        <v>164.88425000000001</v>
      </c>
      <c r="L320">
        <f t="shared" si="44"/>
        <v>167.17572000000004</v>
      </c>
      <c r="M320">
        <f t="shared" si="43"/>
        <v>1.5671614879723503E-2</v>
      </c>
      <c r="N320" t="str">
        <f t="shared" si="41"/>
        <v>Downtrend</v>
      </c>
      <c r="O320">
        <f t="shared" si="36"/>
        <v>178.27</v>
      </c>
      <c r="P320">
        <f t="shared" si="37"/>
        <v>-0.1023671958265554</v>
      </c>
      <c r="Q320" t="str">
        <f t="shared" si="38"/>
        <v>2022-03</v>
      </c>
      <c r="R320" t="str">
        <f t="shared" si="39"/>
        <v>Medium</v>
      </c>
    </row>
    <row r="321" spans="1:18" x14ac:dyDescent="0.2">
      <c r="A321">
        <v>320</v>
      </c>
      <c r="B321" t="s">
        <v>9</v>
      </c>
      <c r="C321" s="1" t="d">
        <v>2022-03-07</v>
      </c>
      <c r="D321">
        <v>160.20699999999999</v>
      </c>
      <c r="E321">
        <v>161.83500000000001</v>
      </c>
      <c r="F321">
        <v>155.971</v>
      </c>
      <c r="G321">
        <v>156.226</v>
      </c>
      <c r="H321">
        <v>96418800</v>
      </c>
      <c r="I321">
        <v>-2.3717700000000001E-2</v>
      </c>
      <c r="J321">
        <f t="shared" si="40"/>
        <v>-2.3715637322601291E-2</v>
      </c>
      <c r="K321">
        <f t="shared" si="42"/>
        <v>164.24240000000003</v>
      </c>
      <c r="L321">
        <f t="shared" si="44"/>
        <v>166.85962000000004</v>
      </c>
      <c r="M321">
        <f t="shared" si="43"/>
        <v>1.6354985311272972E-2</v>
      </c>
      <c r="N321" t="str">
        <f t="shared" si="41"/>
        <v>Downtrend</v>
      </c>
      <c r="O321">
        <f t="shared" si="36"/>
        <v>178.27</v>
      </c>
      <c r="P321">
        <f t="shared" si="37"/>
        <v>-0.12365512985920235</v>
      </c>
      <c r="Q321" t="str">
        <f t="shared" si="38"/>
        <v>2022-03</v>
      </c>
      <c r="R321" t="str">
        <f t="shared" si="39"/>
        <v>Medium</v>
      </c>
    </row>
    <row r="322" spans="1:18" x14ac:dyDescent="0.2">
      <c r="A322">
        <v>321</v>
      </c>
      <c r="B322" t="s">
        <v>9</v>
      </c>
      <c r="C322" s="1" t="d">
        <v>2022-03-08</v>
      </c>
      <c r="D322">
        <v>155.755</v>
      </c>
      <c r="E322">
        <v>159.73699999999999</v>
      </c>
      <c r="F322">
        <v>152.79300000000001</v>
      </c>
      <c r="G322">
        <v>154.40199999999999</v>
      </c>
      <c r="H322">
        <v>131148300</v>
      </c>
      <c r="I322">
        <v>-1.1675899999999999E-2</v>
      </c>
      <c r="J322">
        <f t="shared" si="40"/>
        <v>-1.1675393340417117E-2</v>
      </c>
      <c r="K322">
        <f t="shared" si="42"/>
        <v>163.54515000000001</v>
      </c>
      <c r="L322">
        <f t="shared" si="44"/>
        <v>166.49449999999996</v>
      </c>
      <c r="M322">
        <f t="shared" si="43"/>
        <v>1.6449430295311464E-2</v>
      </c>
      <c r="N322" t="str">
        <f t="shared" si="41"/>
        <v>Downtrend</v>
      </c>
      <c r="O322">
        <f t="shared" ref="O322:O385" si="45">MAX(G322,O321)</f>
        <v>178.27</v>
      </c>
      <c r="P322">
        <f t="shared" si="37"/>
        <v>-0.13388680091995298</v>
      </c>
      <c r="Q322" t="str">
        <f t="shared" si="38"/>
        <v>2022-03</v>
      </c>
      <c r="R322" t="str">
        <f t="shared" si="39"/>
        <v>Medium</v>
      </c>
    </row>
    <row r="323" spans="1:18" x14ac:dyDescent="0.2">
      <c r="A323">
        <v>322</v>
      </c>
      <c r="B323" t="s">
        <v>9</v>
      </c>
      <c r="C323" s="1" t="d">
        <v>2022-03-09</v>
      </c>
      <c r="D323">
        <v>158.364</v>
      </c>
      <c r="E323">
        <v>160.256</v>
      </c>
      <c r="F323">
        <v>156.334</v>
      </c>
      <c r="G323">
        <v>159.80500000000001</v>
      </c>
      <c r="H323">
        <v>91454900</v>
      </c>
      <c r="I323">
        <v>3.4997399999999998E-2</v>
      </c>
      <c r="J323">
        <f t="shared" si="40"/>
        <v>3.4993070037953045E-2</v>
      </c>
      <c r="K323">
        <f t="shared" si="42"/>
        <v>162.96260000000001</v>
      </c>
      <c r="L323">
        <f t="shared" si="44"/>
        <v>166.15809999999999</v>
      </c>
      <c r="M323">
        <f t="shared" si="43"/>
        <v>1.799008572412834E-2</v>
      </c>
      <c r="N323" t="str">
        <f t="shared" si="41"/>
        <v>Downtrend</v>
      </c>
      <c r="O323">
        <f t="shared" si="45"/>
        <v>178.27</v>
      </c>
      <c r="P323">
        <f t="shared" ref="P323:P386" si="46">G323/O323 - 1</f>
        <v>-0.10357884108374937</v>
      </c>
      <c r="Q323" t="str">
        <f t="shared" ref="Q323:Q386" si="47">TEXT(C323, "YYYY-MM")</f>
        <v>2022-03</v>
      </c>
      <c r="R323" t="str">
        <f t="shared" ref="R323:R386" si="48">IF(M323="","",
   IF(M323&lt;0.015,"Low",
      IF(M323&lt;0.03,"Medium","High")))</f>
        <v>Medium</v>
      </c>
    </row>
    <row r="324" spans="1:18" x14ac:dyDescent="0.2">
      <c r="A324">
        <v>323</v>
      </c>
      <c r="B324" t="s">
        <v>9</v>
      </c>
      <c r="C324" s="1" t="d">
        <v>2022-03-10</v>
      </c>
      <c r="D324">
        <v>157.108</v>
      </c>
      <c r="E324">
        <v>157.29499999999999</v>
      </c>
      <c r="F324">
        <v>152.97</v>
      </c>
      <c r="G324">
        <v>155.46100000000001</v>
      </c>
      <c r="H324">
        <v>105342000</v>
      </c>
      <c r="I324">
        <v>-2.7186399999999999E-2</v>
      </c>
      <c r="J324">
        <f t="shared" ref="J324:J387" si="49">(G324/G323) - 1</f>
        <v>-2.7183129439003695E-2</v>
      </c>
      <c r="K324">
        <f t="shared" si="42"/>
        <v>162.09174999999999</v>
      </c>
      <c r="L324">
        <f t="shared" si="44"/>
        <v>165.7552</v>
      </c>
      <c r="M324">
        <f t="shared" si="43"/>
        <v>1.8521804939778581E-2</v>
      </c>
      <c r="N324" t="str">
        <f t="shared" ref="N324:N387" si="50">IF(OR(ISBLANK(K324),ISBLANK(L324)),"",IF(K324&gt;L324,"Uptrend","Downtrend"))</f>
        <v>Downtrend</v>
      </c>
      <c r="O324">
        <f t="shared" si="45"/>
        <v>178.27</v>
      </c>
      <c r="P324">
        <f t="shared" si="46"/>
        <v>-0.12794637347843152</v>
      </c>
      <c r="Q324" t="str">
        <f t="shared" si="47"/>
        <v>2022-03</v>
      </c>
      <c r="R324" t="str">
        <f t="shared" si="48"/>
        <v>Medium</v>
      </c>
    </row>
    <row r="325" spans="1:18" x14ac:dyDescent="0.2">
      <c r="A325">
        <v>324</v>
      </c>
      <c r="B325" t="s">
        <v>9</v>
      </c>
      <c r="C325" s="1" t="d">
        <v>2022-03-11</v>
      </c>
      <c r="D325">
        <v>155.863</v>
      </c>
      <c r="E325">
        <v>156.20599999999999</v>
      </c>
      <c r="F325">
        <v>151.518</v>
      </c>
      <c r="G325">
        <v>151.744</v>
      </c>
      <c r="H325">
        <v>96970100</v>
      </c>
      <c r="I325">
        <v>-2.3908700000000001E-2</v>
      </c>
      <c r="J325">
        <f t="shared" si="49"/>
        <v>-2.3909533580769526E-2</v>
      </c>
      <c r="K325">
        <f t="shared" si="42"/>
        <v>161.23905000000002</v>
      </c>
      <c r="L325">
        <f t="shared" si="44"/>
        <v>165.27620000000002</v>
      </c>
      <c r="M325">
        <f t="shared" si="43"/>
        <v>1.8538146125139873E-2</v>
      </c>
      <c r="N325" t="str">
        <f t="shared" si="50"/>
        <v>Downtrend</v>
      </c>
      <c r="O325">
        <f t="shared" si="45"/>
        <v>178.27</v>
      </c>
      <c r="P325">
        <f t="shared" si="46"/>
        <v>-0.14879676894598082</v>
      </c>
      <c r="Q325" t="str">
        <f t="shared" si="47"/>
        <v>2022-03</v>
      </c>
      <c r="R325" t="str">
        <f t="shared" si="48"/>
        <v>Medium</v>
      </c>
    </row>
    <row r="326" spans="1:18" x14ac:dyDescent="0.2">
      <c r="A326">
        <v>325</v>
      </c>
      <c r="B326" t="s">
        <v>9</v>
      </c>
      <c r="C326" s="1" t="d">
        <v>2022-03-14</v>
      </c>
      <c r="D326">
        <v>148.52699999999999</v>
      </c>
      <c r="E326">
        <v>151.14599999999999</v>
      </c>
      <c r="F326">
        <v>147.203</v>
      </c>
      <c r="G326">
        <v>147.71299999999999</v>
      </c>
      <c r="H326">
        <v>108732100</v>
      </c>
      <c r="I326">
        <v>-2.65623E-2</v>
      </c>
      <c r="J326">
        <f t="shared" si="49"/>
        <v>-2.6564477013918175E-2</v>
      </c>
      <c r="K326">
        <f t="shared" si="42"/>
        <v>160.35545000000002</v>
      </c>
      <c r="L326">
        <f t="shared" si="44"/>
        <v>164.73968000000002</v>
      </c>
      <c r="M326">
        <f t="shared" si="43"/>
        <v>1.8861118209016176E-2</v>
      </c>
      <c r="N326" t="str">
        <f t="shared" si="50"/>
        <v>Downtrend</v>
      </c>
      <c r="O326">
        <f t="shared" si="45"/>
        <v>178.27</v>
      </c>
      <c r="P326">
        <f t="shared" si="46"/>
        <v>-0.17140853761148822</v>
      </c>
      <c r="Q326" t="str">
        <f t="shared" si="47"/>
        <v>2022-03</v>
      </c>
      <c r="R326" t="str">
        <f t="shared" si="48"/>
        <v>Medium</v>
      </c>
    </row>
    <row r="327" spans="1:18" x14ac:dyDescent="0.2">
      <c r="A327">
        <v>326</v>
      </c>
      <c r="B327" t="s">
        <v>9</v>
      </c>
      <c r="C327" s="1" t="d">
        <v>2022-03-15</v>
      </c>
      <c r="D327">
        <v>147.988</v>
      </c>
      <c r="E327">
        <v>152.56800000000001</v>
      </c>
      <c r="F327">
        <v>147.47800000000001</v>
      </c>
      <c r="G327">
        <v>152.09700000000001</v>
      </c>
      <c r="H327">
        <v>92964300</v>
      </c>
      <c r="I327">
        <v>2.96773E-2</v>
      </c>
      <c r="J327">
        <f t="shared" si="49"/>
        <v>2.9679175157230731E-2</v>
      </c>
      <c r="K327">
        <f t="shared" si="42"/>
        <v>159.67925000000002</v>
      </c>
      <c r="L327">
        <f t="shared" si="44"/>
        <v>164.30318</v>
      </c>
      <c r="M327">
        <f t="shared" si="43"/>
        <v>2.0399734875741468E-2</v>
      </c>
      <c r="N327" t="str">
        <f t="shared" si="50"/>
        <v>Downtrend</v>
      </c>
      <c r="O327">
        <f t="shared" si="45"/>
        <v>178.27</v>
      </c>
      <c r="P327">
        <f t="shared" si="46"/>
        <v>-0.14681662646547378</v>
      </c>
      <c r="Q327" t="str">
        <f t="shared" si="47"/>
        <v>2022-03</v>
      </c>
      <c r="R327" t="str">
        <f t="shared" si="48"/>
        <v>Medium</v>
      </c>
    </row>
    <row r="328" spans="1:18" x14ac:dyDescent="0.2">
      <c r="A328">
        <v>327</v>
      </c>
      <c r="B328" t="s">
        <v>9</v>
      </c>
      <c r="C328" s="1" t="d">
        <v>2022-03-16</v>
      </c>
      <c r="D328">
        <v>154.01900000000001</v>
      </c>
      <c r="E328">
        <v>156.91200000000001</v>
      </c>
      <c r="F328">
        <v>151.47900000000001</v>
      </c>
      <c r="G328">
        <v>156.51</v>
      </c>
      <c r="H328">
        <v>102300200</v>
      </c>
      <c r="I328">
        <v>2.9015599999999999E-2</v>
      </c>
      <c r="J328">
        <f t="shared" si="49"/>
        <v>2.9014378981833788E-2</v>
      </c>
      <c r="K328">
        <f t="shared" si="42"/>
        <v>159.03200000000001</v>
      </c>
      <c r="L328">
        <f t="shared" si="44"/>
        <v>163.86797999999996</v>
      </c>
      <c r="M328">
        <f t="shared" si="43"/>
        <v>2.084858273034236E-2</v>
      </c>
      <c r="N328" t="str">
        <f t="shared" si="50"/>
        <v>Downtrend</v>
      </c>
      <c r="O328">
        <f t="shared" si="45"/>
        <v>178.27</v>
      </c>
      <c r="P328">
        <f t="shared" si="46"/>
        <v>-0.12206204072474347</v>
      </c>
      <c r="Q328" t="str">
        <f t="shared" si="47"/>
        <v>2022-03</v>
      </c>
      <c r="R328" t="str">
        <f t="shared" si="48"/>
        <v>Medium</v>
      </c>
    </row>
    <row r="329" spans="1:18" x14ac:dyDescent="0.2">
      <c r="A329">
        <v>328</v>
      </c>
      <c r="B329" t="s">
        <v>9</v>
      </c>
      <c r="C329" s="1" t="d">
        <v>2022-03-17</v>
      </c>
      <c r="D329">
        <v>155.54900000000001</v>
      </c>
      <c r="E329">
        <v>157.893</v>
      </c>
      <c r="F329">
        <v>154.58799999999999</v>
      </c>
      <c r="G329">
        <v>157.52000000000001</v>
      </c>
      <c r="H329">
        <v>75615400</v>
      </c>
      <c r="I329">
        <v>6.4539999999999997E-3</v>
      </c>
      <c r="J329">
        <f t="shared" si="49"/>
        <v>6.4532617724109009E-3</v>
      </c>
      <c r="K329">
        <f t="shared" si="42"/>
        <v>158.447</v>
      </c>
      <c r="L329">
        <f t="shared" si="44"/>
        <v>163.49822000000003</v>
      </c>
      <c r="M329">
        <f t="shared" si="43"/>
        <v>2.09689073120027E-2</v>
      </c>
      <c r="N329" t="str">
        <f t="shared" si="50"/>
        <v>Downtrend</v>
      </c>
      <c r="O329">
        <f t="shared" si="45"/>
        <v>178.27</v>
      </c>
      <c r="P329">
        <f t="shared" si="46"/>
        <v>-0.11639647725360402</v>
      </c>
      <c r="Q329" t="str">
        <f t="shared" si="47"/>
        <v>2022-03</v>
      </c>
      <c r="R329" t="str">
        <f t="shared" si="48"/>
        <v>Medium</v>
      </c>
    </row>
    <row r="330" spans="1:18" x14ac:dyDescent="0.2">
      <c r="A330">
        <v>329</v>
      </c>
      <c r="B330" t="s">
        <v>9</v>
      </c>
      <c r="C330" s="1" t="d">
        <v>2022-03-18</v>
      </c>
      <c r="D330">
        <v>157.41200000000001</v>
      </c>
      <c r="E330">
        <v>161.30600000000001</v>
      </c>
      <c r="F330">
        <v>156.67699999999999</v>
      </c>
      <c r="G330">
        <v>160.815</v>
      </c>
      <c r="H330">
        <v>123511700</v>
      </c>
      <c r="I330">
        <v>2.09191E-2</v>
      </c>
      <c r="J330">
        <f t="shared" si="49"/>
        <v>2.091797866937517E-2</v>
      </c>
      <c r="K330">
        <f t="shared" si="42"/>
        <v>158.20670000000001</v>
      </c>
      <c r="L330">
        <f t="shared" si="44"/>
        <v>163.28799999999998</v>
      </c>
      <c r="M330">
        <f t="shared" si="43"/>
        <v>2.1194085779368217E-2</v>
      </c>
      <c r="N330" t="str">
        <f t="shared" si="50"/>
        <v>Downtrend</v>
      </c>
      <c r="O330">
        <f t="shared" si="45"/>
        <v>178.27</v>
      </c>
      <c r="P330">
        <f t="shared" si="46"/>
        <v>-9.791327761261015E-2</v>
      </c>
      <c r="Q330" t="str">
        <f t="shared" si="47"/>
        <v>2022-03</v>
      </c>
      <c r="R330" t="str">
        <f t="shared" si="48"/>
        <v>Medium</v>
      </c>
    </row>
    <row r="331" spans="1:18" x14ac:dyDescent="0.2">
      <c r="A331">
        <v>330</v>
      </c>
      <c r="B331" t="s">
        <v>9</v>
      </c>
      <c r="C331" s="1" t="d">
        <v>2022-03-21</v>
      </c>
      <c r="D331">
        <v>160.35400000000001</v>
      </c>
      <c r="E331">
        <v>163.13999999999999</v>
      </c>
      <c r="F331">
        <v>159.864</v>
      </c>
      <c r="G331">
        <v>162.18799999999999</v>
      </c>
      <c r="H331">
        <v>95811400</v>
      </c>
      <c r="I331">
        <v>8.5375599999999996E-3</v>
      </c>
      <c r="J331">
        <f t="shared" si="49"/>
        <v>8.5377607810215306E-3</v>
      </c>
      <c r="K331">
        <f t="shared" si="42"/>
        <v>158.11255000000006</v>
      </c>
      <c r="L331">
        <f t="shared" si="44"/>
        <v>163.16244000000003</v>
      </c>
      <c r="M331">
        <f t="shared" si="43"/>
        <v>2.1211880853219945E-2</v>
      </c>
      <c r="N331" t="str">
        <f t="shared" si="50"/>
        <v>Downtrend</v>
      </c>
      <c r="O331">
        <f t="shared" si="45"/>
        <v>178.27</v>
      </c>
      <c r="P331">
        <f t="shared" si="46"/>
        <v>-9.0211476973130811E-2</v>
      </c>
      <c r="Q331" t="str">
        <f t="shared" si="47"/>
        <v>2022-03</v>
      </c>
      <c r="R331" t="str">
        <f t="shared" si="48"/>
        <v>Medium</v>
      </c>
    </row>
    <row r="332" spans="1:18" x14ac:dyDescent="0.2">
      <c r="A332">
        <v>331</v>
      </c>
      <c r="B332" t="s">
        <v>9</v>
      </c>
      <c r="C332" s="1" t="d">
        <v>2022-03-22</v>
      </c>
      <c r="D332">
        <v>162.316</v>
      </c>
      <c r="E332">
        <v>166.15</v>
      </c>
      <c r="F332">
        <v>161.727</v>
      </c>
      <c r="G332">
        <v>165.56200000000001</v>
      </c>
      <c r="H332">
        <v>81532000</v>
      </c>
      <c r="I332">
        <v>2.0800599999999999E-2</v>
      </c>
      <c r="J332">
        <f t="shared" si="49"/>
        <v>2.0803018719017574E-2</v>
      </c>
      <c r="K332">
        <f t="shared" si="42"/>
        <v>158.33320000000003</v>
      </c>
      <c r="L332">
        <f t="shared" si="44"/>
        <v>163.10102000000003</v>
      </c>
      <c r="M332">
        <f t="shared" si="43"/>
        <v>2.1297469935319384E-2</v>
      </c>
      <c r="N332" t="str">
        <f t="shared" si="50"/>
        <v>Downtrend</v>
      </c>
      <c r="O332">
        <f t="shared" si="45"/>
        <v>178.27</v>
      </c>
      <c r="P332">
        <f t="shared" si="46"/>
        <v>-7.1285129298255479E-2</v>
      </c>
      <c r="Q332" t="str">
        <f t="shared" si="47"/>
        <v>2022-03</v>
      </c>
      <c r="R332" t="str">
        <f t="shared" si="48"/>
        <v>Medium</v>
      </c>
    </row>
    <row r="333" spans="1:18" x14ac:dyDescent="0.2">
      <c r="A333">
        <v>332</v>
      </c>
      <c r="B333" t="s">
        <v>9</v>
      </c>
      <c r="C333" s="1" t="d">
        <v>2022-03-23</v>
      </c>
      <c r="D333">
        <v>164.74799999999999</v>
      </c>
      <c r="E333">
        <v>169.30799999999999</v>
      </c>
      <c r="F333">
        <v>164.41499999999999</v>
      </c>
      <c r="G333">
        <v>166.92500000000001</v>
      </c>
      <c r="H333">
        <v>98062700</v>
      </c>
      <c r="I333">
        <v>8.2336200000000005E-3</v>
      </c>
      <c r="J333">
        <f t="shared" si="49"/>
        <v>8.2325654437611639E-3</v>
      </c>
      <c r="K333">
        <f t="shared" si="42"/>
        <v>158.8304</v>
      </c>
      <c r="L333">
        <f t="shared" si="44"/>
        <v>163.06648000000004</v>
      </c>
      <c r="M333">
        <f t="shared" si="43"/>
        <v>2.0328732123058212E-2</v>
      </c>
      <c r="N333" t="str">
        <f t="shared" si="50"/>
        <v>Downtrend</v>
      </c>
      <c r="O333">
        <f t="shared" si="45"/>
        <v>178.27</v>
      </c>
      <c r="P333">
        <f t="shared" si="46"/>
        <v>-6.3639423346609103E-2</v>
      </c>
      <c r="Q333" t="str">
        <f t="shared" si="47"/>
        <v>2022-03</v>
      </c>
      <c r="R333" t="str">
        <f t="shared" si="48"/>
        <v>Medium</v>
      </c>
    </row>
    <row r="334" spans="1:18" x14ac:dyDescent="0.2">
      <c r="A334">
        <v>333</v>
      </c>
      <c r="B334" t="s">
        <v>9</v>
      </c>
      <c r="C334" s="1" t="d">
        <v>2022-03-24</v>
      </c>
      <c r="D334">
        <v>167.75899999999999</v>
      </c>
      <c r="E334">
        <v>170.779</v>
      </c>
      <c r="F334">
        <v>166.92500000000001</v>
      </c>
      <c r="G334">
        <v>170.71100000000001</v>
      </c>
      <c r="H334">
        <v>90131400</v>
      </c>
      <c r="I334">
        <v>2.2677800000000001E-2</v>
      </c>
      <c r="J334">
        <f t="shared" si="49"/>
        <v>2.2680844690729396E-2</v>
      </c>
      <c r="K334">
        <f t="shared" si="42"/>
        <v>159.38600000000002</v>
      </c>
      <c r="L334">
        <f t="shared" si="44"/>
        <v>163.05104000000003</v>
      </c>
      <c r="M334">
        <f t="shared" si="43"/>
        <v>2.057987528527935E-2</v>
      </c>
      <c r="N334" t="str">
        <f t="shared" si="50"/>
        <v>Downtrend</v>
      </c>
      <c r="O334">
        <f t="shared" si="45"/>
        <v>178.27</v>
      </c>
      <c r="P334">
        <f t="shared" si="46"/>
        <v>-4.2401974533011755E-2</v>
      </c>
      <c r="Q334" t="str">
        <f t="shared" si="47"/>
        <v>2022-03</v>
      </c>
      <c r="R334" t="str">
        <f t="shared" si="48"/>
        <v>Medium</v>
      </c>
    </row>
    <row r="335" spans="1:18" x14ac:dyDescent="0.2">
      <c r="A335">
        <v>334</v>
      </c>
      <c r="B335" t="s">
        <v>9</v>
      </c>
      <c r="C335" s="1" t="d">
        <v>2022-03-25</v>
      </c>
      <c r="D335">
        <v>170.524</v>
      </c>
      <c r="E335">
        <v>171.89699999999999</v>
      </c>
      <c r="F335">
        <v>169.416</v>
      </c>
      <c r="G335">
        <v>171.34800000000001</v>
      </c>
      <c r="H335">
        <v>80546200</v>
      </c>
      <c r="I335">
        <v>3.7341000000000002E-3</v>
      </c>
      <c r="J335">
        <f t="shared" si="49"/>
        <v>3.7314525718905589E-3</v>
      </c>
      <c r="K335">
        <f t="shared" si="42"/>
        <v>159.86995000000002</v>
      </c>
      <c r="L335">
        <f t="shared" si="44"/>
        <v>163.03954000000002</v>
      </c>
      <c r="M335">
        <f t="shared" si="43"/>
        <v>2.0461169259930839E-2</v>
      </c>
      <c r="N335" t="str">
        <f t="shared" si="50"/>
        <v>Downtrend</v>
      </c>
      <c r="O335">
        <f t="shared" si="45"/>
        <v>178.27</v>
      </c>
      <c r="P335">
        <f t="shared" si="46"/>
        <v>-3.8828742918045611E-2</v>
      </c>
      <c r="Q335" t="str">
        <f t="shared" si="47"/>
        <v>2022-03</v>
      </c>
      <c r="R335" t="str">
        <f t="shared" si="48"/>
        <v>Medium</v>
      </c>
    </row>
    <row r="336" spans="1:18" x14ac:dyDescent="0.2">
      <c r="A336">
        <v>335</v>
      </c>
      <c r="B336" t="s">
        <v>9</v>
      </c>
      <c r="C336" s="1" t="d">
        <v>2022-03-28</v>
      </c>
      <c r="D336">
        <v>168.84700000000001</v>
      </c>
      <c r="E336">
        <v>172.339</v>
      </c>
      <c r="F336">
        <v>168.68100000000001</v>
      </c>
      <c r="G336">
        <v>172.21100000000001</v>
      </c>
      <c r="H336">
        <v>90371900</v>
      </c>
      <c r="I336">
        <v>5.0367500000000004E-3</v>
      </c>
      <c r="J336">
        <f t="shared" si="49"/>
        <v>5.0365338375704116E-3</v>
      </c>
      <c r="K336">
        <f t="shared" si="42"/>
        <v>160.38385000000002</v>
      </c>
      <c r="L336">
        <f t="shared" si="44"/>
        <v>163.11072000000001</v>
      </c>
      <c r="M336">
        <f t="shared" si="43"/>
        <v>2.0462391270713799E-2</v>
      </c>
      <c r="N336" t="str">
        <f t="shared" si="50"/>
        <v>Downtrend</v>
      </c>
      <c r="O336">
        <f t="shared" si="45"/>
        <v>178.27</v>
      </c>
      <c r="P336">
        <f t="shared" si="46"/>
        <v>-3.3987771358052421E-2</v>
      </c>
      <c r="Q336" t="str">
        <f t="shared" si="47"/>
        <v>2022-03</v>
      </c>
      <c r="R336" t="str">
        <f t="shared" si="48"/>
        <v>Medium</v>
      </c>
    </row>
    <row r="337" spans="1:18" x14ac:dyDescent="0.2">
      <c r="A337">
        <v>336</v>
      </c>
      <c r="B337" t="s">
        <v>9</v>
      </c>
      <c r="C337" s="1" t="d">
        <v>2022-03-29</v>
      </c>
      <c r="D337">
        <v>173.28</v>
      </c>
      <c r="E337">
        <v>175.55500000000001</v>
      </c>
      <c r="F337">
        <v>172.93700000000001</v>
      </c>
      <c r="G337">
        <v>175.506</v>
      </c>
      <c r="H337">
        <v>100589400</v>
      </c>
      <c r="I337">
        <v>1.9134499999999999E-2</v>
      </c>
      <c r="J337">
        <f t="shared" si="49"/>
        <v>1.9133504828379166E-2</v>
      </c>
      <c r="K337">
        <f t="shared" si="42"/>
        <v>161.15665000000001</v>
      </c>
      <c r="L337">
        <f t="shared" si="44"/>
        <v>163.23056</v>
      </c>
      <c r="M337">
        <f t="shared" si="43"/>
        <v>2.0438903703277882E-2</v>
      </c>
      <c r="N337" t="str">
        <f t="shared" si="50"/>
        <v>Downtrend</v>
      </c>
      <c r="O337">
        <f t="shared" si="45"/>
        <v>178.27</v>
      </c>
      <c r="P337">
        <f t="shared" si="46"/>
        <v>-1.5504571717058435E-2</v>
      </c>
      <c r="Q337" t="str">
        <f t="shared" si="47"/>
        <v>2022-03</v>
      </c>
      <c r="R337" t="str">
        <f t="shared" si="48"/>
        <v>Medium</v>
      </c>
    </row>
    <row r="338" spans="1:18" x14ac:dyDescent="0.2">
      <c r="A338">
        <v>337</v>
      </c>
      <c r="B338" t="s">
        <v>9</v>
      </c>
      <c r="C338" s="1" t="d">
        <v>2022-03-30</v>
      </c>
      <c r="D338">
        <v>175.10400000000001</v>
      </c>
      <c r="E338">
        <v>176.14400000000001</v>
      </c>
      <c r="F338">
        <v>173.29</v>
      </c>
      <c r="G338">
        <v>174.339</v>
      </c>
      <c r="H338">
        <v>92633200</v>
      </c>
      <c r="I338">
        <v>-6.6496400000000001E-3</v>
      </c>
      <c r="J338">
        <f t="shared" si="49"/>
        <v>-6.6493453215275E-3</v>
      </c>
      <c r="K338">
        <f t="shared" si="42"/>
        <v>161.7063</v>
      </c>
      <c r="L338">
        <f t="shared" si="44"/>
        <v>163.39112</v>
      </c>
      <c r="M338">
        <f t="shared" si="43"/>
        <v>2.023905599747787E-2</v>
      </c>
      <c r="N338" t="str">
        <f t="shared" si="50"/>
        <v>Downtrend</v>
      </c>
      <c r="O338">
        <f t="shared" si="45"/>
        <v>178.27</v>
      </c>
      <c r="P338">
        <f t="shared" si="46"/>
        <v>-2.2050821787176766E-2</v>
      </c>
      <c r="Q338" t="str">
        <f t="shared" si="47"/>
        <v>2022-03</v>
      </c>
      <c r="R338" t="str">
        <f t="shared" si="48"/>
        <v>Medium</v>
      </c>
    </row>
    <row r="339" spans="1:18" x14ac:dyDescent="0.2">
      <c r="A339">
        <v>338</v>
      </c>
      <c r="B339" t="s">
        <v>9</v>
      </c>
      <c r="C339" s="1" t="d">
        <v>2022-03-31</v>
      </c>
      <c r="D339">
        <v>174.40799999999999</v>
      </c>
      <c r="E339">
        <v>174.59399999999999</v>
      </c>
      <c r="F339">
        <v>171.03399999999999</v>
      </c>
      <c r="G339">
        <v>171.24</v>
      </c>
      <c r="H339">
        <v>103049300</v>
      </c>
      <c r="I339">
        <v>-1.7775699999999998E-2</v>
      </c>
      <c r="J339">
        <f t="shared" si="49"/>
        <v>-1.7775712835337965E-2</v>
      </c>
      <c r="K339">
        <f t="shared" si="42"/>
        <v>162.1172</v>
      </c>
      <c r="L339">
        <f t="shared" si="44"/>
        <v>163.55962</v>
      </c>
      <c r="M339">
        <f t="shared" si="43"/>
        <v>2.0763710997817729E-2</v>
      </c>
      <c r="N339" t="str">
        <f t="shared" si="50"/>
        <v>Downtrend</v>
      </c>
      <c r="O339">
        <f t="shared" si="45"/>
        <v>178.27</v>
      </c>
      <c r="P339">
        <f t="shared" si="46"/>
        <v>-3.9434565546642708E-2</v>
      </c>
      <c r="Q339" t="str">
        <f t="shared" si="47"/>
        <v>2022-03</v>
      </c>
      <c r="R339" t="str">
        <f t="shared" si="48"/>
        <v>Medium</v>
      </c>
    </row>
    <row r="340" spans="1:18" x14ac:dyDescent="0.2">
      <c r="A340">
        <v>339</v>
      </c>
      <c r="B340" t="s">
        <v>9</v>
      </c>
      <c r="C340" s="1" t="d">
        <v>2022-04-01</v>
      </c>
      <c r="D340">
        <v>170.67099999999999</v>
      </c>
      <c r="E340">
        <v>171.505</v>
      </c>
      <c r="F340">
        <v>168.62200000000001</v>
      </c>
      <c r="G340">
        <v>170.946</v>
      </c>
      <c r="H340">
        <v>78751300</v>
      </c>
      <c r="I340">
        <v>-1.7182600000000001E-3</v>
      </c>
      <c r="J340">
        <f t="shared" si="49"/>
        <v>-1.7168885774352383E-3</v>
      </c>
      <c r="K340">
        <f t="shared" si="42"/>
        <v>162.66345000000001</v>
      </c>
      <c r="L340">
        <f t="shared" si="44"/>
        <v>163.75594000000001</v>
      </c>
      <c r="M340">
        <f t="shared" si="43"/>
        <v>2.0199823706297193E-2</v>
      </c>
      <c r="N340" t="str">
        <f t="shared" si="50"/>
        <v>Downtrend</v>
      </c>
      <c r="O340">
        <f t="shared" si="45"/>
        <v>178.27</v>
      </c>
      <c r="P340">
        <f t="shared" si="46"/>
        <v>-4.1083749368934774E-2</v>
      </c>
      <c r="Q340" t="str">
        <f t="shared" si="47"/>
        <v>2022-04</v>
      </c>
      <c r="R340" t="str">
        <f t="shared" si="48"/>
        <v>Medium</v>
      </c>
    </row>
    <row r="341" spans="1:18" x14ac:dyDescent="0.2">
      <c r="A341">
        <v>340</v>
      </c>
      <c r="B341" t="s">
        <v>9</v>
      </c>
      <c r="C341" s="1" t="d">
        <v>2022-04-04</v>
      </c>
      <c r="D341">
        <v>171.20099999999999</v>
      </c>
      <c r="E341">
        <v>175.04499999999999</v>
      </c>
      <c r="F341">
        <v>171.07400000000001</v>
      </c>
      <c r="G341">
        <v>174.99600000000001</v>
      </c>
      <c r="H341">
        <v>76468400</v>
      </c>
      <c r="I341">
        <v>2.3693700000000002E-2</v>
      </c>
      <c r="J341">
        <f t="shared" si="49"/>
        <v>2.3691692113299023E-2</v>
      </c>
      <c r="K341">
        <f t="shared" si="42"/>
        <v>163.60194999999999</v>
      </c>
      <c r="L341">
        <f t="shared" si="44"/>
        <v>164.0744</v>
      </c>
      <c r="M341">
        <f t="shared" si="43"/>
        <v>1.9610891687339024E-2</v>
      </c>
      <c r="N341" t="str">
        <f t="shared" si="50"/>
        <v>Downtrend</v>
      </c>
      <c r="O341">
        <f t="shared" si="45"/>
        <v>178.27</v>
      </c>
      <c r="P341">
        <f t="shared" si="46"/>
        <v>-1.8365400796544584E-2</v>
      </c>
      <c r="Q341" t="str">
        <f t="shared" si="47"/>
        <v>2022-04</v>
      </c>
      <c r="R341" t="str">
        <f t="shared" si="48"/>
        <v>Medium</v>
      </c>
    </row>
    <row r="342" spans="1:18" x14ac:dyDescent="0.2">
      <c r="A342">
        <v>341</v>
      </c>
      <c r="B342" t="s">
        <v>9</v>
      </c>
      <c r="C342" s="1" t="d">
        <v>2022-04-05</v>
      </c>
      <c r="D342">
        <v>174.07400000000001</v>
      </c>
      <c r="E342">
        <v>174.85900000000001</v>
      </c>
      <c r="F342">
        <v>171.054</v>
      </c>
      <c r="G342">
        <v>171.68199999999999</v>
      </c>
      <c r="H342">
        <v>73401800</v>
      </c>
      <c r="I342">
        <v>-1.89421E-2</v>
      </c>
      <c r="J342">
        <f t="shared" si="49"/>
        <v>-1.8937575716016508E-2</v>
      </c>
      <c r="K342">
        <f t="shared" ref="K342:K405" si="51">AVERAGE(G323:G342)</f>
        <v>164.46594999999996</v>
      </c>
      <c r="L342">
        <f t="shared" si="44"/>
        <v>164.34205999999998</v>
      </c>
      <c r="M342">
        <f t="shared" si="43"/>
        <v>2.001593410014554E-2</v>
      </c>
      <c r="N342" t="str">
        <f t="shared" si="50"/>
        <v>Uptrend</v>
      </c>
      <c r="O342">
        <f t="shared" si="45"/>
        <v>178.27</v>
      </c>
      <c r="P342">
        <f t="shared" si="46"/>
        <v>-3.6955180344421468E-2</v>
      </c>
      <c r="Q342" t="str">
        <f t="shared" si="47"/>
        <v>2022-04</v>
      </c>
      <c r="R342" t="str">
        <f t="shared" si="48"/>
        <v>Medium</v>
      </c>
    </row>
    <row r="343" spans="1:18" x14ac:dyDescent="0.2">
      <c r="A343">
        <v>342</v>
      </c>
      <c r="B343" t="s">
        <v>9</v>
      </c>
      <c r="C343" s="1" t="d">
        <v>2022-04-06</v>
      </c>
      <c r="D343">
        <v>169.03399999999999</v>
      </c>
      <c r="E343">
        <v>170.279</v>
      </c>
      <c r="F343">
        <v>166.84700000000001</v>
      </c>
      <c r="G343">
        <v>168.51400000000001</v>
      </c>
      <c r="H343">
        <v>89058800</v>
      </c>
      <c r="I343">
        <v>-1.84507E-2</v>
      </c>
      <c r="J343">
        <f t="shared" si="49"/>
        <v>-1.8452720727857197E-2</v>
      </c>
      <c r="K343">
        <f t="shared" si="51"/>
        <v>164.90139999999997</v>
      </c>
      <c r="L343">
        <f t="shared" si="44"/>
        <v>164.58239999999998</v>
      </c>
      <c r="M343">
        <f t="shared" ref="M343:M406" si="52">_xlfn.STDEV.S(J324:J343)</f>
        <v>1.9431505515882477E-2</v>
      </c>
      <c r="N343" t="str">
        <f t="shared" si="50"/>
        <v>Uptrend</v>
      </c>
      <c r="O343">
        <f t="shared" si="45"/>
        <v>178.27</v>
      </c>
      <c r="P343">
        <f t="shared" si="46"/>
        <v>-5.4725977449935459E-2</v>
      </c>
      <c r="Q343" t="str">
        <f t="shared" si="47"/>
        <v>2022-04</v>
      </c>
      <c r="R343" t="str">
        <f t="shared" si="48"/>
        <v>Medium</v>
      </c>
    </row>
    <row r="344" spans="1:18" x14ac:dyDescent="0.2">
      <c r="A344">
        <v>343</v>
      </c>
      <c r="B344" t="s">
        <v>9</v>
      </c>
      <c r="C344" s="1" t="d">
        <v>2022-04-07</v>
      </c>
      <c r="D344">
        <v>167.857</v>
      </c>
      <c r="E344">
        <v>170.01400000000001</v>
      </c>
      <c r="F344">
        <v>166.572</v>
      </c>
      <c r="G344">
        <v>168.81800000000001</v>
      </c>
      <c r="H344">
        <v>77594700</v>
      </c>
      <c r="I344">
        <v>1.80401E-3</v>
      </c>
      <c r="J344">
        <f t="shared" si="49"/>
        <v>1.8040044150633427E-3</v>
      </c>
      <c r="K344">
        <f t="shared" si="51"/>
        <v>165.56925000000001</v>
      </c>
      <c r="L344">
        <f t="shared" si="44"/>
        <v>164.83058</v>
      </c>
      <c r="M344">
        <f t="shared" si="52"/>
        <v>1.8110742437008481E-2</v>
      </c>
      <c r="N344" t="str">
        <f t="shared" si="50"/>
        <v>Uptrend</v>
      </c>
      <c r="O344">
        <f t="shared" si="45"/>
        <v>178.27</v>
      </c>
      <c r="P344">
        <f t="shared" si="46"/>
        <v>-5.3020698939810429E-2</v>
      </c>
      <c r="Q344" t="str">
        <f t="shared" si="47"/>
        <v>2022-04</v>
      </c>
      <c r="R344" t="str">
        <f t="shared" si="48"/>
        <v>Medium</v>
      </c>
    </row>
    <row r="345" spans="1:18" x14ac:dyDescent="0.2">
      <c r="A345">
        <v>344</v>
      </c>
      <c r="B345" t="s">
        <v>9</v>
      </c>
      <c r="C345" s="1" t="d">
        <v>2022-04-08</v>
      </c>
      <c r="D345">
        <v>168.465</v>
      </c>
      <c r="E345">
        <v>168.465</v>
      </c>
      <c r="F345">
        <v>165.935</v>
      </c>
      <c r="G345">
        <v>166.80699999999999</v>
      </c>
      <c r="H345">
        <v>76575500</v>
      </c>
      <c r="I345">
        <v>-1.1909100000000001E-2</v>
      </c>
      <c r="J345">
        <f t="shared" si="49"/>
        <v>-1.1912236846781887E-2</v>
      </c>
      <c r="K345">
        <f t="shared" si="51"/>
        <v>166.32240000000002</v>
      </c>
      <c r="L345">
        <f t="shared" si="44"/>
        <v>165.04774</v>
      </c>
      <c r="M345">
        <f t="shared" si="52"/>
        <v>1.7308639374284601E-2</v>
      </c>
      <c r="N345" t="str">
        <f t="shared" si="50"/>
        <v>Uptrend</v>
      </c>
      <c r="O345">
        <f t="shared" si="45"/>
        <v>178.27</v>
      </c>
      <c r="P345">
        <f t="shared" si="46"/>
        <v>-6.4301340663039386E-2</v>
      </c>
      <c r="Q345" t="str">
        <f t="shared" si="47"/>
        <v>2022-04</v>
      </c>
      <c r="R345" t="str">
        <f t="shared" si="48"/>
        <v>Medium</v>
      </c>
    </row>
    <row r="346" spans="1:18" x14ac:dyDescent="0.2">
      <c r="A346">
        <v>345</v>
      </c>
      <c r="B346" t="s">
        <v>9</v>
      </c>
      <c r="C346" s="1" t="d">
        <v>2022-04-11</v>
      </c>
      <c r="D346">
        <v>165.45400000000001</v>
      </c>
      <c r="E346">
        <v>165.768</v>
      </c>
      <c r="F346">
        <v>162.30600000000001</v>
      </c>
      <c r="G346">
        <v>162.55099999999999</v>
      </c>
      <c r="H346">
        <v>72246700</v>
      </c>
      <c r="I346">
        <v>-2.5515800000000002E-2</v>
      </c>
      <c r="J346">
        <f t="shared" si="49"/>
        <v>-2.5514516776873886E-2</v>
      </c>
      <c r="K346">
        <f t="shared" si="51"/>
        <v>167.06429999999997</v>
      </c>
      <c r="L346">
        <f t="shared" si="44"/>
        <v>164.96216000000001</v>
      </c>
      <c r="M346">
        <f t="shared" si="52"/>
        <v>1.7209538481601717E-2</v>
      </c>
      <c r="N346" t="str">
        <f t="shared" si="50"/>
        <v>Uptrend</v>
      </c>
      <c r="O346">
        <f t="shared" si="45"/>
        <v>178.27</v>
      </c>
      <c r="P346">
        <f t="shared" si="46"/>
        <v>-8.8175239804790584E-2</v>
      </c>
      <c r="Q346" t="str">
        <f t="shared" si="47"/>
        <v>2022-04</v>
      </c>
      <c r="R346" t="str">
        <f t="shared" si="48"/>
        <v>Medium</v>
      </c>
    </row>
    <row r="347" spans="1:18" x14ac:dyDescent="0.2">
      <c r="A347">
        <v>346</v>
      </c>
      <c r="B347" t="s">
        <v>9</v>
      </c>
      <c r="C347" s="1" t="d">
        <v>2022-04-12</v>
      </c>
      <c r="D347">
        <v>164.77699999999999</v>
      </c>
      <c r="E347">
        <v>166.59200000000001</v>
      </c>
      <c r="F347">
        <v>163.42400000000001</v>
      </c>
      <c r="G347">
        <v>164.42400000000001</v>
      </c>
      <c r="H347">
        <v>79265200</v>
      </c>
      <c r="I347">
        <v>1.1523500000000001E-2</v>
      </c>
      <c r="J347">
        <f t="shared" si="49"/>
        <v>1.1522537542063782E-2</v>
      </c>
      <c r="K347">
        <f t="shared" si="51"/>
        <v>167.68064999999999</v>
      </c>
      <c r="L347">
        <f t="shared" si="44"/>
        <v>164.82686000000001</v>
      </c>
      <c r="M347">
        <f t="shared" si="52"/>
        <v>1.6290032734497126E-2</v>
      </c>
      <c r="N347" t="str">
        <f t="shared" si="50"/>
        <v>Uptrend</v>
      </c>
      <c r="O347">
        <f t="shared" si="45"/>
        <v>178.27</v>
      </c>
      <c r="P347">
        <f t="shared" si="46"/>
        <v>-7.7668704773657948E-2</v>
      </c>
      <c r="Q347" t="str">
        <f t="shared" si="47"/>
        <v>2022-04</v>
      </c>
      <c r="R347" t="str">
        <f t="shared" si="48"/>
        <v>Medium</v>
      </c>
    </row>
    <row r="348" spans="1:18" x14ac:dyDescent="0.2">
      <c r="A348">
        <v>347</v>
      </c>
      <c r="B348" t="s">
        <v>9</v>
      </c>
      <c r="C348" s="1" t="d">
        <v>2022-04-13</v>
      </c>
      <c r="D348">
        <v>164.16</v>
      </c>
      <c r="E348">
        <v>167.739</v>
      </c>
      <c r="F348">
        <v>163.55199999999999</v>
      </c>
      <c r="G348">
        <v>167.11099999999999</v>
      </c>
      <c r="H348">
        <v>70618900</v>
      </c>
      <c r="I348">
        <v>1.6342499999999999E-2</v>
      </c>
      <c r="J348">
        <f t="shared" si="49"/>
        <v>1.6341896560112756E-2</v>
      </c>
      <c r="K348">
        <f t="shared" si="51"/>
        <v>168.21069999999997</v>
      </c>
      <c r="L348">
        <f t="shared" si="44"/>
        <v>164.74864000000002</v>
      </c>
      <c r="M348">
        <f t="shared" si="52"/>
        <v>1.5494095408148098E-2</v>
      </c>
      <c r="N348" t="str">
        <f t="shared" si="50"/>
        <v>Uptrend</v>
      </c>
      <c r="O348">
        <f t="shared" si="45"/>
        <v>178.27</v>
      </c>
      <c r="P348">
        <f t="shared" si="46"/>
        <v>-6.2596062152914245E-2</v>
      </c>
      <c r="Q348" t="str">
        <f t="shared" si="47"/>
        <v>2022-04</v>
      </c>
      <c r="R348" t="str">
        <f t="shared" si="48"/>
        <v>Medium</v>
      </c>
    </row>
    <row r="349" spans="1:18" x14ac:dyDescent="0.2">
      <c r="A349">
        <v>348</v>
      </c>
      <c r="B349" t="s">
        <v>9</v>
      </c>
      <c r="C349" s="1" t="d">
        <v>2022-04-14</v>
      </c>
      <c r="D349">
        <v>167.327</v>
      </c>
      <c r="E349">
        <v>167.965</v>
      </c>
      <c r="F349">
        <v>161.85499999999999</v>
      </c>
      <c r="G349">
        <v>162.1</v>
      </c>
      <c r="H349">
        <v>75329400</v>
      </c>
      <c r="I349">
        <v>-2.9988399999999998E-2</v>
      </c>
      <c r="J349">
        <f t="shared" si="49"/>
        <v>-2.9986057171580538E-2</v>
      </c>
      <c r="K349">
        <f t="shared" si="51"/>
        <v>168.43969999999999</v>
      </c>
      <c r="L349">
        <f t="shared" si="44"/>
        <v>164.5461</v>
      </c>
      <c r="M349">
        <f t="shared" si="52"/>
        <v>1.7167787926379439E-2</v>
      </c>
      <c r="N349" t="str">
        <f t="shared" si="50"/>
        <v>Uptrend</v>
      </c>
      <c r="O349">
        <f t="shared" si="45"/>
        <v>178.27</v>
      </c>
      <c r="P349">
        <f t="shared" si="46"/>
        <v>-9.0705110226061647E-2</v>
      </c>
      <c r="Q349" t="str">
        <f t="shared" si="47"/>
        <v>2022-04</v>
      </c>
      <c r="R349" t="str">
        <f t="shared" si="48"/>
        <v>Medium</v>
      </c>
    </row>
    <row r="350" spans="1:18" x14ac:dyDescent="0.2">
      <c r="A350">
        <v>349</v>
      </c>
      <c r="B350" t="s">
        <v>9</v>
      </c>
      <c r="C350" s="1" t="d">
        <v>2022-04-18</v>
      </c>
      <c r="D350">
        <v>160.75700000000001</v>
      </c>
      <c r="E350">
        <v>163.38499999999999</v>
      </c>
      <c r="F350">
        <v>160.41300000000001</v>
      </c>
      <c r="G350">
        <v>161.88399999999999</v>
      </c>
      <c r="H350">
        <v>69023900</v>
      </c>
      <c r="I350">
        <v>-1.3309299999999999E-3</v>
      </c>
      <c r="J350">
        <f t="shared" si="49"/>
        <v>-1.3325107958050975E-3</v>
      </c>
      <c r="K350">
        <f t="shared" si="51"/>
        <v>168.49314999999999</v>
      </c>
      <c r="L350">
        <f t="shared" si="44"/>
        <v>164.39682000000005</v>
      </c>
      <c r="M350">
        <f t="shared" si="52"/>
        <v>1.6558428323047669E-2</v>
      </c>
      <c r="N350" t="str">
        <f t="shared" si="50"/>
        <v>Uptrend</v>
      </c>
      <c r="O350">
        <f t="shared" si="45"/>
        <v>178.27</v>
      </c>
      <c r="P350">
        <f t="shared" si="46"/>
        <v>-9.1916755483255841E-2</v>
      </c>
      <c r="Q350" t="str">
        <f t="shared" si="47"/>
        <v>2022-04</v>
      </c>
      <c r="R350" t="str">
        <f t="shared" si="48"/>
        <v>Medium</v>
      </c>
    </row>
    <row r="351" spans="1:18" x14ac:dyDescent="0.2">
      <c r="A351">
        <v>350</v>
      </c>
      <c r="B351" t="s">
        <v>9</v>
      </c>
      <c r="C351" s="1" t="d">
        <v>2022-04-19</v>
      </c>
      <c r="D351">
        <v>161.83500000000001</v>
      </c>
      <c r="E351">
        <v>164.58099999999999</v>
      </c>
      <c r="F351">
        <v>160.74700000000001</v>
      </c>
      <c r="G351">
        <v>164.16900000000001</v>
      </c>
      <c r="H351">
        <v>67723800</v>
      </c>
      <c r="I351">
        <v>1.4115300000000001E-2</v>
      </c>
      <c r="J351">
        <f t="shared" si="49"/>
        <v>1.4115045341108523E-2</v>
      </c>
      <c r="K351">
        <f t="shared" si="51"/>
        <v>168.59219999999999</v>
      </c>
      <c r="L351">
        <f t="shared" si="44"/>
        <v>164.29894000000004</v>
      </c>
      <c r="M351">
        <f t="shared" si="52"/>
        <v>1.6747478725637633E-2</v>
      </c>
      <c r="N351" t="str">
        <f t="shared" si="50"/>
        <v>Uptrend</v>
      </c>
      <c r="O351">
        <f t="shared" si="45"/>
        <v>178.27</v>
      </c>
      <c r="P351">
        <f t="shared" si="46"/>
        <v>-7.9099119313400967E-2</v>
      </c>
      <c r="Q351" t="str">
        <f t="shared" si="47"/>
        <v>2022-04</v>
      </c>
      <c r="R351" t="str">
        <f t="shared" si="48"/>
        <v>Medium</v>
      </c>
    </row>
    <row r="352" spans="1:18" x14ac:dyDescent="0.2">
      <c r="A352">
        <v>351</v>
      </c>
      <c r="B352" t="s">
        <v>9</v>
      </c>
      <c r="C352" s="1" t="d">
        <v>2022-04-20</v>
      </c>
      <c r="D352">
        <v>165.50299999999999</v>
      </c>
      <c r="E352">
        <v>165.62100000000001</v>
      </c>
      <c r="F352">
        <v>162.89500000000001</v>
      </c>
      <c r="G352">
        <v>164.00299999999999</v>
      </c>
      <c r="H352">
        <v>67929800</v>
      </c>
      <c r="I352">
        <v>-1.01552E-3</v>
      </c>
      <c r="J352">
        <f t="shared" si="49"/>
        <v>-1.0111531409707775E-3</v>
      </c>
      <c r="K352">
        <f t="shared" si="51"/>
        <v>168.51425</v>
      </c>
      <c r="L352">
        <f t="shared" si="44"/>
        <v>164.21206000000001</v>
      </c>
      <c r="M352">
        <f t="shared" si="52"/>
        <v>1.606871039659934E-2</v>
      </c>
      <c r="N352" t="str">
        <f t="shared" si="50"/>
        <v>Uptrend</v>
      </c>
      <c r="O352">
        <f t="shared" si="45"/>
        <v>178.27</v>
      </c>
      <c r="P352">
        <f t="shared" si="46"/>
        <v>-8.0030291131430009E-2</v>
      </c>
      <c r="Q352" t="str">
        <f t="shared" si="47"/>
        <v>2022-04</v>
      </c>
      <c r="R352" t="str">
        <f t="shared" si="48"/>
        <v>Medium</v>
      </c>
    </row>
    <row r="353" spans="1:18" x14ac:dyDescent="0.2">
      <c r="A353">
        <v>352</v>
      </c>
      <c r="B353" t="s">
        <v>9</v>
      </c>
      <c r="C353" s="1" t="d">
        <v>2022-04-21</v>
      </c>
      <c r="D353">
        <v>165.65</v>
      </c>
      <c r="E353">
        <v>168.22</v>
      </c>
      <c r="F353">
        <v>162.708</v>
      </c>
      <c r="G353">
        <v>163.208</v>
      </c>
      <c r="H353">
        <v>87227800</v>
      </c>
      <c r="I353">
        <v>-4.8435600000000002E-3</v>
      </c>
      <c r="J353">
        <f t="shared" si="49"/>
        <v>-4.8474723023358424E-3</v>
      </c>
      <c r="K353">
        <f t="shared" si="51"/>
        <v>168.32839999999999</v>
      </c>
      <c r="L353">
        <f t="shared" si="44"/>
        <v>164.04710000000003</v>
      </c>
      <c r="M353">
        <f t="shared" si="52"/>
        <v>1.5966873369363036E-2</v>
      </c>
      <c r="N353" t="str">
        <f t="shared" si="50"/>
        <v>Uptrend</v>
      </c>
      <c r="O353">
        <f t="shared" si="45"/>
        <v>178.27</v>
      </c>
      <c r="P353">
        <f t="shared" si="46"/>
        <v>-8.4489818814158402E-2</v>
      </c>
      <c r="Q353" t="str">
        <f t="shared" si="47"/>
        <v>2022-04</v>
      </c>
      <c r="R353" t="str">
        <f t="shared" si="48"/>
        <v>Medium</v>
      </c>
    </row>
    <row r="354" spans="1:18" x14ac:dyDescent="0.2">
      <c r="A354">
        <v>353</v>
      </c>
      <c r="B354" t="s">
        <v>9</v>
      </c>
      <c r="C354" s="1" t="d">
        <v>2022-04-22</v>
      </c>
      <c r="D354">
        <v>163.24799999999999</v>
      </c>
      <c r="E354">
        <v>164.63</v>
      </c>
      <c r="F354">
        <v>158.38300000000001</v>
      </c>
      <c r="G354">
        <v>158.66800000000001</v>
      </c>
      <c r="H354">
        <v>84882400</v>
      </c>
      <c r="I354">
        <v>-2.78213E-2</v>
      </c>
      <c r="J354">
        <f t="shared" si="49"/>
        <v>-2.7817263859614694E-2</v>
      </c>
      <c r="K354">
        <f t="shared" si="51"/>
        <v>167.72624999999999</v>
      </c>
      <c r="L354">
        <f t="shared" si="44"/>
        <v>163.7629</v>
      </c>
      <c r="M354">
        <f t="shared" si="52"/>
        <v>1.6017035068570148E-2</v>
      </c>
      <c r="N354" t="str">
        <f t="shared" si="50"/>
        <v>Uptrend</v>
      </c>
      <c r="O354">
        <f t="shared" si="45"/>
        <v>178.27</v>
      </c>
      <c r="P354">
        <f t="shared" si="46"/>
        <v>-0.10995680709036859</v>
      </c>
      <c r="Q354" t="str">
        <f t="shared" si="47"/>
        <v>2022-04</v>
      </c>
      <c r="R354" t="str">
        <f t="shared" si="48"/>
        <v>Medium</v>
      </c>
    </row>
    <row r="355" spans="1:18" x14ac:dyDescent="0.2">
      <c r="A355">
        <v>354</v>
      </c>
      <c r="B355" t="s">
        <v>9</v>
      </c>
      <c r="C355" s="1" t="d">
        <v>2022-04-25</v>
      </c>
      <c r="D355">
        <v>158.011</v>
      </c>
      <c r="E355">
        <v>160.02099999999999</v>
      </c>
      <c r="F355">
        <v>155.40199999999999</v>
      </c>
      <c r="G355">
        <v>159.73699999999999</v>
      </c>
      <c r="H355">
        <v>96046400</v>
      </c>
      <c r="I355">
        <v>6.7372600000000001E-3</v>
      </c>
      <c r="J355">
        <f t="shared" si="49"/>
        <v>6.7373383416944321E-3</v>
      </c>
      <c r="K355">
        <f t="shared" si="51"/>
        <v>167.14570000000001</v>
      </c>
      <c r="L355">
        <f t="shared" si="44"/>
        <v>163.58168000000001</v>
      </c>
      <c r="M355">
        <f t="shared" si="52"/>
        <v>1.6102620959384133E-2</v>
      </c>
      <c r="N355" t="str">
        <f t="shared" si="50"/>
        <v>Uptrend</v>
      </c>
      <c r="O355">
        <f t="shared" si="45"/>
        <v>178.27</v>
      </c>
      <c r="P355">
        <f t="shared" si="46"/>
        <v>-0.10396028496101428</v>
      </c>
      <c r="Q355" t="str">
        <f t="shared" si="47"/>
        <v>2022-04</v>
      </c>
      <c r="R355" t="str">
        <f t="shared" si="48"/>
        <v>Medium</v>
      </c>
    </row>
    <row r="356" spans="1:18" x14ac:dyDescent="0.2">
      <c r="A356">
        <v>355</v>
      </c>
      <c r="B356" t="s">
        <v>9</v>
      </c>
      <c r="C356" s="1" t="d">
        <v>2022-04-26</v>
      </c>
      <c r="D356">
        <v>159.119</v>
      </c>
      <c r="E356">
        <v>159.20699999999999</v>
      </c>
      <c r="F356">
        <v>153.69499999999999</v>
      </c>
      <c r="G356">
        <v>153.774</v>
      </c>
      <c r="H356">
        <v>95623200</v>
      </c>
      <c r="I356">
        <v>-3.7328399999999998E-2</v>
      </c>
      <c r="J356">
        <f t="shared" si="49"/>
        <v>-3.73301113705653E-2</v>
      </c>
      <c r="K356">
        <f t="shared" si="51"/>
        <v>166.22385</v>
      </c>
      <c r="L356">
        <f t="shared" si="44"/>
        <v>163.34946000000002</v>
      </c>
      <c r="M356">
        <f t="shared" si="52"/>
        <v>1.7649723875435286E-2</v>
      </c>
      <c r="N356" t="str">
        <f t="shared" si="50"/>
        <v>Uptrend</v>
      </c>
      <c r="O356">
        <f t="shared" si="45"/>
        <v>178.27</v>
      </c>
      <c r="P356">
        <f t="shared" si="46"/>
        <v>-0.13740954731586918</v>
      </c>
      <c r="Q356" t="str">
        <f t="shared" si="47"/>
        <v>2022-04</v>
      </c>
      <c r="R356" t="str">
        <f t="shared" si="48"/>
        <v>Medium</v>
      </c>
    </row>
    <row r="357" spans="1:18" x14ac:dyDescent="0.2">
      <c r="A357">
        <v>356</v>
      </c>
      <c r="B357" t="s">
        <v>9</v>
      </c>
      <c r="C357" s="1" t="d">
        <v>2022-04-27</v>
      </c>
      <c r="D357">
        <v>152.90100000000001</v>
      </c>
      <c r="E357">
        <v>156.70599999999999</v>
      </c>
      <c r="F357">
        <v>152.381</v>
      </c>
      <c r="G357">
        <v>153.548</v>
      </c>
      <c r="H357">
        <v>88063200</v>
      </c>
      <c r="I357">
        <v>-1.4664999999999999E-3</v>
      </c>
      <c r="J357">
        <f t="shared" si="49"/>
        <v>-1.469689284274267E-3</v>
      </c>
      <c r="K357">
        <f t="shared" si="51"/>
        <v>165.12595000000002</v>
      </c>
      <c r="L357">
        <f t="shared" si="44"/>
        <v>163.108</v>
      </c>
      <c r="M357">
        <f t="shared" si="52"/>
        <v>1.6712869675830848E-2</v>
      </c>
      <c r="N357" t="str">
        <f t="shared" si="50"/>
        <v>Uptrend</v>
      </c>
      <c r="O357">
        <f t="shared" si="45"/>
        <v>178.27</v>
      </c>
      <c r="P357">
        <f t="shared" si="46"/>
        <v>-0.13867728726089645</v>
      </c>
      <c r="Q357" t="str">
        <f t="shared" si="47"/>
        <v>2022-04</v>
      </c>
      <c r="R357" t="str">
        <f t="shared" si="48"/>
        <v>Medium</v>
      </c>
    </row>
    <row r="358" spans="1:18" x14ac:dyDescent="0.2">
      <c r="A358">
        <v>357</v>
      </c>
      <c r="B358" t="s">
        <v>9</v>
      </c>
      <c r="C358" s="1" t="d">
        <v>2022-04-28</v>
      </c>
      <c r="D358">
        <v>156.17699999999999</v>
      </c>
      <c r="E358">
        <v>161.345</v>
      </c>
      <c r="F358">
        <v>155.863</v>
      </c>
      <c r="G358">
        <v>160.482</v>
      </c>
      <c r="H358">
        <v>130216800</v>
      </c>
      <c r="I358">
        <v>4.5155399999999998E-2</v>
      </c>
      <c r="J358">
        <f t="shared" si="49"/>
        <v>4.5158517206345783E-2</v>
      </c>
      <c r="K358">
        <f t="shared" si="51"/>
        <v>164.43310000000002</v>
      </c>
      <c r="L358">
        <f t="shared" si="44"/>
        <v>162.92854</v>
      </c>
      <c r="M358">
        <f t="shared" si="52"/>
        <v>2.031885184887491E-2</v>
      </c>
      <c r="N358" t="str">
        <f t="shared" si="50"/>
        <v>Uptrend</v>
      </c>
      <c r="O358">
        <f t="shared" si="45"/>
        <v>178.27</v>
      </c>
      <c r="P358">
        <f t="shared" si="46"/>
        <v>-9.9781230717451153E-2</v>
      </c>
      <c r="Q358" t="str">
        <f t="shared" si="47"/>
        <v>2022-04</v>
      </c>
      <c r="R358" t="str">
        <f t="shared" si="48"/>
        <v>Medium</v>
      </c>
    </row>
    <row r="359" spans="1:18" x14ac:dyDescent="0.2">
      <c r="A359">
        <v>358</v>
      </c>
      <c r="B359" t="s">
        <v>9</v>
      </c>
      <c r="C359" s="1" t="d">
        <v>2022-04-29</v>
      </c>
      <c r="D359">
        <v>158.71700000000001</v>
      </c>
      <c r="E359">
        <v>162.99299999999999</v>
      </c>
      <c r="F359">
        <v>154.215</v>
      </c>
      <c r="G359">
        <v>154.608</v>
      </c>
      <c r="H359">
        <v>131747600</v>
      </c>
      <c r="I359">
        <v>-3.66048E-2</v>
      </c>
      <c r="J359">
        <f t="shared" si="49"/>
        <v>-3.6602235764758628E-2</v>
      </c>
      <c r="K359">
        <f t="shared" si="51"/>
        <v>163.60150000000004</v>
      </c>
      <c r="L359">
        <f t="shared" si="44"/>
        <v>162.63630000000001</v>
      </c>
      <c r="M359">
        <f t="shared" si="52"/>
        <v>2.1401006166074037E-2</v>
      </c>
      <c r="N359" t="str">
        <f t="shared" si="50"/>
        <v>Uptrend</v>
      </c>
      <c r="O359">
        <f t="shared" si="45"/>
        <v>178.27</v>
      </c>
      <c r="P359">
        <f t="shared" si="46"/>
        <v>-0.13273125035059186</v>
      </c>
      <c r="Q359" t="str">
        <f t="shared" si="47"/>
        <v>2022-04</v>
      </c>
      <c r="R359" t="str">
        <f t="shared" si="48"/>
        <v>Medium</v>
      </c>
    </row>
    <row r="360" spans="1:18" x14ac:dyDescent="0.2">
      <c r="A360">
        <v>359</v>
      </c>
      <c r="B360" t="s">
        <v>9</v>
      </c>
      <c r="C360" s="1" t="d">
        <v>2022-05-02</v>
      </c>
      <c r="D360">
        <v>153.68600000000001</v>
      </c>
      <c r="E360">
        <v>155.17599999999999</v>
      </c>
      <c r="F360">
        <v>150.31200000000001</v>
      </c>
      <c r="G360">
        <v>154.91200000000001</v>
      </c>
      <c r="H360">
        <v>123055300</v>
      </c>
      <c r="I360">
        <v>1.96627E-3</v>
      </c>
      <c r="J360">
        <f t="shared" si="49"/>
        <v>1.9662630653005664E-3</v>
      </c>
      <c r="K360">
        <f t="shared" si="51"/>
        <v>162.79979999999998</v>
      </c>
      <c r="L360">
        <f t="shared" si="44"/>
        <v>162.42212000000001</v>
      </c>
      <c r="M360">
        <f t="shared" si="52"/>
        <v>2.1445440006011809E-2</v>
      </c>
      <c r="N360" t="str">
        <f t="shared" si="50"/>
        <v>Uptrend</v>
      </c>
      <c r="O360">
        <f t="shared" si="45"/>
        <v>178.27</v>
      </c>
      <c r="P360">
        <f t="shared" si="46"/>
        <v>-0.13102597184046672</v>
      </c>
      <c r="Q360" t="str">
        <f t="shared" si="47"/>
        <v>2022-05</v>
      </c>
      <c r="R360" t="str">
        <f t="shared" si="48"/>
        <v>Medium</v>
      </c>
    </row>
    <row r="361" spans="1:18" x14ac:dyDescent="0.2">
      <c r="A361">
        <v>360</v>
      </c>
      <c r="B361" t="s">
        <v>9</v>
      </c>
      <c r="C361" s="1" t="d">
        <v>2022-05-03</v>
      </c>
      <c r="D361">
        <v>155.09800000000001</v>
      </c>
      <c r="E361">
        <v>157.608</v>
      </c>
      <c r="F361">
        <v>153.303</v>
      </c>
      <c r="G361">
        <v>156.40199999999999</v>
      </c>
      <c r="H361">
        <v>88966500</v>
      </c>
      <c r="I361">
        <v>9.6225600000000005E-3</v>
      </c>
      <c r="J361">
        <f t="shared" si="49"/>
        <v>9.6183639743854243E-3</v>
      </c>
      <c r="K361">
        <f t="shared" si="51"/>
        <v>161.87010000000004</v>
      </c>
      <c r="L361">
        <f t="shared" si="44"/>
        <v>162.26874000000004</v>
      </c>
      <c r="M361">
        <f t="shared" si="52"/>
        <v>2.0682346451654805E-2</v>
      </c>
      <c r="N361" t="str">
        <f t="shared" si="50"/>
        <v>Downtrend</v>
      </c>
      <c r="O361">
        <f t="shared" si="45"/>
        <v>178.27</v>
      </c>
      <c r="P361">
        <f t="shared" si="46"/>
        <v>-0.12266786335334057</v>
      </c>
      <c r="Q361" t="str">
        <f t="shared" si="47"/>
        <v>2022-05</v>
      </c>
      <c r="R361" t="str">
        <f t="shared" si="48"/>
        <v>Medium</v>
      </c>
    </row>
    <row r="362" spans="1:18" x14ac:dyDescent="0.2">
      <c r="A362">
        <v>361</v>
      </c>
      <c r="B362" t="s">
        <v>9</v>
      </c>
      <c r="C362" s="1" t="d">
        <v>2022-05-04</v>
      </c>
      <c r="D362">
        <v>156.589</v>
      </c>
      <c r="E362">
        <v>163.267</v>
      </c>
      <c r="F362">
        <v>156.18600000000001</v>
      </c>
      <c r="G362">
        <v>162.816</v>
      </c>
      <c r="H362">
        <v>108256500</v>
      </c>
      <c r="I362">
        <v>4.10084E-2</v>
      </c>
      <c r="J362">
        <f t="shared" si="49"/>
        <v>4.100970575823859E-2</v>
      </c>
      <c r="K362">
        <f t="shared" si="51"/>
        <v>161.42679999999999</v>
      </c>
      <c r="L362">
        <f t="shared" si="44"/>
        <v>162.30208000000002</v>
      </c>
      <c r="M362">
        <f t="shared" si="52"/>
        <v>2.2847363517551993E-2</v>
      </c>
      <c r="N362" t="str">
        <f t="shared" si="50"/>
        <v>Downtrend</v>
      </c>
      <c r="O362">
        <f t="shared" si="45"/>
        <v>178.27</v>
      </c>
      <c r="P362">
        <f t="shared" si="46"/>
        <v>-8.6688730577214379E-2</v>
      </c>
      <c r="Q362" t="str">
        <f t="shared" si="47"/>
        <v>2022-05</v>
      </c>
      <c r="R362" t="str">
        <f t="shared" si="48"/>
        <v>Medium</v>
      </c>
    </row>
    <row r="363" spans="1:18" x14ac:dyDescent="0.2">
      <c r="A363">
        <v>362</v>
      </c>
      <c r="B363" t="s">
        <v>9</v>
      </c>
      <c r="C363" s="1" t="d">
        <v>2022-05-05</v>
      </c>
      <c r="D363">
        <v>160.68799999999999</v>
      </c>
      <c r="E363">
        <v>160.91300000000001</v>
      </c>
      <c r="F363">
        <v>151.96</v>
      </c>
      <c r="G363">
        <v>153.745</v>
      </c>
      <c r="H363">
        <v>130525300</v>
      </c>
      <c r="I363">
        <v>-5.57162E-2</v>
      </c>
      <c r="J363">
        <f t="shared" si="49"/>
        <v>-5.5713197720125729E-2</v>
      </c>
      <c r="K363">
        <f t="shared" si="51"/>
        <v>160.68834999999996</v>
      </c>
      <c r="L363">
        <f t="shared" si="44"/>
        <v>162.23736</v>
      </c>
      <c r="M363">
        <f t="shared" si="52"/>
        <v>2.5580852081458424E-2</v>
      </c>
      <c r="N363" t="str">
        <f t="shared" si="50"/>
        <v>Downtrend</v>
      </c>
      <c r="O363">
        <f t="shared" si="45"/>
        <v>178.27</v>
      </c>
      <c r="P363">
        <f t="shared" si="46"/>
        <v>-0.13757222191058505</v>
      </c>
      <c r="Q363" t="str">
        <f t="shared" si="47"/>
        <v>2022-05</v>
      </c>
      <c r="R363" t="str">
        <f t="shared" si="48"/>
        <v>Medium</v>
      </c>
    </row>
    <row r="364" spans="1:18" x14ac:dyDescent="0.2">
      <c r="A364">
        <v>363</v>
      </c>
      <c r="B364" t="s">
        <v>9</v>
      </c>
      <c r="C364" s="1" t="d">
        <v>2022-05-06</v>
      </c>
      <c r="D364">
        <v>153.22399999999999</v>
      </c>
      <c r="E364">
        <v>156.59299999999999</v>
      </c>
      <c r="F364">
        <v>151.42699999999999</v>
      </c>
      <c r="G364">
        <v>154.471</v>
      </c>
      <c r="H364">
        <v>116124600</v>
      </c>
      <c r="I364">
        <v>4.7272700000000004E-3</v>
      </c>
      <c r="J364">
        <f t="shared" si="49"/>
        <v>4.7221047838954533E-3</v>
      </c>
      <c r="K364">
        <f t="shared" si="51"/>
        <v>159.971</v>
      </c>
      <c r="L364">
        <f t="shared" si="44"/>
        <v>162.13479999999998</v>
      </c>
      <c r="M364">
        <f t="shared" si="52"/>
        <v>2.5625561334146684E-2</v>
      </c>
      <c r="N364" t="str">
        <f t="shared" si="50"/>
        <v>Downtrend</v>
      </c>
      <c r="O364">
        <f t="shared" si="45"/>
        <v>178.27</v>
      </c>
      <c r="P364">
        <f t="shared" si="46"/>
        <v>-0.13349974757390481</v>
      </c>
      <c r="Q364" t="str">
        <f t="shared" si="47"/>
        <v>2022-05</v>
      </c>
      <c r="R364" t="str">
        <f t="shared" si="48"/>
        <v>Medium</v>
      </c>
    </row>
    <row r="365" spans="1:18" x14ac:dyDescent="0.2">
      <c r="A365">
        <v>364</v>
      </c>
      <c r="B365" t="s">
        <v>9</v>
      </c>
      <c r="C365" s="1" t="d">
        <v>2022-05-09</v>
      </c>
      <c r="D365">
        <v>152.16300000000001</v>
      </c>
      <c r="E365">
        <v>153.047</v>
      </c>
      <c r="F365">
        <v>148.785</v>
      </c>
      <c r="G365">
        <v>149.345</v>
      </c>
      <c r="H365">
        <v>131577900</v>
      </c>
      <c r="I365">
        <v>-3.3189299999999998E-2</v>
      </c>
      <c r="J365">
        <f t="shared" si="49"/>
        <v>-3.3184222281204878E-2</v>
      </c>
      <c r="K365">
        <f t="shared" si="51"/>
        <v>159.09789999999998</v>
      </c>
      <c r="L365">
        <f t="shared" si="44"/>
        <v>161.88831999999999</v>
      </c>
      <c r="M365">
        <f t="shared" si="52"/>
        <v>2.6395993880942506E-2</v>
      </c>
      <c r="N365" t="str">
        <f t="shared" si="50"/>
        <v>Downtrend</v>
      </c>
      <c r="O365">
        <f t="shared" si="45"/>
        <v>178.27</v>
      </c>
      <c r="P365">
        <f t="shared" si="46"/>
        <v>-0.16225388455713252</v>
      </c>
      <c r="Q365" t="str">
        <f t="shared" si="47"/>
        <v>2022-05</v>
      </c>
      <c r="R365" t="str">
        <f t="shared" si="48"/>
        <v>Medium</v>
      </c>
    </row>
    <row r="366" spans="1:18" x14ac:dyDescent="0.2">
      <c r="A366">
        <v>365</v>
      </c>
      <c r="B366" t="s">
        <v>9</v>
      </c>
      <c r="C366" s="1" t="d">
        <v>2022-05-10</v>
      </c>
      <c r="D366">
        <v>152.74299999999999</v>
      </c>
      <c r="E366">
        <v>153.941</v>
      </c>
      <c r="F366">
        <v>150.19900000000001</v>
      </c>
      <c r="G366">
        <v>151.751</v>
      </c>
      <c r="H366">
        <v>115366700</v>
      </c>
      <c r="I366">
        <v>1.61122E-2</v>
      </c>
      <c r="J366">
        <f t="shared" si="49"/>
        <v>1.6110348521878981E-2</v>
      </c>
      <c r="K366">
        <f t="shared" si="51"/>
        <v>158.55789999999996</v>
      </c>
      <c r="L366">
        <f t="shared" si="44"/>
        <v>161.68468000000001</v>
      </c>
      <c r="M366">
        <f t="shared" si="52"/>
        <v>2.634931897814926E-2</v>
      </c>
      <c r="N366" t="str">
        <f t="shared" si="50"/>
        <v>Downtrend</v>
      </c>
      <c r="O366">
        <f t="shared" si="45"/>
        <v>178.27</v>
      </c>
      <c r="P366">
        <f t="shared" si="46"/>
        <v>-0.14875750266449772</v>
      </c>
      <c r="Q366" t="str">
        <f t="shared" si="47"/>
        <v>2022-05</v>
      </c>
      <c r="R366" t="str">
        <f t="shared" si="48"/>
        <v>Medium</v>
      </c>
    </row>
    <row r="367" spans="1:18" x14ac:dyDescent="0.2">
      <c r="A367">
        <v>366</v>
      </c>
      <c r="B367" t="s">
        <v>9</v>
      </c>
      <c r="C367" s="1" t="d">
        <v>2022-05-11</v>
      </c>
      <c r="D367">
        <v>150.75899999999999</v>
      </c>
      <c r="E367">
        <v>152.67400000000001</v>
      </c>
      <c r="F367">
        <v>143.20599999999999</v>
      </c>
      <c r="G367">
        <v>143.88399999999999</v>
      </c>
      <c r="H367">
        <v>142689800</v>
      </c>
      <c r="I367">
        <v>-5.1841199999999997E-2</v>
      </c>
      <c r="J367">
        <f t="shared" si="49"/>
        <v>-5.1841503515627663E-2</v>
      </c>
      <c r="K367">
        <f t="shared" si="51"/>
        <v>157.53089999999997</v>
      </c>
      <c r="L367">
        <f t="shared" si="44"/>
        <v>161.36135999999999</v>
      </c>
      <c r="M367">
        <f t="shared" si="52"/>
        <v>2.8240194463040741E-2</v>
      </c>
      <c r="N367" t="str">
        <f t="shared" si="50"/>
        <v>Downtrend</v>
      </c>
      <c r="O367">
        <f t="shared" si="45"/>
        <v>178.27</v>
      </c>
      <c r="P367">
        <f t="shared" si="46"/>
        <v>-0.19288719358276785</v>
      </c>
      <c r="Q367" t="str">
        <f t="shared" si="47"/>
        <v>2022-05</v>
      </c>
      <c r="R367" t="str">
        <f t="shared" si="48"/>
        <v>Medium</v>
      </c>
    </row>
    <row r="368" spans="1:18" x14ac:dyDescent="0.2">
      <c r="A368">
        <v>367</v>
      </c>
      <c r="B368" t="s">
        <v>9</v>
      </c>
      <c r="C368" s="1" t="d">
        <v>2022-05-12</v>
      </c>
      <c r="D368">
        <v>140.22</v>
      </c>
      <c r="E368">
        <v>143.589</v>
      </c>
      <c r="F368">
        <v>136.321</v>
      </c>
      <c r="G368">
        <v>140.01400000000001</v>
      </c>
      <c r="H368">
        <v>182602000</v>
      </c>
      <c r="I368">
        <v>-2.68942E-2</v>
      </c>
      <c r="J368">
        <f t="shared" si="49"/>
        <v>-2.6896666759333776E-2</v>
      </c>
      <c r="K368">
        <f t="shared" si="51"/>
        <v>156.17604999999998</v>
      </c>
      <c r="L368">
        <f t="shared" si="44"/>
        <v>160.89472000000001</v>
      </c>
      <c r="M368">
        <f t="shared" si="52"/>
        <v>2.8072778441880112E-2</v>
      </c>
      <c r="N368" t="str">
        <f t="shared" si="50"/>
        <v>Downtrend</v>
      </c>
      <c r="O368">
        <f t="shared" si="45"/>
        <v>178.27</v>
      </c>
      <c r="P368">
        <f t="shared" si="46"/>
        <v>-0.2145958377741628</v>
      </c>
      <c r="Q368" t="str">
        <f t="shared" si="47"/>
        <v>2022-05</v>
      </c>
      <c r="R368" t="str">
        <f t="shared" si="48"/>
        <v>Medium</v>
      </c>
    </row>
    <row r="369" spans="1:18" x14ac:dyDescent="0.2">
      <c r="A369">
        <v>368</v>
      </c>
      <c r="B369" t="s">
        <v>9</v>
      </c>
      <c r="C369" s="1" t="d">
        <v>2022-05-13</v>
      </c>
      <c r="D369">
        <v>142.00800000000001</v>
      </c>
      <c r="E369">
        <v>145.45500000000001</v>
      </c>
      <c r="F369">
        <v>140.554</v>
      </c>
      <c r="G369">
        <v>144.483</v>
      </c>
      <c r="H369">
        <v>113990900</v>
      </c>
      <c r="I369">
        <v>3.1916399999999998E-2</v>
      </c>
      <c r="J369">
        <f t="shared" si="49"/>
        <v>3.1918236747753737E-2</v>
      </c>
      <c r="K369">
        <f t="shared" si="51"/>
        <v>155.29519999999999</v>
      </c>
      <c r="L369">
        <f t="shared" si="44"/>
        <v>160.52394000000001</v>
      </c>
      <c r="M369">
        <f t="shared" si="52"/>
        <v>2.8969322923192386E-2</v>
      </c>
      <c r="N369" t="str">
        <f t="shared" si="50"/>
        <v>Downtrend</v>
      </c>
      <c r="O369">
        <f t="shared" si="45"/>
        <v>178.27</v>
      </c>
      <c r="P369">
        <f t="shared" si="46"/>
        <v>-0.18952712178156728</v>
      </c>
      <c r="Q369" t="str">
        <f t="shared" si="47"/>
        <v>2022-05</v>
      </c>
      <c r="R369" t="str">
        <f t="shared" si="48"/>
        <v>Medium</v>
      </c>
    </row>
    <row r="370" spans="1:18" x14ac:dyDescent="0.2">
      <c r="A370">
        <v>369</v>
      </c>
      <c r="B370" t="s">
        <v>9</v>
      </c>
      <c r="C370" s="1" t="d">
        <v>2022-05-16</v>
      </c>
      <c r="D370">
        <v>142.95099999999999</v>
      </c>
      <c r="E370">
        <v>144.886</v>
      </c>
      <c r="F370">
        <v>141.60499999999999</v>
      </c>
      <c r="G370">
        <v>142.941</v>
      </c>
      <c r="H370">
        <v>86643800</v>
      </c>
      <c r="I370">
        <v>-1.06727E-2</v>
      </c>
      <c r="J370">
        <f t="shared" si="49"/>
        <v>-1.067253586927186E-2</v>
      </c>
      <c r="K370">
        <f t="shared" si="51"/>
        <v>154.34805</v>
      </c>
      <c r="L370">
        <f t="shared" si="44"/>
        <v>160.18234000000001</v>
      </c>
      <c r="M370">
        <f t="shared" si="52"/>
        <v>2.8976695310846994E-2</v>
      </c>
      <c r="N370" t="str">
        <f t="shared" si="50"/>
        <v>Downtrend</v>
      </c>
      <c r="O370">
        <f t="shared" si="45"/>
        <v>178.27</v>
      </c>
      <c r="P370">
        <f t="shared" si="46"/>
        <v>-0.19817692264542552</v>
      </c>
      <c r="Q370" t="str">
        <f t="shared" si="47"/>
        <v>2022-05</v>
      </c>
      <c r="R370" t="str">
        <f t="shared" si="48"/>
        <v>Medium</v>
      </c>
    </row>
    <row r="371" spans="1:18" x14ac:dyDescent="0.2">
      <c r="A371">
        <v>370</v>
      </c>
      <c r="B371" t="s">
        <v>9</v>
      </c>
      <c r="C371" s="1" t="d">
        <v>2022-05-17</v>
      </c>
      <c r="D371">
        <v>146.202</v>
      </c>
      <c r="E371">
        <v>147.095</v>
      </c>
      <c r="F371">
        <v>144.06100000000001</v>
      </c>
      <c r="G371">
        <v>146.57499999999999</v>
      </c>
      <c r="H371">
        <v>78336300</v>
      </c>
      <c r="I371">
        <v>2.5423000000000001E-2</v>
      </c>
      <c r="J371">
        <f t="shared" si="49"/>
        <v>2.5423076654004007E-2</v>
      </c>
      <c r="K371">
        <f t="shared" si="51"/>
        <v>153.46835000000002</v>
      </c>
      <c r="L371">
        <f t="shared" si="44"/>
        <v>159.98932000000002</v>
      </c>
      <c r="M371">
        <f t="shared" si="52"/>
        <v>2.9491515753010449E-2</v>
      </c>
      <c r="N371" t="str">
        <f t="shared" si="50"/>
        <v>Downtrend</v>
      </c>
      <c r="O371">
        <f t="shared" si="45"/>
        <v>178.27</v>
      </c>
      <c r="P371">
        <f t="shared" si="46"/>
        <v>-0.1777921130868908</v>
      </c>
      <c r="Q371" t="str">
        <f t="shared" si="47"/>
        <v>2022-05</v>
      </c>
      <c r="R371" t="str">
        <f t="shared" si="48"/>
        <v>Medium</v>
      </c>
    </row>
    <row r="372" spans="1:18" x14ac:dyDescent="0.2">
      <c r="A372">
        <v>371</v>
      </c>
      <c r="B372" t="s">
        <v>9</v>
      </c>
      <c r="C372" s="1" t="d">
        <v>2022-05-18</v>
      </c>
      <c r="D372">
        <v>144.22800000000001</v>
      </c>
      <c r="E372">
        <v>144.72800000000001</v>
      </c>
      <c r="F372">
        <v>137.40199999999999</v>
      </c>
      <c r="G372">
        <v>138.30500000000001</v>
      </c>
      <c r="H372">
        <v>109742900</v>
      </c>
      <c r="I372">
        <v>-5.6419400000000001E-2</v>
      </c>
      <c r="J372">
        <f t="shared" si="49"/>
        <v>-5.6421627153334319E-2</v>
      </c>
      <c r="K372">
        <f t="shared" si="51"/>
        <v>152.18344999999999</v>
      </c>
      <c r="L372">
        <f t="shared" ref="L372:L435" si="53">AVERAGE(G323:G372)</f>
        <v>159.66738000000001</v>
      </c>
      <c r="M372">
        <f t="shared" si="52"/>
        <v>3.1600992633332166E-2</v>
      </c>
      <c r="N372" t="str">
        <f t="shared" si="50"/>
        <v>Downtrend</v>
      </c>
      <c r="O372">
        <f t="shared" si="45"/>
        <v>178.27</v>
      </c>
      <c r="P372">
        <f t="shared" si="46"/>
        <v>-0.22418241992483312</v>
      </c>
      <c r="Q372" t="str">
        <f t="shared" si="47"/>
        <v>2022-05</v>
      </c>
      <c r="R372" t="str">
        <f t="shared" si="48"/>
        <v>High</v>
      </c>
    </row>
    <row r="373" spans="1:18" x14ac:dyDescent="0.2">
      <c r="A373">
        <v>372</v>
      </c>
      <c r="B373" t="s">
        <v>9</v>
      </c>
      <c r="C373" s="1" t="d">
        <v>2022-05-19</v>
      </c>
      <c r="D373">
        <v>137.38200000000001</v>
      </c>
      <c r="E373">
        <v>139.13</v>
      </c>
      <c r="F373">
        <v>134.161</v>
      </c>
      <c r="G373">
        <v>134.89699999999999</v>
      </c>
      <c r="H373">
        <v>136095600</v>
      </c>
      <c r="I373">
        <v>-2.4641300000000001E-2</v>
      </c>
      <c r="J373">
        <f t="shared" si="49"/>
        <v>-2.4641191569357734E-2</v>
      </c>
      <c r="K373">
        <f t="shared" si="51"/>
        <v>150.7679</v>
      </c>
      <c r="L373">
        <f t="shared" si="53"/>
        <v>159.16922</v>
      </c>
      <c r="M373">
        <f t="shared" si="52"/>
        <v>3.1806132167518653E-2</v>
      </c>
      <c r="N373" t="str">
        <f t="shared" si="50"/>
        <v>Downtrend</v>
      </c>
      <c r="O373">
        <f t="shared" si="45"/>
        <v>178.27</v>
      </c>
      <c r="P373">
        <f t="shared" si="46"/>
        <v>-0.2432994895383408</v>
      </c>
      <c r="Q373" t="str">
        <f t="shared" si="47"/>
        <v>2022-05</v>
      </c>
      <c r="R373" t="str">
        <f t="shared" si="48"/>
        <v>High</v>
      </c>
    </row>
    <row r="374" spans="1:18" x14ac:dyDescent="0.2">
      <c r="A374">
        <v>373</v>
      </c>
      <c r="B374" t="s">
        <v>9</v>
      </c>
      <c r="C374" s="1" t="d">
        <v>2022-05-20</v>
      </c>
      <c r="D374">
        <v>136.60599999999999</v>
      </c>
      <c r="E374">
        <v>138.18700000000001</v>
      </c>
      <c r="F374">
        <v>130.24199999999999</v>
      </c>
      <c r="G374">
        <v>135.13300000000001</v>
      </c>
      <c r="H374">
        <v>137426100</v>
      </c>
      <c r="I374">
        <v>1.74727E-3</v>
      </c>
      <c r="J374">
        <f t="shared" si="49"/>
        <v>1.7494829388349231E-3</v>
      </c>
      <c r="K374">
        <f t="shared" si="51"/>
        <v>149.59114999999997</v>
      </c>
      <c r="L374">
        <f t="shared" si="53"/>
        <v>158.76265999999998</v>
      </c>
      <c r="M374">
        <f t="shared" si="52"/>
        <v>3.1571560510221169E-2</v>
      </c>
      <c r="N374" t="str">
        <f t="shared" si="50"/>
        <v>Downtrend</v>
      </c>
      <c r="O374">
        <f t="shared" si="45"/>
        <v>178.27</v>
      </c>
      <c r="P374">
        <f t="shared" si="46"/>
        <v>-0.24197565490548045</v>
      </c>
      <c r="Q374" t="str">
        <f t="shared" si="47"/>
        <v>2022-05</v>
      </c>
      <c r="R374" t="str">
        <f t="shared" si="48"/>
        <v>High</v>
      </c>
    </row>
    <row r="375" spans="1:18" x14ac:dyDescent="0.2">
      <c r="A375">
        <v>374</v>
      </c>
      <c r="B375" t="s">
        <v>9</v>
      </c>
      <c r="C375" s="1" t="d">
        <v>2022-05-23</v>
      </c>
      <c r="D375">
        <v>135.32900000000001</v>
      </c>
      <c r="E375">
        <v>140.702</v>
      </c>
      <c r="F375">
        <v>135.19200000000001</v>
      </c>
      <c r="G375">
        <v>140.554</v>
      </c>
      <c r="H375">
        <v>117726300</v>
      </c>
      <c r="I375">
        <v>4.0119299999999997E-2</v>
      </c>
      <c r="J375">
        <f t="shared" si="49"/>
        <v>4.0116033833334397E-2</v>
      </c>
      <c r="K375">
        <f t="shared" si="51"/>
        <v>148.63200000000001</v>
      </c>
      <c r="L375">
        <f t="shared" si="53"/>
        <v>158.53886</v>
      </c>
      <c r="M375">
        <f t="shared" si="52"/>
        <v>3.320477402732093E-2</v>
      </c>
      <c r="N375" t="str">
        <f t="shared" si="50"/>
        <v>Downtrend</v>
      </c>
      <c r="O375">
        <f t="shared" si="45"/>
        <v>178.27</v>
      </c>
      <c r="P375">
        <f t="shared" si="46"/>
        <v>-0.21156672463117743</v>
      </c>
      <c r="Q375" t="str">
        <f t="shared" si="47"/>
        <v>2022-05</v>
      </c>
      <c r="R375" t="str">
        <f t="shared" si="48"/>
        <v>High</v>
      </c>
    </row>
    <row r="376" spans="1:18" x14ac:dyDescent="0.2">
      <c r="A376">
        <v>375</v>
      </c>
      <c r="B376" t="s">
        <v>9</v>
      </c>
      <c r="C376" s="1" t="d">
        <v>2022-05-24</v>
      </c>
      <c r="D376">
        <v>138.29499999999999</v>
      </c>
      <c r="E376">
        <v>139.435</v>
      </c>
      <c r="F376">
        <v>134.87799999999999</v>
      </c>
      <c r="G376">
        <v>137.85400000000001</v>
      </c>
      <c r="H376">
        <v>104132700</v>
      </c>
      <c r="I376">
        <v>-1.9215800000000002E-2</v>
      </c>
      <c r="J376">
        <f t="shared" si="49"/>
        <v>-1.9209698763464456E-2</v>
      </c>
      <c r="K376">
        <f t="shared" si="51"/>
        <v>147.83599999999996</v>
      </c>
      <c r="L376">
        <f t="shared" si="53"/>
        <v>158.34167999999997</v>
      </c>
      <c r="M376">
        <f t="shared" si="52"/>
        <v>3.254116042380515E-2</v>
      </c>
      <c r="N376" t="str">
        <f t="shared" si="50"/>
        <v>Downtrend</v>
      </c>
      <c r="O376">
        <f t="shared" si="45"/>
        <v>178.27</v>
      </c>
      <c r="P376">
        <f t="shared" si="46"/>
        <v>-0.22671229034610418</v>
      </c>
      <c r="Q376" t="str">
        <f t="shared" si="47"/>
        <v>2022-05</v>
      </c>
      <c r="R376" t="str">
        <f t="shared" si="48"/>
        <v>High</v>
      </c>
    </row>
    <row r="377" spans="1:18" x14ac:dyDescent="0.2">
      <c r="A377">
        <v>376</v>
      </c>
      <c r="B377" t="s">
        <v>9</v>
      </c>
      <c r="C377" s="1" t="d">
        <v>2022-05-25</v>
      </c>
      <c r="D377">
        <v>135.958</v>
      </c>
      <c r="E377">
        <v>139.25800000000001</v>
      </c>
      <c r="F377">
        <v>135.87</v>
      </c>
      <c r="G377">
        <v>138.011</v>
      </c>
      <c r="H377">
        <v>92482700</v>
      </c>
      <c r="I377">
        <v>1.1398700000000001E-3</v>
      </c>
      <c r="J377">
        <f t="shared" si="49"/>
        <v>1.1388860678687163E-3</v>
      </c>
      <c r="K377">
        <f t="shared" si="51"/>
        <v>147.05914999999999</v>
      </c>
      <c r="L377">
        <f t="shared" si="53"/>
        <v>158.05995999999999</v>
      </c>
      <c r="M377">
        <f t="shared" si="52"/>
        <v>3.2561036324432434E-2</v>
      </c>
      <c r="N377" t="str">
        <f t="shared" si="50"/>
        <v>Downtrend</v>
      </c>
      <c r="O377">
        <f t="shared" si="45"/>
        <v>178.27</v>
      </c>
      <c r="P377">
        <f t="shared" si="46"/>
        <v>-0.22583160374712519</v>
      </c>
      <c r="Q377" t="str">
        <f t="shared" si="47"/>
        <v>2022-05</v>
      </c>
      <c r="R377" t="str">
        <f t="shared" si="48"/>
        <v>High</v>
      </c>
    </row>
    <row r="378" spans="1:18" x14ac:dyDescent="0.2">
      <c r="A378">
        <v>377</v>
      </c>
      <c r="B378" t="s">
        <v>9</v>
      </c>
      <c r="C378" s="1" t="d">
        <v>2022-05-26</v>
      </c>
      <c r="D378">
        <v>134.93700000000001</v>
      </c>
      <c r="E378">
        <v>141.762</v>
      </c>
      <c r="F378">
        <v>134.691</v>
      </c>
      <c r="G378">
        <v>141.21199999999999</v>
      </c>
      <c r="H378">
        <v>90601500</v>
      </c>
      <c r="I378">
        <v>2.3199399999999998E-2</v>
      </c>
      <c r="J378">
        <f t="shared" si="49"/>
        <v>2.3193803392483225E-2</v>
      </c>
      <c r="K378">
        <f t="shared" si="51"/>
        <v>146.09564999999998</v>
      </c>
      <c r="L378">
        <f t="shared" si="53"/>
        <v>157.75400000000002</v>
      </c>
      <c r="M378">
        <f t="shared" si="52"/>
        <v>3.1125657545565299E-2</v>
      </c>
      <c r="N378" t="str">
        <f t="shared" si="50"/>
        <v>Downtrend</v>
      </c>
      <c r="O378">
        <f t="shared" si="45"/>
        <v>178.27</v>
      </c>
      <c r="P378">
        <f t="shared" si="46"/>
        <v>-0.20787569417176199</v>
      </c>
      <c r="Q378" t="str">
        <f t="shared" si="47"/>
        <v>2022-05</v>
      </c>
      <c r="R378" t="str">
        <f t="shared" si="48"/>
        <v>High</v>
      </c>
    </row>
    <row r="379" spans="1:18" x14ac:dyDescent="0.2">
      <c r="A379">
        <v>378</v>
      </c>
      <c r="B379" t="s">
        <v>9</v>
      </c>
      <c r="C379" s="1" t="d">
        <v>2022-05-27</v>
      </c>
      <c r="D379">
        <v>142.79400000000001</v>
      </c>
      <c r="E379">
        <v>147.00700000000001</v>
      </c>
      <c r="F379">
        <v>142.666</v>
      </c>
      <c r="G379">
        <v>146.96799999999999</v>
      </c>
      <c r="H379">
        <v>90978500</v>
      </c>
      <c r="I379">
        <v>4.0756599999999997E-2</v>
      </c>
      <c r="J379">
        <f t="shared" si="49"/>
        <v>4.0761408378891417E-2</v>
      </c>
      <c r="K379">
        <f t="shared" si="51"/>
        <v>145.71364999999997</v>
      </c>
      <c r="L379">
        <f t="shared" si="53"/>
        <v>157.54295999999999</v>
      </c>
      <c r="M379">
        <f t="shared" si="52"/>
        <v>3.190809430978836E-2</v>
      </c>
      <c r="N379" t="str">
        <f t="shared" si="50"/>
        <v>Downtrend</v>
      </c>
      <c r="O379">
        <f t="shared" si="45"/>
        <v>178.27</v>
      </c>
      <c r="P379">
        <f t="shared" si="46"/>
        <v>-0.17558759185505146</v>
      </c>
      <c r="Q379" t="str">
        <f t="shared" si="47"/>
        <v>2022-05</v>
      </c>
      <c r="R379" t="str">
        <f t="shared" si="48"/>
        <v>High</v>
      </c>
    </row>
    <row r="380" spans="1:18" x14ac:dyDescent="0.2">
      <c r="A380">
        <v>379</v>
      </c>
      <c r="B380" t="s">
        <v>9</v>
      </c>
      <c r="C380" s="1" t="d">
        <v>2022-05-31</v>
      </c>
      <c r="D380">
        <v>146.40799999999999</v>
      </c>
      <c r="E380">
        <v>147.97</v>
      </c>
      <c r="F380">
        <v>144.21799999999999</v>
      </c>
      <c r="G380">
        <v>146.18199999999999</v>
      </c>
      <c r="H380">
        <v>103718400</v>
      </c>
      <c r="I380">
        <v>-5.3462099999999997E-3</v>
      </c>
      <c r="J380">
        <f t="shared" si="49"/>
        <v>-5.3481029884056008E-3</v>
      </c>
      <c r="K380">
        <f t="shared" si="51"/>
        <v>145.27714999999995</v>
      </c>
      <c r="L380">
        <f t="shared" si="53"/>
        <v>157.25030000000004</v>
      </c>
      <c r="M380">
        <f t="shared" si="52"/>
        <v>3.1901643957536502E-2</v>
      </c>
      <c r="N380" t="str">
        <f t="shared" si="50"/>
        <v>Downtrend</v>
      </c>
      <c r="O380">
        <f t="shared" si="45"/>
        <v>178.27</v>
      </c>
      <c r="P380">
        <f t="shared" si="46"/>
        <v>-0.17999663431873014</v>
      </c>
      <c r="Q380" t="str">
        <f t="shared" si="47"/>
        <v>2022-05</v>
      </c>
      <c r="R380" t="str">
        <f t="shared" si="48"/>
        <v>High</v>
      </c>
    </row>
    <row r="381" spans="1:18" x14ac:dyDescent="0.2">
      <c r="A381">
        <v>380</v>
      </c>
      <c r="B381" t="s">
        <v>9</v>
      </c>
      <c r="C381" s="1" t="d">
        <v>2022-06-01</v>
      </c>
      <c r="D381">
        <v>147.22300000000001</v>
      </c>
      <c r="E381">
        <v>149.03</v>
      </c>
      <c r="F381">
        <v>145.04300000000001</v>
      </c>
      <c r="G381">
        <v>146.054</v>
      </c>
      <c r="H381">
        <v>74286600</v>
      </c>
      <c r="I381">
        <v>-8.7326099999999996E-4</v>
      </c>
      <c r="J381">
        <f t="shared" si="49"/>
        <v>-8.7562080146652566E-4</v>
      </c>
      <c r="K381">
        <f t="shared" si="51"/>
        <v>144.75975</v>
      </c>
      <c r="L381">
        <f t="shared" si="53"/>
        <v>156.92762000000002</v>
      </c>
      <c r="M381">
        <f t="shared" si="52"/>
        <v>3.1779490051269871E-2</v>
      </c>
      <c r="N381" t="str">
        <f t="shared" si="50"/>
        <v>Downtrend</v>
      </c>
      <c r="O381">
        <f t="shared" si="45"/>
        <v>178.27</v>
      </c>
      <c r="P381">
        <f t="shared" si="46"/>
        <v>-0.18071464632299328</v>
      </c>
      <c r="Q381" t="str">
        <f t="shared" si="47"/>
        <v>2022-06</v>
      </c>
      <c r="R381" t="str">
        <f t="shared" si="48"/>
        <v>High</v>
      </c>
    </row>
    <row r="382" spans="1:18" x14ac:dyDescent="0.2">
      <c r="A382">
        <v>381</v>
      </c>
      <c r="B382" t="s">
        <v>9</v>
      </c>
      <c r="C382" s="1" t="d">
        <v>2022-06-02</v>
      </c>
      <c r="D382">
        <v>145.19</v>
      </c>
      <c r="E382">
        <v>148.56899999999999</v>
      </c>
      <c r="F382">
        <v>144.23699999999999</v>
      </c>
      <c r="G382">
        <v>148.51</v>
      </c>
      <c r="H382">
        <v>72348100</v>
      </c>
      <c r="I382">
        <v>1.6811300000000001E-2</v>
      </c>
      <c r="J382">
        <f t="shared" si="49"/>
        <v>1.6815698303367155E-2</v>
      </c>
      <c r="K382">
        <f t="shared" si="51"/>
        <v>144.04445000000001</v>
      </c>
      <c r="L382">
        <f t="shared" si="53"/>
        <v>156.58658000000003</v>
      </c>
      <c r="M382">
        <f t="shared" si="52"/>
        <v>3.0451482435849532E-2</v>
      </c>
      <c r="N382" t="str">
        <f t="shared" si="50"/>
        <v>Downtrend</v>
      </c>
      <c r="O382">
        <f t="shared" si="45"/>
        <v>178.27</v>
      </c>
      <c r="P382">
        <f t="shared" si="46"/>
        <v>-0.16693779099119321</v>
      </c>
      <c r="Q382" t="str">
        <f t="shared" si="47"/>
        <v>2022-06</v>
      </c>
      <c r="R382" t="str">
        <f t="shared" si="48"/>
        <v>High</v>
      </c>
    </row>
    <row r="383" spans="1:18" x14ac:dyDescent="0.2">
      <c r="A383">
        <v>382</v>
      </c>
      <c r="B383" t="s">
        <v>9</v>
      </c>
      <c r="C383" s="1" t="d">
        <v>2022-06-03</v>
      </c>
      <c r="D383">
        <v>144.27699999999999</v>
      </c>
      <c r="E383">
        <v>145.328</v>
      </c>
      <c r="F383">
        <v>141.88</v>
      </c>
      <c r="G383">
        <v>142.78399999999999</v>
      </c>
      <c r="H383">
        <v>88570300</v>
      </c>
      <c r="I383">
        <v>-3.8555800000000001E-2</v>
      </c>
      <c r="J383">
        <f t="shared" si="49"/>
        <v>-3.8556326173321609E-2</v>
      </c>
      <c r="K383">
        <f t="shared" si="51"/>
        <v>143.49640000000002</v>
      </c>
      <c r="L383">
        <f t="shared" si="53"/>
        <v>156.10375999999999</v>
      </c>
      <c r="M383">
        <f t="shared" si="52"/>
        <v>2.9135462744122483E-2</v>
      </c>
      <c r="N383" t="str">
        <f t="shared" si="50"/>
        <v>Downtrend</v>
      </c>
      <c r="O383">
        <f t="shared" si="45"/>
        <v>178.27</v>
      </c>
      <c r="P383">
        <f t="shared" si="46"/>
        <v>-0.19905760924440463</v>
      </c>
      <c r="Q383" t="str">
        <f t="shared" si="47"/>
        <v>2022-06</v>
      </c>
      <c r="R383" t="str">
        <f t="shared" si="48"/>
        <v>Medium</v>
      </c>
    </row>
    <row r="384" spans="1:18" x14ac:dyDescent="0.2">
      <c r="A384">
        <v>383</v>
      </c>
      <c r="B384" t="s">
        <v>9</v>
      </c>
      <c r="C384" s="1" t="d">
        <v>2022-06-06</v>
      </c>
      <c r="D384">
        <v>144.404</v>
      </c>
      <c r="E384">
        <v>145.917</v>
      </c>
      <c r="F384">
        <v>142.31200000000001</v>
      </c>
      <c r="G384">
        <v>143.53</v>
      </c>
      <c r="H384">
        <v>71598400</v>
      </c>
      <c r="I384">
        <v>5.2276900000000001E-3</v>
      </c>
      <c r="J384">
        <f t="shared" si="49"/>
        <v>5.2246750336173431E-3</v>
      </c>
      <c r="K384">
        <f t="shared" si="51"/>
        <v>142.94935000000001</v>
      </c>
      <c r="L384">
        <f t="shared" si="53"/>
        <v>155.56014000000002</v>
      </c>
      <c r="M384">
        <f t="shared" si="52"/>
        <v>2.9142947806945905E-2</v>
      </c>
      <c r="N384" t="str">
        <f t="shared" si="50"/>
        <v>Downtrend</v>
      </c>
      <c r="O384">
        <f t="shared" si="45"/>
        <v>178.27</v>
      </c>
      <c r="P384">
        <f t="shared" si="46"/>
        <v>-0.19487294553205814</v>
      </c>
      <c r="Q384" t="str">
        <f t="shared" si="47"/>
        <v>2022-06</v>
      </c>
      <c r="R384" t="str">
        <f t="shared" si="48"/>
        <v>Medium</v>
      </c>
    </row>
    <row r="385" spans="1:18" x14ac:dyDescent="0.2">
      <c r="A385">
        <v>384</v>
      </c>
      <c r="B385" t="s">
        <v>9</v>
      </c>
      <c r="C385" s="1" t="d">
        <v>2022-06-07</v>
      </c>
      <c r="D385">
        <v>141.77199999999999</v>
      </c>
      <c r="E385">
        <v>146.339</v>
      </c>
      <c r="F385">
        <v>141.52699999999999</v>
      </c>
      <c r="G385">
        <v>146.054</v>
      </c>
      <c r="H385">
        <v>67808200</v>
      </c>
      <c r="I385">
        <v>1.7585900000000002E-2</v>
      </c>
      <c r="J385">
        <f t="shared" si="49"/>
        <v>1.7585173831254686E-2</v>
      </c>
      <c r="K385">
        <f t="shared" si="51"/>
        <v>142.78480000000005</v>
      </c>
      <c r="L385">
        <f t="shared" si="53"/>
        <v>155.05426</v>
      </c>
      <c r="M385">
        <f t="shared" si="52"/>
        <v>2.8605374223566165E-2</v>
      </c>
      <c r="N385" t="str">
        <f t="shared" si="50"/>
        <v>Downtrend</v>
      </c>
      <c r="O385">
        <f t="shared" si="45"/>
        <v>178.27</v>
      </c>
      <c r="P385">
        <f t="shared" si="46"/>
        <v>-0.18071464632299328</v>
      </c>
      <c r="Q385" t="str">
        <f t="shared" si="47"/>
        <v>2022-06</v>
      </c>
      <c r="R385" t="str">
        <f t="shared" si="48"/>
        <v>Medium</v>
      </c>
    </row>
    <row r="386" spans="1:18" x14ac:dyDescent="0.2">
      <c r="A386">
        <v>385</v>
      </c>
      <c r="B386" t="s">
        <v>9</v>
      </c>
      <c r="C386" s="1" t="d">
        <v>2022-06-08</v>
      </c>
      <c r="D386">
        <v>145.92699999999999</v>
      </c>
      <c r="E386">
        <v>147.19399999999999</v>
      </c>
      <c r="F386">
        <v>144.827</v>
      </c>
      <c r="G386">
        <v>145.31800000000001</v>
      </c>
      <c r="H386">
        <v>53950200</v>
      </c>
      <c r="I386">
        <v>-5.04324E-3</v>
      </c>
      <c r="J386">
        <f t="shared" si="49"/>
        <v>-5.0392320648526834E-3</v>
      </c>
      <c r="K386">
        <f t="shared" si="51"/>
        <v>142.46315000000004</v>
      </c>
      <c r="L386">
        <f t="shared" si="53"/>
        <v>154.5164</v>
      </c>
      <c r="M386">
        <f t="shared" si="52"/>
        <v>2.8340091753035347E-2</v>
      </c>
      <c r="N386" t="str">
        <f t="shared" si="50"/>
        <v>Downtrend</v>
      </c>
      <c r="O386">
        <f t="shared" ref="O386:O449" si="54">MAX(G386,O385)</f>
        <v>178.27</v>
      </c>
      <c r="P386">
        <f t="shared" si="46"/>
        <v>-0.18484321534750658</v>
      </c>
      <c r="Q386" t="str">
        <f t="shared" si="47"/>
        <v>2022-06</v>
      </c>
      <c r="R386" t="str">
        <f t="shared" si="48"/>
        <v>Medium</v>
      </c>
    </row>
    <row r="387" spans="1:18" x14ac:dyDescent="0.2">
      <c r="A387">
        <v>386</v>
      </c>
      <c r="B387" t="s">
        <v>9</v>
      </c>
      <c r="C387" s="1" t="d">
        <v>2022-06-09</v>
      </c>
      <c r="D387">
        <v>144.453</v>
      </c>
      <c r="E387">
        <v>145.30799999999999</v>
      </c>
      <c r="F387">
        <v>139.98500000000001</v>
      </c>
      <c r="G387">
        <v>140.09299999999999</v>
      </c>
      <c r="H387">
        <v>69473000</v>
      </c>
      <c r="I387">
        <v>-3.59557E-2</v>
      </c>
      <c r="J387">
        <f t="shared" si="49"/>
        <v>-3.5955628346110102E-2</v>
      </c>
      <c r="K387">
        <f t="shared" si="51"/>
        <v>142.27360000000004</v>
      </c>
      <c r="L387">
        <f t="shared" si="53"/>
        <v>153.80814000000001</v>
      </c>
      <c r="M387">
        <f t="shared" si="52"/>
        <v>2.7056683696372041E-2</v>
      </c>
      <c r="N387" t="str">
        <f t="shared" si="50"/>
        <v>Downtrend</v>
      </c>
      <c r="O387">
        <f t="shared" si="54"/>
        <v>178.27</v>
      </c>
      <c r="P387">
        <f t="shared" ref="P387:P450" si="55">G387/O387 - 1</f>
        <v>-0.21415268974028168</v>
      </c>
      <c r="Q387" t="str">
        <f t="shared" ref="Q387:Q450" si="56">TEXT(C387, "YYYY-MM")</f>
        <v>2022-06</v>
      </c>
      <c r="R387" t="str">
        <f t="shared" ref="R387:R450" si="57">IF(M387="","",
   IF(M387&lt;0.015,"Low",
      IF(M387&lt;0.03,"Medium","High")))</f>
        <v>Medium</v>
      </c>
    </row>
    <row r="388" spans="1:18" x14ac:dyDescent="0.2">
      <c r="A388">
        <v>387</v>
      </c>
      <c r="B388" t="s">
        <v>9</v>
      </c>
      <c r="C388" s="1" t="d">
        <v>2022-06-10</v>
      </c>
      <c r="D388">
        <v>137.77500000000001</v>
      </c>
      <c r="E388">
        <v>138.24600000000001</v>
      </c>
      <c r="F388">
        <v>134.61199999999999</v>
      </c>
      <c r="G388">
        <v>134.68100000000001</v>
      </c>
      <c r="H388">
        <v>91437900</v>
      </c>
      <c r="I388">
        <v>-3.8628700000000002E-2</v>
      </c>
      <c r="J388">
        <f t="shared" ref="J388:J451" si="58">(G388/G387) - 1</f>
        <v>-3.8631480516513883E-2</v>
      </c>
      <c r="K388">
        <f t="shared" si="51"/>
        <v>142.00695000000002</v>
      </c>
      <c r="L388">
        <f t="shared" si="53"/>
        <v>153.01498000000001</v>
      </c>
      <c r="M388">
        <f t="shared" si="52"/>
        <v>2.776611698983035E-2</v>
      </c>
      <c r="N388" t="str">
        <f t="shared" ref="N388:N451" si="59">IF(OR(ISBLANK(K388),ISBLANK(L388)),"",IF(K388&gt;L388,"Uptrend","Downtrend"))</f>
        <v>Downtrend</v>
      </c>
      <c r="O388">
        <f t="shared" si="54"/>
        <v>178.27</v>
      </c>
      <c r="P388">
        <f t="shared" si="55"/>
        <v>-0.24451113479553488</v>
      </c>
      <c r="Q388" t="str">
        <f t="shared" si="56"/>
        <v>2022-06</v>
      </c>
      <c r="R388" t="str">
        <f t="shared" si="57"/>
        <v>Medium</v>
      </c>
    </row>
    <row r="389" spans="1:18" x14ac:dyDescent="0.2">
      <c r="A389">
        <v>388</v>
      </c>
      <c r="B389" t="s">
        <v>9</v>
      </c>
      <c r="C389" s="1" t="d">
        <v>2022-06-13</v>
      </c>
      <c r="D389">
        <v>130.49700000000001</v>
      </c>
      <c r="E389">
        <v>132.786</v>
      </c>
      <c r="F389">
        <v>129.09299999999999</v>
      </c>
      <c r="G389">
        <v>129.52500000000001</v>
      </c>
      <c r="H389">
        <v>122207100</v>
      </c>
      <c r="I389">
        <v>-3.8284899999999997E-2</v>
      </c>
      <c r="J389">
        <f t="shared" si="58"/>
        <v>-3.8283054031377883E-2</v>
      </c>
      <c r="K389">
        <f t="shared" si="51"/>
        <v>141.25905000000003</v>
      </c>
      <c r="L389">
        <f t="shared" si="53"/>
        <v>152.18068</v>
      </c>
      <c r="M389">
        <f t="shared" si="52"/>
        <v>2.7746965495151425E-2</v>
      </c>
      <c r="N389" t="str">
        <f t="shared" si="59"/>
        <v>Downtrend</v>
      </c>
      <c r="O389">
        <f t="shared" si="54"/>
        <v>178.27</v>
      </c>
      <c r="P389">
        <f t="shared" si="55"/>
        <v>-0.2734335558422617</v>
      </c>
      <c r="Q389" t="str">
        <f t="shared" si="56"/>
        <v>2022-06</v>
      </c>
      <c r="R389" t="str">
        <f t="shared" si="57"/>
        <v>Medium</v>
      </c>
    </row>
    <row r="390" spans="1:18" x14ac:dyDescent="0.2">
      <c r="A390">
        <v>389</v>
      </c>
      <c r="B390" t="s">
        <v>9</v>
      </c>
      <c r="C390" s="1" t="d">
        <v>2022-06-14</v>
      </c>
      <c r="D390">
        <v>130.75299999999999</v>
      </c>
      <c r="E390">
        <v>131.499</v>
      </c>
      <c r="F390">
        <v>129.13200000000001</v>
      </c>
      <c r="G390">
        <v>130.38900000000001</v>
      </c>
      <c r="H390">
        <v>84784300</v>
      </c>
      <c r="I390">
        <v>6.6727599999999998E-3</v>
      </c>
      <c r="J390">
        <f t="shared" si="58"/>
        <v>6.67052692530401E-3</v>
      </c>
      <c r="K390">
        <f t="shared" si="51"/>
        <v>140.63145000000003</v>
      </c>
      <c r="L390">
        <f t="shared" si="53"/>
        <v>151.36953999999997</v>
      </c>
      <c r="M390">
        <f t="shared" si="52"/>
        <v>2.7833898932987756E-2</v>
      </c>
      <c r="N390" t="str">
        <f t="shared" si="59"/>
        <v>Downtrend</v>
      </c>
      <c r="O390">
        <f t="shared" si="54"/>
        <v>178.27</v>
      </c>
      <c r="P390">
        <f t="shared" si="55"/>
        <v>-0.26858697481348515</v>
      </c>
      <c r="Q390" t="str">
        <f t="shared" si="56"/>
        <v>2022-06</v>
      </c>
      <c r="R390" t="str">
        <f t="shared" si="57"/>
        <v>Medium</v>
      </c>
    </row>
    <row r="391" spans="1:18" x14ac:dyDescent="0.2">
      <c r="A391">
        <v>390</v>
      </c>
      <c r="B391" t="s">
        <v>9</v>
      </c>
      <c r="C391" s="1" t="d">
        <v>2022-06-15</v>
      </c>
      <c r="D391">
        <v>131.892</v>
      </c>
      <c r="E391">
        <v>134.887</v>
      </c>
      <c r="F391">
        <v>129.80000000000001</v>
      </c>
      <c r="G391">
        <v>133.012</v>
      </c>
      <c r="H391">
        <v>91533000</v>
      </c>
      <c r="I391">
        <v>2.0111299999999999E-2</v>
      </c>
      <c r="J391">
        <f t="shared" si="58"/>
        <v>2.01167276380676E-2</v>
      </c>
      <c r="K391">
        <f t="shared" si="51"/>
        <v>139.95330000000001</v>
      </c>
      <c r="L391">
        <f t="shared" si="53"/>
        <v>150.52985999999999</v>
      </c>
      <c r="M391">
        <f t="shared" si="52"/>
        <v>2.7560470450654333E-2</v>
      </c>
      <c r="N391" t="str">
        <f t="shared" si="59"/>
        <v>Downtrend</v>
      </c>
      <c r="O391">
        <f t="shared" si="54"/>
        <v>178.27</v>
      </c>
      <c r="P391">
        <f t="shared" si="55"/>
        <v>-0.25387333819487301</v>
      </c>
      <c r="Q391" t="str">
        <f t="shared" si="56"/>
        <v>2022-06</v>
      </c>
      <c r="R391" t="str">
        <f t="shared" si="57"/>
        <v>Medium</v>
      </c>
    </row>
    <row r="392" spans="1:18" x14ac:dyDescent="0.2">
      <c r="A392">
        <v>391</v>
      </c>
      <c r="B392" t="s">
        <v>9</v>
      </c>
      <c r="C392" s="1" t="d">
        <v>2022-06-16</v>
      </c>
      <c r="D392">
        <v>129.721</v>
      </c>
      <c r="E392">
        <v>130.02600000000001</v>
      </c>
      <c r="F392">
        <v>126.736</v>
      </c>
      <c r="G392">
        <v>127.73699999999999</v>
      </c>
      <c r="H392">
        <v>108123900</v>
      </c>
      <c r="I392">
        <v>-3.9651499999999999E-2</v>
      </c>
      <c r="J392">
        <f t="shared" si="58"/>
        <v>-3.9658075963071027E-2</v>
      </c>
      <c r="K392">
        <f t="shared" si="51"/>
        <v>139.42490000000004</v>
      </c>
      <c r="L392">
        <f t="shared" si="53"/>
        <v>149.65095999999997</v>
      </c>
      <c r="M392">
        <f t="shared" si="52"/>
        <v>2.6114633060656003E-2</v>
      </c>
      <c r="N392" t="str">
        <f t="shared" si="59"/>
        <v>Downtrend</v>
      </c>
      <c r="O392">
        <f t="shared" si="54"/>
        <v>178.27</v>
      </c>
      <c r="P392">
        <f t="shared" si="55"/>
        <v>-0.28346328602681337</v>
      </c>
      <c r="Q392" t="str">
        <f t="shared" si="56"/>
        <v>2022-06</v>
      </c>
      <c r="R392" t="str">
        <f t="shared" si="57"/>
        <v>Medium</v>
      </c>
    </row>
    <row r="393" spans="1:18" x14ac:dyDescent="0.2">
      <c r="A393">
        <v>392</v>
      </c>
      <c r="B393" t="s">
        <v>9</v>
      </c>
      <c r="C393" s="1" t="d">
        <v>2022-06-17</v>
      </c>
      <c r="D393">
        <v>127.747</v>
      </c>
      <c r="E393">
        <v>130.703</v>
      </c>
      <c r="F393">
        <v>127.492</v>
      </c>
      <c r="G393">
        <v>129.21100000000001</v>
      </c>
      <c r="H393">
        <v>134520300</v>
      </c>
      <c r="I393">
        <v>1.15333E-2</v>
      </c>
      <c r="J393">
        <f t="shared" si="58"/>
        <v>1.153933472682156E-2</v>
      </c>
      <c r="K393">
        <f t="shared" si="51"/>
        <v>139.14060000000003</v>
      </c>
      <c r="L393">
        <f t="shared" si="53"/>
        <v>148.86489999999998</v>
      </c>
      <c r="M393">
        <f t="shared" si="52"/>
        <v>2.583501481572879E-2</v>
      </c>
      <c r="N393" t="str">
        <f t="shared" si="59"/>
        <v>Downtrend</v>
      </c>
      <c r="O393">
        <f t="shared" si="54"/>
        <v>178.27</v>
      </c>
      <c r="P393">
        <f t="shared" si="55"/>
        <v>-0.27519492904021992</v>
      </c>
      <c r="Q393" t="str">
        <f t="shared" si="56"/>
        <v>2022-06</v>
      </c>
      <c r="R393" t="str">
        <f t="shared" si="57"/>
        <v>Medium</v>
      </c>
    </row>
    <row r="394" spans="1:18" x14ac:dyDescent="0.2">
      <c r="A394">
        <v>393</v>
      </c>
      <c r="B394" t="s">
        <v>9</v>
      </c>
      <c r="C394" s="1" t="d">
        <v>2022-06-21</v>
      </c>
      <c r="D394">
        <v>131.03700000000001</v>
      </c>
      <c r="E394">
        <v>134.61199999999999</v>
      </c>
      <c r="F394">
        <v>130.93899999999999</v>
      </c>
      <c r="G394">
        <v>133.44399999999999</v>
      </c>
      <c r="H394">
        <v>81000500</v>
      </c>
      <c r="I394">
        <v>3.2760699999999997E-2</v>
      </c>
      <c r="J394">
        <f t="shared" si="58"/>
        <v>3.2760368699259246E-2</v>
      </c>
      <c r="K394">
        <f t="shared" si="51"/>
        <v>139.05615</v>
      </c>
      <c r="L394">
        <f t="shared" si="53"/>
        <v>148.15742</v>
      </c>
      <c r="M394">
        <f t="shared" si="52"/>
        <v>2.696708517999662E-2</v>
      </c>
      <c r="N394" t="str">
        <f t="shared" si="59"/>
        <v>Downtrend</v>
      </c>
      <c r="O394">
        <f t="shared" si="54"/>
        <v>178.27</v>
      </c>
      <c r="P394">
        <f t="shared" si="55"/>
        <v>-0.25145004768048473</v>
      </c>
      <c r="Q394" t="str">
        <f t="shared" si="56"/>
        <v>2022-06</v>
      </c>
      <c r="R394" t="str">
        <f t="shared" si="57"/>
        <v>Medium</v>
      </c>
    </row>
    <row r="395" spans="1:18" x14ac:dyDescent="0.2">
      <c r="A395">
        <v>394</v>
      </c>
      <c r="B395" t="s">
        <v>9</v>
      </c>
      <c r="C395" s="1" t="d">
        <v>2022-06-22</v>
      </c>
      <c r="D395">
        <v>132.38300000000001</v>
      </c>
      <c r="E395">
        <v>135.30000000000001</v>
      </c>
      <c r="F395">
        <v>131.51900000000001</v>
      </c>
      <c r="G395">
        <v>132.93299999999999</v>
      </c>
      <c r="H395">
        <v>73409200</v>
      </c>
      <c r="I395">
        <v>-3.8273999999999999E-3</v>
      </c>
      <c r="J395">
        <f t="shared" si="58"/>
        <v>-3.8293216630196358E-3</v>
      </c>
      <c r="K395">
        <f t="shared" si="51"/>
        <v>138.67509999999999</v>
      </c>
      <c r="L395">
        <f t="shared" si="53"/>
        <v>147.47994</v>
      </c>
      <c r="M395">
        <f t="shared" si="52"/>
        <v>2.5237082599861925E-2</v>
      </c>
      <c r="N395" t="str">
        <f t="shared" si="59"/>
        <v>Downtrend</v>
      </c>
      <c r="O395">
        <f t="shared" si="54"/>
        <v>178.27</v>
      </c>
      <c r="P395">
        <f t="shared" si="55"/>
        <v>-0.25431648622875425</v>
      </c>
      <c r="Q395" t="str">
        <f t="shared" si="56"/>
        <v>2022-06</v>
      </c>
      <c r="R395" t="str">
        <f t="shared" si="57"/>
        <v>Medium</v>
      </c>
    </row>
    <row r="396" spans="1:18" x14ac:dyDescent="0.2">
      <c r="A396">
        <v>395</v>
      </c>
      <c r="B396" t="s">
        <v>9</v>
      </c>
      <c r="C396" s="1" t="d">
        <v>2022-06-23</v>
      </c>
      <c r="D396">
        <v>134.37700000000001</v>
      </c>
      <c r="E396">
        <v>136.11500000000001</v>
      </c>
      <c r="F396">
        <v>133.208</v>
      </c>
      <c r="G396">
        <v>135.80099999999999</v>
      </c>
      <c r="H396">
        <v>72433800</v>
      </c>
      <c r="I396">
        <v>2.1573800000000001E-2</v>
      </c>
      <c r="J396">
        <f t="shared" si="58"/>
        <v>2.1574778271761019E-2</v>
      </c>
      <c r="K396">
        <f t="shared" si="51"/>
        <v>138.57245000000003</v>
      </c>
      <c r="L396">
        <f t="shared" si="53"/>
        <v>146.94494</v>
      </c>
      <c r="M396">
        <f t="shared" si="52"/>
        <v>2.5460801102658748E-2</v>
      </c>
      <c r="N396" t="str">
        <f t="shared" si="59"/>
        <v>Downtrend</v>
      </c>
      <c r="O396">
        <f t="shared" si="54"/>
        <v>178.27</v>
      </c>
      <c r="P396">
        <f t="shared" si="55"/>
        <v>-0.23822852975823205</v>
      </c>
      <c r="Q396" t="str">
        <f t="shared" si="56"/>
        <v>2022-06</v>
      </c>
      <c r="R396" t="str">
        <f t="shared" si="57"/>
        <v>Medium</v>
      </c>
    </row>
    <row r="397" spans="1:18" x14ac:dyDescent="0.2">
      <c r="A397">
        <v>396</v>
      </c>
      <c r="B397" t="s">
        <v>9</v>
      </c>
      <c r="C397" s="1" t="d">
        <v>2022-06-24</v>
      </c>
      <c r="D397">
        <v>137.40199999999999</v>
      </c>
      <c r="E397">
        <v>139.376</v>
      </c>
      <c r="F397">
        <v>137.274</v>
      </c>
      <c r="G397">
        <v>139.13</v>
      </c>
      <c r="H397">
        <v>89116800</v>
      </c>
      <c r="I397">
        <v>2.4517299999999999E-2</v>
      </c>
      <c r="J397">
        <f t="shared" si="58"/>
        <v>2.4513810649406276E-2</v>
      </c>
      <c r="K397">
        <f t="shared" si="51"/>
        <v>138.6284</v>
      </c>
      <c r="L397">
        <f t="shared" si="53"/>
        <v>146.43905999999998</v>
      </c>
      <c r="M397">
        <f t="shared" si="52"/>
        <v>2.6066378105784025E-2</v>
      </c>
      <c r="N397" t="str">
        <f t="shared" si="59"/>
        <v>Downtrend</v>
      </c>
      <c r="O397">
        <f t="shared" si="54"/>
        <v>178.27</v>
      </c>
      <c r="P397">
        <f t="shared" si="55"/>
        <v>-0.2195546081786055</v>
      </c>
      <c r="Q397" t="str">
        <f t="shared" si="56"/>
        <v>2022-06</v>
      </c>
      <c r="R397" t="str">
        <f t="shared" si="57"/>
        <v>Medium</v>
      </c>
    </row>
    <row r="398" spans="1:18" x14ac:dyDescent="0.2">
      <c r="A398">
        <v>397</v>
      </c>
      <c r="B398" t="s">
        <v>9</v>
      </c>
      <c r="C398" s="1" t="d">
        <v>2022-06-27</v>
      </c>
      <c r="D398">
        <v>140.15199999999999</v>
      </c>
      <c r="E398">
        <v>140.928</v>
      </c>
      <c r="F398">
        <v>138.453</v>
      </c>
      <c r="G398">
        <v>139.13</v>
      </c>
      <c r="H398">
        <v>70207900</v>
      </c>
      <c r="I398">
        <v>0</v>
      </c>
      <c r="J398">
        <f t="shared" si="58"/>
        <v>0</v>
      </c>
      <c r="K398">
        <f t="shared" si="51"/>
        <v>138.52430000000001</v>
      </c>
      <c r="L398">
        <f t="shared" si="53"/>
        <v>145.87943999999999</v>
      </c>
      <c r="M398">
        <f t="shared" si="52"/>
        <v>2.5524632542806142E-2</v>
      </c>
      <c r="N398" t="str">
        <f t="shared" si="59"/>
        <v>Downtrend</v>
      </c>
      <c r="O398">
        <f t="shared" si="54"/>
        <v>178.27</v>
      </c>
      <c r="P398">
        <f t="shared" si="55"/>
        <v>-0.2195546081786055</v>
      </c>
      <c r="Q398" t="str">
        <f t="shared" si="56"/>
        <v>2022-06</v>
      </c>
      <c r="R398" t="str">
        <f t="shared" si="57"/>
        <v>Medium</v>
      </c>
    </row>
    <row r="399" spans="1:18" x14ac:dyDescent="0.2">
      <c r="A399">
        <v>398</v>
      </c>
      <c r="B399" t="s">
        <v>9</v>
      </c>
      <c r="C399" s="1" t="d">
        <v>2022-06-28</v>
      </c>
      <c r="D399">
        <v>139.59200000000001</v>
      </c>
      <c r="E399">
        <v>140.85900000000001</v>
      </c>
      <c r="F399">
        <v>134.86799999999999</v>
      </c>
      <c r="G399">
        <v>134.98599999999999</v>
      </c>
      <c r="H399">
        <v>67083400</v>
      </c>
      <c r="I399">
        <v>-2.9789599999999999E-2</v>
      </c>
      <c r="J399">
        <f t="shared" si="58"/>
        <v>-2.9785093078415925E-2</v>
      </c>
      <c r="K399">
        <f t="shared" si="51"/>
        <v>137.92519999999999</v>
      </c>
      <c r="L399">
        <f t="shared" si="53"/>
        <v>145.33715999999995</v>
      </c>
      <c r="M399">
        <f t="shared" si="52"/>
        <v>2.4381483720829173E-2</v>
      </c>
      <c r="N399" t="str">
        <f t="shared" si="59"/>
        <v>Downtrend</v>
      </c>
      <c r="O399">
        <f t="shared" si="54"/>
        <v>178.27</v>
      </c>
      <c r="P399">
        <f t="shared" si="55"/>
        <v>-0.2428002468166266</v>
      </c>
      <c r="Q399" t="str">
        <f t="shared" si="56"/>
        <v>2022-06</v>
      </c>
      <c r="R399" t="str">
        <f t="shared" si="57"/>
        <v>Medium</v>
      </c>
    </row>
    <row r="400" spans="1:18" x14ac:dyDescent="0.2">
      <c r="A400">
        <v>399</v>
      </c>
      <c r="B400" t="s">
        <v>9</v>
      </c>
      <c r="C400" s="1" t="d">
        <v>2022-06-29</v>
      </c>
      <c r="D400">
        <v>135.005</v>
      </c>
      <c r="E400">
        <v>138.15799999999999</v>
      </c>
      <c r="F400">
        <v>134.22900000000001</v>
      </c>
      <c r="G400">
        <v>136.744</v>
      </c>
      <c r="H400">
        <v>66242400</v>
      </c>
      <c r="I400">
        <v>1.30239E-2</v>
      </c>
      <c r="J400">
        <f t="shared" si="58"/>
        <v>1.3023572814958584E-2</v>
      </c>
      <c r="K400">
        <f t="shared" si="51"/>
        <v>137.45330000000001</v>
      </c>
      <c r="L400">
        <f t="shared" si="53"/>
        <v>144.83435999999998</v>
      </c>
      <c r="M400">
        <f t="shared" si="52"/>
        <v>2.4670721269912359E-2</v>
      </c>
      <c r="N400" t="str">
        <f t="shared" si="59"/>
        <v>Downtrend</v>
      </c>
      <c r="O400">
        <f t="shared" si="54"/>
        <v>178.27</v>
      </c>
      <c r="P400">
        <f t="shared" si="55"/>
        <v>-0.23293880069557416</v>
      </c>
      <c r="Q400" t="str">
        <f t="shared" si="56"/>
        <v>2022-06</v>
      </c>
      <c r="R400" t="str">
        <f t="shared" si="57"/>
        <v>Medium</v>
      </c>
    </row>
    <row r="401" spans="1:18" x14ac:dyDescent="0.2">
      <c r="A401">
        <v>400</v>
      </c>
      <c r="B401" t="s">
        <v>9</v>
      </c>
      <c r="C401" s="1" t="d">
        <v>2022-06-30</v>
      </c>
      <c r="D401">
        <v>134.79900000000001</v>
      </c>
      <c r="E401">
        <v>135.899</v>
      </c>
      <c r="F401">
        <v>131.381</v>
      </c>
      <c r="G401">
        <v>134.279</v>
      </c>
      <c r="H401">
        <v>98964500</v>
      </c>
      <c r="I401">
        <v>-1.8027399999999999E-2</v>
      </c>
      <c r="J401">
        <f t="shared" si="58"/>
        <v>-1.8026385069911721E-2</v>
      </c>
      <c r="K401">
        <f t="shared" si="51"/>
        <v>136.86455000000001</v>
      </c>
      <c r="L401">
        <f t="shared" si="53"/>
        <v>144.23656</v>
      </c>
      <c r="M401">
        <f t="shared" si="52"/>
        <v>2.4888661144291509E-2</v>
      </c>
      <c r="N401" t="str">
        <f t="shared" si="59"/>
        <v>Downtrend</v>
      </c>
      <c r="O401">
        <f t="shared" si="54"/>
        <v>178.27</v>
      </c>
      <c r="P401">
        <f t="shared" si="55"/>
        <v>-0.24676614124642404</v>
      </c>
      <c r="Q401" t="str">
        <f t="shared" si="56"/>
        <v>2022-06</v>
      </c>
      <c r="R401" t="str">
        <f t="shared" si="57"/>
        <v>Medium</v>
      </c>
    </row>
    <row r="402" spans="1:18" x14ac:dyDescent="0.2">
      <c r="A402">
        <v>401</v>
      </c>
      <c r="B402" t="s">
        <v>9</v>
      </c>
      <c r="C402" s="1" t="d">
        <v>2022-07-01</v>
      </c>
      <c r="D402">
        <v>133.61099999999999</v>
      </c>
      <c r="E402">
        <v>136.55699999999999</v>
      </c>
      <c r="F402">
        <v>133.23699999999999</v>
      </c>
      <c r="G402">
        <v>136.44900000000001</v>
      </c>
      <c r="H402">
        <v>71051600</v>
      </c>
      <c r="I402">
        <v>1.61642E-2</v>
      </c>
      <c r="J402">
        <f t="shared" si="58"/>
        <v>1.6160382487209635E-2</v>
      </c>
      <c r="K402">
        <f t="shared" si="51"/>
        <v>136.26150000000001</v>
      </c>
      <c r="L402">
        <f t="shared" si="53"/>
        <v>143.68547999999998</v>
      </c>
      <c r="M402">
        <f t="shared" si="52"/>
        <v>2.4860373109184378E-2</v>
      </c>
      <c r="N402" t="str">
        <f t="shared" si="59"/>
        <v>Downtrend</v>
      </c>
      <c r="O402">
        <f t="shared" si="54"/>
        <v>178.27</v>
      </c>
      <c r="P402">
        <f t="shared" si="55"/>
        <v>-0.23459359398664947</v>
      </c>
      <c r="Q402" t="str">
        <f t="shared" si="56"/>
        <v>2022-07</v>
      </c>
      <c r="R402" t="str">
        <f t="shared" si="57"/>
        <v>Medium</v>
      </c>
    </row>
    <row r="403" spans="1:18" x14ac:dyDescent="0.2">
      <c r="A403">
        <v>402</v>
      </c>
      <c r="B403" t="s">
        <v>9</v>
      </c>
      <c r="C403" s="1" t="d">
        <v>2022-07-05</v>
      </c>
      <c r="D403">
        <v>135.31</v>
      </c>
      <c r="E403">
        <v>139.08099999999999</v>
      </c>
      <c r="F403">
        <v>134.48500000000001</v>
      </c>
      <c r="G403">
        <v>139.03200000000001</v>
      </c>
      <c r="H403">
        <v>73353800</v>
      </c>
      <c r="I403">
        <v>1.8930200000000001E-2</v>
      </c>
      <c r="J403">
        <f t="shared" si="58"/>
        <v>1.8930149726271273E-2</v>
      </c>
      <c r="K403">
        <f t="shared" si="51"/>
        <v>136.07390000000004</v>
      </c>
      <c r="L403">
        <f t="shared" si="53"/>
        <v>143.20195999999996</v>
      </c>
      <c r="M403">
        <f t="shared" si="52"/>
        <v>2.3952877837267135E-2</v>
      </c>
      <c r="N403" t="str">
        <f t="shared" si="59"/>
        <v>Downtrend</v>
      </c>
      <c r="O403">
        <f t="shared" si="54"/>
        <v>178.27</v>
      </c>
      <c r="P403">
        <f t="shared" si="55"/>
        <v>-0.22010433611936953</v>
      </c>
      <c r="Q403" t="str">
        <f t="shared" si="56"/>
        <v>2022-07</v>
      </c>
      <c r="R403" t="str">
        <f t="shared" si="57"/>
        <v>Medium</v>
      </c>
    </row>
    <row r="404" spans="1:18" x14ac:dyDescent="0.2">
      <c r="A404">
        <v>403</v>
      </c>
      <c r="B404" t="s">
        <v>9</v>
      </c>
      <c r="C404" s="1" t="d">
        <v>2022-07-06</v>
      </c>
      <c r="D404">
        <v>138.82599999999999</v>
      </c>
      <c r="E404">
        <v>141.54599999999999</v>
      </c>
      <c r="F404">
        <v>138.56100000000001</v>
      </c>
      <c r="G404">
        <v>140.36799999999999</v>
      </c>
      <c r="H404">
        <v>74064300</v>
      </c>
      <c r="I404">
        <v>9.6071999999999998E-3</v>
      </c>
      <c r="J404">
        <f t="shared" si="58"/>
        <v>9.6092985787443741E-3</v>
      </c>
      <c r="K404">
        <f t="shared" si="51"/>
        <v>135.91580000000002</v>
      </c>
      <c r="L404">
        <f t="shared" si="53"/>
        <v>142.83595999999997</v>
      </c>
      <c r="M404">
        <f t="shared" si="52"/>
        <v>2.4033312759589646E-2</v>
      </c>
      <c r="N404" t="str">
        <f t="shared" si="59"/>
        <v>Downtrend</v>
      </c>
      <c r="O404">
        <f t="shared" si="54"/>
        <v>178.27</v>
      </c>
      <c r="P404">
        <f t="shared" si="55"/>
        <v>-0.21261008582487251</v>
      </c>
      <c r="Q404" t="str">
        <f t="shared" si="56"/>
        <v>2022-07</v>
      </c>
      <c r="R404" t="str">
        <f t="shared" si="57"/>
        <v>Medium</v>
      </c>
    </row>
    <row r="405" spans="1:18" x14ac:dyDescent="0.2">
      <c r="A405">
        <v>404</v>
      </c>
      <c r="B405" t="s">
        <v>9</v>
      </c>
      <c r="C405" s="1" t="d">
        <v>2022-07-07</v>
      </c>
      <c r="D405">
        <v>140.73099999999999</v>
      </c>
      <c r="E405">
        <v>143.93299999999999</v>
      </c>
      <c r="F405">
        <v>140.721</v>
      </c>
      <c r="G405">
        <v>143.73699999999999</v>
      </c>
      <c r="H405">
        <v>66253700</v>
      </c>
      <c r="I405">
        <v>2.3999699999999999E-2</v>
      </c>
      <c r="J405">
        <f t="shared" si="58"/>
        <v>2.4001196853983719E-2</v>
      </c>
      <c r="K405">
        <f t="shared" si="51"/>
        <v>135.79995</v>
      </c>
      <c r="L405">
        <f t="shared" si="53"/>
        <v>142.51596000000001</v>
      </c>
      <c r="M405">
        <f t="shared" si="52"/>
        <v>2.4333097902159307E-2</v>
      </c>
      <c r="N405" t="str">
        <f t="shared" si="59"/>
        <v>Downtrend</v>
      </c>
      <c r="O405">
        <f t="shared" si="54"/>
        <v>178.27</v>
      </c>
      <c r="P405">
        <f t="shared" si="55"/>
        <v>-0.19371178549391377</v>
      </c>
      <c r="Q405" t="str">
        <f t="shared" si="56"/>
        <v>2022-07</v>
      </c>
      <c r="R405" t="str">
        <f t="shared" si="57"/>
        <v>Medium</v>
      </c>
    </row>
    <row r="406" spans="1:18" x14ac:dyDescent="0.2">
      <c r="A406">
        <v>405</v>
      </c>
      <c r="B406" t="s">
        <v>9</v>
      </c>
      <c r="C406" s="1" t="d">
        <v>2022-07-08</v>
      </c>
      <c r="D406">
        <v>142.666</v>
      </c>
      <c r="E406">
        <v>144.91499999999999</v>
      </c>
      <c r="F406">
        <v>142.411</v>
      </c>
      <c r="G406">
        <v>144.41399999999999</v>
      </c>
      <c r="H406">
        <v>64547800</v>
      </c>
      <c r="I406">
        <v>4.7143699999999998E-3</v>
      </c>
      <c r="J406">
        <f t="shared" si="58"/>
        <v>4.7099911644183923E-3</v>
      </c>
      <c r="K406">
        <f t="shared" ref="K406:K469" si="60">AVERAGE(G387:G406)</f>
        <v>135.75475</v>
      </c>
      <c r="L406">
        <f t="shared" si="53"/>
        <v>142.32875999999999</v>
      </c>
      <c r="M406">
        <f t="shared" si="52"/>
        <v>2.4335355291021453E-2</v>
      </c>
      <c r="N406" t="str">
        <f t="shared" si="59"/>
        <v>Downtrend</v>
      </c>
      <c r="O406">
        <f t="shared" si="54"/>
        <v>178.27</v>
      </c>
      <c r="P406">
        <f t="shared" si="55"/>
        <v>-0.18991417512761555</v>
      </c>
      <c r="Q406" t="str">
        <f t="shared" si="56"/>
        <v>2022-07</v>
      </c>
      <c r="R406" t="str">
        <f t="shared" si="57"/>
        <v>Medium</v>
      </c>
    </row>
    <row r="407" spans="1:18" x14ac:dyDescent="0.2">
      <c r="A407">
        <v>406</v>
      </c>
      <c r="B407" t="s">
        <v>9</v>
      </c>
      <c r="C407" s="1" t="d">
        <v>2022-07-11</v>
      </c>
      <c r="D407">
        <v>143.06899999999999</v>
      </c>
      <c r="E407">
        <v>144.02099999999999</v>
      </c>
      <c r="F407">
        <v>141.21199999999999</v>
      </c>
      <c r="G407">
        <v>142.28299999999999</v>
      </c>
      <c r="H407">
        <v>63141600</v>
      </c>
      <c r="I407">
        <v>-1.4757599999999999E-2</v>
      </c>
      <c r="J407">
        <f t="shared" si="58"/>
        <v>-1.4756187073275417E-2</v>
      </c>
      <c r="K407">
        <f t="shared" si="60"/>
        <v>135.86424999999997</v>
      </c>
      <c r="L407">
        <f t="shared" si="53"/>
        <v>142.10345999999998</v>
      </c>
      <c r="M407">
        <f t="shared" ref="M407:M470" si="61">_xlfn.STDEV.S(J388:J407)</f>
        <v>2.3119407083980768E-2</v>
      </c>
      <c r="N407" t="str">
        <f t="shared" si="59"/>
        <v>Downtrend</v>
      </c>
      <c r="O407">
        <f t="shared" si="54"/>
        <v>178.27</v>
      </c>
      <c r="P407">
        <f t="shared" si="55"/>
        <v>-0.20186795310484107</v>
      </c>
      <c r="Q407" t="str">
        <f t="shared" si="56"/>
        <v>2022-07</v>
      </c>
      <c r="R407" t="str">
        <f t="shared" si="57"/>
        <v>Medium</v>
      </c>
    </row>
    <row r="408" spans="1:18" x14ac:dyDescent="0.2">
      <c r="A408">
        <v>407</v>
      </c>
      <c r="B408" t="s">
        <v>9</v>
      </c>
      <c r="C408" s="1" t="d">
        <v>2022-07-12</v>
      </c>
      <c r="D408">
        <v>143.15700000000001</v>
      </c>
      <c r="E408">
        <v>145.79900000000001</v>
      </c>
      <c r="F408">
        <v>142.46</v>
      </c>
      <c r="G408">
        <v>143.255</v>
      </c>
      <c r="H408">
        <v>77588800</v>
      </c>
      <c r="I408">
        <v>6.8337099999999998E-3</v>
      </c>
      <c r="J408">
        <f t="shared" si="58"/>
        <v>6.8314556201374277E-3</v>
      </c>
      <c r="K408">
        <f t="shared" si="60"/>
        <v>136.29294999999999</v>
      </c>
      <c r="L408">
        <f t="shared" si="53"/>
        <v>141.75891999999999</v>
      </c>
      <c r="M408">
        <f t="shared" si="61"/>
        <v>2.1166915973674379E-2</v>
      </c>
      <c r="N408" t="str">
        <f t="shared" si="59"/>
        <v>Downtrend</v>
      </c>
      <c r="O408">
        <f t="shared" si="54"/>
        <v>178.27</v>
      </c>
      <c r="P408">
        <f t="shared" si="55"/>
        <v>-0.19641554944746742</v>
      </c>
      <c r="Q408" t="str">
        <f t="shared" si="56"/>
        <v>2022-07</v>
      </c>
      <c r="R408" t="str">
        <f t="shared" si="57"/>
        <v>Medium</v>
      </c>
    </row>
    <row r="409" spans="1:18" x14ac:dyDescent="0.2">
      <c r="A409">
        <v>408</v>
      </c>
      <c r="B409" t="s">
        <v>9</v>
      </c>
      <c r="C409" s="1" t="d">
        <v>2022-07-13</v>
      </c>
      <c r="D409">
        <v>140.43700000000001</v>
      </c>
      <c r="E409">
        <v>143.83500000000001</v>
      </c>
      <c r="F409">
        <v>139.58199999999999</v>
      </c>
      <c r="G409">
        <v>142.892</v>
      </c>
      <c r="H409">
        <v>71185600</v>
      </c>
      <c r="I409">
        <v>-2.5366500000000001E-3</v>
      </c>
      <c r="J409">
        <f t="shared" si="58"/>
        <v>-2.5339429688318038E-3</v>
      </c>
      <c r="K409">
        <f t="shared" si="60"/>
        <v>136.96129999999999</v>
      </c>
      <c r="L409">
        <f t="shared" si="53"/>
        <v>141.52459999999999</v>
      </c>
      <c r="M409">
        <f t="shared" si="61"/>
        <v>1.885309264554207E-2</v>
      </c>
      <c r="N409" t="str">
        <f t="shared" si="59"/>
        <v>Downtrend</v>
      </c>
      <c r="O409">
        <f t="shared" si="54"/>
        <v>178.27</v>
      </c>
      <c r="P409">
        <f t="shared" si="55"/>
        <v>-0.19845178661580753</v>
      </c>
      <c r="Q409" t="str">
        <f t="shared" si="56"/>
        <v>2022-07</v>
      </c>
      <c r="R409" t="str">
        <f t="shared" si="57"/>
        <v>Medium</v>
      </c>
    </row>
    <row r="410" spans="1:18" x14ac:dyDescent="0.2">
      <c r="A410">
        <v>409</v>
      </c>
      <c r="B410" t="s">
        <v>9</v>
      </c>
      <c r="C410" s="1" t="d">
        <v>2022-07-14</v>
      </c>
      <c r="D410">
        <v>141.50700000000001</v>
      </c>
      <c r="E410">
        <v>146.29</v>
      </c>
      <c r="F410">
        <v>140.69200000000001</v>
      </c>
      <c r="G410">
        <v>145.81899999999999</v>
      </c>
      <c r="H410">
        <v>78140700</v>
      </c>
      <c r="I410">
        <v>2.0482299999999998E-2</v>
      </c>
      <c r="J410">
        <f t="shared" si="58"/>
        <v>2.0484001903535498E-2</v>
      </c>
      <c r="K410">
        <f t="shared" si="60"/>
        <v>137.7328</v>
      </c>
      <c r="L410">
        <f t="shared" si="53"/>
        <v>141.34274000000002</v>
      </c>
      <c r="M410">
        <f t="shared" si="61"/>
        <v>1.9164395339233923E-2</v>
      </c>
      <c r="N410" t="str">
        <f t="shared" si="59"/>
        <v>Downtrend</v>
      </c>
      <c r="O410">
        <f t="shared" si="54"/>
        <v>178.27</v>
      </c>
      <c r="P410">
        <f t="shared" si="55"/>
        <v>-0.18203287148707026</v>
      </c>
      <c r="Q410" t="str">
        <f t="shared" si="56"/>
        <v>2022-07</v>
      </c>
      <c r="R410" t="str">
        <f t="shared" si="57"/>
        <v>Medium</v>
      </c>
    </row>
    <row r="411" spans="1:18" x14ac:dyDescent="0.2">
      <c r="A411">
        <v>410</v>
      </c>
      <c r="B411" t="s">
        <v>9</v>
      </c>
      <c r="C411" s="1" t="d">
        <v>2022-07-15</v>
      </c>
      <c r="D411">
        <v>147.10499999999999</v>
      </c>
      <c r="E411">
        <v>148.166</v>
      </c>
      <c r="F411">
        <v>145.553</v>
      </c>
      <c r="G411">
        <v>147.488</v>
      </c>
      <c r="H411">
        <v>76259900</v>
      </c>
      <c r="I411">
        <v>1.14501E-2</v>
      </c>
      <c r="J411">
        <f t="shared" si="58"/>
        <v>1.1445696377015313E-2</v>
      </c>
      <c r="K411">
        <f t="shared" si="60"/>
        <v>138.45659999999998</v>
      </c>
      <c r="L411">
        <f t="shared" si="53"/>
        <v>141.16446000000005</v>
      </c>
      <c r="M411">
        <f t="shared" si="61"/>
        <v>1.8919584988037707E-2</v>
      </c>
      <c r="N411" t="str">
        <f t="shared" si="59"/>
        <v>Downtrend</v>
      </c>
      <c r="O411">
        <f t="shared" si="54"/>
        <v>178.27</v>
      </c>
      <c r="P411">
        <f t="shared" si="55"/>
        <v>-0.17267066808773213</v>
      </c>
      <c r="Q411" t="str">
        <f t="shared" si="56"/>
        <v>2022-07</v>
      </c>
      <c r="R411" t="str">
        <f t="shared" si="57"/>
        <v>Medium</v>
      </c>
    </row>
    <row r="412" spans="1:18" x14ac:dyDescent="0.2">
      <c r="A412">
        <v>411</v>
      </c>
      <c r="B412" t="s">
        <v>9</v>
      </c>
      <c r="C412" s="1" t="d">
        <v>2022-07-18</v>
      </c>
      <c r="D412">
        <v>148.048</v>
      </c>
      <c r="E412">
        <v>148.863</v>
      </c>
      <c r="F412">
        <v>144.08000000000001</v>
      </c>
      <c r="G412">
        <v>144.44399999999999</v>
      </c>
      <c r="H412">
        <v>81420900</v>
      </c>
      <c r="I412">
        <v>-2.0642899999999999E-2</v>
      </c>
      <c r="J412">
        <f t="shared" si="58"/>
        <v>-2.0638967238012618E-2</v>
      </c>
      <c r="K412">
        <f t="shared" si="60"/>
        <v>139.29194999999999</v>
      </c>
      <c r="L412">
        <f t="shared" si="53"/>
        <v>140.79702000000006</v>
      </c>
      <c r="M412">
        <f t="shared" si="61"/>
        <v>1.6909489497449907E-2</v>
      </c>
      <c r="N412" t="str">
        <f t="shared" si="59"/>
        <v>Downtrend</v>
      </c>
      <c r="O412">
        <f t="shared" si="54"/>
        <v>178.27</v>
      </c>
      <c r="P412">
        <f t="shared" si="55"/>
        <v>-0.18974589106411632</v>
      </c>
      <c r="Q412" t="str">
        <f t="shared" si="56"/>
        <v>2022-07</v>
      </c>
      <c r="R412" t="str">
        <f t="shared" si="57"/>
        <v>Medium</v>
      </c>
    </row>
    <row r="413" spans="1:18" x14ac:dyDescent="0.2">
      <c r="A413">
        <v>412</v>
      </c>
      <c r="B413" t="s">
        <v>9</v>
      </c>
      <c r="C413" s="1" t="d">
        <v>2022-07-19</v>
      </c>
      <c r="D413">
        <v>145.27799999999999</v>
      </c>
      <c r="E413">
        <v>148.529</v>
      </c>
      <c r="F413">
        <v>144.28700000000001</v>
      </c>
      <c r="G413">
        <v>148.303</v>
      </c>
      <c r="H413">
        <v>82982400</v>
      </c>
      <c r="I413">
        <v>2.6721700000000001E-2</v>
      </c>
      <c r="J413">
        <f t="shared" si="58"/>
        <v>2.6716236049957098E-2</v>
      </c>
      <c r="K413">
        <f t="shared" si="60"/>
        <v>140.24654999999998</v>
      </c>
      <c r="L413">
        <f t="shared" si="53"/>
        <v>140.68818000000005</v>
      </c>
      <c r="M413">
        <f t="shared" si="61"/>
        <v>1.748761901020698E-2</v>
      </c>
      <c r="N413" t="str">
        <f t="shared" si="59"/>
        <v>Downtrend</v>
      </c>
      <c r="O413">
        <f t="shared" si="54"/>
        <v>178.27</v>
      </c>
      <c r="P413">
        <f t="shared" si="55"/>
        <v>-0.16809895102933758</v>
      </c>
      <c r="Q413" t="str">
        <f t="shared" si="56"/>
        <v>2022-07</v>
      </c>
      <c r="R413" t="str">
        <f t="shared" si="57"/>
        <v>Medium</v>
      </c>
    </row>
    <row r="414" spans="1:18" x14ac:dyDescent="0.2">
      <c r="A414">
        <v>413</v>
      </c>
      <c r="B414" t="s">
        <v>9</v>
      </c>
      <c r="C414" s="1" t="d">
        <v>2022-07-20</v>
      </c>
      <c r="D414">
        <v>148.42099999999999</v>
      </c>
      <c r="E414">
        <v>150.97499999999999</v>
      </c>
      <c r="F414">
        <v>147.685</v>
      </c>
      <c r="G414">
        <v>150.30699999999999</v>
      </c>
      <c r="H414">
        <v>64823400</v>
      </c>
      <c r="I414">
        <v>1.3509699999999999E-2</v>
      </c>
      <c r="J414">
        <f t="shared" si="58"/>
        <v>1.3512875666709334E-2</v>
      </c>
      <c r="K414">
        <f t="shared" si="60"/>
        <v>141.08969999999994</v>
      </c>
      <c r="L414">
        <f t="shared" si="53"/>
        <v>140.60490000000004</v>
      </c>
      <c r="M414">
        <f t="shared" si="61"/>
        <v>1.6500573620436335E-2</v>
      </c>
      <c r="N414" t="str">
        <f t="shared" si="59"/>
        <v>Uptrend</v>
      </c>
      <c r="O414">
        <f t="shared" si="54"/>
        <v>178.27</v>
      </c>
      <c r="P414">
        <f t="shared" si="55"/>
        <v>-0.15685757558759195</v>
      </c>
      <c r="Q414" t="str">
        <f t="shared" si="56"/>
        <v>2022-07</v>
      </c>
      <c r="R414" t="str">
        <f t="shared" si="57"/>
        <v>Medium</v>
      </c>
    </row>
    <row r="415" spans="1:18" x14ac:dyDescent="0.2">
      <c r="A415">
        <v>414</v>
      </c>
      <c r="B415" t="s">
        <v>9</v>
      </c>
      <c r="C415" s="1" t="d">
        <v>2022-07-21</v>
      </c>
      <c r="D415">
        <v>151.74100000000001</v>
      </c>
      <c r="E415">
        <v>152.792</v>
      </c>
      <c r="F415">
        <v>149.227</v>
      </c>
      <c r="G415">
        <v>152.57599999999999</v>
      </c>
      <c r="H415">
        <v>65086600</v>
      </c>
      <c r="I415">
        <v>1.50943E-2</v>
      </c>
      <c r="J415">
        <f t="shared" si="58"/>
        <v>1.5095770656057272E-2</v>
      </c>
      <c r="K415">
        <f t="shared" si="60"/>
        <v>142.07184999999998</v>
      </c>
      <c r="L415">
        <f t="shared" si="53"/>
        <v>140.66952000000003</v>
      </c>
      <c r="M415">
        <f t="shared" si="61"/>
        <v>1.6443909455144651E-2</v>
      </c>
      <c r="N415" t="str">
        <f t="shared" si="59"/>
        <v>Uptrend</v>
      </c>
      <c r="O415">
        <f t="shared" si="54"/>
        <v>178.27</v>
      </c>
      <c r="P415">
        <f t="shared" si="55"/>
        <v>-0.1441296909182701</v>
      </c>
      <c r="Q415" t="str">
        <f t="shared" si="56"/>
        <v>2022-07</v>
      </c>
      <c r="R415" t="str">
        <f t="shared" si="57"/>
        <v>Medium</v>
      </c>
    </row>
    <row r="416" spans="1:18" x14ac:dyDescent="0.2">
      <c r="A416">
        <v>415</v>
      </c>
      <c r="B416" t="s">
        <v>9</v>
      </c>
      <c r="C416" s="1" t="d">
        <v>2022-07-22</v>
      </c>
      <c r="D416">
        <v>152.61500000000001</v>
      </c>
      <c r="E416">
        <v>153.489</v>
      </c>
      <c r="F416">
        <v>150.66999999999999</v>
      </c>
      <c r="G416">
        <v>151.33799999999999</v>
      </c>
      <c r="H416">
        <v>66675400</v>
      </c>
      <c r="I416">
        <v>-8.11074E-3</v>
      </c>
      <c r="J416">
        <f t="shared" si="58"/>
        <v>-8.1139890939597725E-3</v>
      </c>
      <c r="K416">
        <f t="shared" si="60"/>
        <v>142.84870000000001</v>
      </c>
      <c r="L416">
        <f t="shared" si="53"/>
        <v>140.66126000000003</v>
      </c>
      <c r="M416">
        <f t="shared" si="61"/>
        <v>1.6403076177652829E-2</v>
      </c>
      <c r="N416" t="str">
        <f t="shared" si="59"/>
        <v>Uptrend</v>
      </c>
      <c r="O416">
        <f t="shared" si="54"/>
        <v>178.27</v>
      </c>
      <c r="P416">
        <f t="shared" si="55"/>
        <v>-0.15107421327200321</v>
      </c>
      <c r="Q416" t="str">
        <f t="shared" si="56"/>
        <v>2022-07</v>
      </c>
      <c r="R416" t="str">
        <f t="shared" si="57"/>
        <v>Medium</v>
      </c>
    </row>
    <row r="417" spans="1:18" x14ac:dyDescent="0.2">
      <c r="A417">
        <v>416</v>
      </c>
      <c r="B417" t="s">
        <v>9</v>
      </c>
      <c r="C417" s="1" t="d">
        <v>2022-07-25</v>
      </c>
      <c r="D417">
        <v>151.26</v>
      </c>
      <c r="E417">
        <v>152.27099999999999</v>
      </c>
      <c r="F417">
        <v>149.56100000000001</v>
      </c>
      <c r="G417">
        <v>150.21899999999999</v>
      </c>
      <c r="H417">
        <v>53623900</v>
      </c>
      <c r="I417">
        <v>-7.3983900000000003E-3</v>
      </c>
      <c r="J417">
        <f t="shared" si="58"/>
        <v>-7.3940451175514843E-3</v>
      </c>
      <c r="K417">
        <f t="shared" si="60"/>
        <v>143.40315000000001</v>
      </c>
      <c r="L417">
        <f t="shared" si="53"/>
        <v>140.78796000000003</v>
      </c>
      <c r="M417">
        <f t="shared" si="61"/>
        <v>1.6009450859828408E-2</v>
      </c>
      <c r="N417" t="str">
        <f t="shared" si="59"/>
        <v>Uptrend</v>
      </c>
      <c r="O417">
        <f t="shared" si="54"/>
        <v>178.27</v>
      </c>
      <c r="P417">
        <f t="shared" si="55"/>
        <v>-0.15735120884052289</v>
      </c>
      <c r="Q417" t="str">
        <f t="shared" si="56"/>
        <v>2022-07</v>
      </c>
      <c r="R417" t="str">
        <f t="shared" si="57"/>
        <v>Medium</v>
      </c>
    </row>
    <row r="418" spans="1:18" x14ac:dyDescent="0.2">
      <c r="A418">
        <v>417</v>
      </c>
      <c r="B418" t="s">
        <v>9</v>
      </c>
      <c r="C418" s="1" t="d">
        <v>2022-07-26</v>
      </c>
      <c r="D418">
        <v>149.541</v>
      </c>
      <c r="E418">
        <v>150.35599999999999</v>
      </c>
      <c r="F418">
        <v>148.107</v>
      </c>
      <c r="G418">
        <v>148.893</v>
      </c>
      <c r="H418">
        <v>55138700</v>
      </c>
      <c r="I418">
        <v>-8.8263500000000002E-3</v>
      </c>
      <c r="J418">
        <f t="shared" si="58"/>
        <v>-8.827112415872751E-3</v>
      </c>
      <c r="K418">
        <f t="shared" si="60"/>
        <v>143.8913</v>
      </c>
      <c r="L418">
        <f t="shared" si="53"/>
        <v>140.96554000000003</v>
      </c>
      <c r="M418">
        <f t="shared" si="61"/>
        <v>1.6244422750455567E-2</v>
      </c>
      <c r="N418" t="str">
        <f t="shared" si="59"/>
        <v>Uptrend</v>
      </c>
      <c r="O418">
        <f t="shared" si="54"/>
        <v>178.27</v>
      </c>
      <c r="P418">
        <f t="shared" si="55"/>
        <v>-0.16478936444718695</v>
      </c>
      <c r="Q418" t="str">
        <f t="shared" si="56"/>
        <v>2022-07</v>
      </c>
      <c r="R418" t="str">
        <f t="shared" si="57"/>
        <v>Medium</v>
      </c>
    </row>
    <row r="419" spans="1:18" x14ac:dyDescent="0.2">
      <c r="A419">
        <v>418</v>
      </c>
      <c r="B419" t="s">
        <v>9</v>
      </c>
      <c r="C419" s="1" t="d">
        <v>2022-07-27</v>
      </c>
      <c r="D419">
        <v>149.85499999999999</v>
      </c>
      <c r="E419">
        <v>154.52000000000001</v>
      </c>
      <c r="F419">
        <v>149.44300000000001</v>
      </c>
      <c r="G419">
        <v>153.99</v>
      </c>
      <c r="H419">
        <v>78620700</v>
      </c>
      <c r="I419">
        <v>3.4234800000000003E-2</v>
      </c>
      <c r="J419">
        <f t="shared" si="58"/>
        <v>3.4232636860026977E-2</v>
      </c>
      <c r="K419">
        <f t="shared" si="60"/>
        <v>144.8415</v>
      </c>
      <c r="L419">
        <f t="shared" si="53"/>
        <v>141.15568000000002</v>
      </c>
      <c r="M419">
        <f t="shared" si="61"/>
        <v>1.5631580741379679E-2</v>
      </c>
      <c r="N419" t="str">
        <f t="shared" si="59"/>
        <v>Uptrend</v>
      </c>
      <c r="O419">
        <f t="shared" si="54"/>
        <v>178.27</v>
      </c>
      <c r="P419">
        <f t="shared" si="55"/>
        <v>-0.13619790205867499</v>
      </c>
      <c r="Q419" t="str">
        <f t="shared" si="56"/>
        <v>2022-07</v>
      </c>
      <c r="R419" t="str">
        <f t="shared" si="57"/>
        <v>Medium</v>
      </c>
    </row>
    <row r="420" spans="1:18" x14ac:dyDescent="0.2">
      <c r="A420">
        <v>419</v>
      </c>
      <c r="B420" t="s">
        <v>9</v>
      </c>
      <c r="C420" s="1" t="d">
        <v>2022-07-28</v>
      </c>
      <c r="D420">
        <v>154.17699999999999</v>
      </c>
      <c r="E420">
        <v>154.82499999999999</v>
      </c>
      <c r="F420">
        <v>151.65299999999999</v>
      </c>
      <c r="G420">
        <v>154.54</v>
      </c>
      <c r="H420">
        <v>81378700</v>
      </c>
      <c r="I420">
        <v>3.5717800000000001E-3</v>
      </c>
      <c r="J420">
        <f t="shared" si="58"/>
        <v>3.5716604974347366E-3</v>
      </c>
      <c r="K420">
        <f t="shared" si="60"/>
        <v>145.7313</v>
      </c>
      <c r="L420">
        <f t="shared" si="53"/>
        <v>141.38766000000001</v>
      </c>
      <c r="M420">
        <f t="shared" si="61"/>
        <v>1.5573846658099195E-2</v>
      </c>
      <c r="N420" t="str">
        <f t="shared" si="59"/>
        <v>Uptrend</v>
      </c>
      <c r="O420">
        <f t="shared" si="54"/>
        <v>178.27</v>
      </c>
      <c r="P420">
        <f t="shared" si="55"/>
        <v>-0.13311269422785676</v>
      </c>
      <c r="Q420" t="str">
        <f t="shared" si="56"/>
        <v>2022-07</v>
      </c>
      <c r="R420" t="str">
        <f t="shared" si="57"/>
        <v>Medium</v>
      </c>
    </row>
    <row r="421" spans="1:18" x14ac:dyDescent="0.2">
      <c r="A421">
        <v>420</v>
      </c>
      <c r="B421" t="s">
        <v>9</v>
      </c>
      <c r="C421" s="1" t="d">
        <v>2022-07-29</v>
      </c>
      <c r="D421">
        <v>158.36099999999999</v>
      </c>
      <c r="E421">
        <v>160.708</v>
      </c>
      <c r="F421">
        <v>156.65199999999999</v>
      </c>
      <c r="G421">
        <v>159.608</v>
      </c>
      <c r="H421">
        <v>101786900</v>
      </c>
      <c r="I421">
        <v>3.2793000000000003E-2</v>
      </c>
      <c r="J421">
        <f t="shared" si="58"/>
        <v>3.2794098615245293E-2</v>
      </c>
      <c r="K421">
        <f t="shared" si="60"/>
        <v>146.99775</v>
      </c>
      <c r="L421">
        <f t="shared" si="53"/>
        <v>141.64832000000001</v>
      </c>
      <c r="M421">
        <f t="shared" si="61"/>
        <v>1.5550266572161138E-2</v>
      </c>
      <c r="N421" t="str">
        <f t="shared" si="59"/>
        <v>Uptrend</v>
      </c>
      <c r="O421">
        <f t="shared" si="54"/>
        <v>178.27</v>
      </c>
      <c r="P421">
        <f t="shared" si="55"/>
        <v>-0.10468390643406067</v>
      </c>
      <c r="Q421" t="str">
        <f t="shared" si="56"/>
        <v>2022-07</v>
      </c>
      <c r="R421" t="str">
        <f t="shared" si="57"/>
        <v>Medium</v>
      </c>
    </row>
    <row r="422" spans="1:18" x14ac:dyDescent="0.2">
      <c r="A422">
        <v>421</v>
      </c>
      <c r="B422" t="s">
        <v>9</v>
      </c>
      <c r="C422" s="1" t="d">
        <v>2022-08-01</v>
      </c>
      <c r="D422">
        <v>158.13499999999999</v>
      </c>
      <c r="E422">
        <v>160.66900000000001</v>
      </c>
      <c r="F422">
        <v>158.017</v>
      </c>
      <c r="G422">
        <v>158.626</v>
      </c>
      <c r="H422">
        <v>67829400</v>
      </c>
      <c r="I422">
        <v>-6.1533999999999998E-3</v>
      </c>
      <c r="J422">
        <f t="shared" si="58"/>
        <v>-6.1525738058242352E-3</v>
      </c>
      <c r="K422">
        <f t="shared" si="60"/>
        <v>148.10660000000001</v>
      </c>
      <c r="L422">
        <f t="shared" si="53"/>
        <v>142.05474000000004</v>
      </c>
      <c r="M422">
        <f t="shared" si="61"/>
        <v>1.5792301962505046E-2</v>
      </c>
      <c r="N422" t="str">
        <f t="shared" si="59"/>
        <v>Uptrend</v>
      </c>
      <c r="O422">
        <f t="shared" si="54"/>
        <v>178.27</v>
      </c>
      <c r="P422">
        <f t="shared" si="55"/>
        <v>-0.11019240477926739</v>
      </c>
      <c r="Q422" t="str">
        <f t="shared" si="56"/>
        <v>2022-08</v>
      </c>
      <c r="R422" t="str">
        <f t="shared" si="57"/>
        <v>Medium</v>
      </c>
    </row>
    <row r="423" spans="1:18" x14ac:dyDescent="0.2">
      <c r="A423">
        <v>422</v>
      </c>
      <c r="B423" t="s">
        <v>9</v>
      </c>
      <c r="C423" s="1" t="d">
        <v>2022-08-02</v>
      </c>
      <c r="D423">
        <v>157.24100000000001</v>
      </c>
      <c r="E423">
        <v>159.51</v>
      </c>
      <c r="F423">
        <v>156.779</v>
      </c>
      <c r="G423">
        <v>157.15299999999999</v>
      </c>
      <c r="H423">
        <v>59907000</v>
      </c>
      <c r="I423">
        <v>-9.2874900000000007E-3</v>
      </c>
      <c r="J423">
        <f t="shared" si="58"/>
        <v>-9.2859934689143442E-3</v>
      </c>
      <c r="K423">
        <f t="shared" si="60"/>
        <v>149.01265000000001</v>
      </c>
      <c r="L423">
        <f t="shared" si="53"/>
        <v>142.49986000000004</v>
      </c>
      <c r="M423">
        <f t="shared" si="61"/>
        <v>1.599305784979731E-2</v>
      </c>
      <c r="N423" t="str">
        <f t="shared" si="59"/>
        <v>Uptrend</v>
      </c>
      <c r="O423">
        <f t="shared" si="54"/>
        <v>178.27</v>
      </c>
      <c r="P423">
        <f t="shared" si="55"/>
        <v>-0.11845515229707759</v>
      </c>
      <c r="Q423" t="str">
        <f t="shared" si="56"/>
        <v>2022-08</v>
      </c>
      <c r="R423" t="str">
        <f t="shared" si="57"/>
        <v>Medium</v>
      </c>
    </row>
    <row r="424" spans="1:18" x14ac:dyDescent="0.2">
      <c r="A424">
        <v>423</v>
      </c>
      <c r="B424" t="s">
        <v>9</v>
      </c>
      <c r="C424" s="1" t="d">
        <v>2022-08-03</v>
      </c>
      <c r="D424">
        <v>157.96799999999999</v>
      </c>
      <c r="E424">
        <v>163.61500000000001</v>
      </c>
      <c r="F424">
        <v>157.87899999999999</v>
      </c>
      <c r="G424">
        <v>163.16300000000001</v>
      </c>
      <c r="H424">
        <v>82507500</v>
      </c>
      <c r="I424">
        <v>3.8247799999999998E-2</v>
      </c>
      <c r="J424">
        <f t="shared" si="58"/>
        <v>3.8242986134531476E-2</v>
      </c>
      <c r="K424">
        <f t="shared" si="60"/>
        <v>150.1524</v>
      </c>
      <c r="L424">
        <f t="shared" si="53"/>
        <v>143.06046000000003</v>
      </c>
      <c r="M424">
        <f t="shared" si="61"/>
        <v>1.7517189924885903E-2</v>
      </c>
      <c r="N424" t="str">
        <f t="shared" si="59"/>
        <v>Uptrend</v>
      </c>
      <c r="O424">
        <f t="shared" si="54"/>
        <v>178.27</v>
      </c>
      <c r="P424">
        <f t="shared" si="55"/>
        <v>-8.4742244909407072E-2</v>
      </c>
      <c r="Q424" t="str">
        <f t="shared" si="56"/>
        <v>2022-08</v>
      </c>
      <c r="R424" t="str">
        <f t="shared" si="57"/>
        <v>Medium</v>
      </c>
    </row>
    <row r="425" spans="1:18" x14ac:dyDescent="0.2">
      <c r="A425">
        <v>424</v>
      </c>
      <c r="B425" t="s">
        <v>9</v>
      </c>
      <c r="C425" s="1" t="d">
        <v>2022-08-04</v>
      </c>
      <c r="D425">
        <v>163.04499999999999</v>
      </c>
      <c r="E425">
        <v>164.20400000000001</v>
      </c>
      <c r="F425">
        <v>161.494</v>
      </c>
      <c r="G425">
        <v>162.84899999999999</v>
      </c>
      <c r="H425">
        <v>55474100</v>
      </c>
      <c r="I425">
        <v>-1.92629E-3</v>
      </c>
      <c r="J425">
        <f t="shared" si="58"/>
        <v>-1.9244559121861515E-3</v>
      </c>
      <c r="K425">
        <f t="shared" si="60"/>
        <v>151.10800000000003</v>
      </c>
      <c r="L425">
        <f t="shared" si="53"/>
        <v>143.50636000000003</v>
      </c>
      <c r="M425">
        <f t="shared" si="61"/>
        <v>1.7203602160288458E-2</v>
      </c>
      <c r="N425" t="str">
        <f t="shared" si="59"/>
        <v>Uptrend</v>
      </c>
      <c r="O425">
        <f t="shared" si="54"/>
        <v>178.27</v>
      </c>
      <c r="P425">
        <f t="shared" si="55"/>
        <v>-8.6503618107365399E-2</v>
      </c>
      <c r="Q425" t="str">
        <f t="shared" si="56"/>
        <v>2022-08</v>
      </c>
      <c r="R425" t="str">
        <f t="shared" si="57"/>
        <v>Medium</v>
      </c>
    </row>
    <row r="426" spans="1:18" x14ac:dyDescent="0.2">
      <c r="A426">
        <v>425</v>
      </c>
      <c r="B426" t="s">
        <v>9</v>
      </c>
      <c r="C426" s="1" t="d">
        <v>2022-08-05</v>
      </c>
      <c r="D426">
        <v>160.518</v>
      </c>
      <c r="E426">
        <v>163.11500000000001</v>
      </c>
      <c r="F426">
        <v>160.31200000000001</v>
      </c>
      <c r="G426">
        <v>162.62299999999999</v>
      </c>
      <c r="H426">
        <v>56697000</v>
      </c>
      <c r="I426">
        <v>-1.3890899999999999E-3</v>
      </c>
      <c r="J426">
        <f t="shared" si="58"/>
        <v>-1.3877886876799694E-3</v>
      </c>
      <c r="K426">
        <f t="shared" si="60"/>
        <v>152.01845000000003</v>
      </c>
      <c r="L426">
        <f t="shared" si="53"/>
        <v>144.00174000000004</v>
      </c>
      <c r="M426">
        <f t="shared" si="61"/>
        <v>1.728896085271367E-2</v>
      </c>
      <c r="N426" t="str">
        <f t="shared" si="59"/>
        <v>Uptrend</v>
      </c>
      <c r="O426">
        <f t="shared" si="54"/>
        <v>178.27</v>
      </c>
      <c r="P426">
        <f t="shared" si="55"/>
        <v>-8.7771358052392556E-2</v>
      </c>
      <c r="Q426" t="str">
        <f t="shared" si="56"/>
        <v>2022-08</v>
      </c>
      <c r="R426" t="str">
        <f t="shared" si="57"/>
        <v>Medium</v>
      </c>
    </row>
    <row r="427" spans="1:18" x14ac:dyDescent="0.2">
      <c r="A427">
        <v>426</v>
      </c>
      <c r="B427" t="s">
        <v>9</v>
      </c>
      <c r="C427" s="1" t="d">
        <v>2022-08-08</v>
      </c>
      <c r="D427">
        <v>163.626</v>
      </c>
      <c r="E427">
        <v>165.042</v>
      </c>
      <c r="F427">
        <v>161.49199999999999</v>
      </c>
      <c r="G427">
        <v>162.15100000000001</v>
      </c>
      <c r="H427">
        <v>60276900</v>
      </c>
      <c r="I427">
        <v>-2.9029899999999998E-3</v>
      </c>
      <c r="J427">
        <f t="shared" si="58"/>
        <v>-2.9024184770910511E-3</v>
      </c>
      <c r="K427">
        <f t="shared" si="60"/>
        <v>153.01185000000001</v>
      </c>
      <c r="L427">
        <f t="shared" si="53"/>
        <v>144.48454000000001</v>
      </c>
      <c r="M427">
        <f t="shared" si="61"/>
        <v>1.6730678519947764E-2</v>
      </c>
      <c r="N427" t="str">
        <f t="shared" si="59"/>
        <v>Uptrend</v>
      </c>
      <c r="O427">
        <f t="shared" si="54"/>
        <v>178.27</v>
      </c>
      <c r="P427">
        <f t="shared" si="55"/>
        <v>-9.0419027318113021E-2</v>
      </c>
      <c r="Q427" t="str">
        <f t="shared" si="56"/>
        <v>2022-08</v>
      </c>
      <c r="R427" t="str">
        <f t="shared" si="57"/>
        <v>Medium</v>
      </c>
    </row>
    <row r="428" spans="1:18" x14ac:dyDescent="0.2">
      <c r="A428">
        <v>427</v>
      </c>
      <c r="B428" t="s">
        <v>9</v>
      </c>
      <c r="C428" s="1" t="d">
        <v>2022-08-09</v>
      </c>
      <c r="D428">
        <v>161.315</v>
      </c>
      <c r="E428">
        <v>163.08500000000001</v>
      </c>
      <c r="F428">
        <v>160.55699999999999</v>
      </c>
      <c r="G428">
        <v>162.19999999999999</v>
      </c>
      <c r="H428">
        <v>63135500</v>
      </c>
      <c r="I428">
        <v>3.0329199999999998E-4</v>
      </c>
      <c r="J428">
        <f t="shared" si="58"/>
        <v>3.0218746723709167E-4</v>
      </c>
      <c r="K428">
        <f t="shared" si="60"/>
        <v>153.95909999999998</v>
      </c>
      <c r="L428">
        <f t="shared" si="53"/>
        <v>144.90430000000003</v>
      </c>
      <c r="M428">
        <f t="shared" si="61"/>
        <v>1.6791330672479482E-2</v>
      </c>
      <c r="N428" t="str">
        <f t="shared" si="59"/>
        <v>Uptrend</v>
      </c>
      <c r="O428">
        <f t="shared" si="54"/>
        <v>178.27</v>
      </c>
      <c r="P428">
        <f t="shared" si="55"/>
        <v>-9.0144163347731121E-2</v>
      </c>
      <c r="Q428" t="str">
        <f t="shared" si="56"/>
        <v>2022-08</v>
      </c>
      <c r="R428" t="str">
        <f t="shared" si="57"/>
        <v>Medium</v>
      </c>
    </row>
    <row r="429" spans="1:18" x14ac:dyDescent="0.2">
      <c r="A429">
        <v>428</v>
      </c>
      <c r="B429" t="s">
        <v>9</v>
      </c>
      <c r="C429" s="1" t="d">
        <v>2022-08-10</v>
      </c>
      <c r="D429">
        <v>164.91399999999999</v>
      </c>
      <c r="E429">
        <v>166.547</v>
      </c>
      <c r="F429">
        <v>164.14699999999999</v>
      </c>
      <c r="G429">
        <v>166.44900000000001</v>
      </c>
      <c r="H429">
        <v>70170500</v>
      </c>
      <c r="I429">
        <v>2.6194700000000001E-2</v>
      </c>
      <c r="J429">
        <f t="shared" si="58"/>
        <v>2.6196054254007617E-2</v>
      </c>
      <c r="K429">
        <f t="shared" si="60"/>
        <v>155.13695000000001</v>
      </c>
      <c r="L429">
        <f t="shared" si="53"/>
        <v>145.29391999999999</v>
      </c>
      <c r="M429">
        <f t="shared" si="61"/>
        <v>1.7213851845172476E-2</v>
      </c>
      <c r="N429" t="str">
        <f t="shared" si="59"/>
        <v>Uptrend</v>
      </c>
      <c r="O429">
        <f t="shared" si="54"/>
        <v>178.27</v>
      </c>
      <c r="P429">
        <f t="shared" si="55"/>
        <v>-6.6309530487462798E-2</v>
      </c>
      <c r="Q429" t="str">
        <f t="shared" si="56"/>
        <v>2022-08</v>
      </c>
      <c r="R429" t="str">
        <f t="shared" si="57"/>
        <v>Medium</v>
      </c>
    </row>
    <row r="430" spans="1:18" x14ac:dyDescent="0.2">
      <c r="A430">
        <v>429</v>
      </c>
      <c r="B430" t="s">
        <v>9</v>
      </c>
      <c r="C430" s="1" t="d">
        <v>2022-08-11</v>
      </c>
      <c r="D430">
        <v>167.255</v>
      </c>
      <c r="E430">
        <v>168.17</v>
      </c>
      <c r="F430">
        <v>165.416</v>
      </c>
      <c r="G430">
        <v>165.71100000000001</v>
      </c>
      <c r="H430">
        <v>57149200</v>
      </c>
      <c r="I430">
        <v>-4.43173E-3</v>
      </c>
      <c r="J430">
        <f t="shared" si="58"/>
        <v>-4.4337905304326908E-3</v>
      </c>
      <c r="K430">
        <f t="shared" si="60"/>
        <v>156.13155</v>
      </c>
      <c r="L430">
        <f t="shared" si="53"/>
        <v>145.68449999999999</v>
      </c>
      <c r="M430">
        <f t="shared" si="61"/>
        <v>1.7148993437030927E-2</v>
      </c>
      <c r="N430" t="str">
        <f t="shared" si="59"/>
        <v>Uptrend</v>
      </c>
      <c r="O430">
        <f t="shared" si="54"/>
        <v>178.27</v>
      </c>
      <c r="P430">
        <f t="shared" si="55"/>
        <v>-7.044931844954283E-2</v>
      </c>
      <c r="Q430" t="str">
        <f t="shared" si="56"/>
        <v>2022-08</v>
      </c>
      <c r="R430" t="str">
        <f t="shared" si="57"/>
        <v>Medium</v>
      </c>
    </row>
    <row r="431" spans="1:18" x14ac:dyDescent="0.2">
      <c r="A431">
        <v>430</v>
      </c>
      <c r="B431" t="s">
        <v>9</v>
      </c>
      <c r="C431" s="1" t="d">
        <v>2022-08-12</v>
      </c>
      <c r="D431">
        <v>167.01900000000001</v>
      </c>
      <c r="E431">
        <v>169.33</v>
      </c>
      <c r="F431">
        <v>166.60599999999999</v>
      </c>
      <c r="G431">
        <v>169.261</v>
      </c>
      <c r="H431">
        <v>68039400</v>
      </c>
      <c r="I431">
        <v>2.14256E-2</v>
      </c>
      <c r="J431">
        <f t="shared" si="58"/>
        <v>2.1422838556281576E-2</v>
      </c>
      <c r="K431">
        <f t="shared" si="60"/>
        <v>157.22020000000001</v>
      </c>
      <c r="L431">
        <f t="shared" si="53"/>
        <v>146.14864</v>
      </c>
      <c r="M431">
        <f t="shared" si="61"/>
        <v>1.7441449272672525E-2</v>
      </c>
      <c r="N431" t="str">
        <f t="shared" si="59"/>
        <v>Uptrend</v>
      </c>
      <c r="O431">
        <f t="shared" si="54"/>
        <v>178.27</v>
      </c>
      <c r="P431">
        <f t="shared" si="55"/>
        <v>-5.0535704268805826E-2</v>
      </c>
      <c r="Q431" t="str">
        <f t="shared" si="56"/>
        <v>2022-08</v>
      </c>
      <c r="R431" t="str">
        <f t="shared" si="57"/>
        <v>Medium</v>
      </c>
    </row>
    <row r="432" spans="1:18" x14ac:dyDescent="0.2">
      <c r="A432">
        <v>431</v>
      </c>
      <c r="B432" t="s">
        <v>9</v>
      </c>
      <c r="C432" s="1" t="d">
        <v>2022-08-15</v>
      </c>
      <c r="D432">
        <v>168.691</v>
      </c>
      <c r="E432">
        <v>170.53</v>
      </c>
      <c r="F432">
        <v>168.524</v>
      </c>
      <c r="G432">
        <v>170.334</v>
      </c>
      <c r="H432">
        <v>54091700</v>
      </c>
      <c r="I432">
        <v>6.3336099999999999E-3</v>
      </c>
      <c r="J432">
        <f t="shared" si="58"/>
        <v>6.3393221120044974E-3</v>
      </c>
      <c r="K432">
        <f t="shared" si="60"/>
        <v>158.51469999999998</v>
      </c>
      <c r="L432">
        <f t="shared" si="53"/>
        <v>146.58511999999999</v>
      </c>
      <c r="M432">
        <f t="shared" si="61"/>
        <v>1.6185183190530826E-2</v>
      </c>
      <c r="N432" t="str">
        <f t="shared" si="59"/>
        <v>Uptrend</v>
      </c>
      <c r="O432">
        <f t="shared" si="54"/>
        <v>178.27</v>
      </c>
      <c r="P432">
        <f t="shared" si="55"/>
        <v>-4.4516744264318175E-2</v>
      </c>
      <c r="Q432" t="str">
        <f t="shared" si="56"/>
        <v>2022-08</v>
      </c>
      <c r="R432" t="str">
        <f t="shared" si="57"/>
        <v>Medium</v>
      </c>
    </row>
    <row r="433" spans="1:18" x14ac:dyDescent="0.2">
      <c r="A433">
        <v>432</v>
      </c>
      <c r="B433" t="s">
        <v>9</v>
      </c>
      <c r="C433" s="1" t="d">
        <v>2022-08-16</v>
      </c>
      <c r="D433">
        <v>169.93</v>
      </c>
      <c r="E433">
        <v>170.845</v>
      </c>
      <c r="F433">
        <v>168.82900000000001</v>
      </c>
      <c r="G433">
        <v>170.17599999999999</v>
      </c>
      <c r="H433">
        <v>56377100</v>
      </c>
      <c r="I433">
        <v>-9.2394700000000005E-4</v>
      </c>
      <c r="J433">
        <f t="shared" si="58"/>
        <v>-9.2758932450376363E-4</v>
      </c>
      <c r="K433">
        <f t="shared" si="60"/>
        <v>159.60834999999997</v>
      </c>
      <c r="L433">
        <f t="shared" si="53"/>
        <v>147.13296</v>
      </c>
      <c r="M433">
        <f t="shared" si="61"/>
        <v>1.5712157121434266E-2</v>
      </c>
      <c r="N433" t="str">
        <f t="shared" si="59"/>
        <v>Uptrend</v>
      </c>
      <c r="O433">
        <f t="shared" si="54"/>
        <v>178.27</v>
      </c>
      <c r="P433">
        <f t="shared" si="55"/>
        <v>-4.5403040332080646E-2</v>
      </c>
      <c r="Q433" t="str">
        <f t="shared" si="56"/>
        <v>2022-08</v>
      </c>
      <c r="R433" t="str">
        <f t="shared" si="57"/>
        <v>Medium</v>
      </c>
    </row>
    <row r="434" spans="1:18" x14ac:dyDescent="0.2">
      <c r="A434">
        <v>433</v>
      </c>
      <c r="B434" t="s">
        <v>9</v>
      </c>
      <c r="C434" s="1" t="d">
        <v>2022-08-17</v>
      </c>
      <c r="D434">
        <v>169.92</v>
      </c>
      <c r="E434">
        <v>173.245</v>
      </c>
      <c r="F434">
        <v>169.72399999999999</v>
      </c>
      <c r="G434">
        <v>171.67099999999999</v>
      </c>
      <c r="H434">
        <v>79542000</v>
      </c>
      <c r="I434">
        <v>8.7844499999999992E-3</v>
      </c>
      <c r="J434">
        <f t="shared" si="58"/>
        <v>8.7850225648740121E-3</v>
      </c>
      <c r="K434">
        <f t="shared" si="60"/>
        <v>160.67654999999996</v>
      </c>
      <c r="L434">
        <f t="shared" si="53"/>
        <v>147.69577999999998</v>
      </c>
      <c r="M434">
        <f t="shared" si="61"/>
        <v>1.5644718958444766E-2</v>
      </c>
      <c r="N434" t="str">
        <f t="shared" si="59"/>
        <v>Uptrend</v>
      </c>
      <c r="O434">
        <f t="shared" si="54"/>
        <v>178.27</v>
      </c>
      <c r="P434">
        <f t="shared" si="55"/>
        <v>-3.7016884501037906E-2</v>
      </c>
      <c r="Q434" t="str">
        <f t="shared" si="56"/>
        <v>2022-08</v>
      </c>
      <c r="R434" t="str">
        <f t="shared" si="57"/>
        <v>Medium</v>
      </c>
    </row>
    <row r="435" spans="1:18" x14ac:dyDescent="0.2">
      <c r="A435">
        <v>434</v>
      </c>
      <c r="B435" t="s">
        <v>9</v>
      </c>
      <c r="C435" s="1" t="d">
        <v>2022-08-18</v>
      </c>
      <c r="D435">
        <v>170.88399999999999</v>
      </c>
      <c r="E435">
        <v>172.01499999999999</v>
      </c>
      <c r="F435">
        <v>170.26499999999999</v>
      </c>
      <c r="G435">
        <v>171.27799999999999</v>
      </c>
      <c r="H435">
        <v>62290100</v>
      </c>
      <c r="I435">
        <v>-2.2916E-3</v>
      </c>
      <c r="J435">
        <f t="shared" si="58"/>
        <v>-2.2892626011382644E-3</v>
      </c>
      <c r="K435">
        <f t="shared" si="60"/>
        <v>161.61164999999997</v>
      </c>
      <c r="L435">
        <f t="shared" si="53"/>
        <v>148.20025999999999</v>
      </c>
      <c r="M435">
        <f t="shared" si="61"/>
        <v>1.5641429412330963E-2</v>
      </c>
      <c r="N435" t="str">
        <f t="shared" si="59"/>
        <v>Uptrend</v>
      </c>
      <c r="O435">
        <f t="shared" si="54"/>
        <v>178.27</v>
      </c>
      <c r="P435">
        <f t="shared" si="55"/>
        <v>-3.9221405732877246E-2</v>
      </c>
      <c r="Q435" t="str">
        <f t="shared" si="56"/>
        <v>2022-08</v>
      </c>
      <c r="R435" t="str">
        <f t="shared" si="57"/>
        <v>Medium</v>
      </c>
    </row>
    <row r="436" spans="1:18" x14ac:dyDescent="0.2">
      <c r="A436">
        <v>435</v>
      </c>
      <c r="B436" t="s">
        <v>9</v>
      </c>
      <c r="C436" s="1" t="d">
        <v>2022-08-19</v>
      </c>
      <c r="D436">
        <v>170.17599999999999</v>
      </c>
      <c r="E436">
        <v>170.874</v>
      </c>
      <c r="F436">
        <v>168.48400000000001</v>
      </c>
      <c r="G436">
        <v>168.691</v>
      </c>
      <c r="H436">
        <v>70346300</v>
      </c>
      <c r="I436">
        <v>-1.51018E-2</v>
      </c>
      <c r="J436">
        <f t="shared" si="58"/>
        <v>-1.5104099767629164E-2</v>
      </c>
      <c r="K436">
        <f t="shared" si="60"/>
        <v>162.47929999999997</v>
      </c>
      <c r="L436">
        <f t="shared" ref="L436:L499" si="62">AVERAGE(G387:G436)</f>
        <v>148.66772</v>
      </c>
      <c r="M436">
        <f t="shared" si="61"/>
        <v>1.6044251975826391E-2</v>
      </c>
      <c r="N436" t="str">
        <f t="shared" si="59"/>
        <v>Uptrend</v>
      </c>
      <c r="O436">
        <f t="shared" si="54"/>
        <v>178.27</v>
      </c>
      <c r="P436">
        <f t="shared" si="55"/>
        <v>-5.3733101475290312E-2</v>
      </c>
      <c r="Q436" t="str">
        <f t="shared" si="56"/>
        <v>2022-08</v>
      </c>
      <c r="R436" t="str">
        <f t="shared" si="57"/>
        <v>Medium</v>
      </c>
    </row>
    <row r="437" spans="1:18" x14ac:dyDescent="0.2">
      <c r="A437">
        <v>436</v>
      </c>
      <c r="B437" t="s">
        <v>9</v>
      </c>
      <c r="C437" s="1" t="d">
        <v>2022-08-22</v>
      </c>
      <c r="D437">
        <v>166.89099999999999</v>
      </c>
      <c r="E437">
        <v>167.05799999999999</v>
      </c>
      <c r="F437">
        <v>164.38300000000001</v>
      </c>
      <c r="G437">
        <v>164.80600000000001</v>
      </c>
      <c r="H437">
        <v>69026800</v>
      </c>
      <c r="I437">
        <v>-2.30292E-2</v>
      </c>
      <c r="J437">
        <f t="shared" si="58"/>
        <v>-2.3030274288491914E-2</v>
      </c>
      <c r="K437">
        <f t="shared" si="60"/>
        <v>163.20864999999998</v>
      </c>
      <c r="L437">
        <f t="shared" si="62"/>
        <v>149.16197999999997</v>
      </c>
      <c r="M437">
        <f t="shared" si="61"/>
        <v>1.7057803444491048E-2</v>
      </c>
      <c r="N437" t="str">
        <f t="shared" si="59"/>
        <v>Uptrend</v>
      </c>
      <c r="O437">
        <f t="shared" si="54"/>
        <v>178.27</v>
      </c>
      <c r="P437">
        <f t="shared" si="55"/>
        <v>-7.5525887698434935E-2</v>
      </c>
      <c r="Q437" t="str">
        <f t="shared" si="56"/>
        <v>2022-08</v>
      </c>
      <c r="R437" t="str">
        <f t="shared" si="57"/>
        <v>Medium</v>
      </c>
    </row>
    <row r="438" spans="1:18" x14ac:dyDescent="0.2">
      <c r="A438">
        <v>437</v>
      </c>
      <c r="B438" t="s">
        <v>9</v>
      </c>
      <c r="C438" s="1" t="d">
        <v>2022-08-23</v>
      </c>
      <c r="D438">
        <v>164.32400000000001</v>
      </c>
      <c r="E438">
        <v>165.92699999999999</v>
      </c>
      <c r="F438">
        <v>163.90100000000001</v>
      </c>
      <c r="G438">
        <v>164.47200000000001</v>
      </c>
      <c r="H438">
        <v>54147100</v>
      </c>
      <c r="I438">
        <v>-2.0291200000000001E-3</v>
      </c>
      <c r="J438">
        <f t="shared" si="58"/>
        <v>-2.0266252442265875E-3</v>
      </c>
      <c r="K438">
        <f t="shared" si="60"/>
        <v>163.98759999999999</v>
      </c>
      <c r="L438">
        <f t="shared" si="62"/>
        <v>149.75779999999997</v>
      </c>
      <c r="M438">
        <f t="shared" si="61"/>
        <v>1.6838637010035372E-2</v>
      </c>
      <c r="N438" t="str">
        <f t="shared" si="59"/>
        <v>Uptrend</v>
      </c>
      <c r="O438">
        <f t="shared" si="54"/>
        <v>178.27</v>
      </c>
      <c r="P438">
        <f t="shared" si="55"/>
        <v>-7.7399450272059189E-2</v>
      </c>
      <c r="Q438" t="str">
        <f t="shared" si="56"/>
        <v>2022-08</v>
      </c>
      <c r="R438" t="str">
        <f t="shared" si="57"/>
        <v>Medium</v>
      </c>
    </row>
    <row r="439" spans="1:18" x14ac:dyDescent="0.2">
      <c r="A439">
        <v>438</v>
      </c>
      <c r="B439" t="s">
        <v>9</v>
      </c>
      <c r="C439" s="1" t="d">
        <v>2022-08-24</v>
      </c>
      <c r="D439">
        <v>164.56</v>
      </c>
      <c r="E439">
        <v>165.33699999999999</v>
      </c>
      <c r="F439">
        <v>163.50800000000001</v>
      </c>
      <c r="G439">
        <v>164.767</v>
      </c>
      <c r="H439">
        <v>53841500</v>
      </c>
      <c r="I439">
        <v>1.79379E-3</v>
      </c>
      <c r="J439">
        <f t="shared" si="58"/>
        <v>1.7936183666520389E-3</v>
      </c>
      <c r="K439">
        <f t="shared" si="60"/>
        <v>164.52644999999998</v>
      </c>
      <c r="L439">
        <f t="shared" si="62"/>
        <v>150.46264000000002</v>
      </c>
      <c r="M439">
        <f t="shared" si="61"/>
        <v>1.5386648483226979E-2</v>
      </c>
      <c r="N439" t="str">
        <f t="shared" si="59"/>
        <v>Uptrend</v>
      </c>
      <c r="O439">
        <f t="shared" si="54"/>
        <v>178.27</v>
      </c>
      <c r="P439">
        <f t="shared" si="55"/>
        <v>-7.5744656980983982E-2</v>
      </c>
      <c r="Q439" t="str">
        <f t="shared" si="56"/>
        <v>2022-08</v>
      </c>
      <c r="R439" t="str">
        <f t="shared" si="57"/>
        <v>Medium</v>
      </c>
    </row>
    <row r="440" spans="1:18" x14ac:dyDescent="0.2">
      <c r="A440">
        <v>439</v>
      </c>
      <c r="B440" t="s">
        <v>9</v>
      </c>
      <c r="C440" s="1" t="d">
        <v>2022-08-25</v>
      </c>
      <c r="D440">
        <v>165.99600000000001</v>
      </c>
      <c r="E440">
        <v>167.334</v>
      </c>
      <c r="F440">
        <v>165.57300000000001</v>
      </c>
      <c r="G440">
        <v>167.226</v>
      </c>
      <c r="H440">
        <v>51218200</v>
      </c>
      <c r="I440">
        <v>1.4922599999999999E-2</v>
      </c>
      <c r="J440">
        <f t="shared" si="58"/>
        <v>1.4924104948199624E-2</v>
      </c>
      <c r="K440">
        <f t="shared" si="60"/>
        <v>165.16075000000001</v>
      </c>
      <c r="L440">
        <f t="shared" si="62"/>
        <v>151.19937999999999</v>
      </c>
      <c r="M440">
        <f t="shared" si="61"/>
        <v>1.5597419847805037E-2</v>
      </c>
      <c r="N440" t="str">
        <f t="shared" si="59"/>
        <v>Uptrend</v>
      </c>
      <c r="O440">
        <f t="shared" si="54"/>
        <v>178.27</v>
      </c>
      <c r="P440">
        <f t="shared" si="55"/>
        <v>-6.195097324283394E-2</v>
      </c>
      <c r="Q440" t="str">
        <f t="shared" si="56"/>
        <v>2022-08</v>
      </c>
      <c r="R440" t="str">
        <f t="shared" si="57"/>
        <v>Medium</v>
      </c>
    </row>
    <row r="441" spans="1:18" x14ac:dyDescent="0.2">
      <c r="A441">
        <v>440</v>
      </c>
      <c r="B441" t="s">
        <v>9</v>
      </c>
      <c r="C441" s="1" t="d">
        <v>2022-08-26</v>
      </c>
      <c r="D441">
        <v>167.75700000000001</v>
      </c>
      <c r="E441">
        <v>168.22900000000001</v>
      </c>
      <c r="F441">
        <v>160.86199999999999</v>
      </c>
      <c r="G441">
        <v>160.92099999999999</v>
      </c>
      <c r="H441">
        <v>78961000</v>
      </c>
      <c r="I441">
        <v>-3.7699099999999999E-2</v>
      </c>
      <c r="J441">
        <f t="shared" si="58"/>
        <v>-3.7703467164197035E-2</v>
      </c>
      <c r="K441">
        <f t="shared" si="60"/>
        <v>165.22639999999998</v>
      </c>
      <c r="L441">
        <f t="shared" si="62"/>
        <v>151.75755999999998</v>
      </c>
      <c r="M441">
        <f t="shared" si="61"/>
        <v>1.669117053231951E-2</v>
      </c>
      <c r="N441" t="str">
        <f t="shared" si="59"/>
        <v>Uptrend</v>
      </c>
      <c r="O441">
        <f t="shared" si="54"/>
        <v>178.27</v>
      </c>
      <c r="P441">
        <f t="shared" si="55"/>
        <v>-9.7318673921579668E-2</v>
      </c>
      <c r="Q441" t="str">
        <f t="shared" si="56"/>
        <v>2022-08</v>
      </c>
      <c r="R441" t="str">
        <f t="shared" si="57"/>
        <v>Medium</v>
      </c>
    </row>
    <row r="442" spans="1:18" x14ac:dyDescent="0.2">
      <c r="A442">
        <v>441</v>
      </c>
      <c r="B442" t="s">
        <v>9</v>
      </c>
      <c r="C442" s="1" t="d">
        <v>2022-08-29</v>
      </c>
      <c r="D442">
        <v>158.49199999999999</v>
      </c>
      <c r="E442">
        <v>160.21299999999999</v>
      </c>
      <c r="F442">
        <v>157.184</v>
      </c>
      <c r="G442">
        <v>158.71799999999999</v>
      </c>
      <c r="H442">
        <v>73314000</v>
      </c>
      <c r="I442">
        <v>-1.3690300000000001E-2</v>
      </c>
      <c r="J442">
        <f t="shared" si="58"/>
        <v>-1.3689947241192879E-2</v>
      </c>
      <c r="K442">
        <f t="shared" si="60"/>
        <v>165.23099999999999</v>
      </c>
      <c r="L442">
        <f t="shared" si="62"/>
        <v>152.37717999999998</v>
      </c>
      <c r="M442">
        <f t="shared" si="61"/>
        <v>1.6933611924012278E-2</v>
      </c>
      <c r="N442" t="str">
        <f t="shared" si="59"/>
        <v>Uptrend</v>
      </c>
      <c r="O442">
        <f t="shared" si="54"/>
        <v>178.27</v>
      </c>
      <c r="P442">
        <f t="shared" si="55"/>
        <v>-0.10967633365120333</v>
      </c>
      <c r="Q442" t="str">
        <f t="shared" si="56"/>
        <v>2022-08</v>
      </c>
      <c r="R442" t="str">
        <f t="shared" si="57"/>
        <v>Medium</v>
      </c>
    </row>
    <row r="443" spans="1:18" x14ac:dyDescent="0.2">
      <c r="A443">
        <v>442</v>
      </c>
      <c r="B443" t="s">
        <v>9</v>
      </c>
      <c r="C443" s="1" t="d">
        <v>2022-08-30</v>
      </c>
      <c r="D443">
        <v>159.45599999999999</v>
      </c>
      <c r="E443">
        <v>159.87899999999999</v>
      </c>
      <c r="F443">
        <v>155.119</v>
      </c>
      <c r="G443">
        <v>156.28899999999999</v>
      </c>
      <c r="H443">
        <v>77906200</v>
      </c>
      <c r="I443">
        <v>-1.53054E-2</v>
      </c>
      <c r="J443">
        <f t="shared" si="58"/>
        <v>-1.5303872276616448E-2</v>
      </c>
      <c r="K443">
        <f t="shared" si="60"/>
        <v>165.18780000000001</v>
      </c>
      <c r="L443">
        <f t="shared" si="62"/>
        <v>152.91873999999999</v>
      </c>
      <c r="M443">
        <f t="shared" si="61"/>
        <v>1.7162307668310398E-2</v>
      </c>
      <c r="N443" t="str">
        <f t="shared" si="59"/>
        <v>Uptrend</v>
      </c>
      <c r="O443">
        <f t="shared" si="54"/>
        <v>178.27</v>
      </c>
      <c r="P443">
        <f t="shared" si="55"/>
        <v>-0.12330173332585415</v>
      </c>
      <c r="Q443" t="str">
        <f t="shared" si="56"/>
        <v>2022-08</v>
      </c>
      <c r="R443" t="str">
        <f t="shared" si="57"/>
        <v>Medium</v>
      </c>
    </row>
    <row r="444" spans="1:18" x14ac:dyDescent="0.2">
      <c r="A444">
        <v>443</v>
      </c>
      <c r="B444" t="s">
        <v>9</v>
      </c>
      <c r="C444" s="1" t="d">
        <v>2022-08-31</v>
      </c>
      <c r="D444">
        <v>157.666</v>
      </c>
      <c r="E444">
        <v>157.93100000000001</v>
      </c>
      <c r="F444">
        <v>154.548</v>
      </c>
      <c r="G444">
        <v>154.62700000000001</v>
      </c>
      <c r="H444">
        <v>87991100</v>
      </c>
      <c r="I444">
        <v>-1.0635E-2</v>
      </c>
      <c r="J444">
        <f t="shared" si="58"/>
        <v>-1.0634145717228871E-2</v>
      </c>
      <c r="K444">
        <f t="shared" si="60"/>
        <v>164.761</v>
      </c>
      <c r="L444">
        <f t="shared" si="62"/>
        <v>153.34239999999997</v>
      </c>
      <c r="M444">
        <f t="shared" si="61"/>
        <v>1.4715154201537012E-2</v>
      </c>
      <c r="N444" t="str">
        <f t="shared" si="59"/>
        <v>Uptrend</v>
      </c>
      <c r="O444">
        <f t="shared" si="54"/>
        <v>178.27</v>
      </c>
      <c r="P444">
        <f t="shared" si="55"/>
        <v>-0.13262467044370896</v>
      </c>
      <c r="Q444" t="str">
        <f t="shared" si="56"/>
        <v>2022-08</v>
      </c>
      <c r="R444" t="str">
        <f t="shared" si="57"/>
        <v>Low</v>
      </c>
    </row>
    <row r="445" spans="1:18" x14ac:dyDescent="0.2">
      <c r="A445">
        <v>444</v>
      </c>
      <c r="B445" t="s">
        <v>9</v>
      </c>
      <c r="C445" s="1" t="d">
        <v>2022-09-01</v>
      </c>
      <c r="D445">
        <v>154.05600000000001</v>
      </c>
      <c r="E445">
        <v>155.80699999999999</v>
      </c>
      <c r="F445">
        <v>152.119</v>
      </c>
      <c r="G445">
        <v>155.35499999999999</v>
      </c>
      <c r="H445">
        <v>74229900</v>
      </c>
      <c r="I445">
        <v>4.7067999999999997E-3</v>
      </c>
      <c r="J445">
        <f t="shared" si="58"/>
        <v>4.7081040180563249E-3</v>
      </c>
      <c r="K445">
        <f t="shared" si="60"/>
        <v>164.38629999999998</v>
      </c>
      <c r="L445">
        <f t="shared" si="62"/>
        <v>153.79083999999997</v>
      </c>
      <c r="M445">
        <f t="shared" si="61"/>
        <v>1.4805161068443028E-2</v>
      </c>
      <c r="N445" t="str">
        <f t="shared" si="59"/>
        <v>Uptrend</v>
      </c>
      <c r="O445">
        <f t="shared" si="54"/>
        <v>178.27</v>
      </c>
      <c r="P445">
        <f t="shared" si="55"/>
        <v>-0.12854097716946211</v>
      </c>
      <c r="Q445" t="str">
        <f t="shared" si="56"/>
        <v>2022-09</v>
      </c>
      <c r="R445" t="str">
        <f t="shared" si="57"/>
        <v>Low</v>
      </c>
    </row>
    <row r="446" spans="1:18" x14ac:dyDescent="0.2">
      <c r="A446">
        <v>445</v>
      </c>
      <c r="B446" t="s">
        <v>9</v>
      </c>
      <c r="C446" s="1" t="d">
        <v>2022-09-02</v>
      </c>
      <c r="D446">
        <v>157.11500000000001</v>
      </c>
      <c r="E446">
        <v>157.715</v>
      </c>
      <c r="F446">
        <v>152.41399999999999</v>
      </c>
      <c r="G446">
        <v>153.24</v>
      </c>
      <c r="H446">
        <v>76957800</v>
      </c>
      <c r="I446">
        <v>-1.3611E-2</v>
      </c>
      <c r="J446">
        <f t="shared" si="58"/>
        <v>-1.3613980882494769E-2</v>
      </c>
      <c r="K446">
        <f t="shared" si="60"/>
        <v>163.91714999999999</v>
      </c>
      <c r="L446">
        <f t="shared" si="62"/>
        <v>154.13961999999998</v>
      </c>
      <c r="M446">
        <f t="shared" si="61"/>
        <v>1.5018641362957401E-2</v>
      </c>
      <c r="N446" t="str">
        <f t="shared" si="59"/>
        <v>Uptrend</v>
      </c>
      <c r="O446">
        <f t="shared" si="54"/>
        <v>178.27</v>
      </c>
      <c r="P446">
        <f t="shared" si="55"/>
        <v>-0.14040500364615471</v>
      </c>
      <c r="Q446" t="str">
        <f t="shared" si="56"/>
        <v>2022-09</v>
      </c>
      <c r="R446" t="str">
        <f t="shared" si="57"/>
        <v>Medium</v>
      </c>
    </row>
    <row r="447" spans="1:18" x14ac:dyDescent="0.2">
      <c r="A447">
        <v>446</v>
      </c>
      <c r="B447" t="s">
        <v>9</v>
      </c>
      <c r="C447" s="1" t="d">
        <v>2022-09-06</v>
      </c>
      <c r="D447">
        <v>153.88900000000001</v>
      </c>
      <c r="E447">
        <v>154.499</v>
      </c>
      <c r="F447">
        <v>151.155</v>
      </c>
      <c r="G447">
        <v>151.98099999999999</v>
      </c>
      <c r="H447">
        <v>73714800</v>
      </c>
      <c r="I447">
        <v>-8.2152800000000002E-3</v>
      </c>
      <c r="J447">
        <f t="shared" si="58"/>
        <v>-8.2158705298878143E-3</v>
      </c>
      <c r="K447">
        <f t="shared" si="60"/>
        <v>163.40864999999994</v>
      </c>
      <c r="L447">
        <f t="shared" si="62"/>
        <v>154.39663999999996</v>
      </c>
      <c r="M447">
        <f t="shared" si="61"/>
        <v>1.506636258473173E-2</v>
      </c>
      <c r="N447" t="str">
        <f t="shared" si="59"/>
        <v>Uptrend</v>
      </c>
      <c r="O447">
        <f t="shared" si="54"/>
        <v>178.27</v>
      </c>
      <c r="P447">
        <f t="shared" si="55"/>
        <v>-0.14746732484433733</v>
      </c>
      <c r="Q447" t="str">
        <f t="shared" si="56"/>
        <v>2022-09</v>
      </c>
      <c r="R447" t="str">
        <f t="shared" si="57"/>
        <v>Medium</v>
      </c>
    </row>
    <row r="448" spans="1:18" x14ac:dyDescent="0.2">
      <c r="A448">
        <v>447</v>
      </c>
      <c r="B448" t="s">
        <v>9</v>
      </c>
      <c r="C448" s="1" t="d">
        <v>2022-09-07</v>
      </c>
      <c r="D448">
        <v>152.26599999999999</v>
      </c>
      <c r="E448">
        <v>154.08600000000001</v>
      </c>
      <c r="F448">
        <v>151.07599999999999</v>
      </c>
      <c r="G448">
        <v>153.38800000000001</v>
      </c>
      <c r="H448">
        <v>87449600</v>
      </c>
      <c r="I448">
        <v>9.2538900000000007E-3</v>
      </c>
      <c r="J448">
        <f t="shared" si="58"/>
        <v>9.2577361643890743E-3</v>
      </c>
      <c r="K448">
        <f t="shared" si="60"/>
        <v>162.96804999999995</v>
      </c>
      <c r="L448">
        <f t="shared" si="62"/>
        <v>154.68179999999995</v>
      </c>
      <c r="M448">
        <f t="shared" si="61"/>
        <v>1.5304777884923649E-2</v>
      </c>
      <c r="N448" t="str">
        <f t="shared" si="59"/>
        <v>Uptrend</v>
      </c>
      <c r="O448">
        <f t="shared" si="54"/>
        <v>178.27</v>
      </c>
      <c r="P448">
        <f t="shared" si="55"/>
        <v>-0.13957480226622543</v>
      </c>
      <c r="Q448" t="str">
        <f t="shared" si="56"/>
        <v>2022-09</v>
      </c>
      <c r="R448" t="str">
        <f t="shared" si="57"/>
        <v>Medium</v>
      </c>
    </row>
    <row r="449" spans="1:18" x14ac:dyDescent="0.2">
      <c r="A449">
        <v>448</v>
      </c>
      <c r="B449" t="s">
        <v>9</v>
      </c>
      <c r="C449" s="1" t="d">
        <v>2022-09-08</v>
      </c>
      <c r="D449">
        <v>152.089</v>
      </c>
      <c r="E449">
        <v>153.78100000000001</v>
      </c>
      <c r="F449">
        <v>150.16200000000001</v>
      </c>
      <c r="G449">
        <v>151.91200000000001</v>
      </c>
      <c r="H449">
        <v>84923800</v>
      </c>
      <c r="I449">
        <v>-9.6176899999999999E-3</v>
      </c>
      <c r="J449">
        <f t="shared" si="58"/>
        <v>-9.6226562703731755E-3</v>
      </c>
      <c r="K449">
        <f t="shared" si="60"/>
        <v>162.24119999999996</v>
      </c>
      <c r="L449">
        <f t="shared" si="62"/>
        <v>155.02032</v>
      </c>
      <c r="M449">
        <f t="shared" si="61"/>
        <v>1.3766676464051143E-2</v>
      </c>
      <c r="N449" t="str">
        <f t="shared" si="59"/>
        <v>Uptrend</v>
      </c>
      <c r="O449">
        <f t="shared" si="54"/>
        <v>178.27</v>
      </c>
      <c r="P449">
        <f t="shared" si="55"/>
        <v>-0.14785437819038538</v>
      </c>
      <c r="Q449" t="str">
        <f t="shared" si="56"/>
        <v>2022-09</v>
      </c>
      <c r="R449" t="str">
        <f t="shared" si="57"/>
        <v>Low</v>
      </c>
    </row>
    <row r="450" spans="1:18" x14ac:dyDescent="0.2">
      <c r="A450">
        <v>449</v>
      </c>
      <c r="B450" t="s">
        <v>9</v>
      </c>
      <c r="C450" s="1" t="d">
        <v>2022-09-09</v>
      </c>
      <c r="D450">
        <v>152.90600000000001</v>
      </c>
      <c r="E450">
        <v>155.21700000000001</v>
      </c>
      <c r="F450">
        <v>152.19800000000001</v>
      </c>
      <c r="G450">
        <v>154.774</v>
      </c>
      <c r="H450">
        <v>68028800</v>
      </c>
      <c r="I450">
        <v>1.8839600000000001E-2</v>
      </c>
      <c r="J450">
        <f t="shared" si="58"/>
        <v>1.8839854652693555E-2</v>
      </c>
      <c r="K450">
        <f t="shared" si="60"/>
        <v>161.69434999999999</v>
      </c>
      <c r="L450">
        <f t="shared" si="62"/>
        <v>155.38092</v>
      </c>
      <c r="M450">
        <f t="shared" si="61"/>
        <v>1.4720356974589932E-2</v>
      </c>
      <c r="N450" t="str">
        <f t="shared" si="59"/>
        <v>Uptrend</v>
      </c>
      <c r="O450">
        <f t="shared" ref="O450:O513" si="63">MAX(G450,O449)</f>
        <v>178.27</v>
      </c>
      <c r="P450">
        <f t="shared" si="55"/>
        <v>-0.13180007853256304</v>
      </c>
      <c r="Q450" t="str">
        <f t="shared" si="56"/>
        <v>2022-09</v>
      </c>
      <c r="R450" t="str">
        <f t="shared" si="57"/>
        <v>Low</v>
      </c>
    </row>
    <row r="451" spans="1:18" x14ac:dyDescent="0.2">
      <c r="A451">
        <v>450</v>
      </c>
      <c r="B451" t="s">
        <v>9</v>
      </c>
      <c r="C451" s="1" t="d">
        <v>2022-09-12</v>
      </c>
      <c r="D451">
        <v>156.958</v>
      </c>
      <c r="E451">
        <v>161.55099999999999</v>
      </c>
      <c r="F451">
        <v>156.673</v>
      </c>
      <c r="G451">
        <v>160.73400000000001</v>
      </c>
      <c r="H451">
        <v>104956000</v>
      </c>
      <c r="I451">
        <v>3.8508199999999999E-2</v>
      </c>
      <c r="J451">
        <f t="shared" si="58"/>
        <v>3.8507759701241762E-2</v>
      </c>
      <c r="K451">
        <f t="shared" si="60"/>
        <v>161.268</v>
      </c>
      <c r="L451">
        <f t="shared" si="62"/>
        <v>155.91002</v>
      </c>
      <c r="M451">
        <f t="shared" si="61"/>
        <v>1.6605833431953078E-2</v>
      </c>
      <c r="N451" t="str">
        <f t="shared" si="59"/>
        <v>Uptrend</v>
      </c>
      <c r="O451">
        <f t="shared" si="63"/>
        <v>178.27</v>
      </c>
      <c r="P451">
        <f t="shared" ref="P451:P514" si="64">G451/O451 - 1</f>
        <v>-9.8367644584057889E-2</v>
      </c>
      <c r="Q451" t="str">
        <f t="shared" ref="Q451:Q514" si="65">TEXT(C451, "YYYY-MM")</f>
        <v>2022-09</v>
      </c>
      <c r="R451" t="str">
        <f t="shared" ref="R451:R514" si="66">IF(M451="","",
   IF(M451&lt;0.015,"Low",
      IF(M451&lt;0.03,"Medium","High")))</f>
        <v>Medium</v>
      </c>
    </row>
    <row r="452" spans="1:18" x14ac:dyDescent="0.2">
      <c r="A452">
        <v>451</v>
      </c>
      <c r="B452" t="s">
        <v>9</v>
      </c>
      <c r="C452" s="1" t="d">
        <v>2022-09-13</v>
      </c>
      <c r="D452">
        <v>157.26300000000001</v>
      </c>
      <c r="E452">
        <v>157.892</v>
      </c>
      <c r="F452">
        <v>150.84</v>
      </c>
      <c r="G452">
        <v>151.303</v>
      </c>
      <c r="H452">
        <v>122656600</v>
      </c>
      <c r="I452">
        <v>-5.8679700000000001E-2</v>
      </c>
      <c r="J452">
        <f t="shared" ref="J452:J515" si="67">(G452/G451) - 1</f>
        <v>-5.8674580362586659E-2</v>
      </c>
      <c r="K452">
        <f t="shared" si="60"/>
        <v>160.31644999999997</v>
      </c>
      <c r="L452">
        <f t="shared" si="62"/>
        <v>156.2071</v>
      </c>
      <c r="M452">
        <f t="shared" si="61"/>
        <v>2.0662565308780721E-2</v>
      </c>
      <c r="N452" t="str">
        <f t="shared" ref="N452:N515" si="68">IF(OR(ISBLANK(K452),ISBLANK(L452)),"",IF(K452&gt;L452,"Uptrend","Downtrend"))</f>
        <v>Uptrend</v>
      </c>
      <c r="O452">
        <f t="shared" si="63"/>
        <v>178.27</v>
      </c>
      <c r="P452">
        <f t="shared" si="64"/>
        <v>-0.15127054467941892</v>
      </c>
      <c r="Q452" t="str">
        <f t="shared" si="65"/>
        <v>2022-09</v>
      </c>
      <c r="R452" t="str">
        <f t="shared" si="66"/>
        <v>Medium</v>
      </c>
    </row>
    <row r="453" spans="1:18" x14ac:dyDescent="0.2">
      <c r="A453">
        <v>452</v>
      </c>
      <c r="B453" t="s">
        <v>9</v>
      </c>
      <c r="C453" s="1" t="d">
        <v>2022-09-14</v>
      </c>
      <c r="D453">
        <v>152.23699999999999</v>
      </c>
      <c r="E453">
        <v>154.50899999999999</v>
      </c>
      <c r="F453">
        <v>151.07599999999999</v>
      </c>
      <c r="G453">
        <v>152.74799999999999</v>
      </c>
      <c r="H453">
        <v>87965400</v>
      </c>
      <c r="I453">
        <v>9.5555899999999992E-3</v>
      </c>
      <c r="J453">
        <f t="shared" si="67"/>
        <v>9.5503724314784932E-3</v>
      </c>
      <c r="K453">
        <f t="shared" si="60"/>
        <v>159.44504999999998</v>
      </c>
      <c r="L453">
        <f t="shared" si="62"/>
        <v>156.48141999999999</v>
      </c>
      <c r="M453">
        <f t="shared" si="61"/>
        <v>2.0921180660720299E-2</v>
      </c>
      <c r="N453" t="str">
        <f t="shared" si="68"/>
        <v>Uptrend</v>
      </c>
      <c r="O453">
        <f t="shared" si="63"/>
        <v>178.27</v>
      </c>
      <c r="P453">
        <f t="shared" si="64"/>
        <v>-0.14316486228754144</v>
      </c>
      <c r="Q453" t="str">
        <f t="shared" si="65"/>
        <v>2022-09</v>
      </c>
      <c r="R453" t="str">
        <f t="shared" si="66"/>
        <v>Medium</v>
      </c>
    </row>
    <row r="454" spans="1:18" x14ac:dyDescent="0.2">
      <c r="A454">
        <v>453</v>
      </c>
      <c r="B454" t="s">
        <v>9</v>
      </c>
      <c r="C454" s="1" t="d">
        <v>2022-09-15</v>
      </c>
      <c r="D454">
        <v>152.09899999999999</v>
      </c>
      <c r="E454">
        <v>152.68</v>
      </c>
      <c r="F454">
        <v>148.88300000000001</v>
      </c>
      <c r="G454">
        <v>149.857</v>
      </c>
      <c r="H454">
        <v>90481100</v>
      </c>
      <c r="I454">
        <v>-1.8929999999999999E-2</v>
      </c>
      <c r="J454">
        <f t="shared" si="67"/>
        <v>-1.892659805693031E-2</v>
      </c>
      <c r="K454">
        <f t="shared" si="60"/>
        <v>158.35434999999998</v>
      </c>
      <c r="L454">
        <f t="shared" si="62"/>
        <v>156.6712</v>
      </c>
      <c r="M454">
        <f t="shared" si="61"/>
        <v>2.0865396635532628E-2</v>
      </c>
      <c r="N454" t="str">
        <f t="shared" si="68"/>
        <v>Uptrend</v>
      </c>
      <c r="O454">
        <f t="shared" si="63"/>
        <v>178.27</v>
      </c>
      <c r="P454">
        <f t="shared" si="64"/>
        <v>-0.15938183654007976</v>
      </c>
      <c r="Q454" t="str">
        <f t="shared" si="65"/>
        <v>2022-09</v>
      </c>
      <c r="R454" t="str">
        <f t="shared" si="66"/>
        <v>Medium</v>
      </c>
    </row>
    <row r="455" spans="1:18" x14ac:dyDescent="0.2">
      <c r="A455">
        <v>454</v>
      </c>
      <c r="B455" t="s">
        <v>9</v>
      </c>
      <c r="C455" s="1" t="d">
        <v>2022-09-16</v>
      </c>
      <c r="D455">
        <v>148.71600000000001</v>
      </c>
      <c r="E455">
        <v>148.85400000000001</v>
      </c>
      <c r="F455">
        <v>145.923</v>
      </c>
      <c r="G455">
        <v>148.214</v>
      </c>
      <c r="H455">
        <v>162278800</v>
      </c>
      <c r="I455">
        <v>-1.09604E-2</v>
      </c>
      <c r="J455">
        <f t="shared" si="67"/>
        <v>-1.0963785475486598E-2</v>
      </c>
      <c r="K455">
        <f t="shared" si="60"/>
        <v>157.20114999999998</v>
      </c>
      <c r="L455">
        <f t="shared" si="62"/>
        <v>156.76074</v>
      </c>
      <c r="M455">
        <f t="shared" si="61"/>
        <v>2.086204791957225E-2</v>
      </c>
      <c r="N455" t="str">
        <f t="shared" si="68"/>
        <v>Uptrend</v>
      </c>
      <c r="O455">
        <f t="shared" si="63"/>
        <v>178.27</v>
      </c>
      <c r="P455">
        <f t="shared" si="64"/>
        <v>-0.16859819375105178</v>
      </c>
      <c r="Q455" t="str">
        <f t="shared" si="65"/>
        <v>2022-09</v>
      </c>
      <c r="R455" t="str">
        <f t="shared" si="66"/>
        <v>Medium</v>
      </c>
    </row>
    <row r="456" spans="1:18" x14ac:dyDescent="0.2">
      <c r="A456">
        <v>455</v>
      </c>
      <c r="B456" t="s">
        <v>9</v>
      </c>
      <c r="C456" s="1" t="d">
        <v>2022-09-19</v>
      </c>
      <c r="D456">
        <v>146.84700000000001</v>
      </c>
      <c r="E456">
        <v>152.011</v>
      </c>
      <c r="F456">
        <v>146.64099999999999</v>
      </c>
      <c r="G456">
        <v>151.93199999999999</v>
      </c>
      <c r="H456">
        <v>81474200</v>
      </c>
      <c r="I456">
        <v>2.5083399999999999E-2</v>
      </c>
      <c r="J456">
        <f t="shared" si="67"/>
        <v>2.5085349562119497E-2</v>
      </c>
      <c r="K456">
        <f t="shared" si="60"/>
        <v>156.36319999999995</v>
      </c>
      <c r="L456">
        <f t="shared" si="62"/>
        <v>156.91109999999998</v>
      </c>
      <c r="M456">
        <f t="shared" si="61"/>
        <v>2.1947331105951613E-2</v>
      </c>
      <c r="N456" t="str">
        <f t="shared" si="68"/>
        <v>Downtrend</v>
      </c>
      <c r="O456">
        <f t="shared" si="63"/>
        <v>178.27</v>
      </c>
      <c r="P456">
        <f t="shared" si="64"/>
        <v>-0.14774218881471934</v>
      </c>
      <c r="Q456" t="str">
        <f t="shared" si="65"/>
        <v>2022-09</v>
      </c>
      <c r="R456" t="str">
        <f t="shared" si="66"/>
        <v>Medium</v>
      </c>
    </row>
    <row r="457" spans="1:18" x14ac:dyDescent="0.2">
      <c r="A457">
        <v>456</v>
      </c>
      <c r="B457" t="s">
        <v>9</v>
      </c>
      <c r="C457" s="1" t="d">
        <v>2022-09-20</v>
      </c>
      <c r="D457">
        <v>150.87</v>
      </c>
      <c r="E457">
        <v>155.47300000000001</v>
      </c>
      <c r="F457">
        <v>150.55500000000001</v>
      </c>
      <c r="G457">
        <v>154.31200000000001</v>
      </c>
      <c r="H457">
        <v>107689800</v>
      </c>
      <c r="I457">
        <v>1.5664999999999998E-2</v>
      </c>
      <c r="J457">
        <f t="shared" si="67"/>
        <v>1.566490271963783E-2</v>
      </c>
      <c r="K457">
        <f t="shared" si="60"/>
        <v>155.83849999999998</v>
      </c>
      <c r="L457">
        <f t="shared" si="62"/>
        <v>157.15167999999997</v>
      </c>
      <c r="M457">
        <f t="shared" si="61"/>
        <v>2.1978569431955058E-2</v>
      </c>
      <c r="N457" t="str">
        <f t="shared" si="68"/>
        <v>Downtrend</v>
      </c>
      <c r="O457">
        <f t="shared" si="63"/>
        <v>178.27</v>
      </c>
      <c r="P457">
        <f t="shared" si="64"/>
        <v>-0.13439165311045043</v>
      </c>
      <c r="Q457" t="str">
        <f t="shared" si="65"/>
        <v>2022-09</v>
      </c>
      <c r="R457" t="str">
        <f t="shared" si="66"/>
        <v>Medium</v>
      </c>
    </row>
    <row r="458" spans="1:18" x14ac:dyDescent="0.2">
      <c r="A458">
        <v>457</v>
      </c>
      <c r="B458" t="s">
        <v>9</v>
      </c>
      <c r="C458" s="1" t="d">
        <v>2022-09-21</v>
      </c>
      <c r="D458">
        <v>154.745</v>
      </c>
      <c r="E458">
        <v>156.12200000000001</v>
      </c>
      <c r="F458">
        <v>151.06700000000001</v>
      </c>
      <c r="G458">
        <v>151.185</v>
      </c>
      <c r="H458">
        <v>101696800</v>
      </c>
      <c r="I458">
        <v>-2.0267400000000001E-2</v>
      </c>
      <c r="J458">
        <f t="shared" si="67"/>
        <v>-2.0264140183524404E-2</v>
      </c>
      <c r="K458">
        <f t="shared" si="60"/>
        <v>155.17414999999997</v>
      </c>
      <c r="L458">
        <f t="shared" si="62"/>
        <v>157.31027999999995</v>
      </c>
      <c r="M458">
        <f t="shared" si="61"/>
        <v>2.23096179441723E-2</v>
      </c>
      <c r="N458" t="str">
        <f t="shared" si="68"/>
        <v>Downtrend</v>
      </c>
      <c r="O458">
        <f t="shared" si="63"/>
        <v>178.27</v>
      </c>
      <c r="P458">
        <f t="shared" si="64"/>
        <v>-0.15193246199584898</v>
      </c>
      <c r="Q458" t="str">
        <f t="shared" si="65"/>
        <v>2022-09</v>
      </c>
      <c r="R458" t="str">
        <f t="shared" si="66"/>
        <v>Medium</v>
      </c>
    </row>
    <row r="459" spans="1:18" x14ac:dyDescent="0.2">
      <c r="A459">
        <v>458</v>
      </c>
      <c r="B459" t="s">
        <v>9</v>
      </c>
      <c r="C459" s="1" t="d">
        <v>2022-09-22</v>
      </c>
      <c r="D459">
        <v>149.86699999999999</v>
      </c>
      <c r="E459">
        <v>151.922</v>
      </c>
      <c r="F459">
        <v>148.42099999999999</v>
      </c>
      <c r="G459">
        <v>150.221</v>
      </c>
      <c r="H459">
        <v>86652500</v>
      </c>
      <c r="I459">
        <v>-6.3753300000000002E-3</v>
      </c>
      <c r="J459">
        <f t="shared" si="67"/>
        <v>-6.3762939445051181E-3</v>
      </c>
      <c r="K459">
        <f t="shared" si="60"/>
        <v>154.44684999999998</v>
      </c>
      <c r="L459">
        <f t="shared" si="62"/>
        <v>157.45685999999995</v>
      </c>
      <c r="M459">
        <f t="shared" si="61"/>
        <v>2.2273411820718066E-2</v>
      </c>
      <c r="N459" t="str">
        <f t="shared" si="68"/>
        <v>Downtrend</v>
      </c>
      <c r="O459">
        <f t="shared" si="63"/>
        <v>178.27</v>
      </c>
      <c r="P459">
        <f t="shared" si="64"/>
        <v>-0.15733998990295617</v>
      </c>
      <c r="Q459" t="str">
        <f t="shared" si="65"/>
        <v>2022-09</v>
      </c>
      <c r="R459" t="str">
        <f t="shared" si="66"/>
        <v>Medium</v>
      </c>
    </row>
    <row r="460" spans="1:18" x14ac:dyDescent="0.2">
      <c r="A460">
        <v>459</v>
      </c>
      <c r="B460" t="s">
        <v>9</v>
      </c>
      <c r="C460" s="1" t="d">
        <v>2022-09-23</v>
      </c>
      <c r="D460">
        <v>148.696</v>
      </c>
      <c r="E460">
        <v>148.97200000000001</v>
      </c>
      <c r="F460">
        <v>146.11000000000001</v>
      </c>
      <c r="G460">
        <v>147.94900000000001</v>
      </c>
      <c r="H460">
        <v>96029900</v>
      </c>
      <c r="I460">
        <v>-1.51238E-2</v>
      </c>
      <c r="J460">
        <f t="shared" si="67"/>
        <v>-1.5124383408444797E-2</v>
      </c>
      <c r="K460">
        <f t="shared" si="60"/>
        <v>153.48299999999998</v>
      </c>
      <c r="L460">
        <f t="shared" si="62"/>
        <v>157.49945999999994</v>
      </c>
      <c r="M460">
        <f t="shared" si="61"/>
        <v>2.1913811545917757E-2</v>
      </c>
      <c r="N460" t="str">
        <f t="shared" si="68"/>
        <v>Downtrend</v>
      </c>
      <c r="O460">
        <f t="shared" si="63"/>
        <v>178.27</v>
      </c>
      <c r="P460">
        <f t="shared" si="64"/>
        <v>-0.17008470297862788</v>
      </c>
      <c r="Q460" t="str">
        <f t="shared" si="65"/>
        <v>2022-09</v>
      </c>
      <c r="R460" t="str">
        <f t="shared" si="66"/>
        <v>Medium</v>
      </c>
    </row>
    <row r="461" spans="1:18" x14ac:dyDescent="0.2">
      <c r="A461">
        <v>460</v>
      </c>
      <c r="B461" t="s">
        <v>9</v>
      </c>
      <c r="C461" s="1" t="d">
        <v>2022-09-26</v>
      </c>
      <c r="D461">
        <v>147.19200000000001</v>
      </c>
      <c r="E461">
        <v>151.23400000000001</v>
      </c>
      <c r="F461">
        <v>147.172</v>
      </c>
      <c r="G461">
        <v>148.28299999999999</v>
      </c>
      <c r="H461">
        <v>93339400</v>
      </c>
      <c r="I461">
        <v>2.2603200000000001E-3</v>
      </c>
      <c r="J461">
        <f t="shared" si="67"/>
        <v>2.2575346910083116E-3</v>
      </c>
      <c r="K461">
        <f t="shared" si="60"/>
        <v>152.85109999999997</v>
      </c>
      <c r="L461">
        <f t="shared" si="62"/>
        <v>157.51535999999996</v>
      </c>
      <c r="M461">
        <f t="shared" si="61"/>
        <v>2.0644011338062467E-2</v>
      </c>
      <c r="N461" t="str">
        <f t="shared" si="68"/>
        <v>Downtrend</v>
      </c>
      <c r="O461">
        <f t="shared" si="63"/>
        <v>178.27</v>
      </c>
      <c r="P461">
        <f t="shared" si="64"/>
        <v>-0.16821114040500373</v>
      </c>
      <c r="Q461" t="str">
        <f t="shared" si="65"/>
        <v>2022-09</v>
      </c>
      <c r="R461" t="str">
        <f t="shared" si="66"/>
        <v>Medium</v>
      </c>
    </row>
    <row r="462" spans="1:18" x14ac:dyDescent="0.2">
      <c r="A462">
        <v>461</v>
      </c>
      <c r="B462" t="s">
        <v>9</v>
      </c>
      <c r="C462" s="1" t="d">
        <v>2022-09-27</v>
      </c>
      <c r="D462">
        <v>150.221</v>
      </c>
      <c r="E462">
        <v>152.16800000000001</v>
      </c>
      <c r="F462">
        <v>147.477</v>
      </c>
      <c r="G462">
        <v>149.25700000000001</v>
      </c>
      <c r="H462">
        <v>84442700</v>
      </c>
      <c r="I462">
        <v>6.5661399999999998E-3</v>
      </c>
      <c r="J462">
        <f t="shared" si="67"/>
        <v>6.568521003756489E-3</v>
      </c>
      <c r="K462">
        <f t="shared" si="60"/>
        <v>152.37804999999997</v>
      </c>
      <c r="L462">
        <f t="shared" si="62"/>
        <v>157.61161999999996</v>
      </c>
      <c r="M462">
        <f t="shared" si="61"/>
        <v>2.0634183215915054E-2</v>
      </c>
      <c r="N462" t="str">
        <f t="shared" si="68"/>
        <v>Downtrend</v>
      </c>
      <c r="O462">
        <f t="shared" si="63"/>
        <v>178.27</v>
      </c>
      <c r="P462">
        <f t="shared" si="64"/>
        <v>-0.16274751781006336</v>
      </c>
      <c r="Q462" t="str">
        <f t="shared" si="65"/>
        <v>2022-09</v>
      </c>
      <c r="R462" t="str">
        <f t="shared" si="66"/>
        <v>Medium</v>
      </c>
    </row>
    <row r="463" spans="1:18" x14ac:dyDescent="0.2">
      <c r="A463">
        <v>462</v>
      </c>
      <c r="B463" t="s">
        <v>9</v>
      </c>
      <c r="C463" s="1" t="d">
        <v>2022-09-28</v>
      </c>
      <c r="D463">
        <v>145.20500000000001</v>
      </c>
      <c r="E463">
        <v>148.155</v>
      </c>
      <c r="F463">
        <v>142.45099999999999</v>
      </c>
      <c r="G463">
        <v>147.369</v>
      </c>
      <c r="H463">
        <v>146691400</v>
      </c>
      <c r="I463">
        <v>-1.2651600000000001E-2</v>
      </c>
      <c r="J463">
        <f t="shared" si="67"/>
        <v>-1.2649322979826794E-2</v>
      </c>
      <c r="K463">
        <f t="shared" si="60"/>
        <v>151.93205</v>
      </c>
      <c r="L463">
        <f t="shared" si="62"/>
        <v>157.59293999999997</v>
      </c>
      <c r="M463">
        <f t="shared" si="61"/>
        <v>2.0558351690576678E-2</v>
      </c>
      <c r="N463" t="str">
        <f t="shared" si="68"/>
        <v>Downtrend</v>
      </c>
      <c r="O463">
        <f t="shared" si="63"/>
        <v>178.27</v>
      </c>
      <c r="P463">
        <f t="shared" si="64"/>
        <v>-0.17333819487294555</v>
      </c>
      <c r="Q463" t="str">
        <f t="shared" si="65"/>
        <v>2022-09</v>
      </c>
      <c r="R463" t="str">
        <f t="shared" si="66"/>
        <v>Medium</v>
      </c>
    </row>
    <row r="464" spans="1:18" x14ac:dyDescent="0.2">
      <c r="A464">
        <v>463</v>
      </c>
      <c r="B464" t="s">
        <v>9</v>
      </c>
      <c r="C464" s="1" t="d">
        <v>2022-09-29</v>
      </c>
      <c r="D464">
        <v>143.69</v>
      </c>
      <c r="E464">
        <v>144.30000000000001</v>
      </c>
      <c r="F464">
        <v>138.36000000000001</v>
      </c>
      <c r="G464">
        <v>140.13</v>
      </c>
      <c r="H464">
        <v>128138200</v>
      </c>
      <c r="I464">
        <v>-4.9119000000000003E-2</v>
      </c>
      <c r="J464">
        <f t="shared" si="67"/>
        <v>-4.9121592736599995E-2</v>
      </c>
      <c r="K464">
        <f t="shared" si="60"/>
        <v>151.2072</v>
      </c>
      <c r="L464">
        <f t="shared" si="62"/>
        <v>157.38939999999994</v>
      </c>
      <c r="M464">
        <f t="shared" si="61"/>
        <v>2.2994063562006114E-2</v>
      </c>
      <c r="N464" t="str">
        <f t="shared" si="68"/>
        <v>Downtrend</v>
      </c>
      <c r="O464">
        <f t="shared" si="63"/>
        <v>178.27</v>
      </c>
      <c r="P464">
        <f t="shared" si="64"/>
        <v>-0.21394513939529936</v>
      </c>
      <c r="Q464" t="str">
        <f t="shared" si="65"/>
        <v>2022-09</v>
      </c>
      <c r="R464" t="str">
        <f t="shared" si="66"/>
        <v>Medium</v>
      </c>
    </row>
    <row r="465" spans="1:18" x14ac:dyDescent="0.2">
      <c r="A465">
        <v>464</v>
      </c>
      <c r="B465" t="s">
        <v>9</v>
      </c>
      <c r="C465" s="1" t="d">
        <v>2022-09-30</v>
      </c>
      <c r="D465">
        <v>138.94999999999999</v>
      </c>
      <c r="E465">
        <v>140.74</v>
      </c>
      <c r="F465">
        <v>135.72399999999999</v>
      </c>
      <c r="G465">
        <v>135.92099999999999</v>
      </c>
      <c r="H465">
        <v>124925300</v>
      </c>
      <c r="I465">
        <v>-3.0039199999999999E-2</v>
      </c>
      <c r="J465">
        <f t="shared" si="67"/>
        <v>-3.0036394776279174E-2</v>
      </c>
      <c r="K465">
        <f t="shared" si="60"/>
        <v>150.2355</v>
      </c>
      <c r="L465">
        <f t="shared" si="62"/>
        <v>157.05629999999996</v>
      </c>
      <c r="M465">
        <f t="shared" si="61"/>
        <v>2.3555036656873096E-2</v>
      </c>
      <c r="N465" t="str">
        <f t="shared" si="68"/>
        <v>Downtrend</v>
      </c>
      <c r="O465">
        <f t="shared" si="63"/>
        <v>178.27</v>
      </c>
      <c r="P465">
        <f t="shared" si="64"/>
        <v>-0.23755539350423527</v>
      </c>
      <c r="Q465" t="str">
        <f t="shared" si="65"/>
        <v>2022-09</v>
      </c>
      <c r="R465" t="str">
        <f t="shared" si="66"/>
        <v>Medium</v>
      </c>
    </row>
    <row r="466" spans="1:18" x14ac:dyDescent="0.2">
      <c r="A466">
        <v>465</v>
      </c>
      <c r="B466" t="s">
        <v>9</v>
      </c>
      <c r="C466" s="1" t="d">
        <v>2022-10-03</v>
      </c>
      <c r="D466">
        <v>135.93</v>
      </c>
      <c r="E466">
        <v>140.71</v>
      </c>
      <c r="F466">
        <v>135.41900000000001</v>
      </c>
      <c r="G466">
        <v>140.101</v>
      </c>
      <c r="H466">
        <v>114311700</v>
      </c>
      <c r="I466">
        <v>3.0752600000000001E-2</v>
      </c>
      <c r="J466">
        <f t="shared" si="67"/>
        <v>3.075315808447554E-2</v>
      </c>
      <c r="K466">
        <f t="shared" si="60"/>
        <v>149.57855000000001</v>
      </c>
      <c r="L466">
        <f t="shared" si="62"/>
        <v>156.83155999999997</v>
      </c>
      <c r="M466">
        <f t="shared" si="61"/>
        <v>2.4890514832259143E-2</v>
      </c>
      <c r="N466" t="str">
        <f t="shared" si="68"/>
        <v>Downtrend</v>
      </c>
      <c r="O466">
        <f t="shared" si="63"/>
        <v>178.27</v>
      </c>
      <c r="P466">
        <f t="shared" si="64"/>
        <v>-0.21410781399001522</v>
      </c>
      <c r="Q466" t="str">
        <f t="shared" si="65"/>
        <v>2022-10</v>
      </c>
      <c r="R466" t="str">
        <f t="shared" si="66"/>
        <v>Medium</v>
      </c>
    </row>
    <row r="467" spans="1:18" x14ac:dyDescent="0.2">
      <c r="A467">
        <v>466</v>
      </c>
      <c r="B467" t="s">
        <v>9</v>
      </c>
      <c r="C467" s="1" t="d">
        <v>2022-10-04</v>
      </c>
      <c r="D467">
        <v>142.63800000000001</v>
      </c>
      <c r="E467">
        <v>143.80799999999999</v>
      </c>
      <c r="F467">
        <v>141.881</v>
      </c>
      <c r="G467">
        <v>143.69</v>
      </c>
      <c r="H467">
        <v>87830100</v>
      </c>
      <c r="I467">
        <v>2.5623E-2</v>
      </c>
      <c r="J467">
        <f t="shared" si="67"/>
        <v>2.5617233281703955E-2</v>
      </c>
      <c r="K467">
        <f t="shared" si="60"/>
        <v>149.16400000000002</v>
      </c>
      <c r="L467">
        <f t="shared" si="62"/>
        <v>156.70097999999996</v>
      </c>
      <c r="M467">
        <f t="shared" si="61"/>
        <v>2.5736722737457026E-2</v>
      </c>
      <c r="N467" t="str">
        <f t="shared" si="68"/>
        <v>Downtrend</v>
      </c>
      <c r="O467">
        <f t="shared" si="63"/>
        <v>178.27</v>
      </c>
      <c r="P467">
        <f t="shared" si="64"/>
        <v>-0.19397543052672916</v>
      </c>
      <c r="Q467" t="str">
        <f t="shared" si="65"/>
        <v>2022-10</v>
      </c>
      <c r="R467" t="str">
        <f t="shared" si="66"/>
        <v>Medium</v>
      </c>
    </row>
    <row r="468" spans="1:18" x14ac:dyDescent="0.2">
      <c r="A468">
        <v>467</v>
      </c>
      <c r="B468" t="s">
        <v>9</v>
      </c>
      <c r="C468" s="1" t="d">
        <v>2022-10-05</v>
      </c>
      <c r="D468">
        <v>141.69399999999999</v>
      </c>
      <c r="E468">
        <v>144.94900000000001</v>
      </c>
      <c r="F468">
        <v>140.65100000000001</v>
      </c>
      <c r="G468">
        <v>143.98500000000001</v>
      </c>
      <c r="H468">
        <v>79471000</v>
      </c>
      <c r="I468">
        <v>2.0531199999999999E-3</v>
      </c>
      <c r="J468">
        <f t="shared" si="67"/>
        <v>2.0530308302597611E-3</v>
      </c>
      <c r="K468">
        <f t="shared" si="60"/>
        <v>148.69385000000003</v>
      </c>
      <c r="L468">
        <f t="shared" si="62"/>
        <v>156.60281999999998</v>
      </c>
      <c r="M468">
        <f t="shared" si="61"/>
        <v>2.5613869881377364E-2</v>
      </c>
      <c r="N468" t="str">
        <f t="shared" si="68"/>
        <v>Downtrend</v>
      </c>
      <c r="O468">
        <f t="shared" si="63"/>
        <v>178.27</v>
      </c>
      <c r="P468">
        <f t="shared" si="64"/>
        <v>-0.19232063723565374</v>
      </c>
      <c r="Q468" t="str">
        <f t="shared" si="65"/>
        <v>2022-10</v>
      </c>
      <c r="R468" t="str">
        <f t="shared" si="66"/>
        <v>Medium</v>
      </c>
    </row>
    <row r="469" spans="1:18" x14ac:dyDescent="0.2">
      <c r="A469">
        <v>468</v>
      </c>
      <c r="B469" t="s">
        <v>9</v>
      </c>
      <c r="C469" s="1" t="d">
        <v>2022-10-06</v>
      </c>
      <c r="D469">
        <v>143.405</v>
      </c>
      <c r="E469">
        <v>145.107</v>
      </c>
      <c r="F469">
        <v>142.82499999999999</v>
      </c>
      <c r="G469">
        <v>143.03100000000001</v>
      </c>
      <c r="H469">
        <v>68402200</v>
      </c>
      <c r="I469">
        <v>-6.6255300000000001E-3</v>
      </c>
      <c r="J469">
        <f t="shared" si="67"/>
        <v>-6.6256901760600728E-3</v>
      </c>
      <c r="K469">
        <f t="shared" si="60"/>
        <v>148.24979999999999</v>
      </c>
      <c r="L469">
        <f t="shared" si="62"/>
        <v>156.38363999999993</v>
      </c>
      <c r="M469">
        <f t="shared" si="61"/>
        <v>2.558086538183961E-2</v>
      </c>
      <c r="N469" t="str">
        <f t="shared" si="68"/>
        <v>Downtrend</v>
      </c>
      <c r="O469">
        <f t="shared" si="63"/>
        <v>178.27</v>
      </c>
      <c r="P469">
        <f t="shared" si="64"/>
        <v>-0.19767207045492796</v>
      </c>
      <c r="Q469" t="str">
        <f t="shared" si="65"/>
        <v>2022-10</v>
      </c>
      <c r="R469" t="str">
        <f t="shared" si="66"/>
        <v>Medium</v>
      </c>
    </row>
    <row r="470" spans="1:18" x14ac:dyDescent="0.2">
      <c r="A470">
        <v>469</v>
      </c>
      <c r="B470" t="s">
        <v>9</v>
      </c>
      <c r="C470" s="1" t="d">
        <v>2022-10-07</v>
      </c>
      <c r="D470">
        <v>140.18899999999999</v>
      </c>
      <c r="E470">
        <v>140.74</v>
      </c>
      <c r="F470">
        <v>137.15</v>
      </c>
      <c r="G470">
        <v>137.779</v>
      </c>
      <c r="H470">
        <v>85925600</v>
      </c>
      <c r="I470">
        <v>-3.6718899999999999E-2</v>
      </c>
      <c r="J470">
        <f t="shared" si="67"/>
        <v>-3.671931259657002E-2</v>
      </c>
      <c r="K470">
        <f t="shared" ref="K470:K533" si="69">AVERAGE(G451:G470)</f>
        <v>147.40004999999999</v>
      </c>
      <c r="L470">
        <f t="shared" si="62"/>
        <v>156.04841999999996</v>
      </c>
      <c r="M470">
        <f t="shared" si="61"/>
        <v>2.6130230249191685E-2</v>
      </c>
      <c r="N470" t="str">
        <f t="shared" si="68"/>
        <v>Downtrend</v>
      </c>
      <c r="O470">
        <f t="shared" si="63"/>
        <v>178.27</v>
      </c>
      <c r="P470">
        <f t="shared" si="64"/>
        <v>-0.2271330005048523</v>
      </c>
      <c r="Q470" t="str">
        <f t="shared" si="65"/>
        <v>2022-10</v>
      </c>
      <c r="R470" t="str">
        <f t="shared" si="66"/>
        <v>Medium</v>
      </c>
    </row>
    <row r="471" spans="1:18" x14ac:dyDescent="0.2">
      <c r="A471">
        <v>470</v>
      </c>
      <c r="B471" t="s">
        <v>9</v>
      </c>
      <c r="C471" s="1" t="d">
        <v>2022-10-10</v>
      </c>
      <c r="D471">
        <v>138.10400000000001</v>
      </c>
      <c r="E471">
        <v>139.55000000000001</v>
      </c>
      <c r="F471">
        <v>136.285</v>
      </c>
      <c r="G471">
        <v>138.10400000000001</v>
      </c>
      <c r="H471">
        <v>74899000</v>
      </c>
      <c r="I471">
        <v>2.3559399999999999E-3</v>
      </c>
      <c r="J471">
        <f t="shared" si="67"/>
        <v>2.3588500424593928E-3</v>
      </c>
      <c r="K471">
        <f t="shared" si="69"/>
        <v>146.26855</v>
      </c>
      <c r="L471">
        <f t="shared" si="62"/>
        <v>155.61833999999996</v>
      </c>
      <c r="M471">
        <f t="shared" ref="M471:M534" si="70">_xlfn.STDEV.S(J452:J471)</f>
        <v>2.4099369382838187E-2</v>
      </c>
      <c r="N471" t="str">
        <f t="shared" si="68"/>
        <v>Downtrend</v>
      </c>
      <c r="O471">
        <f t="shared" si="63"/>
        <v>178.27</v>
      </c>
      <c r="P471">
        <f t="shared" si="64"/>
        <v>-0.22530992315027765</v>
      </c>
      <c r="Q471" t="str">
        <f t="shared" si="65"/>
        <v>2022-10</v>
      </c>
      <c r="R471" t="str">
        <f t="shared" si="66"/>
        <v>Medium</v>
      </c>
    </row>
    <row r="472" spans="1:18" x14ac:dyDescent="0.2">
      <c r="A472">
        <v>471</v>
      </c>
      <c r="B472" t="s">
        <v>9</v>
      </c>
      <c r="C472" s="1" t="d">
        <v>2022-10-11</v>
      </c>
      <c r="D472">
        <v>137.59299999999999</v>
      </c>
      <c r="E472">
        <v>139.01900000000001</v>
      </c>
      <c r="F472">
        <v>135.94</v>
      </c>
      <c r="G472">
        <v>136.68799999999999</v>
      </c>
      <c r="H472">
        <v>77033700</v>
      </c>
      <c r="I472">
        <v>-1.02551E-2</v>
      </c>
      <c r="J472">
        <f t="shared" si="67"/>
        <v>-1.0253142559230932E-2</v>
      </c>
      <c r="K472">
        <f t="shared" si="69"/>
        <v>145.5378</v>
      </c>
      <c r="L472">
        <f t="shared" si="62"/>
        <v>155.17957999999996</v>
      </c>
      <c r="M472">
        <f t="shared" si="70"/>
        <v>2.0881731303483864E-2</v>
      </c>
      <c r="N472" t="str">
        <f t="shared" si="68"/>
        <v>Downtrend</v>
      </c>
      <c r="O472">
        <f t="shared" si="63"/>
        <v>178.27</v>
      </c>
      <c r="P472">
        <f t="shared" si="64"/>
        <v>-0.23325293094743937</v>
      </c>
      <c r="Q472" t="str">
        <f t="shared" si="65"/>
        <v>2022-10</v>
      </c>
      <c r="R472" t="str">
        <f t="shared" si="66"/>
        <v>Medium</v>
      </c>
    </row>
    <row r="473" spans="1:18" x14ac:dyDescent="0.2">
      <c r="A473">
        <v>472</v>
      </c>
      <c r="B473" t="s">
        <v>9</v>
      </c>
      <c r="C473" s="1" t="d">
        <v>2022-10-12</v>
      </c>
      <c r="D473">
        <v>136.83500000000001</v>
      </c>
      <c r="E473">
        <v>138.04499999999999</v>
      </c>
      <c r="F473">
        <v>135.881</v>
      </c>
      <c r="G473">
        <v>136.05799999999999</v>
      </c>
      <c r="H473">
        <v>70433700</v>
      </c>
      <c r="I473">
        <v>-4.6048399999999998E-3</v>
      </c>
      <c r="J473">
        <f t="shared" si="67"/>
        <v>-4.6090366381832393E-3</v>
      </c>
      <c r="K473">
        <f t="shared" si="69"/>
        <v>144.70329999999998</v>
      </c>
      <c r="L473">
        <f t="shared" si="62"/>
        <v>154.75767999999999</v>
      </c>
      <c r="M473">
        <f t="shared" si="70"/>
        <v>2.0605741959150665E-2</v>
      </c>
      <c r="N473" t="str">
        <f t="shared" si="68"/>
        <v>Downtrend</v>
      </c>
      <c r="O473">
        <f t="shared" si="63"/>
        <v>178.27</v>
      </c>
      <c r="P473">
        <f t="shared" si="64"/>
        <v>-0.23678689628092231</v>
      </c>
      <c r="Q473" t="str">
        <f t="shared" si="65"/>
        <v>2022-10</v>
      </c>
      <c r="R473" t="str">
        <f t="shared" si="66"/>
        <v>Medium</v>
      </c>
    </row>
    <row r="474" spans="1:18" x14ac:dyDescent="0.2">
      <c r="A474">
        <v>473</v>
      </c>
      <c r="B474" t="s">
        <v>9</v>
      </c>
      <c r="C474" s="1" t="d">
        <v>2022-10-13</v>
      </c>
      <c r="D474">
        <v>132.76400000000001</v>
      </c>
      <c r="E474">
        <v>141.22200000000001</v>
      </c>
      <c r="F474">
        <v>132.154</v>
      </c>
      <c r="G474">
        <v>140.63200000000001</v>
      </c>
      <c r="H474">
        <v>113224000</v>
      </c>
      <c r="I474">
        <v>3.3612999999999997E-2</v>
      </c>
      <c r="J474">
        <f t="shared" si="67"/>
        <v>3.3618015846183402E-2</v>
      </c>
      <c r="K474">
        <f t="shared" si="69"/>
        <v>144.24205000000001</v>
      </c>
      <c r="L474">
        <f t="shared" si="62"/>
        <v>154.30705999999995</v>
      </c>
      <c r="M474">
        <f t="shared" si="70"/>
        <v>2.2107540309517497E-2</v>
      </c>
      <c r="N474" t="str">
        <f t="shared" si="68"/>
        <v>Downtrend</v>
      </c>
      <c r="O474">
        <f t="shared" si="63"/>
        <v>178.27</v>
      </c>
      <c r="P474">
        <f t="shared" si="64"/>
        <v>-0.21112918606607955</v>
      </c>
      <c r="Q474" t="str">
        <f t="shared" si="65"/>
        <v>2022-10</v>
      </c>
      <c r="R474" t="str">
        <f t="shared" si="66"/>
        <v>Medium</v>
      </c>
    </row>
    <row r="475" spans="1:18" x14ac:dyDescent="0.2">
      <c r="A475">
        <v>474</v>
      </c>
      <c r="B475" t="s">
        <v>9</v>
      </c>
      <c r="C475" s="1" t="d">
        <v>2022-10-14</v>
      </c>
      <c r="D475">
        <v>141.93</v>
      </c>
      <c r="E475">
        <v>142.136</v>
      </c>
      <c r="F475">
        <v>135.911</v>
      </c>
      <c r="G475">
        <v>136.09800000000001</v>
      </c>
      <c r="H475">
        <v>88598000</v>
      </c>
      <c r="I475">
        <v>-3.2240499999999998E-2</v>
      </c>
      <c r="J475">
        <f t="shared" si="67"/>
        <v>-3.224017293361392E-2</v>
      </c>
      <c r="K475">
        <f t="shared" si="69"/>
        <v>143.63624999999999</v>
      </c>
      <c r="L475">
        <f t="shared" si="62"/>
        <v>153.77203999999995</v>
      </c>
      <c r="M475">
        <f t="shared" si="70"/>
        <v>2.3007641152644316E-2</v>
      </c>
      <c r="N475" t="str">
        <f t="shared" si="68"/>
        <v>Downtrend</v>
      </c>
      <c r="O475">
        <f t="shared" si="63"/>
        <v>178.27</v>
      </c>
      <c r="P475">
        <f t="shared" si="64"/>
        <v>-0.2365625175295899</v>
      </c>
      <c r="Q475" t="str">
        <f t="shared" si="65"/>
        <v>2022-10</v>
      </c>
      <c r="R475" t="str">
        <f t="shared" si="66"/>
        <v>Medium</v>
      </c>
    </row>
    <row r="476" spans="1:18" x14ac:dyDescent="0.2">
      <c r="A476">
        <v>475</v>
      </c>
      <c r="B476" t="s">
        <v>9</v>
      </c>
      <c r="C476" s="1" t="d">
        <v>2022-10-17</v>
      </c>
      <c r="D476">
        <v>138.74299999999999</v>
      </c>
      <c r="E476">
        <v>140.54300000000001</v>
      </c>
      <c r="F476">
        <v>137.95599999999999</v>
      </c>
      <c r="G476">
        <v>140.06100000000001</v>
      </c>
      <c r="H476">
        <v>85250900</v>
      </c>
      <c r="I476">
        <v>2.91229E-2</v>
      </c>
      <c r="J476">
        <f t="shared" si="67"/>
        <v>2.9118723272935521E-2</v>
      </c>
      <c r="K476">
        <f t="shared" si="69"/>
        <v>143.04270000000002</v>
      </c>
      <c r="L476">
        <f t="shared" si="62"/>
        <v>153.32079999999993</v>
      </c>
      <c r="M476">
        <f t="shared" si="70"/>
        <v>2.3291940826174341E-2</v>
      </c>
      <c r="N476" t="str">
        <f t="shared" si="68"/>
        <v>Downtrend</v>
      </c>
      <c r="O476">
        <f t="shared" si="63"/>
        <v>178.27</v>
      </c>
      <c r="P476">
        <f t="shared" si="64"/>
        <v>-0.2143321927413474</v>
      </c>
      <c r="Q476" t="str">
        <f t="shared" si="65"/>
        <v>2022-10</v>
      </c>
      <c r="R476" t="str">
        <f t="shared" si="66"/>
        <v>Medium</v>
      </c>
    </row>
    <row r="477" spans="1:18" x14ac:dyDescent="0.2">
      <c r="A477">
        <v>476</v>
      </c>
      <c r="B477" t="s">
        <v>9</v>
      </c>
      <c r="C477" s="1" t="d">
        <v>2022-10-18</v>
      </c>
      <c r="D477">
        <v>143.09</v>
      </c>
      <c r="E477">
        <v>144.28</v>
      </c>
      <c r="F477">
        <v>138.291</v>
      </c>
      <c r="G477">
        <v>141.37899999999999</v>
      </c>
      <c r="H477">
        <v>99136600</v>
      </c>
      <c r="I477">
        <v>9.4094699999999996E-3</v>
      </c>
      <c r="J477">
        <f t="shared" si="67"/>
        <v>9.4101855620050134E-3</v>
      </c>
      <c r="K477">
        <f t="shared" si="69"/>
        <v>142.39605</v>
      </c>
      <c r="L477">
        <f t="shared" si="62"/>
        <v>152.90535999999994</v>
      </c>
      <c r="M477">
        <f t="shared" si="70"/>
        <v>2.3057639653815513E-2</v>
      </c>
      <c r="N477" t="str">
        <f t="shared" si="68"/>
        <v>Downtrend</v>
      </c>
      <c r="O477">
        <f t="shared" si="63"/>
        <v>178.27</v>
      </c>
      <c r="P477">
        <f t="shared" si="64"/>
        <v>-0.20693891288494992</v>
      </c>
      <c r="Q477" t="str">
        <f t="shared" si="65"/>
        <v>2022-10</v>
      </c>
      <c r="R477" t="str">
        <f t="shared" si="66"/>
        <v>Medium</v>
      </c>
    </row>
    <row r="478" spans="1:18" x14ac:dyDescent="0.2">
      <c r="A478">
        <v>477</v>
      </c>
      <c r="B478" t="s">
        <v>9</v>
      </c>
      <c r="C478" s="1" t="d">
        <v>2022-10-19</v>
      </c>
      <c r="D478">
        <v>139.35300000000001</v>
      </c>
      <c r="E478">
        <v>142.559</v>
      </c>
      <c r="F478">
        <v>139.166</v>
      </c>
      <c r="G478">
        <v>141.48699999999999</v>
      </c>
      <c r="H478">
        <v>61758300</v>
      </c>
      <c r="I478">
        <v>7.6521100000000002E-4</v>
      </c>
      <c r="J478">
        <f t="shared" si="67"/>
        <v>7.6390411588711515E-4</v>
      </c>
      <c r="K478">
        <f t="shared" si="69"/>
        <v>141.91115000000002</v>
      </c>
      <c r="L478">
        <f t="shared" si="62"/>
        <v>152.49109999999993</v>
      </c>
      <c r="M478">
        <f t="shared" si="70"/>
        <v>2.2759919768387451E-2</v>
      </c>
      <c r="N478" t="str">
        <f t="shared" si="68"/>
        <v>Downtrend</v>
      </c>
      <c r="O478">
        <f t="shared" si="63"/>
        <v>178.27</v>
      </c>
      <c r="P478">
        <f t="shared" si="64"/>
        <v>-0.20633309025635282</v>
      </c>
      <c r="Q478" t="str">
        <f t="shared" si="65"/>
        <v>2022-10</v>
      </c>
      <c r="R478" t="str">
        <f t="shared" si="66"/>
        <v>Medium</v>
      </c>
    </row>
    <row r="479" spans="1:18" x14ac:dyDescent="0.2">
      <c r="A479">
        <v>478</v>
      </c>
      <c r="B479" t="s">
        <v>9</v>
      </c>
      <c r="C479" s="1" t="d">
        <v>2022-10-20</v>
      </c>
      <c r="D479">
        <v>140.661</v>
      </c>
      <c r="E479">
        <v>143.48400000000001</v>
      </c>
      <c r="F479">
        <v>140.297</v>
      </c>
      <c r="G479">
        <v>141.02500000000001</v>
      </c>
      <c r="H479">
        <v>64522000</v>
      </c>
      <c r="I479">
        <v>-3.2669700000000001E-3</v>
      </c>
      <c r="J479">
        <f t="shared" si="67"/>
        <v>-3.2653176616932456E-3</v>
      </c>
      <c r="K479">
        <f t="shared" si="69"/>
        <v>141.45134999999999</v>
      </c>
      <c r="L479">
        <f t="shared" si="62"/>
        <v>151.98261999999994</v>
      </c>
      <c r="M479">
        <f t="shared" si="70"/>
        <v>2.2746702141460386E-2</v>
      </c>
      <c r="N479" t="str">
        <f t="shared" si="68"/>
        <v>Downtrend</v>
      </c>
      <c r="O479">
        <f t="shared" si="63"/>
        <v>178.27</v>
      </c>
      <c r="P479">
        <f t="shared" si="64"/>
        <v>-0.20892466483424021</v>
      </c>
      <c r="Q479" t="str">
        <f t="shared" si="65"/>
        <v>2022-10</v>
      </c>
      <c r="R479" t="str">
        <f t="shared" si="66"/>
        <v>Medium</v>
      </c>
    </row>
    <row r="480" spans="1:18" x14ac:dyDescent="0.2">
      <c r="A480">
        <v>479</v>
      </c>
      <c r="B480" t="s">
        <v>9</v>
      </c>
      <c r="C480" s="1" t="d">
        <v>2022-10-21</v>
      </c>
      <c r="D480">
        <v>140.51400000000001</v>
      </c>
      <c r="E480">
        <v>145.411</v>
      </c>
      <c r="F480">
        <v>140.297</v>
      </c>
      <c r="G480">
        <v>144.84100000000001</v>
      </c>
      <c r="H480">
        <v>86548600</v>
      </c>
      <c r="I480">
        <v>2.7059E-2</v>
      </c>
      <c r="J480">
        <f t="shared" si="67"/>
        <v>2.7059032086509394E-2</v>
      </c>
      <c r="K480">
        <f t="shared" si="69"/>
        <v>141.29595</v>
      </c>
      <c r="L480">
        <f t="shared" si="62"/>
        <v>151.56521999999998</v>
      </c>
      <c r="M480">
        <f t="shared" si="70"/>
        <v>2.3497481289511523E-2</v>
      </c>
      <c r="N480" t="str">
        <f t="shared" si="68"/>
        <v>Downtrend</v>
      </c>
      <c r="O480">
        <f t="shared" si="63"/>
        <v>178.27</v>
      </c>
      <c r="P480">
        <f t="shared" si="64"/>
        <v>-0.18751893195714364</v>
      </c>
      <c r="Q480" t="str">
        <f t="shared" si="65"/>
        <v>2022-10</v>
      </c>
      <c r="R480" t="str">
        <f t="shared" si="66"/>
        <v>Medium</v>
      </c>
    </row>
    <row r="481" spans="1:18" x14ac:dyDescent="0.2">
      <c r="A481">
        <v>480</v>
      </c>
      <c r="B481" t="s">
        <v>9</v>
      </c>
      <c r="C481" s="1" t="d">
        <v>2022-10-24</v>
      </c>
      <c r="D481">
        <v>144.762</v>
      </c>
      <c r="E481">
        <v>147.75200000000001</v>
      </c>
      <c r="F481">
        <v>143.59200000000001</v>
      </c>
      <c r="G481">
        <v>146.98500000000001</v>
      </c>
      <c r="H481">
        <v>75981900</v>
      </c>
      <c r="I481">
        <v>1.4802600000000001E-2</v>
      </c>
      <c r="J481">
        <f t="shared" si="67"/>
        <v>1.48024385360499E-2</v>
      </c>
      <c r="K481">
        <f t="shared" si="69"/>
        <v>141.23105000000001</v>
      </c>
      <c r="L481">
        <f t="shared" si="62"/>
        <v>151.11969999999997</v>
      </c>
      <c r="M481">
        <f t="shared" si="70"/>
        <v>2.3749400804367365E-2</v>
      </c>
      <c r="N481" t="str">
        <f t="shared" si="68"/>
        <v>Downtrend</v>
      </c>
      <c r="O481">
        <f t="shared" si="63"/>
        <v>178.27</v>
      </c>
      <c r="P481">
        <f t="shared" si="64"/>
        <v>-0.17549223088573507</v>
      </c>
      <c r="Q481" t="str">
        <f t="shared" si="65"/>
        <v>2022-10</v>
      </c>
      <c r="R481" t="str">
        <f t="shared" si="66"/>
        <v>Medium</v>
      </c>
    </row>
    <row r="482" spans="1:18" x14ac:dyDescent="0.2">
      <c r="A482">
        <v>481</v>
      </c>
      <c r="B482" t="s">
        <v>9</v>
      </c>
      <c r="C482" s="1" t="d">
        <v>2022-10-25</v>
      </c>
      <c r="D482">
        <v>147.614</v>
      </c>
      <c r="E482">
        <v>149.97499999999999</v>
      </c>
      <c r="F482">
        <v>146.89699999999999</v>
      </c>
      <c r="G482">
        <v>149.827</v>
      </c>
      <c r="H482">
        <v>74732300</v>
      </c>
      <c r="I482">
        <v>1.93376E-2</v>
      </c>
      <c r="J482">
        <f t="shared" si="67"/>
        <v>1.9335306323774448E-2</v>
      </c>
      <c r="K482">
        <f t="shared" si="69"/>
        <v>141.25955000000005</v>
      </c>
      <c r="L482">
        <f t="shared" si="62"/>
        <v>150.70955999999995</v>
      </c>
      <c r="M482">
        <f t="shared" si="70"/>
        <v>2.4108900444151517E-2</v>
      </c>
      <c r="N482" t="str">
        <f t="shared" si="68"/>
        <v>Downtrend</v>
      </c>
      <c r="O482">
        <f t="shared" si="63"/>
        <v>178.27</v>
      </c>
      <c r="P482">
        <f t="shared" si="64"/>
        <v>-0.15955012060357887</v>
      </c>
      <c r="Q482" t="str">
        <f t="shared" si="65"/>
        <v>2022-10</v>
      </c>
      <c r="R482" t="str">
        <f t="shared" si="66"/>
        <v>Medium</v>
      </c>
    </row>
    <row r="483" spans="1:18" x14ac:dyDescent="0.2">
      <c r="A483">
        <v>482</v>
      </c>
      <c r="B483" t="s">
        <v>9</v>
      </c>
      <c r="C483" s="1" t="d">
        <v>2022-10-26</v>
      </c>
      <c r="D483">
        <v>148.47</v>
      </c>
      <c r="E483">
        <v>149.483</v>
      </c>
      <c r="F483">
        <v>145.59800000000001</v>
      </c>
      <c r="G483">
        <v>146.887</v>
      </c>
      <c r="H483">
        <v>88194300</v>
      </c>
      <c r="I483">
        <v>-1.9627100000000001E-2</v>
      </c>
      <c r="J483">
        <f t="shared" si="67"/>
        <v>-1.96226314349216E-2</v>
      </c>
      <c r="K483">
        <f t="shared" si="69"/>
        <v>141.23545000000001</v>
      </c>
      <c r="L483">
        <f t="shared" si="62"/>
        <v>150.24377999999996</v>
      </c>
      <c r="M483">
        <f t="shared" si="70"/>
        <v>2.4357736682608232E-2</v>
      </c>
      <c r="N483" t="str">
        <f t="shared" si="68"/>
        <v>Downtrend</v>
      </c>
      <c r="O483">
        <f t="shared" si="63"/>
        <v>178.27</v>
      </c>
      <c r="P483">
        <f t="shared" si="64"/>
        <v>-0.1760419588264992</v>
      </c>
      <c r="Q483" t="str">
        <f t="shared" si="65"/>
        <v>2022-10</v>
      </c>
      <c r="R483" t="str">
        <f t="shared" si="66"/>
        <v>Medium</v>
      </c>
    </row>
    <row r="484" spans="1:18" x14ac:dyDescent="0.2">
      <c r="A484">
        <v>483</v>
      </c>
      <c r="B484" t="s">
        <v>9</v>
      </c>
      <c r="C484" s="1" t="d">
        <v>2022-10-27</v>
      </c>
      <c r="D484">
        <v>145.62799999999999</v>
      </c>
      <c r="E484">
        <v>146.59200000000001</v>
      </c>
      <c r="F484">
        <v>141.75299999999999</v>
      </c>
      <c r="G484">
        <v>142.41200000000001</v>
      </c>
      <c r="H484">
        <v>109180200</v>
      </c>
      <c r="I484">
        <v>-3.0465200000000001E-2</v>
      </c>
      <c r="J484">
        <f t="shared" si="67"/>
        <v>-3.0465596002369089E-2</v>
      </c>
      <c r="K484">
        <f t="shared" si="69"/>
        <v>141.34954999999999</v>
      </c>
      <c r="L484">
        <f t="shared" si="62"/>
        <v>149.65859999999995</v>
      </c>
      <c r="M484">
        <f t="shared" si="70"/>
        <v>2.2671609506679704E-2</v>
      </c>
      <c r="N484" t="str">
        <f t="shared" si="68"/>
        <v>Downtrend</v>
      </c>
      <c r="O484">
        <f t="shared" si="63"/>
        <v>178.27</v>
      </c>
      <c r="P484">
        <f t="shared" si="64"/>
        <v>-0.20114433163179446</v>
      </c>
      <c r="Q484" t="str">
        <f t="shared" si="65"/>
        <v>2022-10</v>
      </c>
      <c r="R484" t="str">
        <f t="shared" si="66"/>
        <v>Medium</v>
      </c>
    </row>
    <row r="485" spans="1:18" x14ac:dyDescent="0.2">
      <c r="A485">
        <v>484</v>
      </c>
      <c r="B485" t="s">
        <v>9</v>
      </c>
      <c r="C485" s="1" t="d">
        <v>2022-10-28</v>
      </c>
      <c r="D485">
        <v>145.756</v>
      </c>
      <c r="E485">
        <v>154.90199999999999</v>
      </c>
      <c r="F485">
        <v>145.38200000000001</v>
      </c>
      <c r="G485">
        <v>153.17099999999999</v>
      </c>
      <c r="H485">
        <v>164762400</v>
      </c>
      <c r="I485">
        <v>7.5552499999999995E-2</v>
      </c>
      <c r="J485">
        <f t="shared" si="67"/>
        <v>7.5548408841951353E-2</v>
      </c>
      <c r="K485">
        <f t="shared" si="69"/>
        <v>142.21205000000003</v>
      </c>
      <c r="L485">
        <f t="shared" si="62"/>
        <v>149.29645999999994</v>
      </c>
      <c r="M485">
        <f t="shared" si="70"/>
        <v>2.6942162143303649E-2</v>
      </c>
      <c r="N485" t="str">
        <f t="shared" si="68"/>
        <v>Downtrend</v>
      </c>
      <c r="O485">
        <f t="shared" si="63"/>
        <v>178.27</v>
      </c>
      <c r="P485">
        <f t="shared" si="64"/>
        <v>-0.14079205699220299</v>
      </c>
      <c r="Q485" t="str">
        <f t="shared" si="65"/>
        <v>2022-10</v>
      </c>
      <c r="R485" t="str">
        <f t="shared" si="66"/>
        <v>Medium</v>
      </c>
    </row>
    <row r="486" spans="1:18" x14ac:dyDescent="0.2">
      <c r="A486">
        <v>485</v>
      </c>
      <c r="B486" t="s">
        <v>9</v>
      </c>
      <c r="C486" s="1" t="d">
        <v>2022-10-31</v>
      </c>
      <c r="D486">
        <v>150.63399999999999</v>
      </c>
      <c r="E486">
        <v>151.696</v>
      </c>
      <c r="F486">
        <v>149.41399999999999</v>
      </c>
      <c r="G486">
        <v>150.81100000000001</v>
      </c>
      <c r="H486">
        <v>97943200</v>
      </c>
      <c r="I486">
        <v>-1.54106E-2</v>
      </c>
      <c r="J486">
        <f t="shared" si="67"/>
        <v>-1.5407616324238815E-2</v>
      </c>
      <c r="K486">
        <f t="shared" si="69"/>
        <v>142.74754999999999</v>
      </c>
      <c r="L486">
        <f t="shared" si="62"/>
        <v>148.93885999999998</v>
      </c>
      <c r="M486">
        <f t="shared" si="70"/>
        <v>2.6716234918873909E-2</v>
      </c>
      <c r="N486" t="str">
        <f t="shared" si="68"/>
        <v>Downtrend</v>
      </c>
      <c r="O486">
        <f t="shared" si="63"/>
        <v>178.27</v>
      </c>
      <c r="P486">
        <f t="shared" si="64"/>
        <v>-0.15403040332080553</v>
      </c>
      <c r="Q486" t="str">
        <f t="shared" si="65"/>
        <v>2022-10</v>
      </c>
      <c r="R486" t="str">
        <f t="shared" si="66"/>
        <v>Medium</v>
      </c>
    </row>
    <row r="487" spans="1:18" x14ac:dyDescent="0.2">
      <c r="A487">
        <v>486</v>
      </c>
      <c r="B487" t="s">
        <v>9</v>
      </c>
      <c r="C487" s="1" t="d">
        <v>2022-11-01</v>
      </c>
      <c r="D487">
        <v>152.52199999999999</v>
      </c>
      <c r="E487">
        <v>152.886</v>
      </c>
      <c r="F487">
        <v>146.66999999999999</v>
      </c>
      <c r="G487">
        <v>148.16499999999999</v>
      </c>
      <c r="H487">
        <v>80379300</v>
      </c>
      <c r="I487">
        <v>-1.7542599999999998E-2</v>
      </c>
      <c r="J487">
        <f t="shared" si="67"/>
        <v>-1.7545139280291333E-2</v>
      </c>
      <c r="K487">
        <f t="shared" si="69"/>
        <v>142.97130000000001</v>
      </c>
      <c r="L487">
        <f t="shared" si="62"/>
        <v>148.60603999999995</v>
      </c>
      <c r="M487">
        <f t="shared" si="70"/>
        <v>2.6623281126047196E-2</v>
      </c>
      <c r="N487" t="str">
        <f t="shared" si="68"/>
        <v>Downtrend</v>
      </c>
      <c r="O487">
        <f t="shared" si="63"/>
        <v>178.27</v>
      </c>
      <c r="P487">
        <f t="shared" si="64"/>
        <v>-0.16887305772143391</v>
      </c>
      <c r="Q487" t="str">
        <f t="shared" si="65"/>
        <v>2022-11</v>
      </c>
      <c r="R487" t="str">
        <f t="shared" si="66"/>
        <v>Medium</v>
      </c>
    </row>
    <row r="488" spans="1:18" x14ac:dyDescent="0.2">
      <c r="A488">
        <v>487</v>
      </c>
      <c r="B488" t="s">
        <v>9</v>
      </c>
      <c r="C488" s="1" t="d">
        <v>2022-11-02</v>
      </c>
      <c r="D488">
        <v>146.49299999999999</v>
      </c>
      <c r="E488">
        <v>149.66</v>
      </c>
      <c r="F488">
        <v>142.608</v>
      </c>
      <c r="G488">
        <v>142.63800000000001</v>
      </c>
      <c r="H488">
        <v>93604600</v>
      </c>
      <c r="I488">
        <v>-3.7304999999999998E-2</v>
      </c>
      <c r="J488">
        <f t="shared" si="67"/>
        <v>-3.7303006782978376E-2</v>
      </c>
      <c r="K488">
        <f t="shared" si="69"/>
        <v>142.90394999999998</v>
      </c>
      <c r="L488">
        <f t="shared" si="62"/>
        <v>148.16935999999995</v>
      </c>
      <c r="M488">
        <f t="shared" si="70"/>
        <v>2.802620147924776E-2</v>
      </c>
      <c r="N488" t="str">
        <f t="shared" si="68"/>
        <v>Downtrend</v>
      </c>
      <c r="O488">
        <f t="shared" si="63"/>
        <v>178.27</v>
      </c>
      <c r="P488">
        <f t="shared" si="64"/>
        <v>-0.1998765916867673</v>
      </c>
      <c r="Q488" t="str">
        <f t="shared" si="65"/>
        <v>2022-11</v>
      </c>
      <c r="R488" t="str">
        <f t="shared" si="66"/>
        <v>Medium</v>
      </c>
    </row>
    <row r="489" spans="1:18" x14ac:dyDescent="0.2">
      <c r="A489">
        <v>488</v>
      </c>
      <c r="B489" t="s">
        <v>9</v>
      </c>
      <c r="C489" s="1" t="d">
        <v>2022-11-03</v>
      </c>
      <c r="D489">
        <v>139.71700000000001</v>
      </c>
      <c r="E489">
        <v>140.44499999999999</v>
      </c>
      <c r="F489">
        <v>136.46199999999999</v>
      </c>
      <c r="G489">
        <v>136.589</v>
      </c>
      <c r="H489">
        <v>97918500</v>
      </c>
      <c r="I489">
        <v>-4.2404999999999998E-2</v>
      </c>
      <c r="J489">
        <f t="shared" si="67"/>
        <v>-4.2408053954766656E-2</v>
      </c>
      <c r="K489">
        <f t="shared" si="69"/>
        <v>142.58184999999997</v>
      </c>
      <c r="L489">
        <f t="shared" si="62"/>
        <v>147.60579999999996</v>
      </c>
      <c r="M489">
        <f t="shared" si="70"/>
        <v>2.9564478841984126E-2</v>
      </c>
      <c r="N489" t="str">
        <f t="shared" si="68"/>
        <v>Downtrend</v>
      </c>
      <c r="O489">
        <f t="shared" si="63"/>
        <v>178.27</v>
      </c>
      <c r="P489">
        <f t="shared" si="64"/>
        <v>-0.23380826835698665</v>
      </c>
      <c r="Q489" t="str">
        <f t="shared" si="65"/>
        <v>2022-11</v>
      </c>
      <c r="R489" t="str">
        <f t="shared" si="66"/>
        <v>Medium</v>
      </c>
    </row>
    <row r="490" spans="1:18" x14ac:dyDescent="0.2">
      <c r="A490">
        <v>489</v>
      </c>
      <c r="B490" t="s">
        <v>9</v>
      </c>
      <c r="C490" s="1" t="d">
        <v>2022-11-04</v>
      </c>
      <c r="D490">
        <v>139.97800000000001</v>
      </c>
      <c r="E490">
        <v>140.55000000000001</v>
      </c>
      <c r="F490">
        <v>132.38300000000001</v>
      </c>
      <c r="G490">
        <v>136.32300000000001</v>
      </c>
      <c r="H490">
        <v>140814800</v>
      </c>
      <c r="I490">
        <v>-1.9476000000000001E-3</v>
      </c>
      <c r="J490">
        <f t="shared" si="67"/>
        <v>-1.9474481839678592E-3</v>
      </c>
      <c r="K490">
        <f t="shared" si="69"/>
        <v>142.50905</v>
      </c>
      <c r="L490">
        <f t="shared" si="62"/>
        <v>146.98774</v>
      </c>
      <c r="M490">
        <f t="shared" si="70"/>
        <v>2.8408358615727096E-2</v>
      </c>
      <c r="N490" t="str">
        <f t="shared" si="68"/>
        <v>Downtrend</v>
      </c>
      <c r="O490">
        <f t="shared" si="63"/>
        <v>178.27</v>
      </c>
      <c r="P490">
        <f t="shared" si="64"/>
        <v>-0.23530038705334611</v>
      </c>
      <c r="Q490" t="str">
        <f t="shared" si="65"/>
        <v>2022-11</v>
      </c>
      <c r="R490" t="str">
        <f t="shared" si="66"/>
        <v>Medium</v>
      </c>
    </row>
    <row r="491" spans="1:18" x14ac:dyDescent="0.2">
      <c r="A491">
        <v>490</v>
      </c>
      <c r="B491" t="s">
        <v>9</v>
      </c>
      <c r="C491" s="1" t="d">
        <v>2022-11-07</v>
      </c>
      <c r="D491">
        <v>135.072</v>
      </c>
      <c r="E491">
        <v>137.08199999999999</v>
      </c>
      <c r="F491">
        <v>133.654</v>
      </c>
      <c r="G491">
        <v>136.85499999999999</v>
      </c>
      <c r="H491">
        <v>83374600</v>
      </c>
      <c r="I491">
        <v>3.9025800000000001E-3</v>
      </c>
      <c r="J491">
        <f t="shared" si="67"/>
        <v>3.9024962772238325E-3</v>
      </c>
      <c r="K491">
        <f t="shared" si="69"/>
        <v>142.44660000000002</v>
      </c>
      <c r="L491">
        <f t="shared" si="62"/>
        <v>146.50641999999999</v>
      </c>
      <c r="M491">
        <f t="shared" si="70"/>
        <v>2.841763654913726E-2</v>
      </c>
      <c r="N491" t="str">
        <f t="shared" si="68"/>
        <v>Downtrend</v>
      </c>
      <c r="O491">
        <f t="shared" si="63"/>
        <v>178.27</v>
      </c>
      <c r="P491">
        <f t="shared" si="64"/>
        <v>-0.23231614966062719</v>
      </c>
      <c r="Q491" t="str">
        <f t="shared" si="65"/>
        <v>2022-11</v>
      </c>
      <c r="R491" t="str">
        <f t="shared" si="66"/>
        <v>Medium</v>
      </c>
    </row>
    <row r="492" spans="1:18" x14ac:dyDescent="0.2">
      <c r="A492">
        <v>491</v>
      </c>
      <c r="B492" t="s">
        <v>9</v>
      </c>
      <c r="C492" s="1" t="d">
        <v>2022-11-08</v>
      </c>
      <c r="D492">
        <v>138.32300000000001</v>
      </c>
      <c r="E492">
        <v>139.328</v>
      </c>
      <c r="F492">
        <v>135.447</v>
      </c>
      <c r="G492">
        <v>137.42699999999999</v>
      </c>
      <c r="H492">
        <v>89908500</v>
      </c>
      <c r="I492">
        <v>4.1749600000000001E-3</v>
      </c>
      <c r="J492">
        <f t="shared" si="67"/>
        <v>4.1796061524972394E-3</v>
      </c>
      <c r="K492">
        <f t="shared" si="69"/>
        <v>142.48355000000001</v>
      </c>
      <c r="L492">
        <f t="shared" si="62"/>
        <v>146.08059999999995</v>
      </c>
      <c r="M492">
        <f t="shared" si="70"/>
        <v>2.8328694431008845E-2</v>
      </c>
      <c r="N492" t="str">
        <f t="shared" si="68"/>
        <v>Downtrend</v>
      </c>
      <c r="O492">
        <f t="shared" si="63"/>
        <v>178.27</v>
      </c>
      <c r="P492">
        <f t="shared" si="64"/>
        <v>-0.22910753351657609</v>
      </c>
      <c r="Q492" t="str">
        <f t="shared" si="65"/>
        <v>2022-11</v>
      </c>
      <c r="R492" t="str">
        <f t="shared" si="66"/>
        <v>Medium</v>
      </c>
    </row>
    <row r="493" spans="1:18" x14ac:dyDescent="0.2">
      <c r="A493">
        <v>492</v>
      </c>
      <c r="B493" t="s">
        <v>9</v>
      </c>
      <c r="C493" s="1" t="d">
        <v>2022-11-09</v>
      </c>
      <c r="D493">
        <v>136.44200000000001</v>
      </c>
      <c r="E493">
        <v>136.49100000000001</v>
      </c>
      <c r="F493">
        <v>132.59</v>
      </c>
      <c r="G493">
        <v>132.86600000000001</v>
      </c>
      <c r="H493">
        <v>74917800</v>
      </c>
      <c r="I493">
        <v>-3.31901E-2</v>
      </c>
      <c r="J493">
        <f t="shared" si="67"/>
        <v>-3.3188529182765936E-2</v>
      </c>
      <c r="K493">
        <f t="shared" si="69"/>
        <v>142.32395</v>
      </c>
      <c r="L493">
        <f t="shared" si="62"/>
        <v>145.61213999999998</v>
      </c>
      <c r="M493">
        <f t="shared" si="70"/>
        <v>2.9311499388595754E-2</v>
      </c>
      <c r="N493" t="str">
        <f t="shared" si="68"/>
        <v>Downtrend</v>
      </c>
      <c r="O493">
        <f t="shared" si="63"/>
        <v>178.27</v>
      </c>
      <c r="P493">
        <f t="shared" si="64"/>
        <v>-0.25469232063723557</v>
      </c>
      <c r="Q493" t="str">
        <f t="shared" si="65"/>
        <v>2022-11</v>
      </c>
      <c r="R493" t="str">
        <f t="shared" si="66"/>
        <v>Medium</v>
      </c>
    </row>
    <row r="494" spans="1:18" x14ac:dyDescent="0.2">
      <c r="A494">
        <v>493</v>
      </c>
      <c r="B494" t="s">
        <v>9</v>
      </c>
      <c r="C494" s="1" t="d">
        <v>2022-11-10</v>
      </c>
      <c r="D494">
        <v>139.14099999999999</v>
      </c>
      <c r="E494">
        <v>144.68700000000001</v>
      </c>
      <c r="F494">
        <v>137.42699999999999</v>
      </c>
      <c r="G494">
        <v>144.68700000000001</v>
      </c>
      <c r="H494">
        <v>118854000</v>
      </c>
      <c r="I494">
        <v>8.8974800000000007E-2</v>
      </c>
      <c r="J494">
        <f t="shared" si="67"/>
        <v>8.8969337528035819E-2</v>
      </c>
      <c r="K494">
        <f t="shared" si="69"/>
        <v>142.52669999999998</v>
      </c>
      <c r="L494">
        <f t="shared" si="62"/>
        <v>145.41333999999998</v>
      </c>
      <c r="M494">
        <f t="shared" si="70"/>
        <v>3.4825092436382439E-2</v>
      </c>
      <c r="N494" t="str">
        <f t="shared" si="68"/>
        <v>Downtrend</v>
      </c>
      <c r="O494">
        <f t="shared" si="63"/>
        <v>178.27</v>
      </c>
      <c r="P494">
        <f t="shared" si="64"/>
        <v>-0.18838279014977277</v>
      </c>
      <c r="Q494" t="str">
        <f t="shared" si="65"/>
        <v>2022-11</v>
      </c>
      <c r="R494" t="str">
        <f t="shared" si="66"/>
        <v>High</v>
      </c>
    </row>
    <row r="495" spans="1:18" x14ac:dyDescent="0.2">
      <c r="A495">
        <v>494</v>
      </c>
      <c r="B495" t="s">
        <v>9</v>
      </c>
      <c r="C495" s="1" t="d">
        <v>2022-11-11</v>
      </c>
      <c r="D495">
        <v>143.65299999999999</v>
      </c>
      <c r="E495">
        <v>147.78100000000001</v>
      </c>
      <c r="F495">
        <v>142.22399999999999</v>
      </c>
      <c r="G495">
        <v>147.47499999999999</v>
      </c>
      <c r="H495">
        <v>93979700</v>
      </c>
      <c r="I495">
        <v>1.92687E-2</v>
      </c>
      <c r="J495">
        <f t="shared" si="67"/>
        <v>1.9269181059804907E-2</v>
      </c>
      <c r="K495">
        <f t="shared" si="69"/>
        <v>143.09554999999997</v>
      </c>
      <c r="L495">
        <f t="shared" si="62"/>
        <v>145.25573999999997</v>
      </c>
      <c r="M495">
        <f t="shared" si="70"/>
        <v>3.4056991674151098E-2</v>
      </c>
      <c r="N495" t="str">
        <f t="shared" si="68"/>
        <v>Downtrend</v>
      </c>
      <c r="O495">
        <f t="shared" si="63"/>
        <v>178.27</v>
      </c>
      <c r="P495">
        <f t="shared" si="64"/>
        <v>-0.17274359118191518</v>
      </c>
      <c r="Q495" t="str">
        <f t="shared" si="65"/>
        <v>2022-11</v>
      </c>
      <c r="R495" t="str">
        <f t="shared" si="66"/>
        <v>High</v>
      </c>
    </row>
    <row r="496" spans="1:18" x14ac:dyDescent="0.2">
      <c r="A496">
        <v>495</v>
      </c>
      <c r="B496" t="s">
        <v>9</v>
      </c>
      <c r="C496" s="1" t="d">
        <v>2022-11-14</v>
      </c>
      <c r="D496">
        <v>146.756</v>
      </c>
      <c r="E496">
        <v>148.047</v>
      </c>
      <c r="F496">
        <v>145.239</v>
      </c>
      <c r="G496">
        <v>146.07599999999999</v>
      </c>
      <c r="H496">
        <v>73374100</v>
      </c>
      <c r="I496">
        <v>-9.4857399999999994E-3</v>
      </c>
      <c r="J496">
        <f t="shared" si="67"/>
        <v>-9.4863536192575371E-3</v>
      </c>
      <c r="K496">
        <f t="shared" si="69"/>
        <v>143.3963</v>
      </c>
      <c r="L496">
        <f t="shared" si="62"/>
        <v>145.11246</v>
      </c>
      <c r="M496">
        <f t="shared" si="70"/>
        <v>3.3683798156119459E-2</v>
      </c>
      <c r="N496" t="str">
        <f t="shared" si="68"/>
        <v>Downtrend</v>
      </c>
      <c r="O496">
        <f t="shared" si="63"/>
        <v>178.27</v>
      </c>
      <c r="P496">
        <f t="shared" si="64"/>
        <v>-0.18059123800976051</v>
      </c>
      <c r="Q496" t="str">
        <f t="shared" si="65"/>
        <v>2022-11</v>
      </c>
      <c r="R496" t="str">
        <f t="shared" si="66"/>
        <v>High</v>
      </c>
    </row>
    <row r="497" spans="1:18" x14ac:dyDescent="0.2">
      <c r="A497">
        <v>496</v>
      </c>
      <c r="B497" t="s">
        <v>9</v>
      </c>
      <c r="C497" s="1" t="d">
        <v>2022-11-15</v>
      </c>
      <c r="D497">
        <v>149.958</v>
      </c>
      <c r="E497">
        <v>151.30699999999999</v>
      </c>
      <c r="F497">
        <v>146.352</v>
      </c>
      <c r="G497">
        <v>147.81</v>
      </c>
      <c r="H497">
        <v>89868300</v>
      </c>
      <c r="I497">
        <v>1.18695E-2</v>
      </c>
      <c r="J497">
        <f t="shared" si="67"/>
        <v>1.1870533147128937E-2</v>
      </c>
      <c r="K497">
        <f t="shared" si="69"/>
        <v>143.71784999999997</v>
      </c>
      <c r="L497">
        <f t="shared" si="62"/>
        <v>145.02904000000001</v>
      </c>
      <c r="M497">
        <f t="shared" si="70"/>
        <v>3.3714342354156955E-2</v>
      </c>
      <c r="N497" t="str">
        <f t="shared" si="68"/>
        <v>Downtrend</v>
      </c>
      <c r="O497">
        <f t="shared" si="63"/>
        <v>178.27</v>
      </c>
      <c r="P497">
        <f t="shared" si="64"/>
        <v>-0.17086441913950756</v>
      </c>
      <c r="Q497" t="str">
        <f t="shared" si="65"/>
        <v>2022-11</v>
      </c>
      <c r="R497" t="str">
        <f t="shared" si="66"/>
        <v>High</v>
      </c>
    </row>
    <row r="498" spans="1:18" x14ac:dyDescent="0.2">
      <c r="A498">
        <v>497</v>
      </c>
      <c r="B498" t="s">
        <v>9</v>
      </c>
      <c r="C498" s="1" t="d">
        <v>2022-11-16</v>
      </c>
      <c r="D498">
        <v>146.91399999999999</v>
      </c>
      <c r="E498">
        <v>147.643</v>
      </c>
      <c r="F498">
        <v>145.101</v>
      </c>
      <c r="G498">
        <v>146.57900000000001</v>
      </c>
      <c r="H498">
        <v>64218300</v>
      </c>
      <c r="I498">
        <v>-8.3311600000000006E-3</v>
      </c>
      <c r="J498">
        <f t="shared" si="67"/>
        <v>-8.3282592517420762E-3</v>
      </c>
      <c r="K498">
        <f t="shared" si="69"/>
        <v>143.97245000000001</v>
      </c>
      <c r="L498">
        <f t="shared" si="62"/>
        <v>144.89286000000001</v>
      </c>
      <c r="M498">
        <f t="shared" si="70"/>
        <v>3.3803756923787127E-2</v>
      </c>
      <c r="N498" t="str">
        <f t="shared" si="68"/>
        <v>Downtrend</v>
      </c>
      <c r="O498">
        <f t="shared" si="63"/>
        <v>178.27</v>
      </c>
      <c r="P498">
        <f t="shared" si="64"/>
        <v>-0.17776967521175746</v>
      </c>
      <c r="Q498" t="str">
        <f t="shared" si="65"/>
        <v>2022-11</v>
      </c>
      <c r="R498" t="str">
        <f t="shared" si="66"/>
        <v>High</v>
      </c>
    </row>
    <row r="499" spans="1:18" x14ac:dyDescent="0.2">
      <c r="A499">
        <v>498</v>
      </c>
      <c r="B499" t="s">
        <v>9</v>
      </c>
      <c r="C499" s="1" t="d">
        <v>2022-11-17</v>
      </c>
      <c r="D499">
        <v>144.25399999999999</v>
      </c>
      <c r="E499">
        <v>149.22900000000001</v>
      </c>
      <c r="F499">
        <v>143.97800000000001</v>
      </c>
      <c r="G499">
        <v>148.47999999999999</v>
      </c>
      <c r="H499">
        <v>80389400</v>
      </c>
      <c r="I499">
        <v>1.29712E-2</v>
      </c>
      <c r="J499">
        <f t="shared" si="67"/>
        <v>1.2969115630478978E-2</v>
      </c>
      <c r="K499">
        <f t="shared" si="69"/>
        <v>144.34520000000001</v>
      </c>
      <c r="L499">
        <f t="shared" si="62"/>
        <v>144.82422</v>
      </c>
      <c r="M499">
        <f t="shared" si="70"/>
        <v>3.3857997894750795E-2</v>
      </c>
      <c r="N499" t="str">
        <f t="shared" si="68"/>
        <v>Downtrend</v>
      </c>
      <c r="O499">
        <f t="shared" si="63"/>
        <v>178.27</v>
      </c>
      <c r="P499">
        <f t="shared" si="64"/>
        <v>-0.16710607505469244</v>
      </c>
      <c r="Q499" t="str">
        <f t="shared" si="65"/>
        <v>2022-11</v>
      </c>
      <c r="R499" t="str">
        <f t="shared" si="66"/>
        <v>High</v>
      </c>
    </row>
    <row r="500" spans="1:18" x14ac:dyDescent="0.2">
      <c r="A500">
        <v>499</v>
      </c>
      <c r="B500" t="s">
        <v>9</v>
      </c>
      <c r="C500" s="1" t="d">
        <v>2022-11-18</v>
      </c>
      <c r="D500">
        <v>150.04599999999999</v>
      </c>
      <c r="E500">
        <v>150.43100000000001</v>
      </c>
      <c r="F500">
        <v>147.74100000000001</v>
      </c>
      <c r="G500">
        <v>149.042</v>
      </c>
      <c r="H500">
        <v>74829600</v>
      </c>
      <c r="I500">
        <v>3.78181E-3</v>
      </c>
      <c r="J500">
        <f t="shared" si="67"/>
        <v>3.7850215517241104E-3</v>
      </c>
      <c r="K500">
        <f t="shared" si="69"/>
        <v>144.55525</v>
      </c>
      <c r="L500">
        <f t="shared" ref="L500:L563" si="71">AVERAGE(G451:G500)</f>
        <v>144.70957999999999</v>
      </c>
      <c r="M500">
        <f t="shared" si="70"/>
        <v>3.3388257084907828E-2</v>
      </c>
      <c r="N500" t="str">
        <f t="shared" si="68"/>
        <v>Downtrend</v>
      </c>
      <c r="O500">
        <f t="shared" si="63"/>
        <v>178.27</v>
      </c>
      <c r="P500">
        <f t="shared" si="64"/>
        <v>-0.1639535535984743</v>
      </c>
      <c r="Q500" t="str">
        <f t="shared" si="65"/>
        <v>2022-11</v>
      </c>
      <c r="R500" t="str">
        <f t="shared" si="66"/>
        <v>High</v>
      </c>
    </row>
    <row r="501" spans="1:18" x14ac:dyDescent="0.2">
      <c r="A501">
        <v>500</v>
      </c>
      <c r="B501" t="s">
        <v>9</v>
      </c>
      <c r="C501" s="1" t="d">
        <v>2022-11-21</v>
      </c>
      <c r="D501">
        <v>147.928</v>
      </c>
      <c r="E501">
        <v>148.13499999999999</v>
      </c>
      <c r="F501">
        <v>145.52500000000001</v>
      </c>
      <c r="G501">
        <v>145.81</v>
      </c>
      <c r="H501">
        <v>58724100</v>
      </c>
      <c r="I501">
        <v>-2.16803E-2</v>
      </c>
      <c r="J501">
        <f t="shared" si="67"/>
        <v>-2.1685162571624117E-2</v>
      </c>
      <c r="K501">
        <f t="shared" si="69"/>
        <v>144.4965</v>
      </c>
      <c r="L501">
        <f t="shared" si="71"/>
        <v>144.4111</v>
      </c>
      <c r="M501">
        <f t="shared" si="70"/>
        <v>3.3644697120642414E-2</v>
      </c>
      <c r="N501" t="str">
        <f t="shared" si="68"/>
        <v>Uptrend</v>
      </c>
      <c r="O501">
        <f t="shared" si="63"/>
        <v>178.27</v>
      </c>
      <c r="P501">
        <f t="shared" si="64"/>
        <v>-0.18208335670611997</v>
      </c>
      <c r="Q501" t="str">
        <f t="shared" si="65"/>
        <v>2022-11</v>
      </c>
      <c r="R501" t="str">
        <f t="shared" si="66"/>
        <v>High</v>
      </c>
    </row>
    <row r="502" spans="1:18" x14ac:dyDescent="0.2">
      <c r="A502">
        <v>501</v>
      </c>
      <c r="B502" t="s">
        <v>9</v>
      </c>
      <c r="C502" s="1" t="d">
        <v>2022-11-22</v>
      </c>
      <c r="D502">
        <v>145.929</v>
      </c>
      <c r="E502">
        <v>148.184</v>
      </c>
      <c r="F502">
        <v>144.74600000000001</v>
      </c>
      <c r="G502">
        <v>147.94800000000001</v>
      </c>
      <c r="H502">
        <v>51804100</v>
      </c>
      <c r="I502">
        <v>1.4661499999999999E-2</v>
      </c>
      <c r="J502">
        <f t="shared" si="67"/>
        <v>1.4662917495370742E-2</v>
      </c>
      <c r="K502">
        <f t="shared" si="69"/>
        <v>144.40254999999999</v>
      </c>
      <c r="L502">
        <f t="shared" si="71"/>
        <v>144.34400000000002</v>
      </c>
      <c r="M502">
        <f t="shared" si="70"/>
        <v>3.3520255768263868E-2</v>
      </c>
      <c r="N502" t="str">
        <f t="shared" si="68"/>
        <v>Uptrend</v>
      </c>
      <c r="O502">
        <f t="shared" si="63"/>
        <v>178.27</v>
      </c>
      <c r="P502">
        <f t="shared" si="64"/>
        <v>-0.17009031244741124</v>
      </c>
      <c r="Q502" t="str">
        <f t="shared" si="65"/>
        <v>2022-11</v>
      </c>
      <c r="R502" t="str">
        <f t="shared" si="66"/>
        <v>High</v>
      </c>
    </row>
    <row r="503" spans="1:18" x14ac:dyDescent="0.2">
      <c r="A503">
        <v>502</v>
      </c>
      <c r="B503" t="s">
        <v>9</v>
      </c>
      <c r="C503" s="1" t="d">
        <v>2022-11-23</v>
      </c>
      <c r="D503">
        <v>147.22900000000001</v>
      </c>
      <c r="E503">
        <v>149.57400000000001</v>
      </c>
      <c r="F503">
        <v>147.12100000000001</v>
      </c>
      <c r="G503">
        <v>148.82499999999999</v>
      </c>
      <c r="H503">
        <v>58301400</v>
      </c>
      <c r="I503">
        <v>5.9262000000000004E-3</v>
      </c>
      <c r="J503">
        <f t="shared" si="67"/>
        <v>5.9277584016004248E-3</v>
      </c>
      <c r="K503">
        <f t="shared" si="69"/>
        <v>144.49944999999997</v>
      </c>
      <c r="L503">
        <f t="shared" si="71"/>
        <v>144.26553999999999</v>
      </c>
      <c r="M503">
        <f t="shared" si="70"/>
        <v>3.3223084612252429E-2</v>
      </c>
      <c r="N503" t="str">
        <f t="shared" si="68"/>
        <v>Uptrend</v>
      </c>
      <c r="O503">
        <f t="shared" si="63"/>
        <v>178.27</v>
      </c>
      <c r="P503">
        <f t="shared" si="64"/>
        <v>-0.16517080832445175</v>
      </c>
      <c r="Q503" t="str">
        <f t="shared" si="65"/>
        <v>2022-11</v>
      </c>
      <c r="R503" t="str">
        <f t="shared" si="66"/>
        <v>High</v>
      </c>
    </row>
    <row r="504" spans="1:18" x14ac:dyDescent="0.2">
      <c r="A504">
        <v>503</v>
      </c>
      <c r="B504" t="s">
        <v>9</v>
      </c>
      <c r="C504" s="1" t="d">
        <v>2022-11-25</v>
      </c>
      <c r="D504">
        <v>146.10599999999999</v>
      </c>
      <c r="E504">
        <v>146.667</v>
      </c>
      <c r="F504">
        <v>144.93299999999999</v>
      </c>
      <c r="G504">
        <v>145.90899999999999</v>
      </c>
      <c r="H504">
        <v>35195900</v>
      </c>
      <c r="I504">
        <v>-1.9593800000000001E-2</v>
      </c>
      <c r="J504">
        <f t="shared" si="67"/>
        <v>-1.9593482277843077E-2</v>
      </c>
      <c r="K504">
        <f t="shared" si="69"/>
        <v>144.67429999999996</v>
      </c>
      <c r="L504">
        <f t="shared" si="71"/>
        <v>144.18657999999999</v>
      </c>
      <c r="M504">
        <f t="shared" si="70"/>
        <v>3.2764054939693428E-2</v>
      </c>
      <c r="N504" t="str">
        <f t="shared" si="68"/>
        <v>Uptrend</v>
      </c>
      <c r="O504">
        <f t="shared" si="63"/>
        <v>178.27</v>
      </c>
      <c r="P504">
        <f t="shared" si="64"/>
        <v>-0.1815280192965727</v>
      </c>
      <c r="Q504" t="str">
        <f t="shared" si="65"/>
        <v>2022-11</v>
      </c>
      <c r="R504" t="str">
        <f t="shared" si="66"/>
        <v>High</v>
      </c>
    </row>
    <row r="505" spans="1:18" x14ac:dyDescent="0.2">
      <c r="A505">
        <v>504</v>
      </c>
      <c r="B505" t="s">
        <v>9</v>
      </c>
      <c r="C505" s="1" t="d">
        <v>2022-11-28</v>
      </c>
      <c r="D505">
        <v>142.983</v>
      </c>
      <c r="E505">
        <v>144.46100000000001</v>
      </c>
      <c r="F505">
        <v>141.249</v>
      </c>
      <c r="G505">
        <v>142.077</v>
      </c>
      <c r="H505">
        <v>69246000</v>
      </c>
      <c r="I505">
        <v>-2.6264200000000001E-2</v>
      </c>
      <c r="J505">
        <f t="shared" si="67"/>
        <v>-2.6262944712114988E-2</v>
      </c>
      <c r="K505">
        <f t="shared" si="69"/>
        <v>144.11959999999999</v>
      </c>
      <c r="L505">
        <f t="shared" si="71"/>
        <v>144.06384</v>
      </c>
      <c r="M505">
        <f t="shared" si="70"/>
        <v>2.8291891837188245E-2</v>
      </c>
      <c r="N505" t="str">
        <f t="shared" si="68"/>
        <v>Uptrend</v>
      </c>
      <c r="O505">
        <f t="shared" si="63"/>
        <v>178.27</v>
      </c>
      <c r="P505">
        <f t="shared" si="64"/>
        <v>-0.20302350367420208</v>
      </c>
      <c r="Q505" t="str">
        <f t="shared" si="65"/>
        <v>2022-11</v>
      </c>
      <c r="R505" t="str">
        <f t="shared" si="66"/>
        <v>Medium</v>
      </c>
    </row>
    <row r="506" spans="1:18" x14ac:dyDescent="0.2">
      <c r="A506">
        <v>505</v>
      </c>
      <c r="B506" t="s">
        <v>9</v>
      </c>
      <c r="C506" s="1" t="d">
        <v>2022-11-29</v>
      </c>
      <c r="D506">
        <v>142.14599999999999</v>
      </c>
      <c r="E506">
        <v>142.65799999999999</v>
      </c>
      <c r="F506">
        <v>138.26400000000001</v>
      </c>
      <c r="G506">
        <v>139.072</v>
      </c>
      <c r="H506">
        <v>83763800</v>
      </c>
      <c r="I506">
        <v>-2.11481E-2</v>
      </c>
      <c r="J506">
        <f t="shared" si="67"/>
        <v>-2.1150502896316703E-2</v>
      </c>
      <c r="K506">
        <f t="shared" si="69"/>
        <v>143.53265000000002</v>
      </c>
      <c r="L506">
        <f t="shared" si="71"/>
        <v>143.80664000000002</v>
      </c>
      <c r="M506">
        <f t="shared" si="70"/>
        <v>2.8449085092941549E-2</v>
      </c>
      <c r="N506" t="str">
        <f t="shared" si="68"/>
        <v>Downtrend</v>
      </c>
      <c r="O506">
        <f t="shared" si="63"/>
        <v>178.27</v>
      </c>
      <c r="P506">
        <f t="shared" si="64"/>
        <v>-0.21987995736803723</v>
      </c>
      <c r="Q506" t="str">
        <f t="shared" si="65"/>
        <v>2022-11</v>
      </c>
      <c r="R506" t="str">
        <f t="shared" si="66"/>
        <v>Medium</v>
      </c>
    </row>
    <row r="507" spans="1:18" x14ac:dyDescent="0.2">
      <c r="A507">
        <v>506</v>
      </c>
      <c r="B507" t="s">
        <v>9</v>
      </c>
      <c r="C507" s="1" t="d">
        <v>2022-11-30</v>
      </c>
      <c r="D507">
        <v>139.298</v>
      </c>
      <c r="E507">
        <v>146.51</v>
      </c>
      <c r="F507">
        <v>138.46100000000001</v>
      </c>
      <c r="G507">
        <v>145.83000000000001</v>
      </c>
      <c r="H507">
        <v>111380900</v>
      </c>
      <c r="I507">
        <v>4.8593699999999997E-2</v>
      </c>
      <c r="J507">
        <f t="shared" si="67"/>
        <v>4.8593534284399498E-2</v>
      </c>
      <c r="K507">
        <f t="shared" si="69"/>
        <v>143.41589999999997</v>
      </c>
      <c r="L507">
        <f t="shared" si="71"/>
        <v>143.637</v>
      </c>
      <c r="M507">
        <f t="shared" si="70"/>
        <v>3.0519755859308176E-2</v>
      </c>
      <c r="N507" t="str">
        <f t="shared" si="68"/>
        <v>Downtrend</v>
      </c>
      <c r="O507">
        <f t="shared" si="63"/>
        <v>178.27</v>
      </c>
      <c r="P507">
        <f t="shared" si="64"/>
        <v>-0.18197116733045382</v>
      </c>
      <c r="Q507" t="str">
        <f t="shared" si="65"/>
        <v>2022-11</v>
      </c>
      <c r="R507" t="str">
        <f t="shared" si="66"/>
        <v>High</v>
      </c>
    </row>
    <row r="508" spans="1:18" x14ac:dyDescent="0.2">
      <c r="A508">
        <v>507</v>
      </c>
      <c r="B508" t="s">
        <v>9</v>
      </c>
      <c r="C508" s="1" t="d">
        <v>2022-12-01</v>
      </c>
      <c r="D508">
        <v>146.00700000000001</v>
      </c>
      <c r="E508">
        <v>146.91399999999999</v>
      </c>
      <c r="F508">
        <v>144.43100000000001</v>
      </c>
      <c r="G508">
        <v>146.10599999999999</v>
      </c>
      <c r="H508">
        <v>71250400</v>
      </c>
      <c r="I508">
        <v>1.89168E-3</v>
      </c>
      <c r="J508">
        <f t="shared" si="67"/>
        <v>1.8926146883355699E-3</v>
      </c>
      <c r="K508">
        <f t="shared" si="69"/>
        <v>143.58930000000001</v>
      </c>
      <c r="L508">
        <f t="shared" si="71"/>
        <v>143.53542000000002</v>
      </c>
      <c r="M508">
        <f t="shared" si="70"/>
        <v>2.9254979926787619E-2</v>
      </c>
      <c r="N508" t="str">
        <f t="shared" si="68"/>
        <v>Uptrend</v>
      </c>
      <c r="O508">
        <f t="shared" si="63"/>
        <v>178.27</v>
      </c>
      <c r="P508">
        <f t="shared" si="64"/>
        <v>-0.1804229539462614</v>
      </c>
      <c r="Q508" t="str">
        <f t="shared" si="65"/>
        <v>2022-12</v>
      </c>
      <c r="R508" t="str">
        <f t="shared" si="66"/>
        <v>Medium</v>
      </c>
    </row>
    <row r="509" spans="1:18" x14ac:dyDescent="0.2">
      <c r="A509">
        <v>508</v>
      </c>
      <c r="B509" t="s">
        <v>9</v>
      </c>
      <c r="C509" s="1" t="d">
        <v>2022-12-02</v>
      </c>
      <c r="D509">
        <v>143.791</v>
      </c>
      <c r="E509">
        <v>145.80000000000001</v>
      </c>
      <c r="F509">
        <v>143.48500000000001</v>
      </c>
      <c r="G509">
        <v>145.613</v>
      </c>
      <c r="H509">
        <v>65447400</v>
      </c>
      <c r="I509">
        <v>-3.3713200000000001E-3</v>
      </c>
      <c r="J509">
        <f t="shared" si="67"/>
        <v>-3.3742625217307864E-3</v>
      </c>
      <c r="K509">
        <f t="shared" si="69"/>
        <v>144.04050000000001</v>
      </c>
      <c r="L509">
        <f t="shared" si="71"/>
        <v>143.44326000000001</v>
      </c>
      <c r="M509">
        <f t="shared" si="70"/>
        <v>2.740840008319588E-2</v>
      </c>
      <c r="N509" t="str">
        <f t="shared" si="68"/>
        <v>Uptrend</v>
      </c>
      <c r="O509">
        <f t="shared" si="63"/>
        <v>178.27</v>
      </c>
      <c r="P509">
        <f t="shared" si="64"/>
        <v>-0.18318842205643127</v>
      </c>
      <c r="Q509" t="str">
        <f t="shared" si="65"/>
        <v>2022-12</v>
      </c>
      <c r="R509" t="str">
        <f t="shared" si="66"/>
        <v>Medium</v>
      </c>
    </row>
    <row r="510" spans="1:18" x14ac:dyDescent="0.2">
      <c r="A510">
        <v>509</v>
      </c>
      <c r="B510" t="s">
        <v>9</v>
      </c>
      <c r="C510" s="1" t="d">
        <v>2022-12-05</v>
      </c>
      <c r="D510">
        <v>145.57400000000001</v>
      </c>
      <c r="E510">
        <v>148.67699999999999</v>
      </c>
      <c r="F510">
        <v>143.60400000000001</v>
      </c>
      <c r="G510">
        <v>144.45099999999999</v>
      </c>
      <c r="H510">
        <v>68826400</v>
      </c>
      <c r="I510">
        <v>-7.9833100000000004E-3</v>
      </c>
      <c r="J510">
        <f t="shared" si="67"/>
        <v>-7.9800567257044541E-3</v>
      </c>
      <c r="K510">
        <f t="shared" si="69"/>
        <v>144.44689999999997</v>
      </c>
      <c r="L510">
        <f t="shared" si="71"/>
        <v>143.3733</v>
      </c>
      <c r="M510">
        <f t="shared" si="70"/>
        <v>2.7505110797835738E-2</v>
      </c>
      <c r="N510" t="str">
        <f t="shared" si="68"/>
        <v>Uptrend</v>
      </c>
      <c r="O510">
        <f t="shared" si="63"/>
        <v>178.27</v>
      </c>
      <c r="P510">
        <f t="shared" si="64"/>
        <v>-0.18970662478263312</v>
      </c>
      <c r="Q510" t="str">
        <f t="shared" si="65"/>
        <v>2022-12</v>
      </c>
      <c r="R510" t="str">
        <f t="shared" si="66"/>
        <v>Medium</v>
      </c>
    </row>
    <row r="511" spans="1:18" x14ac:dyDescent="0.2">
      <c r="A511">
        <v>510</v>
      </c>
      <c r="B511" t="s">
        <v>9</v>
      </c>
      <c r="C511" s="1" t="d">
        <v>2022-12-06</v>
      </c>
      <c r="D511">
        <v>144.88399999999999</v>
      </c>
      <c r="E511">
        <v>145.11099999999999</v>
      </c>
      <c r="F511">
        <v>139.81100000000001</v>
      </c>
      <c r="G511">
        <v>140.786</v>
      </c>
      <c r="H511">
        <v>64727200</v>
      </c>
      <c r="I511">
        <v>-2.5369800000000001E-2</v>
      </c>
      <c r="J511">
        <f t="shared" si="67"/>
        <v>-2.5371925427999709E-2</v>
      </c>
      <c r="K511">
        <f t="shared" si="69"/>
        <v>144.64345</v>
      </c>
      <c r="L511">
        <f t="shared" si="71"/>
        <v>143.22336000000001</v>
      </c>
      <c r="M511">
        <f t="shared" si="70"/>
        <v>2.8237666365586788E-2</v>
      </c>
      <c r="N511" t="str">
        <f t="shared" si="68"/>
        <v>Uptrend</v>
      </c>
      <c r="O511">
        <f t="shared" si="63"/>
        <v>178.27</v>
      </c>
      <c r="P511">
        <f t="shared" si="64"/>
        <v>-0.21026532787345042</v>
      </c>
      <c r="Q511" t="str">
        <f t="shared" si="65"/>
        <v>2022-12</v>
      </c>
      <c r="R511" t="str">
        <f t="shared" si="66"/>
        <v>Medium</v>
      </c>
    </row>
    <row r="512" spans="1:18" x14ac:dyDescent="0.2">
      <c r="A512">
        <v>511</v>
      </c>
      <c r="B512" t="s">
        <v>9</v>
      </c>
      <c r="C512" s="1" t="d">
        <v>2022-12-07</v>
      </c>
      <c r="D512">
        <v>140.077</v>
      </c>
      <c r="E512">
        <v>141.239</v>
      </c>
      <c r="F512">
        <v>137.91900000000001</v>
      </c>
      <c r="G512">
        <v>138.845</v>
      </c>
      <c r="H512">
        <v>69721100</v>
      </c>
      <c r="I512">
        <v>-1.3784899999999999E-2</v>
      </c>
      <c r="J512">
        <f t="shared" si="67"/>
        <v>-1.3786882218402408E-2</v>
      </c>
      <c r="K512">
        <f t="shared" si="69"/>
        <v>144.71434999999997</v>
      </c>
      <c r="L512">
        <f t="shared" si="71"/>
        <v>143.01512000000002</v>
      </c>
      <c r="M512">
        <f t="shared" si="70"/>
        <v>2.8442515003973146E-2</v>
      </c>
      <c r="N512" t="str">
        <f t="shared" si="68"/>
        <v>Uptrend</v>
      </c>
      <c r="O512">
        <f t="shared" si="63"/>
        <v>178.27</v>
      </c>
      <c r="P512">
        <f t="shared" si="64"/>
        <v>-0.22115330678184786</v>
      </c>
      <c r="Q512" t="str">
        <f t="shared" si="65"/>
        <v>2022-12</v>
      </c>
      <c r="R512" t="str">
        <f t="shared" si="66"/>
        <v>Medium</v>
      </c>
    </row>
    <row r="513" spans="1:18" x14ac:dyDescent="0.2">
      <c r="A513">
        <v>512</v>
      </c>
      <c r="B513" t="s">
        <v>9</v>
      </c>
      <c r="C513" s="1" t="d">
        <v>2022-12-08</v>
      </c>
      <c r="D513">
        <v>140.244</v>
      </c>
      <c r="E513">
        <v>141.387</v>
      </c>
      <c r="F513">
        <v>139.00299999999999</v>
      </c>
      <c r="G513">
        <v>140.53</v>
      </c>
      <c r="H513">
        <v>62128300</v>
      </c>
      <c r="I513">
        <v>1.21326E-2</v>
      </c>
      <c r="J513">
        <f t="shared" si="67"/>
        <v>1.2135834923835853E-2</v>
      </c>
      <c r="K513">
        <f t="shared" si="69"/>
        <v>145.09754999999998</v>
      </c>
      <c r="L513">
        <f t="shared" si="71"/>
        <v>142.87834000000001</v>
      </c>
      <c r="M513">
        <f t="shared" si="70"/>
        <v>2.7370050929032559E-2</v>
      </c>
      <c r="N513" t="str">
        <f t="shared" si="68"/>
        <v>Uptrend</v>
      </c>
      <c r="O513">
        <f t="shared" si="63"/>
        <v>178.27</v>
      </c>
      <c r="P513">
        <f t="shared" si="64"/>
        <v>-0.21170135188197681</v>
      </c>
      <c r="Q513" t="str">
        <f t="shared" si="65"/>
        <v>2022-12</v>
      </c>
      <c r="R513" t="str">
        <f t="shared" si="66"/>
        <v>Medium</v>
      </c>
    </row>
    <row r="514" spans="1:18" x14ac:dyDescent="0.2">
      <c r="A514">
        <v>513</v>
      </c>
      <c r="B514" t="s">
        <v>9</v>
      </c>
      <c r="C514" s="1" t="d">
        <v>2022-12-09</v>
      </c>
      <c r="D514">
        <v>140.22499999999999</v>
      </c>
      <c r="E514">
        <v>143.40700000000001</v>
      </c>
      <c r="F514">
        <v>138.80600000000001</v>
      </c>
      <c r="G514">
        <v>140.047</v>
      </c>
      <c r="H514">
        <v>76097000</v>
      </c>
      <c r="I514">
        <v>-3.43494E-3</v>
      </c>
      <c r="J514">
        <f t="shared" si="67"/>
        <v>-3.4369885433715996E-3</v>
      </c>
      <c r="K514">
        <f t="shared" si="69"/>
        <v>144.86555000000001</v>
      </c>
      <c r="L514">
        <f t="shared" si="71"/>
        <v>142.87668000000002</v>
      </c>
      <c r="M514">
        <f t="shared" si="70"/>
        <v>1.8475125477108327E-2</v>
      </c>
      <c r="N514" t="str">
        <f t="shared" si="68"/>
        <v>Uptrend</v>
      </c>
      <c r="O514">
        <f t="shared" ref="O514:O577" si="72">MAX(G514,O513)</f>
        <v>178.27</v>
      </c>
      <c r="P514">
        <f t="shared" si="64"/>
        <v>-0.21441072530431371</v>
      </c>
      <c r="Q514" t="str">
        <f t="shared" si="65"/>
        <v>2022-12</v>
      </c>
      <c r="R514" t="str">
        <f t="shared" si="66"/>
        <v>Medium</v>
      </c>
    </row>
    <row r="515" spans="1:18" x14ac:dyDescent="0.2">
      <c r="A515">
        <v>514</v>
      </c>
      <c r="B515" t="s">
        <v>9</v>
      </c>
      <c r="C515" s="1" t="d">
        <v>2022-12-12</v>
      </c>
      <c r="D515">
        <v>140.57900000000001</v>
      </c>
      <c r="E515">
        <v>142.352</v>
      </c>
      <c r="F515">
        <v>138.964</v>
      </c>
      <c r="G515">
        <v>142.34299999999999</v>
      </c>
      <c r="H515">
        <v>70462700</v>
      </c>
      <c r="I515">
        <v>1.6389899999999999E-2</v>
      </c>
      <c r="J515">
        <f t="shared" si="67"/>
        <v>1.6394496133440795E-2</v>
      </c>
      <c r="K515">
        <f t="shared" si="69"/>
        <v>144.60894999999999</v>
      </c>
      <c r="L515">
        <f t="shared" si="71"/>
        <v>143.00512000000003</v>
      </c>
      <c r="M515">
        <f t="shared" si="70"/>
        <v>1.8315800845073137E-2</v>
      </c>
      <c r="N515" t="str">
        <f t="shared" si="68"/>
        <v>Uptrend</v>
      </c>
      <c r="O515">
        <f t="shared" si="72"/>
        <v>178.27</v>
      </c>
      <c r="P515">
        <f t="shared" ref="P515:P578" si="73">G515/O515 - 1</f>
        <v>-0.20153138497784273</v>
      </c>
      <c r="Q515" t="str">
        <f t="shared" ref="Q515:Q578" si="74">TEXT(C515, "YYYY-MM")</f>
        <v>2022-12</v>
      </c>
      <c r="R515" t="str">
        <f t="shared" ref="R515:R578" si="75">IF(M515="","",
   IF(M515&lt;0.015,"Low",
      IF(M515&lt;0.03,"Medium","High")))</f>
        <v>Medium</v>
      </c>
    </row>
    <row r="516" spans="1:18" x14ac:dyDescent="0.2">
      <c r="A516">
        <v>515</v>
      </c>
      <c r="B516" t="s">
        <v>9</v>
      </c>
      <c r="C516" s="1" t="d">
        <v>2022-12-13</v>
      </c>
      <c r="D516">
        <v>147.27799999999999</v>
      </c>
      <c r="E516">
        <v>147.74100000000001</v>
      </c>
      <c r="F516">
        <v>142.096</v>
      </c>
      <c r="G516">
        <v>143.30799999999999</v>
      </c>
      <c r="H516">
        <v>93886200</v>
      </c>
      <c r="I516">
        <v>6.7825000000000003E-3</v>
      </c>
      <c r="J516">
        <f t="shared" ref="J516:J579" si="76">(G516/G515) - 1</f>
        <v>6.7793990572069251E-3</v>
      </c>
      <c r="K516">
        <f t="shared" si="69"/>
        <v>144.47054999999997</v>
      </c>
      <c r="L516">
        <f t="shared" si="71"/>
        <v>143.06925999999999</v>
      </c>
      <c r="M516">
        <f t="shared" si="70"/>
        <v>1.8308841179636035E-2</v>
      </c>
      <c r="N516" t="str">
        <f t="shared" ref="N516:N579" si="77">IF(OR(ISBLANK(K516),ISBLANK(L516)),"",IF(K516&gt;L516,"Uptrend","Downtrend"))</f>
        <v>Uptrend</v>
      </c>
      <c r="O516">
        <f t="shared" si="72"/>
        <v>178.27</v>
      </c>
      <c r="P516">
        <f t="shared" si="73"/>
        <v>-0.19611824760195218</v>
      </c>
      <c r="Q516" t="str">
        <f t="shared" si="74"/>
        <v>2022-12</v>
      </c>
      <c r="R516" t="str">
        <f t="shared" si="75"/>
        <v>Medium</v>
      </c>
    </row>
    <row r="517" spans="1:18" x14ac:dyDescent="0.2">
      <c r="A517">
        <v>516</v>
      </c>
      <c r="B517" t="s">
        <v>9</v>
      </c>
      <c r="C517" s="1" t="d">
        <v>2022-12-14</v>
      </c>
      <c r="D517">
        <v>143.19</v>
      </c>
      <c r="E517">
        <v>144.47999999999999</v>
      </c>
      <c r="F517">
        <v>139.06200000000001</v>
      </c>
      <c r="G517">
        <v>141.08199999999999</v>
      </c>
      <c r="H517">
        <v>82291200</v>
      </c>
      <c r="I517">
        <v>-1.5535800000000001E-2</v>
      </c>
      <c r="J517">
        <f t="shared" si="76"/>
        <v>-1.5532977921679181E-2</v>
      </c>
      <c r="K517">
        <f t="shared" si="69"/>
        <v>144.13414999999998</v>
      </c>
      <c r="L517">
        <f t="shared" si="71"/>
        <v>143.0171</v>
      </c>
      <c r="M517">
        <f t="shared" si="70"/>
        <v>1.8336248167628057E-2</v>
      </c>
      <c r="N517" t="str">
        <f t="shared" si="77"/>
        <v>Uptrend</v>
      </c>
      <c r="O517">
        <f t="shared" si="72"/>
        <v>178.27</v>
      </c>
      <c r="P517">
        <f t="shared" si="73"/>
        <v>-0.20860492511359185</v>
      </c>
      <c r="Q517" t="str">
        <f t="shared" si="74"/>
        <v>2022-12</v>
      </c>
      <c r="R517" t="str">
        <f t="shared" si="75"/>
        <v>Medium</v>
      </c>
    </row>
    <row r="518" spans="1:18" x14ac:dyDescent="0.2">
      <c r="A518">
        <v>517</v>
      </c>
      <c r="B518" t="s">
        <v>9</v>
      </c>
      <c r="C518" s="1" t="d">
        <v>2022-12-15</v>
      </c>
      <c r="D518">
        <v>139.01300000000001</v>
      </c>
      <c r="E518">
        <v>139.69300000000001</v>
      </c>
      <c r="F518">
        <v>134.00800000000001</v>
      </c>
      <c r="G518">
        <v>134.471</v>
      </c>
      <c r="H518">
        <v>98931900</v>
      </c>
      <c r="I518">
        <v>-4.6854399999999997E-2</v>
      </c>
      <c r="J518">
        <f t="shared" si="76"/>
        <v>-4.6859273330403517E-2</v>
      </c>
      <c r="K518">
        <f t="shared" si="69"/>
        <v>143.52875</v>
      </c>
      <c r="L518">
        <f t="shared" si="71"/>
        <v>142.82682</v>
      </c>
      <c r="M518">
        <f t="shared" si="70"/>
        <v>2.0867073659070732E-2</v>
      </c>
      <c r="N518" t="str">
        <f t="shared" si="77"/>
        <v>Uptrend</v>
      </c>
      <c r="O518">
        <f t="shared" si="72"/>
        <v>178.27</v>
      </c>
      <c r="P518">
        <f t="shared" si="73"/>
        <v>-0.24568912324002923</v>
      </c>
      <c r="Q518" t="str">
        <f t="shared" si="74"/>
        <v>2022-12</v>
      </c>
      <c r="R518" t="str">
        <f t="shared" si="75"/>
        <v>Medium</v>
      </c>
    </row>
    <row r="519" spans="1:18" x14ac:dyDescent="0.2">
      <c r="A519">
        <v>518</v>
      </c>
      <c r="B519" t="s">
        <v>9</v>
      </c>
      <c r="C519" s="1" t="d">
        <v>2022-12-16</v>
      </c>
      <c r="D519">
        <v>134.65899999999999</v>
      </c>
      <c r="E519">
        <v>135.60400000000001</v>
      </c>
      <c r="F519">
        <v>131.74199999999999</v>
      </c>
      <c r="G519">
        <v>132.511</v>
      </c>
      <c r="H519">
        <v>160156900</v>
      </c>
      <c r="I519">
        <v>-1.45787E-2</v>
      </c>
      <c r="J519">
        <f t="shared" si="76"/>
        <v>-1.4575633407946764E-2</v>
      </c>
      <c r="K519">
        <f t="shared" si="69"/>
        <v>142.7303</v>
      </c>
      <c r="L519">
        <f t="shared" si="71"/>
        <v>142.61642000000001</v>
      </c>
      <c r="M519">
        <f t="shared" si="70"/>
        <v>2.0588706206463719E-2</v>
      </c>
      <c r="N519" t="str">
        <f t="shared" si="77"/>
        <v>Uptrend</v>
      </c>
      <c r="O519">
        <f t="shared" si="72"/>
        <v>178.27</v>
      </c>
      <c r="P519">
        <f t="shared" si="73"/>
        <v>-0.25668368205530945</v>
      </c>
      <c r="Q519" t="str">
        <f t="shared" si="74"/>
        <v>2022-12</v>
      </c>
      <c r="R519" t="str">
        <f t="shared" si="75"/>
        <v>Medium</v>
      </c>
    </row>
    <row r="520" spans="1:18" x14ac:dyDescent="0.2">
      <c r="A520">
        <v>519</v>
      </c>
      <c r="B520" t="s">
        <v>9</v>
      </c>
      <c r="C520" s="1" t="d">
        <v>2022-12-19</v>
      </c>
      <c r="D520">
        <v>133.102</v>
      </c>
      <c r="E520">
        <v>133.191</v>
      </c>
      <c r="F520">
        <v>129.36799999999999</v>
      </c>
      <c r="G520">
        <v>130.40299999999999</v>
      </c>
      <c r="H520">
        <v>79592600</v>
      </c>
      <c r="I520">
        <v>-1.5909599999999999E-2</v>
      </c>
      <c r="J520">
        <f t="shared" si="76"/>
        <v>-1.5908113288708114E-2</v>
      </c>
      <c r="K520">
        <f t="shared" si="69"/>
        <v>141.79834999999997</v>
      </c>
      <c r="L520">
        <f t="shared" si="71"/>
        <v>142.46890000000002</v>
      </c>
      <c r="M520">
        <f t="shared" si="70"/>
        <v>2.0593603502138232E-2</v>
      </c>
      <c r="N520" t="str">
        <f t="shared" si="77"/>
        <v>Downtrend</v>
      </c>
      <c r="O520">
        <f t="shared" si="72"/>
        <v>178.27</v>
      </c>
      <c r="P520">
        <f t="shared" si="73"/>
        <v>-0.26850844225051895</v>
      </c>
      <c r="Q520" t="str">
        <f t="shared" si="74"/>
        <v>2022-12</v>
      </c>
      <c r="R520" t="str">
        <f t="shared" si="75"/>
        <v>Medium</v>
      </c>
    </row>
    <row r="521" spans="1:18" x14ac:dyDescent="0.2">
      <c r="A521">
        <v>520</v>
      </c>
      <c r="B521" t="s">
        <v>9</v>
      </c>
      <c r="C521" s="1" t="d">
        <v>2022-12-20</v>
      </c>
      <c r="D521">
        <v>129.43700000000001</v>
      </c>
      <c r="E521">
        <v>131.27000000000001</v>
      </c>
      <c r="F521">
        <v>127.96</v>
      </c>
      <c r="G521">
        <v>130.334</v>
      </c>
      <c r="H521">
        <v>77432800</v>
      </c>
      <c r="I521">
        <v>-5.2866399999999998E-4</v>
      </c>
      <c r="J521">
        <f t="shared" si="76"/>
        <v>-5.2912893108281178E-4</v>
      </c>
      <c r="K521">
        <f t="shared" si="69"/>
        <v>141.02455</v>
      </c>
      <c r="L521">
        <f t="shared" si="71"/>
        <v>142.31350000000003</v>
      </c>
      <c r="M521">
        <f t="shared" si="70"/>
        <v>2.031162457873871E-2</v>
      </c>
      <c r="N521" t="str">
        <f t="shared" si="77"/>
        <v>Downtrend</v>
      </c>
      <c r="O521">
        <f t="shared" si="72"/>
        <v>178.27</v>
      </c>
      <c r="P521">
        <f t="shared" si="73"/>
        <v>-0.268895495596567</v>
      </c>
      <c r="Q521" t="str">
        <f t="shared" si="74"/>
        <v>2022-12</v>
      </c>
      <c r="R521" t="str">
        <f t="shared" si="75"/>
        <v>Medium</v>
      </c>
    </row>
    <row r="522" spans="1:18" x14ac:dyDescent="0.2">
      <c r="A522">
        <v>521</v>
      </c>
      <c r="B522" t="s">
        <v>9</v>
      </c>
      <c r="C522" s="1" t="d">
        <v>2022-12-21</v>
      </c>
      <c r="D522">
        <v>131.00399999999999</v>
      </c>
      <c r="E522">
        <v>134.77699999999999</v>
      </c>
      <c r="F522">
        <v>130.77699999999999</v>
      </c>
      <c r="G522">
        <v>133.43700000000001</v>
      </c>
      <c r="H522">
        <v>85928000</v>
      </c>
      <c r="I522">
        <v>2.3809400000000001E-2</v>
      </c>
      <c r="J522">
        <f t="shared" si="76"/>
        <v>2.3808062362852489E-2</v>
      </c>
      <c r="K522">
        <f t="shared" si="69"/>
        <v>140.29899999999998</v>
      </c>
      <c r="L522">
        <f t="shared" si="71"/>
        <v>142.24848</v>
      </c>
      <c r="M522">
        <f t="shared" si="70"/>
        <v>2.0881956494785716E-2</v>
      </c>
      <c r="N522" t="str">
        <f t="shared" si="77"/>
        <v>Downtrend</v>
      </c>
      <c r="O522">
        <f t="shared" si="72"/>
        <v>178.27</v>
      </c>
      <c r="P522">
        <f t="shared" si="73"/>
        <v>-0.25148931396196783</v>
      </c>
      <c r="Q522" t="str">
        <f t="shared" si="74"/>
        <v>2022-12</v>
      </c>
      <c r="R522" t="str">
        <f t="shared" si="75"/>
        <v>Medium</v>
      </c>
    </row>
    <row r="523" spans="1:18" x14ac:dyDescent="0.2">
      <c r="A523">
        <v>522</v>
      </c>
      <c r="B523" t="s">
        <v>9</v>
      </c>
      <c r="C523" s="1" t="d">
        <v>2022-12-22</v>
      </c>
      <c r="D523">
        <v>132.35300000000001</v>
      </c>
      <c r="E523">
        <v>132.56</v>
      </c>
      <c r="F523">
        <v>128.363</v>
      </c>
      <c r="G523">
        <v>130.26499999999999</v>
      </c>
      <c r="H523">
        <v>77852100</v>
      </c>
      <c r="I523">
        <v>-2.3772399999999999E-2</v>
      </c>
      <c r="J523">
        <f t="shared" si="76"/>
        <v>-2.3771517645031159E-2</v>
      </c>
      <c r="K523">
        <f t="shared" si="69"/>
        <v>139.37099999999998</v>
      </c>
      <c r="L523">
        <f t="shared" si="71"/>
        <v>142.13261999999997</v>
      </c>
      <c r="M523">
        <f t="shared" si="70"/>
        <v>2.112293723037504E-2</v>
      </c>
      <c r="N523" t="str">
        <f t="shared" si="77"/>
        <v>Downtrend</v>
      </c>
      <c r="O523">
        <f t="shared" si="72"/>
        <v>178.27</v>
      </c>
      <c r="P523">
        <f t="shared" si="73"/>
        <v>-0.26928254894261527</v>
      </c>
      <c r="Q523" t="str">
        <f t="shared" si="74"/>
        <v>2022-12</v>
      </c>
      <c r="R523" t="str">
        <f t="shared" si="75"/>
        <v>Medium</v>
      </c>
    </row>
    <row r="524" spans="1:18" x14ac:dyDescent="0.2">
      <c r="A524">
        <v>523</v>
      </c>
      <c r="B524" t="s">
        <v>9</v>
      </c>
      <c r="C524" s="1" t="d">
        <v>2022-12-23</v>
      </c>
      <c r="D524">
        <v>128.97399999999999</v>
      </c>
      <c r="E524">
        <v>130.452</v>
      </c>
      <c r="F524">
        <v>127.71299999999999</v>
      </c>
      <c r="G524">
        <v>129.9</v>
      </c>
      <c r="H524">
        <v>63814900</v>
      </c>
      <c r="I524">
        <v>-2.7981600000000001E-3</v>
      </c>
      <c r="J524">
        <f t="shared" si="76"/>
        <v>-2.8019805780522544E-3</v>
      </c>
      <c r="K524">
        <f t="shared" si="69"/>
        <v>138.57054999999997</v>
      </c>
      <c r="L524">
        <f t="shared" si="71"/>
        <v>141.91798</v>
      </c>
      <c r="M524">
        <f t="shared" si="70"/>
        <v>2.0904621293816903E-2</v>
      </c>
      <c r="N524" t="str">
        <f t="shared" si="77"/>
        <v>Downtrend</v>
      </c>
      <c r="O524">
        <f t="shared" si="72"/>
        <v>178.27</v>
      </c>
      <c r="P524">
        <f t="shared" si="73"/>
        <v>-0.27133000504852189</v>
      </c>
      <c r="Q524" t="str">
        <f t="shared" si="74"/>
        <v>2022-12</v>
      </c>
      <c r="R524" t="str">
        <f t="shared" si="75"/>
        <v>Medium</v>
      </c>
    </row>
    <row r="525" spans="1:18" x14ac:dyDescent="0.2">
      <c r="A525">
        <v>524</v>
      </c>
      <c r="B525" t="s">
        <v>9</v>
      </c>
      <c r="C525" s="1" t="d">
        <v>2022-12-27</v>
      </c>
      <c r="D525">
        <v>129.42699999999999</v>
      </c>
      <c r="E525">
        <v>129.45699999999999</v>
      </c>
      <c r="F525">
        <v>126.807</v>
      </c>
      <c r="G525">
        <v>128.09700000000001</v>
      </c>
      <c r="H525">
        <v>69007800</v>
      </c>
      <c r="I525">
        <v>-1.3878400000000001E-2</v>
      </c>
      <c r="J525">
        <f t="shared" si="76"/>
        <v>-1.3879907621247134E-2</v>
      </c>
      <c r="K525">
        <f t="shared" si="69"/>
        <v>137.87155000000001</v>
      </c>
      <c r="L525">
        <f t="shared" si="71"/>
        <v>141.75796</v>
      </c>
      <c r="M525">
        <f t="shared" si="70"/>
        <v>2.0438185511306231E-2</v>
      </c>
      <c r="N525" t="str">
        <f t="shared" si="77"/>
        <v>Downtrend</v>
      </c>
      <c r="O525">
        <f t="shared" si="72"/>
        <v>178.27</v>
      </c>
      <c r="P525">
        <f t="shared" si="73"/>
        <v>-0.28144387726482301</v>
      </c>
      <c r="Q525" t="str">
        <f t="shared" si="74"/>
        <v>2022-12</v>
      </c>
      <c r="R525" t="str">
        <f t="shared" si="75"/>
        <v>Medium</v>
      </c>
    </row>
    <row r="526" spans="1:18" x14ac:dyDescent="0.2">
      <c r="A526">
        <v>525</v>
      </c>
      <c r="B526" t="s">
        <v>9</v>
      </c>
      <c r="C526" s="1" t="d">
        <v>2022-12-28</v>
      </c>
      <c r="D526">
        <v>127.74299999999999</v>
      </c>
      <c r="E526">
        <v>129.083</v>
      </c>
      <c r="F526">
        <v>123.999</v>
      </c>
      <c r="G526">
        <v>124.167</v>
      </c>
      <c r="H526">
        <v>85438400</v>
      </c>
      <c r="I526">
        <v>-3.0685199999999999E-2</v>
      </c>
      <c r="J526">
        <f t="shared" si="76"/>
        <v>-3.06798754069183E-2</v>
      </c>
      <c r="K526">
        <f t="shared" si="69"/>
        <v>137.12630000000001</v>
      </c>
      <c r="L526">
        <f t="shared" si="71"/>
        <v>141.44007999999999</v>
      </c>
      <c r="M526">
        <f t="shared" si="70"/>
        <v>2.0940216114816824E-2</v>
      </c>
      <c r="N526" t="str">
        <f t="shared" si="77"/>
        <v>Downtrend</v>
      </c>
      <c r="O526">
        <f t="shared" si="72"/>
        <v>178.27</v>
      </c>
      <c r="P526">
        <f t="shared" si="73"/>
        <v>-0.30348908958321652</v>
      </c>
      <c r="Q526" t="str">
        <f t="shared" si="74"/>
        <v>2022-12</v>
      </c>
      <c r="R526" t="str">
        <f t="shared" si="75"/>
        <v>Medium</v>
      </c>
    </row>
    <row r="527" spans="1:18" x14ac:dyDescent="0.2">
      <c r="A527">
        <v>526</v>
      </c>
      <c r="B527" t="s">
        <v>9</v>
      </c>
      <c r="C527" s="1" t="d">
        <v>2022-12-29</v>
      </c>
      <c r="D527">
        <v>126.08799999999999</v>
      </c>
      <c r="E527">
        <v>128.541</v>
      </c>
      <c r="F527">
        <v>125.83199999999999</v>
      </c>
      <c r="G527">
        <v>127.684</v>
      </c>
      <c r="H527">
        <v>75703700</v>
      </c>
      <c r="I527">
        <v>2.83244E-2</v>
      </c>
      <c r="J527">
        <f t="shared" si="76"/>
        <v>2.8324756175151178E-2</v>
      </c>
      <c r="K527">
        <f t="shared" si="69"/>
        <v>136.21899999999999</v>
      </c>
      <c r="L527">
        <f t="shared" si="71"/>
        <v>141.16618</v>
      </c>
      <c r="M527">
        <f t="shared" si="70"/>
        <v>1.8540260167016886E-2</v>
      </c>
      <c r="N527" t="str">
        <f t="shared" si="77"/>
        <v>Downtrend</v>
      </c>
      <c r="O527">
        <f t="shared" si="72"/>
        <v>178.27</v>
      </c>
      <c r="P527">
        <f t="shared" si="73"/>
        <v>-0.2837605878723285</v>
      </c>
      <c r="Q527" t="str">
        <f t="shared" si="74"/>
        <v>2022-12</v>
      </c>
      <c r="R527" t="str">
        <f t="shared" si="75"/>
        <v>Medium</v>
      </c>
    </row>
    <row r="528" spans="1:18" x14ac:dyDescent="0.2">
      <c r="A528">
        <v>527</v>
      </c>
      <c r="B528" t="s">
        <v>9</v>
      </c>
      <c r="C528" s="1" t="d">
        <v>2022-12-30</v>
      </c>
      <c r="D528">
        <v>126.502</v>
      </c>
      <c r="E528">
        <v>128.01900000000001</v>
      </c>
      <c r="F528">
        <v>125.536</v>
      </c>
      <c r="G528">
        <v>127.999</v>
      </c>
      <c r="H528">
        <v>77034200</v>
      </c>
      <c r="I528">
        <v>2.4689E-3</v>
      </c>
      <c r="J528">
        <f t="shared" si="76"/>
        <v>2.4670279753140623E-3</v>
      </c>
      <c r="K528">
        <f t="shared" si="69"/>
        <v>135.31365</v>
      </c>
      <c r="L528">
        <f t="shared" si="71"/>
        <v>140.89642000000001</v>
      </c>
      <c r="M528">
        <f t="shared" si="70"/>
        <v>1.8554315959694506E-2</v>
      </c>
      <c r="N528" t="str">
        <f t="shared" si="77"/>
        <v>Downtrend</v>
      </c>
      <c r="O528">
        <f t="shared" si="72"/>
        <v>178.27</v>
      </c>
      <c r="P528">
        <f t="shared" si="73"/>
        <v>-0.28199360520558714</v>
      </c>
      <c r="Q528" t="str">
        <f t="shared" si="74"/>
        <v>2022-12</v>
      </c>
      <c r="R528" t="str">
        <f t="shared" si="75"/>
        <v>Medium</v>
      </c>
    </row>
    <row r="529" spans="1:18" x14ac:dyDescent="0.2">
      <c r="A529">
        <v>528</v>
      </c>
      <c r="B529" t="s">
        <v>9</v>
      </c>
      <c r="C529" s="1" t="d">
        <v>2023-01-03</v>
      </c>
      <c r="D529">
        <v>128.34399999999999</v>
      </c>
      <c r="E529">
        <v>128.95500000000001</v>
      </c>
      <c r="F529">
        <v>122.325</v>
      </c>
      <c r="G529">
        <v>123.211</v>
      </c>
      <c r="H529">
        <v>112117500</v>
      </c>
      <c r="I529">
        <v>-3.7404800000000002E-2</v>
      </c>
      <c r="J529">
        <f t="shared" si="76"/>
        <v>-3.7406542238611173E-2</v>
      </c>
      <c r="K529">
        <f t="shared" si="69"/>
        <v>134.19354999999999</v>
      </c>
      <c r="L529">
        <f t="shared" si="71"/>
        <v>140.54014000000001</v>
      </c>
      <c r="M529">
        <f t="shared" si="70"/>
        <v>1.9779522447351469E-2</v>
      </c>
      <c r="N529" t="str">
        <f t="shared" si="77"/>
        <v>Downtrend</v>
      </c>
      <c r="O529">
        <f t="shared" si="72"/>
        <v>178.27</v>
      </c>
      <c r="P529">
        <f t="shared" si="73"/>
        <v>-0.30885174174005725</v>
      </c>
      <c r="Q529" t="str">
        <f t="shared" si="74"/>
        <v>2023-01</v>
      </c>
      <c r="R529" t="str">
        <f t="shared" si="75"/>
        <v>Medium</v>
      </c>
    </row>
    <row r="530" spans="1:18" x14ac:dyDescent="0.2">
      <c r="A530">
        <v>529</v>
      </c>
      <c r="B530" t="s">
        <v>9</v>
      </c>
      <c r="C530" s="1" t="d">
        <v>2023-01-04</v>
      </c>
      <c r="D530">
        <v>125.004</v>
      </c>
      <c r="E530">
        <v>126.748</v>
      </c>
      <c r="F530">
        <v>123.221</v>
      </c>
      <c r="G530">
        <v>124.482</v>
      </c>
      <c r="H530">
        <v>89113600</v>
      </c>
      <c r="I530">
        <v>1.03144E-2</v>
      </c>
      <c r="J530">
        <f t="shared" si="76"/>
        <v>1.0315637402504629E-2</v>
      </c>
      <c r="K530">
        <f t="shared" si="69"/>
        <v>133.19509999999997</v>
      </c>
      <c r="L530">
        <f t="shared" si="71"/>
        <v>140.13296</v>
      </c>
      <c r="M530">
        <f t="shared" si="70"/>
        <v>2.0205345347504827E-2</v>
      </c>
      <c r="N530" t="str">
        <f t="shared" si="77"/>
        <v>Downtrend</v>
      </c>
      <c r="O530">
        <f t="shared" si="72"/>
        <v>178.27</v>
      </c>
      <c r="P530">
        <f t="shared" si="73"/>
        <v>-0.30172210691647505</v>
      </c>
      <c r="Q530" t="str">
        <f t="shared" si="74"/>
        <v>2023-01</v>
      </c>
      <c r="R530" t="str">
        <f t="shared" si="75"/>
        <v>Medium</v>
      </c>
    </row>
    <row r="531" spans="1:18" x14ac:dyDescent="0.2">
      <c r="A531">
        <v>530</v>
      </c>
      <c r="B531" t="s">
        <v>9</v>
      </c>
      <c r="C531" s="1" t="d">
        <v>2023-01-05</v>
      </c>
      <c r="D531">
        <v>125.241</v>
      </c>
      <c r="E531">
        <v>125.871</v>
      </c>
      <c r="F531">
        <v>122.90600000000001</v>
      </c>
      <c r="G531">
        <v>123.16200000000001</v>
      </c>
      <c r="H531">
        <v>80962700</v>
      </c>
      <c r="I531">
        <v>-1.06047E-2</v>
      </c>
      <c r="J531">
        <f t="shared" si="76"/>
        <v>-1.0603942738709127E-2</v>
      </c>
      <c r="K531">
        <f t="shared" si="69"/>
        <v>132.31389999999996</v>
      </c>
      <c r="L531">
        <f t="shared" si="71"/>
        <v>139.65649999999999</v>
      </c>
      <c r="M531">
        <f t="shared" si="70"/>
        <v>1.9772113398063382E-2</v>
      </c>
      <c r="N531" t="str">
        <f t="shared" si="77"/>
        <v>Downtrend</v>
      </c>
      <c r="O531">
        <f t="shared" si="72"/>
        <v>178.27</v>
      </c>
      <c r="P531">
        <f t="shared" si="73"/>
        <v>-0.30912660571043926</v>
      </c>
      <c r="Q531" t="str">
        <f t="shared" si="74"/>
        <v>2023-01</v>
      </c>
      <c r="R531" t="str">
        <f t="shared" si="75"/>
        <v>Medium</v>
      </c>
    </row>
    <row r="532" spans="1:18" x14ac:dyDescent="0.2">
      <c r="A532">
        <v>531</v>
      </c>
      <c r="B532" t="s">
        <v>9</v>
      </c>
      <c r="C532" s="1" t="d">
        <v>2023-01-06</v>
      </c>
      <c r="D532">
        <v>124.137</v>
      </c>
      <c r="E532">
        <v>128.35400000000001</v>
      </c>
      <c r="F532">
        <v>123.03400000000001</v>
      </c>
      <c r="G532">
        <v>127.694</v>
      </c>
      <c r="H532">
        <v>87754700</v>
      </c>
      <c r="I532">
        <v>3.6794100000000003E-2</v>
      </c>
      <c r="J532">
        <f t="shared" si="76"/>
        <v>3.6797064029489679E-2</v>
      </c>
      <c r="K532">
        <f t="shared" si="69"/>
        <v>131.75634999999994</v>
      </c>
      <c r="L532">
        <f t="shared" si="71"/>
        <v>139.21384</v>
      </c>
      <c r="M532">
        <f t="shared" si="70"/>
        <v>2.190782670169919E-2</v>
      </c>
      <c r="N532" t="str">
        <f t="shared" si="77"/>
        <v>Downtrend</v>
      </c>
      <c r="O532">
        <f t="shared" si="72"/>
        <v>178.27</v>
      </c>
      <c r="P532">
        <f t="shared" si="73"/>
        <v>-0.28370449318449542</v>
      </c>
      <c r="Q532" t="str">
        <f t="shared" si="74"/>
        <v>2023-01</v>
      </c>
      <c r="R532" t="str">
        <f t="shared" si="75"/>
        <v>Medium</v>
      </c>
    </row>
    <row r="533" spans="1:18" x14ac:dyDescent="0.2">
      <c r="A533">
        <v>532</v>
      </c>
      <c r="B533" t="s">
        <v>9</v>
      </c>
      <c r="C533" s="1" t="d">
        <v>2023-01-09</v>
      </c>
      <c r="D533">
        <v>128.53100000000001</v>
      </c>
      <c r="E533">
        <v>131.42699999999999</v>
      </c>
      <c r="F533">
        <v>127.96</v>
      </c>
      <c r="G533">
        <v>128.21600000000001</v>
      </c>
      <c r="H533">
        <v>70790800</v>
      </c>
      <c r="I533">
        <v>4.0887099999999997E-3</v>
      </c>
      <c r="J533">
        <f t="shared" si="76"/>
        <v>4.0878976302725079E-3</v>
      </c>
      <c r="K533">
        <f t="shared" si="69"/>
        <v>131.14064999999999</v>
      </c>
      <c r="L533">
        <f t="shared" si="71"/>
        <v>138.84042000000002</v>
      </c>
      <c r="M533">
        <f t="shared" si="70"/>
        <v>2.1669465644477644E-2</v>
      </c>
      <c r="N533" t="str">
        <f t="shared" si="77"/>
        <v>Downtrend</v>
      </c>
      <c r="O533">
        <f t="shared" si="72"/>
        <v>178.27</v>
      </c>
      <c r="P533">
        <f t="shared" si="73"/>
        <v>-0.28077635047960958</v>
      </c>
      <c r="Q533" t="str">
        <f t="shared" si="74"/>
        <v>2023-01</v>
      </c>
      <c r="R533" t="str">
        <f t="shared" si="75"/>
        <v>Medium</v>
      </c>
    </row>
    <row r="534" spans="1:18" x14ac:dyDescent="0.2">
      <c r="A534">
        <v>533</v>
      </c>
      <c r="B534" t="s">
        <v>9</v>
      </c>
      <c r="C534" s="1" t="d">
        <v>2023-01-10</v>
      </c>
      <c r="D534">
        <v>128.32400000000001</v>
      </c>
      <c r="E534">
        <v>129.309</v>
      </c>
      <c r="F534">
        <v>126.21599999999999</v>
      </c>
      <c r="G534">
        <v>128.78700000000001</v>
      </c>
      <c r="H534">
        <v>63896200</v>
      </c>
      <c r="I534">
        <v>4.4564000000000001E-3</v>
      </c>
      <c r="J534">
        <f t="shared" si="76"/>
        <v>4.4534223497847414E-3</v>
      </c>
      <c r="K534">
        <f t="shared" ref="K534:K597" si="78">AVERAGE(G515:G534)</f>
        <v>130.57764999999998</v>
      </c>
      <c r="L534">
        <f t="shared" si="71"/>
        <v>138.56792000000002</v>
      </c>
      <c r="M534">
        <f t="shared" si="70"/>
        <v>2.1758618277054997E-2</v>
      </c>
      <c r="N534" t="str">
        <f t="shared" si="77"/>
        <v>Downtrend</v>
      </c>
      <c r="O534">
        <f t="shared" si="72"/>
        <v>178.27</v>
      </c>
      <c r="P534">
        <f t="shared" si="73"/>
        <v>-0.27757334380434173</v>
      </c>
      <c r="Q534" t="str">
        <f t="shared" si="74"/>
        <v>2023-01</v>
      </c>
      <c r="R534" t="str">
        <f t="shared" si="75"/>
        <v>Medium</v>
      </c>
    </row>
    <row r="535" spans="1:18" x14ac:dyDescent="0.2">
      <c r="A535">
        <v>534</v>
      </c>
      <c r="B535" t="s">
        <v>9</v>
      </c>
      <c r="C535" s="1" t="d">
        <v>2023-01-11</v>
      </c>
      <c r="D535">
        <v>129.29900000000001</v>
      </c>
      <c r="E535">
        <v>131.52600000000001</v>
      </c>
      <c r="F535">
        <v>128.52099999999999</v>
      </c>
      <c r="G535">
        <v>131.506</v>
      </c>
      <c r="H535">
        <v>69458900</v>
      </c>
      <c r="I535">
        <v>2.1112599999999999E-2</v>
      </c>
      <c r="J535">
        <f t="shared" si="76"/>
        <v>2.1112379355059163E-2</v>
      </c>
      <c r="K535">
        <f t="shared" si="78"/>
        <v>130.03579999999997</v>
      </c>
      <c r="L535">
        <f t="shared" si="71"/>
        <v>138.13462000000004</v>
      </c>
      <c r="M535">
        <f t="shared" ref="M535:M598" si="79">_xlfn.STDEV.S(J516:J535)</f>
        <v>2.2014923741849799E-2</v>
      </c>
      <c r="N535" t="str">
        <f t="shared" si="77"/>
        <v>Downtrend</v>
      </c>
      <c r="O535">
        <f t="shared" si="72"/>
        <v>178.27</v>
      </c>
      <c r="P535">
        <f t="shared" si="73"/>
        <v>-0.26232119818253219</v>
      </c>
      <c r="Q535" t="str">
        <f t="shared" si="74"/>
        <v>2023-01</v>
      </c>
      <c r="R535" t="str">
        <f t="shared" si="75"/>
        <v>Medium</v>
      </c>
    </row>
    <row r="536" spans="1:18" x14ac:dyDescent="0.2">
      <c r="A536">
        <v>535</v>
      </c>
      <c r="B536" t="s">
        <v>9</v>
      </c>
      <c r="C536" s="1" t="d">
        <v>2023-01-12</v>
      </c>
      <c r="D536">
        <v>131.88999999999999</v>
      </c>
      <c r="E536">
        <v>132.26499999999999</v>
      </c>
      <c r="F536">
        <v>129.48699999999999</v>
      </c>
      <c r="G536">
        <v>131.42699999999999</v>
      </c>
      <c r="H536">
        <v>71379600</v>
      </c>
      <c r="I536">
        <v>-5.9929999999999998E-4</v>
      </c>
      <c r="J536">
        <f t="shared" si="76"/>
        <v>-6.0073304640095859E-4</v>
      </c>
      <c r="K536">
        <f t="shared" si="78"/>
        <v>129.44174999999998</v>
      </c>
      <c r="L536">
        <f t="shared" si="71"/>
        <v>137.74694000000005</v>
      </c>
      <c r="M536">
        <f t="shared" si="79"/>
        <v>2.1891174876434459E-2</v>
      </c>
      <c r="N536" t="str">
        <f t="shared" si="77"/>
        <v>Downtrend</v>
      </c>
      <c r="O536">
        <f t="shared" si="72"/>
        <v>178.27</v>
      </c>
      <c r="P536">
        <f t="shared" si="73"/>
        <v>-0.26276434621641342</v>
      </c>
      <c r="Q536" t="str">
        <f t="shared" si="74"/>
        <v>2023-01</v>
      </c>
      <c r="R536" t="str">
        <f t="shared" si="75"/>
        <v>Medium</v>
      </c>
    </row>
    <row r="537" spans="1:18" x14ac:dyDescent="0.2">
      <c r="A537">
        <v>536</v>
      </c>
      <c r="B537" t="s">
        <v>9</v>
      </c>
      <c r="C537" s="1" t="d">
        <v>2023-01-13</v>
      </c>
      <c r="D537">
        <v>130.06800000000001</v>
      </c>
      <c r="E537">
        <v>132.91499999999999</v>
      </c>
      <c r="F537">
        <v>129.703</v>
      </c>
      <c r="G537">
        <v>132.75700000000001</v>
      </c>
      <c r="H537">
        <v>57809700</v>
      </c>
      <c r="I537">
        <v>1.0119100000000001E-2</v>
      </c>
      <c r="J537">
        <f t="shared" si="76"/>
        <v>1.0119686213639678E-2</v>
      </c>
      <c r="K537">
        <f t="shared" si="78"/>
        <v>129.02549999999999</v>
      </c>
      <c r="L537">
        <f t="shared" si="71"/>
        <v>137.43878000000004</v>
      </c>
      <c r="M537">
        <f t="shared" si="79"/>
        <v>2.1936841223023605E-2</v>
      </c>
      <c r="N537" t="str">
        <f t="shared" si="77"/>
        <v>Downtrend</v>
      </c>
      <c r="O537">
        <f t="shared" si="72"/>
        <v>178.27</v>
      </c>
      <c r="P537">
        <f t="shared" si="73"/>
        <v>-0.25530375273461603</v>
      </c>
      <c r="Q537" t="str">
        <f t="shared" si="74"/>
        <v>2023-01</v>
      </c>
      <c r="R537" t="str">
        <f t="shared" si="75"/>
        <v>Medium</v>
      </c>
    </row>
    <row r="538" spans="1:18" x14ac:dyDescent="0.2">
      <c r="A538">
        <v>537</v>
      </c>
      <c r="B538" t="s">
        <v>9</v>
      </c>
      <c r="C538" s="1" t="d">
        <v>2023-01-17</v>
      </c>
      <c r="D538">
        <v>132.82599999999999</v>
      </c>
      <c r="E538">
        <v>135.25</v>
      </c>
      <c r="F538">
        <v>132.137</v>
      </c>
      <c r="G538">
        <v>133.91999999999999</v>
      </c>
      <c r="H538">
        <v>63646600</v>
      </c>
      <c r="I538">
        <v>8.7563999999999993E-3</v>
      </c>
      <c r="J538">
        <f t="shared" si="76"/>
        <v>8.7603666849958017E-3</v>
      </c>
      <c r="K538">
        <f t="shared" si="78"/>
        <v>128.99795</v>
      </c>
      <c r="L538">
        <f t="shared" si="71"/>
        <v>137.26442000000006</v>
      </c>
      <c r="M538">
        <f t="shared" si="79"/>
        <v>1.9441880159279678E-2</v>
      </c>
      <c r="N538" t="str">
        <f t="shared" si="77"/>
        <v>Downtrend</v>
      </c>
      <c r="O538">
        <f t="shared" si="72"/>
        <v>178.27</v>
      </c>
      <c r="P538">
        <f t="shared" si="73"/>
        <v>-0.24877994053963104</v>
      </c>
      <c r="Q538" t="str">
        <f t="shared" si="74"/>
        <v>2023-01</v>
      </c>
      <c r="R538" t="str">
        <f t="shared" si="75"/>
        <v>Medium</v>
      </c>
    </row>
    <row r="539" spans="1:18" x14ac:dyDescent="0.2">
      <c r="A539">
        <v>538</v>
      </c>
      <c r="B539" t="s">
        <v>9</v>
      </c>
      <c r="C539" s="1" t="d">
        <v>2023-01-18</v>
      </c>
      <c r="D539">
        <v>134.78700000000001</v>
      </c>
      <c r="E539">
        <v>136.55000000000001</v>
      </c>
      <c r="F539">
        <v>133.023</v>
      </c>
      <c r="G539">
        <v>133.20099999999999</v>
      </c>
      <c r="H539">
        <v>69672800</v>
      </c>
      <c r="I539">
        <v>-5.3702100000000003E-3</v>
      </c>
      <c r="J539">
        <f t="shared" si="76"/>
        <v>-5.3688769414574899E-3</v>
      </c>
      <c r="K539">
        <f t="shared" si="78"/>
        <v>129.03245000000001</v>
      </c>
      <c r="L539">
        <f t="shared" si="71"/>
        <v>137.19666000000004</v>
      </c>
      <c r="M539">
        <f t="shared" si="79"/>
        <v>1.918655703270794E-2</v>
      </c>
      <c r="N539" t="str">
        <f t="shared" si="77"/>
        <v>Downtrend</v>
      </c>
      <c r="O539">
        <f t="shared" si="72"/>
        <v>178.27</v>
      </c>
      <c r="P539">
        <f t="shared" si="73"/>
        <v>-0.25281314859482817</v>
      </c>
      <c r="Q539" t="str">
        <f t="shared" si="74"/>
        <v>2023-01</v>
      </c>
      <c r="R539" t="str">
        <f t="shared" si="75"/>
        <v>Medium</v>
      </c>
    </row>
    <row r="540" spans="1:18" x14ac:dyDescent="0.2">
      <c r="A540">
        <v>539</v>
      </c>
      <c r="B540" t="s">
        <v>9</v>
      </c>
      <c r="C540" s="1" t="d">
        <v>2023-01-19</v>
      </c>
      <c r="D540">
        <v>132.08699999999999</v>
      </c>
      <c r="E540">
        <v>134.22499999999999</v>
      </c>
      <c r="F540">
        <v>131.78200000000001</v>
      </c>
      <c r="G540">
        <v>133.26</v>
      </c>
      <c r="H540">
        <v>58280400</v>
      </c>
      <c r="I540">
        <v>4.43786E-4</v>
      </c>
      <c r="J540">
        <f t="shared" si="76"/>
        <v>4.4293961757047029E-4</v>
      </c>
      <c r="K540">
        <f t="shared" si="78"/>
        <v>129.17530000000002</v>
      </c>
      <c r="L540">
        <f t="shared" si="71"/>
        <v>137.13540000000003</v>
      </c>
      <c r="M540">
        <f t="shared" si="79"/>
        <v>1.8797952533994144E-2</v>
      </c>
      <c r="N540" t="str">
        <f t="shared" si="77"/>
        <v>Downtrend</v>
      </c>
      <c r="O540">
        <f t="shared" si="72"/>
        <v>178.27</v>
      </c>
      <c r="P540">
        <f t="shared" si="73"/>
        <v>-0.25248218993661309</v>
      </c>
      <c r="Q540" t="str">
        <f t="shared" si="74"/>
        <v>2023-01</v>
      </c>
      <c r="R540" t="str">
        <f t="shared" si="75"/>
        <v>Medium</v>
      </c>
    </row>
    <row r="541" spans="1:18" x14ac:dyDescent="0.2">
      <c r="A541">
        <v>540</v>
      </c>
      <c r="B541" t="s">
        <v>9</v>
      </c>
      <c r="C541" s="1" t="d">
        <v>2023-01-20</v>
      </c>
      <c r="D541">
        <v>133.26900000000001</v>
      </c>
      <c r="E541">
        <v>135.96899999999999</v>
      </c>
      <c r="F541">
        <v>132.22499999999999</v>
      </c>
      <c r="G541">
        <v>135.821</v>
      </c>
      <c r="H541">
        <v>80223600</v>
      </c>
      <c r="I541">
        <v>1.9220899999999999E-2</v>
      </c>
      <c r="J541">
        <f t="shared" si="76"/>
        <v>1.9218069938466309E-2</v>
      </c>
      <c r="K541">
        <f t="shared" si="78"/>
        <v>129.44964999999996</v>
      </c>
      <c r="L541">
        <f t="shared" si="71"/>
        <v>137.11472000000001</v>
      </c>
      <c r="M541">
        <f t="shared" si="79"/>
        <v>1.9213473516060946E-2</v>
      </c>
      <c r="N541" t="str">
        <f t="shared" si="77"/>
        <v>Downtrend</v>
      </c>
      <c r="O541">
        <f t="shared" si="72"/>
        <v>178.27</v>
      </c>
      <c r="P541">
        <f t="shared" si="73"/>
        <v>-0.23811634038256579</v>
      </c>
      <c r="Q541" t="str">
        <f t="shared" si="74"/>
        <v>2023-01</v>
      </c>
      <c r="R541" t="str">
        <f t="shared" si="75"/>
        <v>Medium</v>
      </c>
    </row>
    <row r="542" spans="1:18" x14ac:dyDescent="0.2">
      <c r="A542">
        <v>541</v>
      </c>
      <c r="B542" t="s">
        <v>9</v>
      </c>
      <c r="C542" s="1" t="d">
        <v>2023-01-23</v>
      </c>
      <c r="D542">
        <v>136.06700000000001</v>
      </c>
      <c r="E542">
        <v>141.19</v>
      </c>
      <c r="F542">
        <v>135.851</v>
      </c>
      <c r="G542">
        <v>139.01300000000001</v>
      </c>
      <c r="H542">
        <v>81760300</v>
      </c>
      <c r="I542">
        <v>2.3500400000000001E-2</v>
      </c>
      <c r="J542">
        <f t="shared" si="76"/>
        <v>2.3501520383445884E-2</v>
      </c>
      <c r="K542">
        <f t="shared" si="78"/>
        <v>129.72844999999998</v>
      </c>
      <c r="L542">
        <f t="shared" si="71"/>
        <v>137.14644000000001</v>
      </c>
      <c r="M542">
        <f t="shared" si="79"/>
        <v>1.9195476135168362E-2</v>
      </c>
      <c r="N542" t="str">
        <f t="shared" si="77"/>
        <v>Downtrend</v>
      </c>
      <c r="O542">
        <f t="shared" si="72"/>
        <v>178.27</v>
      </c>
      <c r="P542">
        <f t="shared" si="73"/>
        <v>-0.22021091602625231</v>
      </c>
      <c r="Q542" t="str">
        <f t="shared" si="74"/>
        <v>2023-01</v>
      </c>
      <c r="R542" t="str">
        <f t="shared" si="75"/>
        <v>Medium</v>
      </c>
    </row>
    <row r="543" spans="1:18" x14ac:dyDescent="0.2">
      <c r="A543">
        <v>542</v>
      </c>
      <c r="B543" t="s">
        <v>9</v>
      </c>
      <c r="C543" s="1" t="d">
        <v>2023-01-24</v>
      </c>
      <c r="D543">
        <v>138.22499999999999</v>
      </c>
      <c r="E543">
        <v>141.03200000000001</v>
      </c>
      <c r="F543">
        <v>138.215</v>
      </c>
      <c r="G543">
        <v>140.41200000000001</v>
      </c>
      <c r="H543">
        <v>66435100</v>
      </c>
      <c r="I543">
        <v>1.0063300000000001E-2</v>
      </c>
      <c r="J543">
        <f t="shared" si="76"/>
        <v>1.006380698208087E-2</v>
      </c>
      <c r="K543">
        <f t="shared" si="78"/>
        <v>130.23579999999998</v>
      </c>
      <c r="L543">
        <f t="shared" si="71"/>
        <v>137.29736</v>
      </c>
      <c r="M543">
        <f t="shared" si="79"/>
        <v>1.8251588169972816E-2</v>
      </c>
      <c r="N543" t="str">
        <f t="shared" si="77"/>
        <v>Downtrend</v>
      </c>
      <c r="O543">
        <f t="shared" si="72"/>
        <v>178.27</v>
      </c>
      <c r="P543">
        <f t="shared" si="73"/>
        <v>-0.21236326919840687</v>
      </c>
      <c r="Q543" t="str">
        <f t="shared" si="74"/>
        <v>2023-01</v>
      </c>
      <c r="R543" t="str">
        <f t="shared" si="75"/>
        <v>Medium</v>
      </c>
    </row>
    <row r="544" spans="1:18" x14ac:dyDescent="0.2">
      <c r="A544">
        <v>543</v>
      </c>
      <c r="B544" t="s">
        <v>9</v>
      </c>
      <c r="C544" s="1" t="d">
        <v>2023-01-25</v>
      </c>
      <c r="D544">
        <v>138.79599999999999</v>
      </c>
      <c r="E544">
        <v>140.31299999999999</v>
      </c>
      <c r="F544">
        <v>136.74700000000001</v>
      </c>
      <c r="G544">
        <v>139.75200000000001</v>
      </c>
      <c r="H544">
        <v>65799300</v>
      </c>
      <c r="I544">
        <v>-4.7010300000000001E-3</v>
      </c>
      <c r="J544">
        <f t="shared" si="76"/>
        <v>-4.7004529527390204E-3</v>
      </c>
      <c r="K544">
        <f t="shared" si="78"/>
        <v>130.72839999999999</v>
      </c>
      <c r="L544">
        <f t="shared" si="71"/>
        <v>137.19866000000002</v>
      </c>
      <c r="M544">
        <f t="shared" si="79"/>
        <v>1.8293256232295625E-2</v>
      </c>
      <c r="N544" t="str">
        <f t="shared" si="77"/>
        <v>Downtrend</v>
      </c>
      <c r="O544">
        <f t="shared" si="72"/>
        <v>178.27</v>
      </c>
      <c r="P544">
        <f t="shared" si="73"/>
        <v>-0.21606551859538903</v>
      </c>
      <c r="Q544" t="str">
        <f t="shared" si="74"/>
        <v>2023-01</v>
      </c>
      <c r="R544" t="str">
        <f t="shared" si="75"/>
        <v>Medium</v>
      </c>
    </row>
    <row r="545" spans="1:18" x14ac:dyDescent="0.2">
      <c r="A545">
        <v>544</v>
      </c>
      <c r="B545" t="s">
        <v>9</v>
      </c>
      <c r="C545" s="1" t="d">
        <v>2023-01-26</v>
      </c>
      <c r="D545">
        <v>141.042</v>
      </c>
      <c r="E545">
        <v>142.10599999999999</v>
      </c>
      <c r="F545">
        <v>139.791</v>
      </c>
      <c r="G545">
        <v>141.82</v>
      </c>
      <c r="H545">
        <v>54105100</v>
      </c>
      <c r="I545">
        <v>1.48034E-2</v>
      </c>
      <c r="J545">
        <f t="shared" si="76"/>
        <v>1.4797641536435924E-2</v>
      </c>
      <c r="K545">
        <f t="shared" si="78"/>
        <v>131.41455000000002</v>
      </c>
      <c r="L545">
        <f t="shared" si="71"/>
        <v>137.08556000000002</v>
      </c>
      <c r="M545">
        <f t="shared" si="79"/>
        <v>1.7953527018084135E-2</v>
      </c>
      <c r="N545" t="str">
        <f t="shared" si="77"/>
        <v>Downtrend</v>
      </c>
      <c r="O545">
        <f t="shared" si="72"/>
        <v>178.27</v>
      </c>
      <c r="P545">
        <f t="shared" si="73"/>
        <v>-0.20446513715151182</v>
      </c>
      <c r="Q545" t="str">
        <f t="shared" si="74"/>
        <v>2023-01</v>
      </c>
      <c r="R545" t="str">
        <f t="shared" si="75"/>
        <v>Medium</v>
      </c>
    </row>
    <row r="546" spans="1:18" x14ac:dyDescent="0.2">
      <c r="A546">
        <v>545</v>
      </c>
      <c r="B546" t="s">
        <v>9</v>
      </c>
      <c r="C546" s="1" t="d">
        <v>2023-01-27</v>
      </c>
      <c r="D546">
        <v>141.03200000000001</v>
      </c>
      <c r="E546">
        <v>145.042</v>
      </c>
      <c r="F546">
        <v>140.95400000000001</v>
      </c>
      <c r="G546">
        <v>143.761</v>
      </c>
      <c r="H546">
        <v>70555800</v>
      </c>
      <c r="I546">
        <v>1.36843E-2</v>
      </c>
      <c r="J546">
        <f t="shared" si="76"/>
        <v>1.3686362995346313E-2</v>
      </c>
      <c r="K546">
        <f t="shared" si="78"/>
        <v>132.39425</v>
      </c>
      <c r="L546">
        <f t="shared" si="71"/>
        <v>137.03926000000004</v>
      </c>
      <c r="M546">
        <f t="shared" si="79"/>
        <v>1.5903657336237484E-2</v>
      </c>
      <c r="N546" t="str">
        <f t="shared" si="77"/>
        <v>Downtrend</v>
      </c>
      <c r="O546">
        <f t="shared" si="72"/>
        <v>178.27</v>
      </c>
      <c r="P546">
        <f t="shared" si="73"/>
        <v>-0.1935771582431145</v>
      </c>
      <c r="Q546" t="str">
        <f t="shared" si="74"/>
        <v>2023-01</v>
      </c>
      <c r="R546" t="str">
        <f t="shared" si="75"/>
        <v>Medium</v>
      </c>
    </row>
    <row r="547" spans="1:18" x14ac:dyDescent="0.2">
      <c r="A547">
        <v>546</v>
      </c>
      <c r="B547" t="s">
        <v>9</v>
      </c>
      <c r="C547" s="1" t="d">
        <v>2023-01-30</v>
      </c>
      <c r="D547">
        <v>142.80600000000001</v>
      </c>
      <c r="E547">
        <v>143.387</v>
      </c>
      <c r="F547">
        <v>140.727</v>
      </c>
      <c r="G547">
        <v>140.875</v>
      </c>
      <c r="H547">
        <v>64015300</v>
      </c>
      <c r="I547">
        <v>-2.00784E-2</v>
      </c>
      <c r="J547">
        <f t="shared" si="76"/>
        <v>-2.0074985566321812E-2</v>
      </c>
      <c r="K547">
        <f t="shared" si="78"/>
        <v>133.0538</v>
      </c>
      <c r="L547">
        <f t="shared" si="71"/>
        <v>136.90056000000001</v>
      </c>
      <c r="M547">
        <f t="shared" si="79"/>
        <v>1.6242581969005711E-2</v>
      </c>
      <c r="N547" t="str">
        <f t="shared" si="77"/>
        <v>Downtrend</v>
      </c>
      <c r="O547">
        <f t="shared" si="72"/>
        <v>178.27</v>
      </c>
      <c r="P547">
        <f t="shared" si="73"/>
        <v>-0.20976608515173623</v>
      </c>
      <c r="Q547" t="str">
        <f t="shared" si="74"/>
        <v>2023-01</v>
      </c>
      <c r="R547" t="str">
        <f t="shared" si="75"/>
        <v>Medium</v>
      </c>
    </row>
    <row r="548" spans="1:18" x14ac:dyDescent="0.2">
      <c r="A548">
        <v>547</v>
      </c>
      <c r="B548" t="s">
        <v>9</v>
      </c>
      <c r="C548" s="1" t="d">
        <v>2023-01-31</v>
      </c>
      <c r="D548">
        <v>140.57900000000001</v>
      </c>
      <c r="E548">
        <v>142.19499999999999</v>
      </c>
      <c r="F548">
        <v>140.16499999999999</v>
      </c>
      <c r="G548">
        <v>142.14599999999999</v>
      </c>
      <c r="H548">
        <v>65874500</v>
      </c>
      <c r="I548">
        <v>9.0208700000000003E-3</v>
      </c>
      <c r="J548">
        <f t="shared" si="76"/>
        <v>9.0221827861578507E-3</v>
      </c>
      <c r="K548">
        <f t="shared" si="78"/>
        <v>133.76115000000001</v>
      </c>
      <c r="L548">
        <f t="shared" si="71"/>
        <v>136.81190000000004</v>
      </c>
      <c r="M548">
        <f t="shared" si="79"/>
        <v>1.6253778727223778E-2</v>
      </c>
      <c r="N548" t="str">
        <f t="shared" si="77"/>
        <v>Downtrend</v>
      </c>
      <c r="O548">
        <f t="shared" si="72"/>
        <v>178.27</v>
      </c>
      <c r="P548">
        <f t="shared" si="73"/>
        <v>-0.20263645032815403</v>
      </c>
      <c r="Q548" t="str">
        <f t="shared" si="74"/>
        <v>2023-01</v>
      </c>
      <c r="R548" t="str">
        <f t="shared" si="75"/>
        <v>Medium</v>
      </c>
    </row>
    <row r="549" spans="1:18" x14ac:dyDescent="0.2">
      <c r="A549">
        <v>548</v>
      </c>
      <c r="B549" t="s">
        <v>9</v>
      </c>
      <c r="C549" s="1" t="d">
        <v>2023-02-01</v>
      </c>
      <c r="D549">
        <v>141.83000000000001</v>
      </c>
      <c r="E549">
        <v>144.43100000000001</v>
      </c>
      <c r="F549">
        <v>139.22</v>
      </c>
      <c r="G549">
        <v>143.26900000000001</v>
      </c>
      <c r="H549">
        <v>77663600</v>
      </c>
      <c r="I549">
        <v>7.90101E-3</v>
      </c>
      <c r="J549">
        <f t="shared" si="76"/>
        <v>7.9003278319476067E-3</v>
      </c>
      <c r="K549">
        <f t="shared" si="78"/>
        <v>134.76405</v>
      </c>
      <c r="L549">
        <f t="shared" si="71"/>
        <v>136.70768000000001</v>
      </c>
      <c r="M549">
        <f t="shared" si="79"/>
        <v>1.275774924029837E-2</v>
      </c>
      <c r="N549" t="str">
        <f t="shared" si="77"/>
        <v>Downtrend</v>
      </c>
      <c r="O549">
        <f t="shared" si="72"/>
        <v>178.27</v>
      </c>
      <c r="P549">
        <f t="shared" si="73"/>
        <v>-0.196337016884501</v>
      </c>
      <c r="Q549" t="str">
        <f t="shared" si="74"/>
        <v>2023-02</v>
      </c>
      <c r="R549" t="str">
        <f t="shared" si="75"/>
        <v>Low</v>
      </c>
    </row>
    <row r="550" spans="1:18" x14ac:dyDescent="0.2">
      <c r="A550">
        <v>549</v>
      </c>
      <c r="B550" t="s">
        <v>9</v>
      </c>
      <c r="C550" s="1" t="d">
        <v>2023-02-02</v>
      </c>
      <c r="D550">
        <v>146.68700000000001</v>
      </c>
      <c r="E550">
        <v>148.93299999999999</v>
      </c>
      <c r="F550">
        <v>145.96799999999999</v>
      </c>
      <c r="G550">
        <v>148.57900000000001</v>
      </c>
      <c r="H550">
        <v>118339000</v>
      </c>
      <c r="I550">
        <v>3.7062699999999997E-2</v>
      </c>
      <c r="J550">
        <f t="shared" si="76"/>
        <v>3.70631469473508E-2</v>
      </c>
      <c r="K550">
        <f t="shared" si="78"/>
        <v>135.96890000000002</v>
      </c>
      <c r="L550">
        <f t="shared" si="71"/>
        <v>136.69842000000003</v>
      </c>
      <c r="M550">
        <f t="shared" si="79"/>
        <v>1.4354323879127238E-2</v>
      </c>
      <c r="N550" t="str">
        <f t="shared" si="77"/>
        <v>Downtrend</v>
      </c>
      <c r="O550">
        <f t="shared" si="72"/>
        <v>178.27</v>
      </c>
      <c r="P550">
        <f t="shared" si="73"/>
        <v>-0.16655073764514505</v>
      </c>
      <c r="Q550" t="str">
        <f t="shared" si="74"/>
        <v>2023-02</v>
      </c>
      <c r="R550" t="str">
        <f t="shared" si="75"/>
        <v>Low</v>
      </c>
    </row>
    <row r="551" spans="1:18" x14ac:dyDescent="0.2">
      <c r="A551">
        <v>550</v>
      </c>
      <c r="B551" t="s">
        <v>9</v>
      </c>
      <c r="C551" s="1" t="d">
        <v>2023-02-03</v>
      </c>
      <c r="D551">
        <v>145.83000000000001</v>
      </c>
      <c r="E551">
        <v>155.041</v>
      </c>
      <c r="F551">
        <v>145.63300000000001</v>
      </c>
      <c r="G551">
        <v>152.20400000000001</v>
      </c>
      <c r="H551">
        <v>154357300</v>
      </c>
      <c r="I551">
        <v>2.4399799999999999E-2</v>
      </c>
      <c r="J551">
        <f t="shared" si="76"/>
        <v>2.4397795112364395E-2</v>
      </c>
      <c r="K551">
        <f t="shared" si="78"/>
        <v>137.42099999999999</v>
      </c>
      <c r="L551">
        <f t="shared" si="71"/>
        <v>136.8263</v>
      </c>
      <c r="M551">
        <f t="shared" si="79"/>
        <v>1.3969016050875445E-2</v>
      </c>
      <c r="N551" t="str">
        <f t="shared" si="77"/>
        <v>Uptrend</v>
      </c>
      <c r="O551">
        <f t="shared" si="72"/>
        <v>178.27</v>
      </c>
      <c r="P551">
        <f t="shared" si="73"/>
        <v>-0.14621641330565993</v>
      </c>
      <c r="Q551" t="str">
        <f t="shared" si="74"/>
        <v>2023-02</v>
      </c>
      <c r="R551" t="str">
        <f t="shared" si="75"/>
        <v>Low</v>
      </c>
    </row>
    <row r="552" spans="1:18" x14ac:dyDescent="0.2">
      <c r="A552">
        <v>551</v>
      </c>
      <c r="B552" t="s">
        <v>9</v>
      </c>
      <c r="C552" s="1" t="d">
        <v>2023-02-06</v>
      </c>
      <c r="D552">
        <v>150.303</v>
      </c>
      <c r="E552">
        <v>150.82499999999999</v>
      </c>
      <c r="F552">
        <v>148.53899999999999</v>
      </c>
      <c r="G552">
        <v>149.47499999999999</v>
      </c>
      <c r="H552">
        <v>69858300</v>
      </c>
      <c r="I552">
        <v>-1.7928900000000001E-2</v>
      </c>
      <c r="J552">
        <f t="shared" si="76"/>
        <v>-1.7929883577304184E-2</v>
      </c>
      <c r="K552">
        <f t="shared" si="78"/>
        <v>138.51005000000004</v>
      </c>
      <c r="L552">
        <f t="shared" si="71"/>
        <v>136.85684000000001</v>
      </c>
      <c r="M552">
        <f t="shared" si="79"/>
        <v>1.3955031835217582E-2</v>
      </c>
      <c r="N552" t="str">
        <f t="shared" si="77"/>
        <v>Uptrend</v>
      </c>
      <c r="O552">
        <f t="shared" si="72"/>
        <v>178.27</v>
      </c>
      <c r="P552">
        <f t="shared" si="73"/>
        <v>-0.16152465361530266</v>
      </c>
      <c r="Q552" t="str">
        <f t="shared" si="74"/>
        <v>2023-02</v>
      </c>
      <c r="R552" t="str">
        <f t="shared" si="75"/>
        <v>Low</v>
      </c>
    </row>
    <row r="553" spans="1:18" x14ac:dyDescent="0.2">
      <c r="A553">
        <v>552</v>
      </c>
      <c r="B553" t="s">
        <v>9</v>
      </c>
      <c r="C553" s="1" t="d">
        <v>2023-02-07</v>
      </c>
      <c r="D553">
        <v>148.40100000000001</v>
      </c>
      <c r="E553">
        <v>152.923</v>
      </c>
      <c r="F553">
        <v>148.40100000000001</v>
      </c>
      <c r="G553">
        <v>152.352</v>
      </c>
      <c r="H553">
        <v>83322600</v>
      </c>
      <c r="I553">
        <v>1.92447E-2</v>
      </c>
      <c r="J553">
        <f t="shared" si="76"/>
        <v>1.9247365780230785E-2</v>
      </c>
      <c r="K553">
        <f t="shared" si="78"/>
        <v>139.71684999999999</v>
      </c>
      <c r="L553">
        <f t="shared" si="71"/>
        <v>136.92738</v>
      </c>
      <c r="M553">
        <f t="shared" si="79"/>
        <v>1.4141940999550616E-2</v>
      </c>
      <c r="N553" t="str">
        <f t="shared" si="77"/>
        <v>Uptrend</v>
      </c>
      <c r="O553">
        <f t="shared" si="72"/>
        <v>178.27</v>
      </c>
      <c r="P553">
        <f t="shared" si="73"/>
        <v>-0.14538621192573065</v>
      </c>
      <c r="Q553" t="str">
        <f t="shared" si="74"/>
        <v>2023-02</v>
      </c>
      <c r="R553" t="str">
        <f t="shared" si="75"/>
        <v>Low</v>
      </c>
    </row>
    <row r="554" spans="1:18" x14ac:dyDescent="0.2">
      <c r="A554">
        <v>553</v>
      </c>
      <c r="B554" t="s">
        <v>9</v>
      </c>
      <c r="C554" s="1" t="d">
        <v>2023-02-08</v>
      </c>
      <c r="D554">
        <v>151.59299999999999</v>
      </c>
      <c r="E554">
        <v>152.28299999999999</v>
      </c>
      <c r="F554">
        <v>148.923</v>
      </c>
      <c r="G554">
        <v>149.66200000000001</v>
      </c>
      <c r="H554">
        <v>64120100</v>
      </c>
      <c r="I554">
        <v>-1.76527E-2</v>
      </c>
      <c r="J554">
        <f t="shared" si="76"/>
        <v>-1.7656479731148922E-2</v>
      </c>
      <c r="K554">
        <f t="shared" si="78"/>
        <v>140.76059999999998</v>
      </c>
      <c r="L554">
        <f t="shared" si="71"/>
        <v>137.00243999999998</v>
      </c>
      <c r="M554">
        <f t="shared" si="79"/>
        <v>1.5311747169726879E-2</v>
      </c>
      <c r="N554" t="str">
        <f t="shared" si="77"/>
        <v>Uptrend</v>
      </c>
      <c r="O554">
        <f t="shared" si="72"/>
        <v>178.27</v>
      </c>
      <c r="P554">
        <f t="shared" si="73"/>
        <v>-0.16047568295282433</v>
      </c>
      <c r="Q554" t="str">
        <f t="shared" si="74"/>
        <v>2023-02</v>
      </c>
      <c r="R554" t="str">
        <f t="shared" si="75"/>
        <v>Medium</v>
      </c>
    </row>
    <row r="555" spans="1:18" x14ac:dyDescent="0.2">
      <c r="A555">
        <v>554</v>
      </c>
      <c r="B555" t="s">
        <v>9</v>
      </c>
      <c r="C555" s="1" t="d">
        <v>2023-02-09</v>
      </c>
      <c r="D555">
        <v>151.495</v>
      </c>
      <c r="E555">
        <v>152.036</v>
      </c>
      <c r="F555">
        <v>148.184</v>
      </c>
      <c r="G555">
        <v>148.62799999999999</v>
      </c>
      <c r="H555">
        <v>56007100</v>
      </c>
      <c r="I555">
        <v>-6.91152E-3</v>
      </c>
      <c r="J555">
        <f t="shared" si="76"/>
        <v>-6.9089013911348696E-3</v>
      </c>
      <c r="K555">
        <f t="shared" si="78"/>
        <v>141.61669999999998</v>
      </c>
      <c r="L555">
        <f t="shared" si="71"/>
        <v>137.13345999999999</v>
      </c>
      <c r="M555">
        <f t="shared" si="79"/>
        <v>1.5297084137536799E-2</v>
      </c>
      <c r="N555" t="str">
        <f t="shared" si="77"/>
        <v>Uptrend</v>
      </c>
      <c r="O555">
        <f t="shared" si="72"/>
        <v>178.27</v>
      </c>
      <c r="P555">
        <f t="shared" si="73"/>
        <v>-0.16627587367476315</v>
      </c>
      <c r="Q555" t="str">
        <f t="shared" si="74"/>
        <v>2023-02</v>
      </c>
      <c r="R555" t="str">
        <f t="shared" si="75"/>
        <v>Medium</v>
      </c>
    </row>
    <row r="556" spans="1:18" x14ac:dyDescent="0.2">
      <c r="A556">
        <v>555</v>
      </c>
      <c r="B556" t="s">
        <v>9</v>
      </c>
      <c r="C556" s="1" t="d">
        <v>2023-02-10</v>
      </c>
      <c r="D556">
        <v>147.464</v>
      </c>
      <c r="E556">
        <v>149.31800000000001</v>
      </c>
      <c r="F556">
        <v>147.227</v>
      </c>
      <c r="G556">
        <v>148.99299999999999</v>
      </c>
      <c r="H556">
        <v>57450700</v>
      </c>
      <c r="I556">
        <v>2.4561399999999999E-3</v>
      </c>
      <c r="J556">
        <f t="shared" si="76"/>
        <v>2.4557956777997436E-3</v>
      </c>
      <c r="K556">
        <f t="shared" si="78"/>
        <v>142.49499999999998</v>
      </c>
      <c r="L556">
        <f t="shared" si="71"/>
        <v>137.33188000000001</v>
      </c>
      <c r="M556">
        <f t="shared" si="79"/>
        <v>1.5240211771513898E-2</v>
      </c>
      <c r="N556" t="str">
        <f t="shared" si="77"/>
        <v>Uptrend</v>
      </c>
      <c r="O556">
        <f t="shared" si="72"/>
        <v>178.27</v>
      </c>
      <c r="P556">
        <f t="shared" si="73"/>
        <v>-0.16422841756885631</v>
      </c>
      <c r="Q556" t="str">
        <f t="shared" si="74"/>
        <v>2023-02</v>
      </c>
      <c r="R556" t="str">
        <f t="shared" si="75"/>
        <v>Medium</v>
      </c>
    </row>
    <row r="557" spans="1:18" x14ac:dyDescent="0.2">
      <c r="A557">
        <v>556</v>
      </c>
      <c r="B557" t="s">
        <v>9</v>
      </c>
      <c r="C557" s="1" t="d">
        <v>2023-02-13</v>
      </c>
      <c r="D557">
        <v>148.934</v>
      </c>
      <c r="E557">
        <v>152.19900000000001</v>
      </c>
      <c r="F557">
        <v>148.904</v>
      </c>
      <c r="G557">
        <v>151.79499999999999</v>
      </c>
      <c r="H557">
        <v>62199000</v>
      </c>
      <c r="I557">
        <v>1.8806900000000001E-2</v>
      </c>
      <c r="J557">
        <f t="shared" si="76"/>
        <v>1.8806252642741494E-2</v>
      </c>
      <c r="K557">
        <f t="shared" si="78"/>
        <v>143.44689999999997</v>
      </c>
      <c r="L557">
        <f t="shared" si="71"/>
        <v>137.45117999999999</v>
      </c>
      <c r="M557">
        <f t="shared" si="79"/>
        <v>1.5473731130526953E-2</v>
      </c>
      <c r="N557" t="str">
        <f t="shared" si="77"/>
        <v>Uptrend</v>
      </c>
      <c r="O557">
        <f t="shared" si="72"/>
        <v>178.27</v>
      </c>
      <c r="P557">
        <f t="shared" si="73"/>
        <v>-0.1485106860380323</v>
      </c>
      <c r="Q557" t="str">
        <f t="shared" si="74"/>
        <v>2023-02</v>
      </c>
      <c r="R557" t="str">
        <f t="shared" si="75"/>
        <v>Medium</v>
      </c>
    </row>
    <row r="558" spans="1:18" x14ac:dyDescent="0.2">
      <c r="A558">
        <v>557</v>
      </c>
      <c r="B558" t="s">
        <v>9</v>
      </c>
      <c r="C558" s="1" t="d">
        <v>2023-02-14</v>
      </c>
      <c r="D558">
        <v>150.08799999999999</v>
      </c>
      <c r="E558">
        <v>151.71600000000001</v>
      </c>
      <c r="F558">
        <v>148.845</v>
      </c>
      <c r="G558">
        <v>151.154</v>
      </c>
      <c r="H558">
        <v>61707600</v>
      </c>
      <c r="I558">
        <v>-4.2250600000000001E-3</v>
      </c>
      <c r="J558">
        <f t="shared" si="76"/>
        <v>-4.2228004874995673E-3</v>
      </c>
      <c r="K558">
        <f t="shared" si="78"/>
        <v>144.30859999999998</v>
      </c>
      <c r="L558">
        <f t="shared" si="71"/>
        <v>137.55214000000001</v>
      </c>
      <c r="M558">
        <f t="shared" si="79"/>
        <v>1.5659975268766287E-2</v>
      </c>
      <c r="N558" t="str">
        <f t="shared" si="77"/>
        <v>Uptrend</v>
      </c>
      <c r="O558">
        <f t="shared" si="72"/>
        <v>178.27</v>
      </c>
      <c r="P558">
        <f t="shared" si="73"/>
        <v>-0.15210635552813156</v>
      </c>
      <c r="Q558" t="str">
        <f t="shared" si="74"/>
        <v>2023-02</v>
      </c>
      <c r="R558" t="str">
        <f t="shared" si="75"/>
        <v>Medium</v>
      </c>
    </row>
    <row r="559" spans="1:18" x14ac:dyDescent="0.2">
      <c r="A559">
        <v>558</v>
      </c>
      <c r="B559" t="s">
        <v>9</v>
      </c>
      <c r="C559" s="1" t="d">
        <v>2023-02-15</v>
      </c>
      <c r="D559">
        <v>151.065</v>
      </c>
      <c r="E559">
        <v>153.423</v>
      </c>
      <c r="F559">
        <v>150.83799999999999</v>
      </c>
      <c r="G559">
        <v>153.255</v>
      </c>
      <c r="H559">
        <v>65573800</v>
      </c>
      <c r="I559">
        <v>1.3903499999999999E-2</v>
      </c>
      <c r="J559">
        <f t="shared" si="76"/>
        <v>1.3899731399764415E-2</v>
      </c>
      <c r="K559">
        <f t="shared" si="78"/>
        <v>145.31130000000002</v>
      </c>
      <c r="L559">
        <f t="shared" si="71"/>
        <v>137.70498000000001</v>
      </c>
      <c r="M559">
        <f t="shared" si="79"/>
        <v>1.5503554870276241E-2</v>
      </c>
      <c r="N559" t="str">
        <f t="shared" si="77"/>
        <v>Uptrend</v>
      </c>
      <c r="O559">
        <f t="shared" si="72"/>
        <v>178.27</v>
      </c>
      <c r="P559">
        <f t="shared" si="73"/>
        <v>-0.14032086161440516</v>
      </c>
      <c r="Q559" t="str">
        <f t="shared" si="74"/>
        <v>2023-02</v>
      </c>
      <c r="R559" t="str">
        <f t="shared" si="75"/>
        <v>Medium</v>
      </c>
    </row>
    <row r="560" spans="1:18" x14ac:dyDescent="0.2">
      <c r="A560">
        <v>559</v>
      </c>
      <c r="B560" t="s">
        <v>9</v>
      </c>
      <c r="C560" s="1" t="d">
        <v>2023-02-16</v>
      </c>
      <c r="D560">
        <v>151.459</v>
      </c>
      <c r="E560">
        <v>154.24199999999999</v>
      </c>
      <c r="F560">
        <v>151.30199999999999</v>
      </c>
      <c r="G560">
        <v>151.65700000000001</v>
      </c>
      <c r="H560">
        <v>68167900</v>
      </c>
      <c r="I560">
        <v>-1.0429300000000001E-2</v>
      </c>
      <c r="J560">
        <f t="shared" si="76"/>
        <v>-1.0427066001109209E-2</v>
      </c>
      <c r="K560">
        <f t="shared" si="78"/>
        <v>146.23115000000001</v>
      </c>
      <c r="L560">
        <f t="shared" si="71"/>
        <v>137.84909999999999</v>
      </c>
      <c r="M560">
        <f t="shared" si="79"/>
        <v>1.5935585888656678E-2</v>
      </c>
      <c r="N560" t="str">
        <f t="shared" si="77"/>
        <v>Uptrend</v>
      </c>
      <c r="O560">
        <f t="shared" si="72"/>
        <v>178.27</v>
      </c>
      <c r="P560">
        <f t="shared" si="73"/>
        <v>-0.1492847927301284</v>
      </c>
      <c r="Q560" t="str">
        <f t="shared" si="74"/>
        <v>2023-02</v>
      </c>
      <c r="R560" t="str">
        <f t="shared" si="75"/>
        <v>Medium</v>
      </c>
    </row>
    <row r="561" spans="1:18" x14ac:dyDescent="0.2">
      <c r="A561">
        <v>560</v>
      </c>
      <c r="B561" t="s">
        <v>9</v>
      </c>
      <c r="C561" s="1" t="d">
        <v>2023-02-17</v>
      </c>
      <c r="D561">
        <v>150.315</v>
      </c>
      <c r="E561">
        <v>150.95599999999999</v>
      </c>
      <c r="F561">
        <v>148.83500000000001</v>
      </c>
      <c r="G561">
        <v>150.512</v>
      </c>
      <c r="H561">
        <v>59144100</v>
      </c>
      <c r="I561">
        <v>-7.5467499999999996E-3</v>
      </c>
      <c r="J561">
        <f t="shared" si="76"/>
        <v>-7.5499317538920696E-3</v>
      </c>
      <c r="K561">
        <f t="shared" si="78"/>
        <v>146.96570000000003</v>
      </c>
      <c r="L561">
        <f t="shared" si="71"/>
        <v>138.04362</v>
      </c>
      <c r="M561">
        <f t="shared" si="79"/>
        <v>1.5944751430927183E-2</v>
      </c>
      <c r="N561" t="str">
        <f t="shared" si="77"/>
        <v>Uptrend</v>
      </c>
      <c r="O561">
        <f t="shared" si="72"/>
        <v>178.27</v>
      </c>
      <c r="P561">
        <f t="shared" si="73"/>
        <v>-0.15570763448701408</v>
      </c>
      <c r="Q561" t="str">
        <f t="shared" si="74"/>
        <v>2023-02</v>
      </c>
      <c r="R561" t="str">
        <f t="shared" si="75"/>
        <v>Medium</v>
      </c>
    </row>
    <row r="562" spans="1:18" x14ac:dyDescent="0.2">
      <c r="A562">
        <v>561</v>
      </c>
      <c r="B562" t="s">
        <v>9</v>
      </c>
      <c r="C562" s="1" t="d">
        <v>2023-02-21</v>
      </c>
      <c r="D562">
        <v>148.19399999999999</v>
      </c>
      <c r="E562">
        <v>149.279</v>
      </c>
      <c r="F562">
        <v>146.428</v>
      </c>
      <c r="G562">
        <v>146.49700000000001</v>
      </c>
      <c r="H562">
        <v>58867200</v>
      </c>
      <c r="I562">
        <v>-2.66798E-2</v>
      </c>
      <c r="J562">
        <f t="shared" si="76"/>
        <v>-2.6675613904539097E-2</v>
      </c>
      <c r="K562">
        <f t="shared" si="78"/>
        <v>147.3399</v>
      </c>
      <c r="L562">
        <f t="shared" si="71"/>
        <v>138.19666000000001</v>
      </c>
      <c r="M562">
        <f t="shared" si="79"/>
        <v>1.6846942834705038E-2</v>
      </c>
      <c r="N562" t="str">
        <f t="shared" si="77"/>
        <v>Uptrend</v>
      </c>
      <c r="O562">
        <f t="shared" si="72"/>
        <v>178.27</v>
      </c>
      <c r="P562">
        <f t="shared" si="73"/>
        <v>-0.17822965165198856</v>
      </c>
      <c r="Q562" t="str">
        <f t="shared" si="74"/>
        <v>2023-02</v>
      </c>
      <c r="R562" t="str">
        <f t="shared" si="75"/>
        <v>Medium</v>
      </c>
    </row>
    <row r="563" spans="1:18" x14ac:dyDescent="0.2">
      <c r="A563">
        <v>562</v>
      </c>
      <c r="B563" t="s">
        <v>9</v>
      </c>
      <c r="C563" s="1" t="d">
        <v>2023-02-22</v>
      </c>
      <c r="D563">
        <v>146.881</v>
      </c>
      <c r="E563">
        <v>147.947</v>
      </c>
      <c r="F563">
        <v>145.19399999999999</v>
      </c>
      <c r="G563">
        <v>146.92099999999999</v>
      </c>
      <c r="H563">
        <v>51011300</v>
      </c>
      <c r="I563">
        <v>2.8958999999999999E-3</v>
      </c>
      <c r="J563">
        <f t="shared" si="76"/>
        <v>2.8942572202841355E-3</v>
      </c>
      <c r="K563">
        <f t="shared" si="78"/>
        <v>147.66534999999999</v>
      </c>
      <c r="L563">
        <f t="shared" si="71"/>
        <v>138.32447999999999</v>
      </c>
      <c r="M563">
        <f t="shared" si="79"/>
        <v>1.6759393894187322E-2</v>
      </c>
      <c r="N563" t="str">
        <f t="shared" si="77"/>
        <v>Uptrend</v>
      </c>
      <c r="O563">
        <f t="shared" si="72"/>
        <v>178.27</v>
      </c>
      <c r="P563">
        <f t="shared" si="73"/>
        <v>-0.17585123688786686</v>
      </c>
      <c r="Q563" t="str">
        <f t="shared" si="74"/>
        <v>2023-02</v>
      </c>
      <c r="R563" t="str">
        <f t="shared" si="75"/>
        <v>Medium</v>
      </c>
    </row>
    <row r="564" spans="1:18" x14ac:dyDescent="0.2">
      <c r="A564">
        <v>563</v>
      </c>
      <c r="B564" t="s">
        <v>9</v>
      </c>
      <c r="C564" s="1" t="d">
        <v>2023-02-23</v>
      </c>
      <c r="D564">
        <v>148.08500000000001</v>
      </c>
      <c r="E564">
        <v>148.33199999999999</v>
      </c>
      <c r="F564">
        <v>145.273</v>
      </c>
      <c r="G564">
        <v>147.404</v>
      </c>
      <c r="H564">
        <v>48394200</v>
      </c>
      <c r="I564">
        <v>3.29051E-3</v>
      </c>
      <c r="J564">
        <f t="shared" si="76"/>
        <v>3.2874810272187638E-3</v>
      </c>
      <c r="K564">
        <f t="shared" si="78"/>
        <v>148.04794999999999</v>
      </c>
      <c r="L564">
        <f t="shared" ref="L564:L627" si="80">AVERAGE(G515:G564)</f>
        <v>138.47162</v>
      </c>
      <c r="M564">
        <f t="shared" si="79"/>
        <v>1.667621921762465E-2</v>
      </c>
      <c r="N564" t="str">
        <f t="shared" si="77"/>
        <v>Uptrend</v>
      </c>
      <c r="O564">
        <f t="shared" si="72"/>
        <v>178.27</v>
      </c>
      <c r="P564">
        <f t="shared" si="73"/>
        <v>-0.17314186346552984</v>
      </c>
      <c r="Q564" t="str">
        <f t="shared" si="74"/>
        <v>2023-02</v>
      </c>
      <c r="R564" t="str">
        <f t="shared" si="75"/>
        <v>Medium</v>
      </c>
    </row>
    <row r="565" spans="1:18" x14ac:dyDescent="0.2">
      <c r="A565">
        <v>564</v>
      </c>
      <c r="B565" t="s">
        <v>9</v>
      </c>
      <c r="C565" s="1" t="d">
        <v>2023-02-24</v>
      </c>
      <c r="D565">
        <v>145.14500000000001</v>
      </c>
      <c r="E565">
        <v>145.22399999999999</v>
      </c>
      <c r="F565">
        <v>143.773</v>
      </c>
      <c r="G565">
        <v>144.75</v>
      </c>
      <c r="H565">
        <v>55469600</v>
      </c>
      <c r="I565">
        <v>-1.8005299999999998E-2</v>
      </c>
      <c r="J565">
        <f t="shared" si="76"/>
        <v>-1.8004938807630655E-2</v>
      </c>
      <c r="K565">
        <f t="shared" si="78"/>
        <v>148.19444999999999</v>
      </c>
      <c r="L565">
        <f t="shared" si="80"/>
        <v>138.51976000000002</v>
      </c>
      <c r="M565">
        <f t="shared" si="79"/>
        <v>1.7043246326980094E-2</v>
      </c>
      <c r="N565" t="str">
        <f t="shared" si="77"/>
        <v>Uptrend</v>
      </c>
      <c r="O565">
        <f t="shared" si="72"/>
        <v>178.27</v>
      </c>
      <c r="P565">
        <f t="shared" si="73"/>
        <v>-0.18802939361642457</v>
      </c>
      <c r="Q565" t="str">
        <f t="shared" si="74"/>
        <v>2023-02</v>
      </c>
      <c r="R565" t="str">
        <f t="shared" si="75"/>
        <v>Medium</v>
      </c>
    </row>
    <row r="566" spans="1:18" x14ac:dyDescent="0.2">
      <c r="A566">
        <v>565</v>
      </c>
      <c r="B566" t="s">
        <v>9</v>
      </c>
      <c r="C566" s="1" t="d">
        <v>2023-02-27</v>
      </c>
      <c r="D566">
        <v>145.73699999999999</v>
      </c>
      <c r="E566">
        <v>147.17699999999999</v>
      </c>
      <c r="F566">
        <v>145.47999999999999</v>
      </c>
      <c r="G566">
        <v>145.94399999999999</v>
      </c>
      <c r="H566">
        <v>44998500</v>
      </c>
      <c r="I566">
        <v>8.24743E-3</v>
      </c>
      <c r="J566">
        <f t="shared" si="76"/>
        <v>8.2487046632122585E-3</v>
      </c>
      <c r="K566">
        <f t="shared" si="78"/>
        <v>148.30359999999999</v>
      </c>
      <c r="L566">
        <f t="shared" si="80"/>
        <v>138.57248000000001</v>
      </c>
      <c r="M566">
        <f t="shared" si="79"/>
        <v>1.6875456657276883E-2</v>
      </c>
      <c r="N566" t="str">
        <f t="shared" si="77"/>
        <v>Uptrend</v>
      </c>
      <c r="O566">
        <f t="shared" si="72"/>
        <v>178.27</v>
      </c>
      <c r="P566">
        <f t="shared" si="73"/>
        <v>-0.18133168788915699</v>
      </c>
      <c r="Q566" t="str">
        <f t="shared" si="74"/>
        <v>2023-02</v>
      </c>
      <c r="R566" t="str">
        <f t="shared" si="75"/>
        <v>Medium</v>
      </c>
    </row>
    <row r="567" spans="1:18" x14ac:dyDescent="0.2">
      <c r="A567">
        <v>566</v>
      </c>
      <c r="B567" t="s">
        <v>9</v>
      </c>
      <c r="C567" s="1" t="d">
        <v>2023-02-28</v>
      </c>
      <c r="D567">
        <v>145.08600000000001</v>
      </c>
      <c r="E567">
        <v>147.089</v>
      </c>
      <c r="F567">
        <v>144.869</v>
      </c>
      <c r="G567">
        <v>145.441</v>
      </c>
      <c r="H567">
        <v>50547000</v>
      </c>
      <c r="I567">
        <v>-3.44772E-3</v>
      </c>
      <c r="J567">
        <f t="shared" si="76"/>
        <v>-3.4465274351804798E-3</v>
      </c>
      <c r="K567">
        <f t="shared" si="78"/>
        <v>148.53189999999995</v>
      </c>
      <c r="L567">
        <f t="shared" si="80"/>
        <v>138.65966</v>
      </c>
      <c r="M567">
        <f t="shared" si="79"/>
        <v>1.6183707057114256E-2</v>
      </c>
      <c r="N567" t="str">
        <f t="shared" si="77"/>
        <v>Uptrend</v>
      </c>
      <c r="O567">
        <f t="shared" si="72"/>
        <v>178.27</v>
      </c>
      <c r="P567">
        <f t="shared" si="73"/>
        <v>-0.18415325068715993</v>
      </c>
      <c r="Q567" t="str">
        <f t="shared" si="74"/>
        <v>2023-02</v>
      </c>
      <c r="R567" t="str">
        <f t="shared" si="75"/>
        <v>Medium</v>
      </c>
    </row>
    <row r="568" spans="1:18" x14ac:dyDescent="0.2">
      <c r="A568">
        <v>567</v>
      </c>
      <c r="B568" t="s">
        <v>9</v>
      </c>
      <c r="C568" s="1" t="d">
        <v>2023-03-01</v>
      </c>
      <c r="D568">
        <v>144.869</v>
      </c>
      <c r="E568">
        <v>145.26300000000001</v>
      </c>
      <c r="F568">
        <v>143.07300000000001</v>
      </c>
      <c r="G568">
        <v>143.369</v>
      </c>
      <c r="H568">
        <v>55479000</v>
      </c>
      <c r="I568">
        <v>-1.4245900000000001E-2</v>
      </c>
      <c r="J568">
        <f t="shared" si="76"/>
        <v>-1.4246326689172917E-2</v>
      </c>
      <c r="K568">
        <f t="shared" si="78"/>
        <v>148.59304999999998</v>
      </c>
      <c r="L568">
        <f t="shared" si="80"/>
        <v>138.83762000000002</v>
      </c>
      <c r="M568">
        <f t="shared" si="79"/>
        <v>1.6465063068994496E-2</v>
      </c>
      <c r="N568" t="str">
        <f t="shared" si="77"/>
        <v>Uptrend</v>
      </c>
      <c r="O568">
        <f t="shared" si="72"/>
        <v>178.27</v>
      </c>
      <c r="P568">
        <f t="shared" si="73"/>
        <v>-0.19577607000617048</v>
      </c>
      <c r="Q568" t="str">
        <f t="shared" si="74"/>
        <v>2023-03</v>
      </c>
      <c r="R568" t="str">
        <f t="shared" si="75"/>
        <v>Medium</v>
      </c>
    </row>
    <row r="569" spans="1:18" x14ac:dyDescent="0.2">
      <c r="A569">
        <v>568</v>
      </c>
      <c r="B569" t="s">
        <v>9</v>
      </c>
      <c r="C569" s="1" t="d">
        <v>2023-03-02</v>
      </c>
      <c r="D569">
        <v>142.45099999999999</v>
      </c>
      <c r="E569">
        <v>144.75</v>
      </c>
      <c r="F569">
        <v>141.97800000000001</v>
      </c>
      <c r="G569">
        <v>143.96100000000001</v>
      </c>
      <c r="H569">
        <v>52238100</v>
      </c>
      <c r="I569">
        <v>4.1290700000000003E-3</v>
      </c>
      <c r="J569">
        <f t="shared" si="76"/>
        <v>4.1292050582761863E-3</v>
      </c>
      <c r="K569">
        <f t="shared" si="78"/>
        <v>148.62764999999999</v>
      </c>
      <c r="L569">
        <f t="shared" si="80"/>
        <v>139.06662000000003</v>
      </c>
      <c r="M569">
        <f t="shared" si="79"/>
        <v>1.6397994071892547E-2</v>
      </c>
      <c r="N569" t="str">
        <f t="shared" si="77"/>
        <v>Uptrend</v>
      </c>
      <c r="O569">
        <f t="shared" si="72"/>
        <v>178.27</v>
      </c>
      <c r="P569">
        <f t="shared" si="73"/>
        <v>-0.19245526448645311</v>
      </c>
      <c r="Q569" t="str">
        <f t="shared" si="74"/>
        <v>2023-03</v>
      </c>
      <c r="R569" t="str">
        <f t="shared" si="75"/>
        <v>Medium</v>
      </c>
    </row>
    <row r="570" spans="1:18" x14ac:dyDescent="0.2">
      <c r="A570">
        <v>569</v>
      </c>
      <c r="B570" t="s">
        <v>9</v>
      </c>
      <c r="C570" s="1" t="d">
        <v>2023-03-03</v>
      </c>
      <c r="D570">
        <v>146.06200000000001</v>
      </c>
      <c r="E570">
        <v>149.09100000000001</v>
      </c>
      <c r="F570">
        <v>145.36199999999999</v>
      </c>
      <c r="G570">
        <v>149.01300000000001</v>
      </c>
      <c r="H570">
        <v>70732300</v>
      </c>
      <c r="I570">
        <v>3.5090000000000003E-2</v>
      </c>
      <c r="J570">
        <f t="shared" si="76"/>
        <v>3.5092837643528441E-2</v>
      </c>
      <c r="K570">
        <f t="shared" si="78"/>
        <v>148.64935</v>
      </c>
      <c r="L570">
        <f t="shared" si="80"/>
        <v>139.43882000000002</v>
      </c>
      <c r="M570">
        <f t="shared" si="79"/>
        <v>1.6170272701197499E-2</v>
      </c>
      <c r="N570" t="str">
        <f t="shared" si="77"/>
        <v>Uptrend</v>
      </c>
      <c r="O570">
        <f t="shared" si="72"/>
        <v>178.27</v>
      </c>
      <c r="P570">
        <f t="shared" si="73"/>
        <v>-0.16411622819319016</v>
      </c>
      <c r="Q570" t="str">
        <f t="shared" si="74"/>
        <v>2023-03</v>
      </c>
      <c r="R570" t="str">
        <f t="shared" si="75"/>
        <v>Medium</v>
      </c>
    </row>
    <row r="571" spans="1:18" x14ac:dyDescent="0.2">
      <c r="A571">
        <v>570</v>
      </c>
      <c r="B571" t="s">
        <v>9</v>
      </c>
      <c r="C571" s="1" t="d">
        <v>2023-03-06</v>
      </c>
      <c r="D571">
        <v>151.73599999999999</v>
      </c>
      <c r="E571">
        <v>154.21199999999999</v>
      </c>
      <c r="F571">
        <v>151.41</v>
      </c>
      <c r="G571">
        <v>151.77500000000001</v>
      </c>
      <c r="H571">
        <v>87558000</v>
      </c>
      <c r="I571">
        <v>1.85395E-2</v>
      </c>
      <c r="J571">
        <f t="shared" si="76"/>
        <v>1.8535295578238076E-2</v>
      </c>
      <c r="K571">
        <f t="shared" si="78"/>
        <v>148.62789999999998</v>
      </c>
      <c r="L571">
        <f t="shared" si="80"/>
        <v>139.86764000000002</v>
      </c>
      <c r="M571">
        <f t="shared" si="79"/>
        <v>1.5757744034609104E-2</v>
      </c>
      <c r="N571" t="str">
        <f t="shared" si="77"/>
        <v>Uptrend</v>
      </c>
      <c r="O571">
        <f t="shared" si="72"/>
        <v>178.27</v>
      </c>
      <c r="P571">
        <f t="shared" si="73"/>
        <v>-0.14862287541369834</v>
      </c>
      <c r="Q571" t="str">
        <f t="shared" si="74"/>
        <v>2023-03</v>
      </c>
      <c r="R571" t="str">
        <f t="shared" si="75"/>
        <v>Medium</v>
      </c>
    </row>
    <row r="572" spans="1:18" x14ac:dyDescent="0.2">
      <c r="A572">
        <v>571</v>
      </c>
      <c r="B572" t="s">
        <v>9</v>
      </c>
      <c r="C572" s="1" t="d">
        <v>2023-03-07</v>
      </c>
      <c r="D572">
        <v>151.64699999999999</v>
      </c>
      <c r="E572">
        <v>151.97200000000001</v>
      </c>
      <c r="F572">
        <v>149.11099999999999</v>
      </c>
      <c r="G572">
        <v>149.57499999999999</v>
      </c>
      <c r="H572">
        <v>56182000</v>
      </c>
      <c r="I572">
        <v>-1.4496500000000001E-2</v>
      </c>
      <c r="J572">
        <f t="shared" si="76"/>
        <v>-1.4495140833470699E-2</v>
      </c>
      <c r="K572">
        <f t="shared" si="78"/>
        <v>148.63290000000001</v>
      </c>
      <c r="L572">
        <f t="shared" si="80"/>
        <v>140.19040000000001</v>
      </c>
      <c r="M572">
        <f t="shared" si="79"/>
        <v>1.5569916872416645E-2</v>
      </c>
      <c r="N572" t="str">
        <f t="shared" si="77"/>
        <v>Uptrend</v>
      </c>
      <c r="O572">
        <f t="shared" si="72"/>
        <v>178.27</v>
      </c>
      <c r="P572">
        <f t="shared" si="73"/>
        <v>-0.16096370673697213</v>
      </c>
      <c r="Q572" t="str">
        <f t="shared" si="74"/>
        <v>2023-03</v>
      </c>
      <c r="R572" t="str">
        <f t="shared" si="75"/>
        <v>Medium</v>
      </c>
    </row>
    <row r="573" spans="1:18" x14ac:dyDescent="0.2">
      <c r="A573">
        <v>572</v>
      </c>
      <c r="B573" t="s">
        <v>9</v>
      </c>
      <c r="C573" s="1" t="d">
        <v>2023-03-08</v>
      </c>
      <c r="D573">
        <v>150.76900000000001</v>
      </c>
      <c r="E573">
        <v>151.41999999999999</v>
      </c>
      <c r="F573">
        <v>149.80199999999999</v>
      </c>
      <c r="G573">
        <v>150.828</v>
      </c>
      <c r="H573">
        <v>47204800</v>
      </c>
      <c r="I573">
        <v>8.3772099999999995E-3</v>
      </c>
      <c r="J573">
        <f t="shared" si="76"/>
        <v>8.377068360354345E-3</v>
      </c>
      <c r="K573">
        <f t="shared" si="78"/>
        <v>148.55670000000001</v>
      </c>
      <c r="L573">
        <f t="shared" si="80"/>
        <v>140.60166000000004</v>
      </c>
      <c r="M573">
        <f t="shared" si="79"/>
        <v>1.5049131850392793E-2</v>
      </c>
      <c r="N573" t="str">
        <f t="shared" si="77"/>
        <v>Uptrend</v>
      </c>
      <c r="O573">
        <f t="shared" si="72"/>
        <v>178.27</v>
      </c>
      <c r="P573">
        <f t="shared" si="73"/>
        <v>-0.15393504235148936</v>
      </c>
      <c r="Q573" t="str">
        <f t="shared" si="74"/>
        <v>2023-03</v>
      </c>
      <c r="R573" t="str">
        <f t="shared" si="75"/>
        <v>Medium</v>
      </c>
    </row>
    <row r="574" spans="1:18" x14ac:dyDescent="0.2">
      <c r="A574">
        <v>573</v>
      </c>
      <c r="B574" t="s">
        <v>9</v>
      </c>
      <c r="C574" s="1" t="d">
        <v>2023-03-09</v>
      </c>
      <c r="D574">
        <v>151.50899999999999</v>
      </c>
      <c r="E574">
        <v>152.476</v>
      </c>
      <c r="F574">
        <v>148.22300000000001</v>
      </c>
      <c r="G574">
        <v>148.578</v>
      </c>
      <c r="H574">
        <v>53833600</v>
      </c>
      <c r="I574">
        <v>-1.4914500000000001E-2</v>
      </c>
      <c r="J574">
        <f t="shared" si="76"/>
        <v>-1.4917654546901082E-2</v>
      </c>
      <c r="K574">
        <f t="shared" si="78"/>
        <v>148.5025</v>
      </c>
      <c r="L574">
        <f t="shared" si="80"/>
        <v>140.97522000000004</v>
      </c>
      <c r="M574">
        <f t="shared" si="79"/>
        <v>1.4895472144816716E-2</v>
      </c>
      <c r="N574" t="str">
        <f t="shared" si="77"/>
        <v>Uptrend</v>
      </c>
      <c r="O574">
        <f t="shared" si="72"/>
        <v>178.27</v>
      </c>
      <c r="P574">
        <f t="shared" si="73"/>
        <v>-0.1665563471139283</v>
      </c>
      <c r="Q574" t="str">
        <f t="shared" si="74"/>
        <v>2023-03</v>
      </c>
      <c r="R574" t="str">
        <f t="shared" si="75"/>
        <v>Low</v>
      </c>
    </row>
    <row r="575" spans="1:18" x14ac:dyDescent="0.2">
      <c r="A575">
        <v>574</v>
      </c>
      <c r="B575" t="s">
        <v>9</v>
      </c>
      <c r="C575" s="1" t="d">
        <v>2023-03-10</v>
      </c>
      <c r="D575">
        <v>148.203</v>
      </c>
      <c r="E575">
        <v>148.92400000000001</v>
      </c>
      <c r="F575">
        <v>145.63800000000001</v>
      </c>
      <c r="G575">
        <v>146.51599999999999</v>
      </c>
      <c r="H575">
        <v>68572400</v>
      </c>
      <c r="I575">
        <v>-1.3879000000000001E-2</v>
      </c>
      <c r="J575">
        <f t="shared" si="76"/>
        <v>-1.3878232308955685E-2</v>
      </c>
      <c r="K575">
        <f t="shared" si="78"/>
        <v>148.39690000000002</v>
      </c>
      <c r="L575">
        <f t="shared" si="80"/>
        <v>141.34360000000004</v>
      </c>
      <c r="M575">
        <f t="shared" si="79"/>
        <v>1.5138776653370848E-2</v>
      </c>
      <c r="N575" t="str">
        <f t="shared" si="77"/>
        <v>Uptrend</v>
      </c>
      <c r="O575">
        <f t="shared" si="72"/>
        <v>178.27</v>
      </c>
      <c r="P575">
        <f t="shared" si="73"/>
        <v>-0.17812307174510589</v>
      </c>
      <c r="Q575" t="str">
        <f t="shared" si="74"/>
        <v>2023-03</v>
      </c>
      <c r="R575" t="str">
        <f t="shared" si="75"/>
        <v>Medium</v>
      </c>
    </row>
    <row r="576" spans="1:18" x14ac:dyDescent="0.2">
      <c r="A576">
        <v>575</v>
      </c>
      <c r="B576" t="s">
        <v>9</v>
      </c>
      <c r="C576" s="1" t="d">
        <v>2023-03-13</v>
      </c>
      <c r="D576">
        <v>145.83600000000001</v>
      </c>
      <c r="E576">
        <v>151.09399999999999</v>
      </c>
      <c r="F576">
        <v>145.727</v>
      </c>
      <c r="G576">
        <v>148.46</v>
      </c>
      <c r="H576">
        <v>84457100</v>
      </c>
      <c r="I576">
        <v>1.3266200000000001E-2</v>
      </c>
      <c r="J576">
        <f t="shared" si="76"/>
        <v>1.3268175489366429E-2</v>
      </c>
      <c r="K576">
        <f t="shared" si="78"/>
        <v>148.37025</v>
      </c>
      <c r="L576">
        <f t="shared" si="80"/>
        <v>141.82946000000001</v>
      </c>
      <c r="M576">
        <f t="shared" si="79"/>
        <v>1.5443888965336878E-2</v>
      </c>
      <c r="N576" t="str">
        <f t="shared" si="77"/>
        <v>Uptrend</v>
      </c>
      <c r="O576">
        <f t="shared" si="72"/>
        <v>178.27</v>
      </c>
      <c r="P576">
        <f t="shared" si="73"/>
        <v>-0.16721826443035848</v>
      </c>
      <c r="Q576" t="str">
        <f t="shared" si="74"/>
        <v>2023-03</v>
      </c>
      <c r="R576" t="str">
        <f t="shared" si="75"/>
        <v>Medium</v>
      </c>
    </row>
    <row r="577" spans="1:18" x14ac:dyDescent="0.2">
      <c r="A577">
        <v>576</v>
      </c>
      <c r="B577" t="s">
        <v>9</v>
      </c>
      <c r="C577" s="1" t="d">
        <v>2023-03-14</v>
      </c>
      <c r="D577">
        <v>149.25899999999999</v>
      </c>
      <c r="E577">
        <v>151.351</v>
      </c>
      <c r="F577">
        <v>148.095</v>
      </c>
      <c r="G577">
        <v>150.55199999999999</v>
      </c>
      <c r="H577">
        <v>73695900</v>
      </c>
      <c r="I577">
        <v>1.40892E-2</v>
      </c>
      <c r="J577">
        <f t="shared" si="76"/>
        <v>1.4091337734069675E-2</v>
      </c>
      <c r="K577">
        <f t="shared" si="78"/>
        <v>148.3081</v>
      </c>
      <c r="L577">
        <f t="shared" si="80"/>
        <v>142.28682000000003</v>
      </c>
      <c r="M577">
        <f t="shared" si="79"/>
        <v>1.517427658719896E-2</v>
      </c>
      <c r="N577" t="str">
        <f t="shared" si="77"/>
        <v>Uptrend</v>
      </c>
      <c r="O577">
        <f t="shared" si="72"/>
        <v>178.27</v>
      </c>
      <c r="P577">
        <f t="shared" si="73"/>
        <v>-0.15548325573568189</v>
      </c>
      <c r="Q577" t="str">
        <f t="shared" si="74"/>
        <v>2023-03</v>
      </c>
      <c r="R577" t="str">
        <f t="shared" si="75"/>
        <v>Medium</v>
      </c>
    </row>
    <row r="578" spans="1:18" x14ac:dyDescent="0.2">
      <c r="A578">
        <v>577</v>
      </c>
      <c r="B578" t="s">
        <v>9</v>
      </c>
      <c r="C578" s="1" t="d">
        <v>2023-03-15</v>
      </c>
      <c r="D578">
        <v>149.16999999999999</v>
      </c>
      <c r="E578">
        <v>151.203</v>
      </c>
      <c r="F578">
        <v>147.917</v>
      </c>
      <c r="G578">
        <v>150.946</v>
      </c>
      <c r="H578">
        <v>77167900</v>
      </c>
      <c r="I578">
        <v>2.6214799999999998E-3</v>
      </c>
      <c r="J578">
        <f t="shared" si="76"/>
        <v>2.6170359742814231E-3</v>
      </c>
      <c r="K578">
        <f t="shared" si="78"/>
        <v>148.29770000000002</v>
      </c>
      <c r="L578">
        <f t="shared" si="80"/>
        <v>142.74576000000002</v>
      </c>
      <c r="M578">
        <f t="shared" si="79"/>
        <v>1.5158328872903172E-2</v>
      </c>
      <c r="N578" t="str">
        <f t="shared" si="77"/>
        <v>Uptrend</v>
      </c>
      <c r="O578">
        <f t="shared" ref="O578:O641" si="81">MAX(G578,O577)</f>
        <v>178.27</v>
      </c>
      <c r="P578">
        <f t="shared" si="73"/>
        <v>-0.15327312503505919</v>
      </c>
      <c r="Q578" t="str">
        <f t="shared" si="74"/>
        <v>2023-03</v>
      </c>
      <c r="R578" t="str">
        <f t="shared" si="75"/>
        <v>Medium</v>
      </c>
    </row>
    <row r="579" spans="1:18" x14ac:dyDescent="0.2">
      <c r="A579">
        <v>578</v>
      </c>
      <c r="B579" t="s">
        <v>9</v>
      </c>
      <c r="C579" s="1" t="d">
        <v>2023-03-16</v>
      </c>
      <c r="D579">
        <v>150.12700000000001</v>
      </c>
      <c r="E579">
        <v>154.37</v>
      </c>
      <c r="F579">
        <v>149.614</v>
      </c>
      <c r="G579">
        <v>153.768</v>
      </c>
      <c r="H579">
        <v>76161100</v>
      </c>
      <c r="I579">
        <v>1.8693899999999999E-2</v>
      </c>
      <c r="J579">
        <f t="shared" si="76"/>
        <v>1.8695427503875539E-2</v>
      </c>
      <c r="K579">
        <f t="shared" si="78"/>
        <v>148.32335</v>
      </c>
      <c r="L579">
        <f t="shared" si="80"/>
        <v>143.3569</v>
      </c>
      <c r="M579">
        <f t="shared" si="79"/>
        <v>1.5424701278142609E-2</v>
      </c>
      <c r="N579" t="str">
        <f t="shared" si="77"/>
        <v>Uptrend</v>
      </c>
      <c r="O579">
        <f t="shared" si="81"/>
        <v>178.27</v>
      </c>
      <c r="P579">
        <f t="shared" ref="P579:P642" si="82">G579/O579 - 1</f>
        <v>-0.13744320412856903</v>
      </c>
      <c r="Q579" t="str">
        <f t="shared" ref="Q579:Q642" si="83">TEXT(C579, "YYYY-MM")</f>
        <v>2023-03</v>
      </c>
      <c r="R579" t="str">
        <f t="shared" ref="R579:R642" si="84">IF(M579="","",
   IF(M579&lt;0.015,"Low",
      IF(M579&lt;0.03,"Medium","High")))</f>
        <v>Medium</v>
      </c>
    </row>
    <row r="580" spans="1:18" x14ac:dyDescent="0.2">
      <c r="A580">
        <v>579</v>
      </c>
      <c r="B580" t="s">
        <v>9</v>
      </c>
      <c r="C580" s="1" t="d">
        <v>2023-03-17</v>
      </c>
      <c r="D580">
        <v>153.995</v>
      </c>
      <c r="E580">
        <v>154.64599999999999</v>
      </c>
      <c r="F580">
        <v>152.21899999999999</v>
      </c>
      <c r="G580">
        <v>152.93</v>
      </c>
      <c r="H580">
        <v>98944600</v>
      </c>
      <c r="I580">
        <v>-5.4541099999999999E-3</v>
      </c>
      <c r="J580">
        <f t="shared" ref="J580:J643" si="85">(G580/G579) - 1</f>
        <v>-5.4497684823889836E-3</v>
      </c>
      <c r="K580">
        <f t="shared" si="78"/>
        <v>148.387</v>
      </c>
      <c r="L580">
        <f t="shared" si="80"/>
        <v>143.92586</v>
      </c>
      <c r="M580">
        <f t="shared" si="79"/>
        <v>1.5282358910325628E-2</v>
      </c>
      <c r="N580" t="str">
        <f t="shared" ref="N580:N643" si="86">IF(OR(ISBLANK(K580),ISBLANK(L580)),"",IF(K580&gt;L580,"Uptrend","Downtrend"))</f>
        <v>Uptrend</v>
      </c>
      <c r="O580">
        <f t="shared" si="81"/>
        <v>178.27</v>
      </c>
      <c r="P580">
        <f t="shared" si="82"/>
        <v>-0.1421439389689797</v>
      </c>
      <c r="Q580" t="str">
        <f t="shared" si="83"/>
        <v>2023-03</v>
      </c>
      <c r="R580" t="str">
        <f t="shared" si="84"/>
        <v>Medium</v>
      </c>
    </row>
    <row r="581" spans="1:18" x14ac:dyDescent="0.2">
      <c r="A581">
        <v>580</v>
      </c>
      <c r="B581" t="s">
        <v>9</v>
      </c>
      <c r="C581" s="1" t="d">
        <v>2023-03-20</v>
      </c>
      <c r="D581">
        <v>152.999</v>
      </c>
      <c r="E581">
        <v>155.71199999999999</v>
      </c>
      <c r="F581">
        <v>152.09100000000001</v>
      </c>
      <c r="G581">
        <v>155.297</v>
      </c>
      <c r="H581">
        <v>73641400</v>
      </c>
      <c r="I581">
        <v>1.5484E-2</v>
      </c>
      <c r="J581">
        <f t="shared" si="85"/>
        <v>1.5477669522003357E-2</v>
      </c>
      <c r="K581">
        <f t="shared" si="78"/>
        <v>148.62625</v>
      </c>
      <c r="L581">
        <f t="shared" si="80"/>
        <v>144.56855999999999</v>
      </c>
      <c r="M581">
        <f t="shared" si="79"/>
        <v>1.5507479136699471E-2</v>
      </c>
      <c r="N581" t="str">
        <f t="shared" si="86"/>
        <v>Uptrend</v>
      </c>
      <c r="O581">
        <f t="shared" si="81"/>
        <v>178.27</v>
      </c>
      <c r="P581">
        <f t="shared" si="82"/>
        <v>-0.12886632635889383</v>
      </c>
      <c r="Q581" t="str">
        <f t="shared" si="83"/>
        <v>2023-03</v>
      </c>
      <c r="R581" t="str">
        <f t="shared" si="84"/>
        <v>Medium</v>
      </c>
    </row>
    <row r="582" spans="1:18" x14ac:dyDescent="0.2">
      <c r="A582">
        <v>581</v>
      </c>
      <c r="B582" t="s">
        <v>9</v>
      </c>
      <c r="C582" s="1" t="d">
        <v>2023-03-21</v>
      </c>
      <c r="D582">
        <v>155.21899999999999</v>
      </c>
      <c r="E582">
        <v>157.27099999999999</v>
      </c>
      <c r="F582">
        <v>154.44900000000001</v>
      </c>
      <c r="G582">
        <v>157.15199999999999</v>
      </c>
      <c r="H582">
        <v>73938300</v>
      </c>
      <c r="I582">
        <v>1.1944099999999999E-2</v>
      </c>
      <c r="J582">
        <f t="shared" si="85"/>
        <v>1.1944854053845155E-2</v>
      </c>
      <c r="K582">
        <f t="shared" si="78"/>
        <v>149.15900000000002</v>
      </c>
      <c r="L582">
        <f t="shared" si="80"/>
        <v>145.15772000000001</v>
      </c>
      <c r="M582">
        <f t="shared" si="79"/>
        <v>1.4134512642590819E-2</v>
      </c>
      <c r="N582" t="str">
        <f t="shared" si="86"/>
        <v>Uptrend</v>
      </c>
      <c r="O582">
        <f t="shared" si="81"/>
        <v>178.27</v>
      </c>
      <c r="P582">
        <f t="shared" si="82"/>
        <v>-0.11846076176586084</v>
      </c>
      <c r="Q582" t="str">
        <f t="shared" si="83"/>
        <v>2023-03</v>
      </c>
      <c r="R582" t="str">
        <f t="shared" si="84"/>
        <v>Low</v>
      </c>
    </row>
    <row r="583" spans="1:18" x14ac:dyDescent="0.2">
      <c r="A583">
        <v>582</v>
      </c>
      <c r="B583" t="s">
        <v>9</v>
      </c>
      <c r="C583" s="1" t="d">
        <v>2023-03-22</v>
      </c>
      <c r="D583">
        <v>157.172</v>
      </c>
      <c r="E583">
        <v>159.97399999999999</v>
      </c>
      <c r="F583">
        <v>155.702</v>
      </c>
      <c r="G583">
        <v>155.72200000000001</v>
      </c>
      <c r="H583">
        <v>75701800</v>
      </c>
      <c r="I583">
        <v>-9.10358E-3</v>
      </c>
      <c r="J583">
        <f t="shared" si="85"/>
        <v>-9.0994705762572625E-3</v>
      </c>
      <c r="K583">
        <f t="shared" si="78"/>
        <v>149.59905000000001</v>
      </c>
      <c r="L583">
        <f t="shared" si="80"/>
        <v>145.70784</v>
      </c>
      <c r="M583">
        <f t="shared" si="79"/>
        <v>1.4418108650974971E-2</v>
      </c>
      <c r="N583" t="str">
        <f t="shared" si="86"/>
        <v>Uptrend</v>
      </c>
      <c r="O583">
        <f t="shared" si="81"/>
        <v>178.27</v>
      </c>
      <c r="P583">
        <f t="shared" si="82"/>
        <v>-0.12648230212598865</v>
      </c>
      <c r="Q583" t="str">
        <f t="shared" si="83"/>
        <v>2023-03</v>
      </c>
      <c r="R583" t="str">
        <f t="shared" si="84"/>
        <v>Low</v>
      </c>
    </row>
    <row r="584" spans="1:18" x14ac:dyDescent="0.2">
      <c r="A584">
        <v>583</v>
      </c>
      <c r="B584" t="s">
        <v>9</v>
      </c>
      <c r="C584" s="1" t="d">
        <v>2023-03-23</v>
      </c>
      <c r="D584">
        <v>156.708</v>
      </c>
      <c r="E584">
        <v>159.392</v>
      </c>
      <c r="F584">
        <v>155.57400000000001</v>
      </c>
      <c r="G584">
        <v>156.80699999999999</v>
      </c>
      <c r="H584">
        <v>67622100</v>
      </c>
      <c r="I584">
        <v>6.9696599999999999E-3</v>
      </c>
      <c r="J584">
        <f t="shared" si="85"/>
        <v>6.9675447271417834E-3</v>
      </c>
      <c r="K584">
        <f t="shared" si="78"/>
        <v>150.0692</v>
      </c>
      <c r="L584">
        <f t="shared" si="80"/>
        <v>146.26823999999999</v>
      </c>
      <c r="M584">
        <f t="shared" si="79"/>
        <v>1.4445274873357715E-2</v>
      </c>
      <c r="N584" t="str">
        <f t="shared" si="86"/>
        <v>Uptrend</v>
      </c>
      <c r="O584">
        <f t="shared" si="81"/>
        <v>178.27</v>
      </c>
      <c r="P584">
        <f t="shared" si="82"/>
        <v>-0.12039602849610154</v>
      </c>
      <c r="Q584" t="str">
        <f t="shared" si="83"/>
        <v>2023-03</v>
      </c>
      <c r="R584" t="str">
        <f t="shared" si="84"/>
        <v>Low</v>
      </c>
    </row>
    <row r="585" spans="1:18" x14ac:dyDescent="0.2">
      <c r="A585">
        <v>584</v>
      </c>
      <c r="B585" t="s">
        <v>9</v>
      </c>
      <c r="C585" s="1" t="d">
        <v>2023-03-24</v>
      </c>
      <c r="D585">
        <v>156.738</v>
      </c>
      <c r="E585">
        <v>158.19800000000001</v>
      </c>
      <c r="F585">
        <v>155.74100000000001</v>
      </c>
      <c r="G585">
        <v>158.10900000000001</v>
      </c>
      <c r="H585">
        <v>59196500</v>
      </c>
      <c r="I585">
        <v>8.3054500000000007E-3</v>
      </c>
      <c r="J585">
        <f t="shared" si="85"/>
        <v>8.3032007499665994E-3</v>
      </c>
      <c r="K585">
        <f t="shared" si="78"/>
        <v>150.73714999999999</v>
      </c>
      <c r="L585">
        <f t="shared" si="80"/>
        <v>146.80029999999999</v>
      </c>
      <c r="M585">
        <f t="shared" si="79"/>
        <v>1.3585373493824179E-2</v>
      </c>
      <c r="N585" t="str">
        <f t="shared" si="86"/>
        <v>Uptrend</v>
      </c>
      <c r="O585">
        <f t="shared" si="81"/>
        <v>178.27</v>
      </c>
      <c r="P585">
        <f t="shared" si="82"/>
        <v>-0.11309250014023675</v>
      </c>
      <c r="Q585" t="str">
        <f t="shared" si="83"/>
        <v>2023-03</v>
      </c>
      <c r="R585" t="str">
        <f t="shared" si="84"/>
        <v>Low</v>
      </c>
    </row>
    <row r="586" spans="1:18" x14ac:dyDescent="0.2">
      <c r="A586">
        <v>585</v>
      </c>
      <c r="B586" t="s">
        <v>9</v>
      </c>
      <c r="C586" s="1" t="d">
        <v>2023-03-27</v>
      </c>
      <c r="D586">
        <v>157.804</v>
      </c>
      <c r="E586">
        <v>158.62200000000001</v>
      </c>
      <c r="F586">
        <v>155.761</v>
      </c>
      <c r="G586">
        <v>156.166</v>
      </c>
      <c r="H586">
        <v>52390300</v>
      </c>
      <c r="I586">
        <v>-1.22933E-2</v>
      </c>
      <c r="J586">
        <f t="shared" si="85"/>
        <v>-1.2288990506549302E-2</v>
      </c>
      <c r="K586">
        <f t="shared" si="78"/>
        <v>151.24825000000001</v>
      </c>
      <c r="L586">
        <f t="shared" si="80"/>
        <v>147.29507999999998</v>
      </c>
      <c r="M586">
        <f t="shared" si="79"/>
        <v>1.4056005836272929E-2</v>
      </c>
      <c r="N586" t="str">
        <f t="shared" si="86"/>
        <v>Uptrend</v>
      </c>
      <c r="O586">
        <f t="shared" si="81"/>
        <v>178.27</v>
      </c>
      <c r="P586">
        <f t="shared" si="82"/>
        <v>-0.1239916979862008</v>
      </c>
      <c r="Q586" t="str">
        <f t="shared" si="83"/>
        <v>2023-03</v>
      </c>
      <c r="R586" t="str">
        <f t="shared" si="84"/>
        <v>Low</v>
      </c>
    </row>
    <row r="587" spans="1:18" x14ac:dyDescent="0.2">
      <c r="A587">
        <v>586</v>
      </c>
      <c r="B587" t="s">
        <v>9</v>
      </c>
      <c r="C587" s="1" t="d">
        <v>2023-03-28</v>
      </c>
      <c r="D587">
        <v>155.86000000000001</v>
      </c>
      <c r="E587">
        <v>156.37299999999999</v>
      </c>
      <c r="F587">
        <v>153.89599999999999</v>
      </c>
      <c r="G587">
        <v>155.54400000000001</v>
      </c>
      <c r="H587">
        <v>45992200</v>
      </c>
      <c r="I587">
        <v>-3.9804699999999998E-3</v>
      </c>
      <c r="J587">
        <f t="shared" si="85"/>
        <v>-3.9829412292047284E-3</v>
      </c>
      <c r="K587">
        <f t="shared" si="78"/>
        <v>151.7534</v>
      </c>
      <c r="L587">
        <f t="shared" si="80"/>
        <v>147.75081999999998</v>
      </c>
      <c r="M587">
        <f t="shared" si="79"/>
        <v>1.4070430328991048E-2</v>
      </c>
      <c r="N587" t="str">
        <f t="shared" si="86"/>
        <v>Uptrend</v>
      </c>
      <c r="O587">
        <f t="shared" si="81"/>
        <v>178.27</v>
      </c>
      <c r="P587">
        <f t="shared" si="82"/>
        <v>-0.12748078756941716</v>
      </c>
      <c r="Q587" t="str">
        <f t="shared" si="83"/>
        <v>2023-03</v>
      </c>
      <c r="R587" t="str">
        <f t="shared" si="84"/>
        <v>Low</v>
      </c>
    </row>
    <row r="588" spans="1:18" x14ac:dyDescent="0.2">
      <c r="A588">
        <v>587</v>
      </c>
      <c r="B588" t="s">
        <v>9</v>
      </c>
      <c r="C588" s="1" t="d">
        <v>2023-03-29</v>
      </c>
      <c r="D588">
        <v>157.24100000000001</v>
      </c>
      <c r="E588">
        <v>158.899</v>
      </c>
      <c r="F588">
        <v>157.221</v>
      </c>
      <c r="G588">
        <v>158.62200000000001</v>
      </c>
      <c r="H588">
        <v>51305700</v>
      </c>
      <c r="I588">
        <v>1.9790800000000001E-2</v>
      </c>
      <c r="J588">
        <f t="shared" si="85"/>
        <v>1.9788612868384625E-2</v>
      </c>
      <c r="K588">
        <f t="shared" si="78"/>
        <v>152.51605000000001</v>
      </c>
      <c r="L588">
        <f t="shared" si="80"/>
        <v>148.24485999999999</v>
      </c>
      <c r="M588">
        <f t="shared" si="79"/>
        <v>1.3873401841024475E-2</v>
      </c>
      <c r="N588" t="str">
        <f t="shared" si="86"/>
        <v>Uptrend</v>
      </c>
      <c r="O588">
        <f t="shared" si="81"/>
        <v>178.27</v>
      </c>
      <c r="P588">
        <f t="shared" si="82"/>
        <v>-0.11021484265440062</v>
      </c>
      <c r="Q588" t="str">
        <f t="shared" si="83"/>
        <v>2023-03</v>
      </c>
      <c r="R588" t="str">
        <f t="shared" si="84"/>
        <v>Low</v>
      </c>
    </row>
    <row r="589" spans="1:18" x14ac:dyDescent="0.2">
      <c r="A589">
        <v>588</v>
      </c>
      <c r="B589" t="s">
        <v>9</v>
      </c>
      <c r="C589" s="1" t="d">
        <v>2023-03-30</v>
      </c>
      <c r="D589">
        <v>159.37200000000001</v>
      </c>
      <c r="E589">
        <v>160.30000000000001</v>
      </c>
      <c r="F589">
        <v>159.11600000000001</v>
      </c>
      <c r="G589">
        <v>160.191</v>
      </c>
      <c r="H589">
        <v>49501700</v>
      </c>
      <c r="I589">
        <v>9.8899699999999997E-3</v>
      </c>
      <c r="J589">
        <f t="shared" si="85"/>
        <v>9.8914400272345215E-3</v>
      </c>
      <c r="K589">
        <f t="shared" si="78"/>
        <v>153.32754999999997</v>
      </c>
      <c r="L589">
        <f t="shared" si="80"/>
        <v>148.78465999999997</v>
      </c>
      <c r="M589">
        <f t="shared" si="79"/>
        <v>1.3910677277430856E-2</v>
      </c>
      <c r="N589" t="str">
        <f t="shared" si="86"/>
        <v>Uptrend</v>
      </c>
      <c r="O589">
        <f t="shared" si="81"/>
        <v>178.27</v>
      </c>
      <c r="P589">
        <f t="shared" si="82"/>
        <v>-0.10141358613339324</v>
      </c>
      <c r="Q589" t="str">
        <f t="shared" si="83"/>
        <v>2023-03</v>
      </c>
      <c r="R589" t="str">
        <f t="shared" si="84"/>
        <v>Low</v>
      </c>
    </row>
    <row r="590" spans="1:18" x14ac:dyDescent="0.2">
      <c r="A590">
        <v>589</v>
      </c>
      <c r="B590" t="s">
        <v>9</v>
      </c>
      <c r="C590" s="1" t="d">
        <v>2023-03-31</v>
      </c>
      <c r="D590">
        <v>160.27000000000001</v>
      </c>
      <c r="E590">
        <v>162.79599999999999</v>
      </c>
      <c r="F590">
        <v>159.74700000000001</v>
      </c>
      <c r="G590">
        <v>162.697</v>
      </c>
      <c r="H590">
        <v>68749800</v>
      </c>
      <c r="I590">
        <v>1.5644399999999999E-2</v>
      </c>
      <c r="J590">
        <f t="shared" si="85"/>
        <v>1.564382518368701E-2</v>
      </c>
      <c r="K590">
        <f t="shared" si="78"/>
        <v>154.01174999999998</v>
      </c>
      <c r="L590">
        <f t="shared" si="80"/>
        <v>149.37339999999998</v>
      </c>
      <c r="M590">
        <f t="shared" si="79"/>
        <v>1.2317755586412918E-2</v>
      </c>
      <c r="N590" t="str">
        <f t="shared" si="86"/>
        <v>Uptrend</v>
      </c>
      <c r="O590">
        <f t="shared" si="81"/>
        <v>178.27</v>
      </c>
      <c r="P590">
        <f t="shared" si="82"/>
        <v>-8.7356257362427803E-2</v>
      </c>
      <c r="Q590" t="str">
        <f t="shared" si="83"/>
        <v>2023-03</v>
      </c>
      <c r="R590" t="str">
        <f t="shared" si="84"/>
        <v>Low</v>
      </c>
    </row>
    <row r="591" spans="1:18" x14ac:dyDescent="0.2">
      <c r="A591">
        <v>590</v>
      </c>
      <c r="B591" t="s">
        <v>9</v>
      </c>
      <c r="C591" s="1" t="d">
        <v>2023-04-03</v>
      </c>
      <c r="D591">
        <v>162.07599999999999</v>
      </c>
      <c r="E591">
        <v>164.06899999999999</v>
      </c>
      <c r="F591">
        <v>162.02600000000001</v>
      </c>
      <c r="G591">
        <v>163.95</v>
      </c>
      <c r="H591">
        <v>56976200</v>
      </c>
      <c r="I591">
        <v>7.7015499999999997E-3</v>
      </c>
      <c r="J591">
        <f t="shared" si="85"/>
        <v>7.7014327246351932E-3</v>
      </c>
      <c r="K591">
        <f t="shared" si="78"/>
        <v>154.62049999999999</v>
      </c>
      <c r="L591">
        <f t="shared" si="80"/>
        <v>149.93597999999997</v>
      </c>
      <c r="M591">
        <f t="shared" si="79"/>
        <v>1.1897927007345842E-2</v>
      </c>
      <c r="N591" t="str">
        <f t="shared" si="86"/>
        <v>Uptrend</v>
      </c>
      <c r="O591">
        <f t="shared" si="81"/>
        <v>178.27</v>
      </c>
      <c r="P591">
        <f t="shared" si="82"/>
        <v>-8.032759297694525E-2</v>
      </c>
      <c r="Q591" t="str">
        <f t="shared" si="83"/>
        <v>2023-04</v>
      </c>
      <c r="R591" t="str">
        <f t="shared" si="84"/>
        <v>Low</v>
      </c>
    </row>
    <row r="592" spans="1:18" x14ac:dyDescent="0.2">
      <c r="A592">
        <v>591</v>
      </c>
      <c r="B592" t="s">
        <v>9</v>
      </c>
      <c r="C592" s="1" t="d">
        <v>2023-04-04</v>
      </c>
      <c r="D592">
        <v>164.375</v>
      </c>
      <c r="E592">
        <v>164.61099999999999</v>
      </c>
      <c r="F592">
        <v>162.904</v>
      </c>
      <c r="G592">
        <v>163.41800000000001</v>
      </c>
      <c r="H592">
        <v>46278300</v>
      </c>
      <c r="I592">
        <v>-3.2496199999999999E-3</v>
      </c>
      <c r="J592">
        <f t="shared" si="85"/>
        <v>-3.2448917352850826E-3</v>
      </c>
      <c r="K592">
        <f t="shared" si="78"/>
        <v>155.31264999999999</v>
      </c>
      <c r="L592">
        <f t="shared" si="80"/>
        <v>150.42407999999998</v>
      </c>
      <c r="M592">
        <f t="shared" si="79"/>
        <v>1.1227914390603177E-2</v>
      </c>
      <c r="N592" t="str">
        <f t="shared" si="86"/>
        <v>Uptrend</v>
      </c>
      <c r="O592">
        <f t="shared" si="81"/>
        <v>178.27</v>
      </c>
      <c r="P592">
        <f t="shared" si="82"/>
        <v>-8.3311830369664053E-2</v>
      </c>
      <c r="Q592" t="str">
        <f t="shared" si="83"/>
        <v>2023-04</v>
      </c>
      <c r="R592" t="str">
        <f t="shared" si="84"/>
        <v>Low</v>
      </c>
    </row>
    <row r="593" spans="1:18" x14ac:dyDescent="0.2">
      <c r="A593">
        <v>592</v>
      </c>
      <c r="B593" t="s">
        <v>9</v>
      </c>
      <c r="C593" s="1" t="d">
        <v>2023-04-05</v>
      </c>
      <c r="D593">
        <v>162.53899999999999</v>
      </c>
      <c r="E593">
        <v>162.845</v>
      </c>
      <c r="F593">
        <v>159.63900000000001</v>
      </c>
      <c r="G593">
        <v>161.57300000000001</v>
      </c>
      <c r="H593">
        <v>51511700</v>
      </c>
      <c r="I593">
        <v>-1.12903E-2</v>
      </c>
      <c r="J593">
        <f t="shared" si="85"/>
        <v>-1.1290065965805507E-2</v>
      </c>
      <c r="K593">
        <f t="shared" si="78"/>
        <v>155.84989999999999</v>
      </c>
      <c r="L593">
        <f t="shared" si="80"/>
        <v>150.84729999999999</v>
      </c>
      <c r="M593">
        <f t="shared" si="79"/>
        <v>1.1720482242636866E-2</v>
      </c>
      <c r="N593" t="str">
        <f t="shared" si="86"/>
        <v>Uptrend</v>
      </c>
      <c r="O593">
        <f t="shared" si="81"/>
        <v>178.27</v>
      </c>
      <c r="P593">
        <f t="shared" si="82"/>
        <v>-9.3661300274863968E-2</v>
      </c>
      <c r="Q593" t="str">
        <f t="shared" si="83"/>
        <v>2023-04</v>
      </c>
      <c r="R593" t="str">
        <f t="shared" si="84"/>
        <v>Low</v>
      </c>
    </row>
    <row r="594" spans="1:18" x14ac:dyDescent="0.2">
      <c r="A594">
        <v>593</v>
      </c>
      <c r="B594" t="s">
        <v>9</v>
      </c>
      <c r="C594" s="1" t="d">
        <v>2023-04-06</v>
      </c>
      <c r="D594">
        <v>160.26</v>
      </c>
      <c r="E594">
        <v>162.756</v>
      </c>
      <c r="F594">
        <v>159.83600000000001</v>
      </c>
      <c r="G594">
        <v>162.46</v>
      </c>
      <c r="H594">
        <v>45390100</v>
      </c>
      <c r="I594">
        <v>5.4958899999999998E-3</v>
      </c>
      <c r="J594">
        <f t="shared" si="85"/>
        <v>5.4897786140011284E-3</v>
      </c>
      <c r="K594">
        <f t="shared" si="78"/>
        <v>156.54399999999998</v>
      </c>
      <c r="L594">
        <f t="shared" si="80"/>
        <v>151.30146000000002</v>
      </c>
      <c r="M594">
        <f t="shared" si="79"/>
        <v>1.0890516463849543E-2</v>
      </c>
      <c r="N594" t="str">
        <f t="shared" si="86"/>
        <v>Uptrend</v>
      </c>
      <c r="O594">
        <f t="shared" si="81"/>
        <v>178.27</v>
      </c>
      <c r="P594">
        <f t="shared" si="82"/>
        <v>-8.8685701464071398E-2</v>
      </c>
      <c r="Q594" t="str">
        <f t="shared" si="83"/>
        <v>2023-04</v>
      </c>
      <c r="R594" t="str">
        <f t="shared" si="84"/>
        <v>Low</v>
      </c>
    </row>
    <row r="595" spans="1:18" x14ac:dyDescent="0.2">
      <c r="A595">
        <v>594</v>
      </c>
      <c r="B595" t="s">
        <v>9</v>
      </c>
      <c r="C595" s="1" t="d">
        <v>2023-04-10</v>
      </c>
      <c r="D595">
        <v>159.26400000000001</v>
      </c>
      <c r="E595">
        <v>159.86600000000001</v>
      </c>
      <c r="F595">
        <v>157.94200000000001</v>
      </c>
      <c r="G595">
        <v>159.86600000000001</v>
      </c>
      <c r="H595">
        <v>47716900</v>
      </c>
      <c r="I595">
        <v>-1.5972400000000001E-2</v>
      </c>
      <c r="J595">
        <f t="shared" si="85"/>
        <v>-1.5967007263326338E-2</v>
      </c>
      <c r="K595">
        <f t="shared" si="78"/>
        <v>157.2115</v>
      </c>
      <c r="L595">
        <f t="shared" si="80"/>
        <v>151.66237999999998</v>
      </c>
      <c r="M595">
        <f t="shared" si="79"/>
        <v>1.1084648873010925E-2</v>
      </c>
      <c r="N595" t="str">
        <f t="shared" si="86"/>
        <v>Uptrend</v>
      </c>
      <c r="O595">
        <f t="shared" si="81"/>
        <v>178.27</v>
      </c>
      <c r="P595">
        <f t="shared" si="82"/>
        <v>-0.10323666348796767</v>
      </c>
      <c r="Q595" t="str">
        <f t="shared" si="83"/>
        <v>2023-04</v>
      </c>
      <c r="R595" t="str">
        <f t="shared" si="84"/>
        <v>Low</v>
      </c>
    </row>
    <row r="596" spans="1:18" x14ac:dyDescent="0.2">
      <c r="A596">
        <v>595</v>
      </c>
      <c r="B596" t="s">
        <v>9</v>
      </c>
      <c r="C596" s="1" t="d">
        <v>2023-04-11</v>
      </c>
      <c r="D596">
        <v>160.18100000000001</v>
      </c>
      <c r="E596">
        <v>160.191</v>
      </c>
      <c r="F596">
        <v>158.36600000000001</v>
      </c>
      <c r="G596">
        <v>158.65199999999999</v>
      </c>
      <c r="H596">
        <v>47644200</v>
      </c>
      <c r="I596">
        <v>-7.5910400000000003E-3</v>
      </c>
      <c r="J596">
        <f t="shared" si="85"/>
        <v>-7.5938598576309468E-3</v>
      </c>
      <c r="K596">
        <f t="shared" si="78"/>
        <v>157.72110000000001</v>
      </c>
      <c r="L596">
        <f t="shared" si="80"/>
        <v>151.96019999999999</v>
      </c>
      <c r="M596">
        <f t="shared" si="79"/>
        <v>1.1190053655251095E-2</v>
      </c>
      <c r="N596" t="str">
        <f t="shared" si="86"/>
        <v>Uptrend</v>
      </c>
      <c r="O596">
        <f t="shared" si="81"/>
        <v>178.27</v>
      </c>
      <c r="P596">
        <f t="shared" si="82"/>
        <v>-0.11004655859090162</v>
      </c>
      <c r="Q596" t="str">
        <f t="shared" si="83"/>
        <v>2023-04</v>
      </c>
      <c r="R596" t="str">
        <f t="shared" si="84"/>
        <v>Low</v>
      </c>
    </row>
    <row r="597" spans="1:18" x14ac:dyDescent="0.2">
      <c r="A597">
        <v>596</v>
      </c>
      <c r="B597" t="s">
        <v>9</v>
      </c>
      <c r="C597" s="1" t="d">
        <v>2023-04-12</v>
      </c>
      <c r="D597">
        <v>159.066</v>
      </c>
      <c r="E597">
        <v>159.89500000000001</v>
      </c>
      <c r="F597">
        <v>157.64599999999999</v>
      </c>
      <c r="G597">
        <v>157.96100000000001</v>
      </c>
      <c r="H597">
        <v>50133100</v>
      </c>
      <c r="I597">
        <v>-4.3532900000000001E-3</v>
      </c>
      <c r="J597">
        <f t="shared" si="85"/>
        <v>-4.3554446209311815E-3</v>
      </c>
      <c r="K597">
        <f t="shared" si="78"/>
        <v>158.09155000000001</v>
      </c>
      <c r="L597">
        <f t="shared" si="80"/>
        <v>152.30191999999997</v>
      </c>
      <c r="M597">
        <f t="shared" si="79"/>
        <v>1.1020064048172653E-2</v>
      </c>
      <c r="N597" t="str">
        <f t="shared" si="86"/>
        <v>Uptrend</v>
      </c>
      <c r="O597">
        <f t="shared" si="81"/>
        <v>178.27</v>
      </c>
      <c r="P597">
        <f t="shared" si="82"/>
        <v>-0.11392270152016604</v>
      </c>
      <c r="Q597" t="str">
        <f t="shared" si="83"/>
        <v>2023-04</v>
      </c>
      <c r="R597" t="str">
        <f t="shared" si="84"/>
        <v>Low</v>
      </c>
    </row>
    <row r="598" spans="1:18" x14ac:dyDescent="0.2">
      <c r="A598">
        <v>597</v>
      </c>
      <c r="B598" t="s">
        <v>9</v>
      </c>
      <c r="C598" s="1" t="d">
        <v>2023-04-13</v>
      </c>
      <c r="D598">
        <v>159.471</v>
      </c>
      <c r="E598">
        <v>163.58500000000001</v>
      </c>
      <c r="F598">
        <v>159.26400000000001</v>
      </c>
      <c r="G598">
        <v>163.34800000000001</v>
      </c>
      <c r="H598">
        <v>68445600</v>
      </c>
      <c r="I598">
        <v>3.4103700000000001E-2</v>
      </c>
      <c r="J598">
        <f t="shared" si="85"/>
        <v>3.4103354625508731E-2</v>
      </c>
      <c r="K598">
        <f t="shared" ref="K598:K661" si="87">AVERAGE(G579:G598)</f>
        <v>158.71165000000002</v>
      </c>
      <c r="L598">
        <f t="shared" si="80"/>
        <v>152.72595999999999</v>
      </c>
      <c r="M598">
        <f t="shared" si="79"/>
        <v>1.3096704895426341E-2</v>
      </c>
      <c r="N598" t="str">
        <f t="shared" si="86"/>
        <v>Uptrend</v>
      </c>
      <c r="O598">
        <f t="shared" si="81"/>
        <v>178.27</v>
      </c>
      <c r="P598">
        <f t="shared" si="82"/>
        <v>-8.3704493184495354E-2</v>
      </c>
      <c r="Q598" t="str">
        <f t="shared" si="83"/>
        <v>2023-04</v>
      </c>
      <c r="R598" t="str">
        <f t="shared" si="84"/>
        <v>Low</v>
      </c>
    </row>
    <row r="599" spans="1:18" x14ac:dyDescent="0.2">
      <c r="A599">
        <v>598</v>
      </c>
      <c r="B599" t="s">
        <v>9</v>
      </c>
      <c r="C599" s="1" t="d">
        <v>2023-04-14</v>
      </c>
      <c r="D599">
        <v>162.39099999999999</v>
      </c>
      <c r="E599">
        <v>164.09800000000001</v>
      </c>
      <c r="F599">
        <v>161.63200000000001</v>
      </c>
      <c r="G599">
        <v>163.00299999999999</v>
      </c>
      <c r="H599">
        <v>49386500</v>
      </c>
      <c r="I599">
        <v>-2.1138300000000001E-3</v>
      </c>
      <c r="J599">
        <f t="shared" si="85"/>
        <v>-2.1120552440190288E-3</v>
      </c>
      <c r="K599">
        <f t="shared" si="87"/>
        <v>159.17340000000002</v>
      </c>
      <c r="L599">
        <f t="shared" si="80"/>
        <v>153.12063999999998</v>
      </c>
      <c r="M599">
        <f t="shared" ref="M599:M662" si="88">_xlfn.STDEV.S(J580:J599)</f>
        <v>1.2691133856319751E-2</v>
      </c>
      <c r="N599" t="str">
        <f t="shared" si="86"/>
        <v>Uptrend</v>
      </c>
      <c r="O599">
        <f t="shared" si="81"/>
        <v>178.27</v>
      </c>
      <c r="P599">
        <f t="shared" si="82"/>
        <v>-8.5639759914736158E-2</v>
      </c>
      <c r="Q599" t="str">
        <f t="shared" si="83"/>
        <v>2023-04</v>
      </c>
      <c r="R599" t="str">
        <f t="shared" si="84"/>
        <v>Low</v>
      </c>
    </row>
    <row r="600" spans="1:18" x14ac:dyDescent="0.2">
      <c r="A600">
        <v>599</v>
      </c>
      <c r="B600" t="s">
        <v>9</v>
      </c>
      <c r="C600" s="1" t="d">
        <v>2023-04-17</v>
      </c>
      <c r="D600">
        <v>162.88499999999999</v>
      </c>
      <c r="E600">
        <v>163.18100000000001</v>
      </c>
      <c r="F600">
        <v>161.839</v>
      </c>
      <c r="G600">
        <v>163.023</v>
      </c>
      <c r="H600">
        <v>41516200</v>
      </c>
      <c r="I600">
        <v>1.20664E-4</v>
      </c>
      <c r="J600">
        <f t="shared" si="85"/>
        <v>1.2269712827372992E-4</v>
      </c>
      <c r="K600">
        <f t="shared" si="87"/>
        <v>159.67805000000001</v>
      </c>
      <c r="L600">
        <f t="shared" si="80"/>
        <v>153.40952000000001</v>
      </c>
      <c r="M600">
        <f t="shared" si="88"/>
        <v>1.2556401001535336E-2</v>
      </c>
      <c r="N600" t="str">
        <f t="shared" si="86"/>
        <v>Uptrend</v>
      </c>
      <c r="O600">
        <f t="shared" si="81"/>
        <v>178.27</v>
      </c>
      <c r="P600">
        <f t="shared" si="82"/>
        <v>-8.5527570539070008E-2</v>
      </c>
      <c r="Q600" t="str">
        <f t="shared" si="83"/>
        <v>2023-04</v>
      </c>
      <c r="R600" t="str">
        <f t="shared" si="84"/>
        <v>Low</v>
      </c>
    </row>
    <row r="601" spans="1:18" x14ac:dyDescent="0.2">
      <c r="A601">
        <v>600</v>
      </c>
      <c r="B601" t="s">
        <v>9</v>
      </c>
      <c r="C601" s="1" t="d">
        <v>2023-04-18</v>
      </c>
      <c r="D601">
        <v>163.881</v>
      </c>
      <c r="E601">
        <v>165.17400000000001</v>
      </c>
      <c r="F601">
        <v>163.43700000000001</v>
      </c>
      <c r="G601">
        <v>164.24600000000001</v>
      </c>
      <c r="H601">
        <v>49923000</v>
      </c>
      <c r="I601">
        <v>7.5049599999999998E-3</v>
      </c>
      <c r="J601">
        <f t="shared" si="85"/>
        <v>7.5020089189870021E-3</v>
      </c>
      <c r="K601">
        <f t="shared" si="87"/>
        <v>160.12550000000005</v>
      </c>
      <c r="L601">
        <f t="shared" si="80"/>
        <v>153.65035999999998</v>
      </c>
      <c r="M601">
        <f t="shared" si="88"/>
        <v>1.2271881780598201E-2</v>
      </c>
      <c r="N601" t="str">
        <f t="shared" si="86"/>
        <v>Uptrend</v>
      </c>
      <c r="O601">
        <f t="shared" si="81"/>
        <v>178.27</v>
      </c>
      <c r="P601">
        <f t="shared" si="82"/>
        <v>-7.8667190217086458E-2</v>
      </c>
      <c r="Q601" t="str">
        <f t="shared" si="83"/>
        <v>2023-04</v>
      </c>
      <c r="R601" t="str">
        <f t="shared" si="84"/>
        <v>Low</v>
      </c>
    </row>
    <row r="602" spans="1:18" x14ac:dyDescent="0.2">
      <c r="A602">
        <v>601</v>
      </c>
      <c r="B602" t="s">
        <v>9</v>
      </c>
      <c r="C602" s="1" t="d">
        <v>2023-04-19</v>
      </c>
      <c r="D602">
        <v>163.58500000000001</v>
      </c>
      <c r="E602">
        <v>165.91399999999999</v>
      </c>
      <c r="F602">
        <v>163.32900000000001</v>
      </c>
      <c r="G602">
        <v>165.39099999999999</v>
      </c>
      <c r="H602">
        <v>47720200</v>
      </c>
      <c r="I602">
        <v>6.9680100000000002E-3</v>
      </c>
      <c r="J602">
        <f t="shared" si="85"/>
        <v>6.9712504414110033E-3</v>
      </c>
      <c r="K602">
        <f t="shared" si="87"/>
        <v>160.53745000000004</v>
      </c>
      <c r="L602">
        <f t="shared" si="80"/>
        <v>153.96867999999998</v>
      </c>
      <c r="M602">
        <f t="shared" si="88"/>
        <v>1.2127990011537021E-2</v>
      </c>
      <c r="N602" t="str">
        <f t="shared" si="86"/>
        <v>Uptrend</v>
      </c>
      <c r="O602">
        <f t="shared" si="81"/>
        <v>178.27</v>
      </c>
      <c r="P602">
        <f t="shared" si="82"/>
        <v>-7.2244348460200891E-2</v>
      </c>
      <c r="Q602" t="str">
        <f t="shared" si="83"/>
        <v>2023-04</v>
      </c>
      <c r="R602" t="str">
        <f t="shared" si="84"/>
        <v>Low</v>
      </c>
    </row>
    <row r="603" spans="1:18" x14ac:dyDescent="0.2">
      <c r="A603">
        <v>602</v>
      </c>
      <c r="B603" t="s">
        <v>9</v>
      </c>
      <c r="C603" s="1" t="d">
        <v>2023-04-20</v>
      </c>
      <c r="D603">
        <v>163.87100000000001</v>
      </c>
      <c r="E603">
        <v>165.62799999999999</v>
      </c>
      <c r="F603">
        <v>163.34800000000001</v>
      </c>
      <c r="G603">
        <v>164.42400000000001</v>
      </c>
      <c r="H603">
        <v>52456400</v>
      </c>
      <c r="I603">
        <v>-5.84608E-3</v>
      </c>
      <c r="J603">
        <f t="shared" si="85"/>
        <v>-5.8467510324019534E-3</v>
      </c>
      <c r="K603">
        <f t="shared" si="87"/>
        <v>160.97255000000001</v>
      </c>
      <c r="L603">
        <f t="shared" si="80"/>
        <v>154.21011999999999</v>
      </c>
      <c r="M603">
        <f t="shared" si="88"/>
        <v>1.1983402203022823E-2</v>
      </c>
      <c r="N603" t="str">
        <f t="shared" si="86"/>
        <v>Uptrend</v>
      </c>
      <c r="O603">
        <f t="shared" si="81"/>
        <v>178.27</v>
      </c>
      <c r="P603">
        <f t="shared" si="82"/>
        <v>-7.7668704773657948E-2</v>
      </c>
      <c r="Q603" t="str">
        <f t="shared" si="83"/>
        <v>2023-04</v>
      </c>
      <c r="R603" t="str">
        <f t="shared" si="84"/>
        <v>Low</v>
      </c>
    </row>
    <row r="604" spans="1:18" x14ac:dyDescent="0.2">
      <c r="A604">
        <v>603</v>
      </c>
      <c r="B604" t="s">
        <v>9</v>
      </c>
      <c r="C604" s="1" t="d">
        <v>2023-04-21</v>
      </c>
      <c r="D604">
        <v>162.845</v>
      </c>
      <c r="E604">
        <v>164.227</v>
      </c>
      <c r="F604">
        <v>162.29300000000001</v>
      </c>
      <c r="G604">
        <v>162.816</v>
      </c>
      <c r="H604">
        <v>58337300</v>
      </c>
      <c r="I604">
        <v>-9.7809999999999998E-3</v>
      </c>
      <c r="J604">
        <f t="shared" si="85"/>
        <v>-9.7795942198219965E-3</v>
      </c>
      <c r="K604">
        <f t="shared" si="87"/>
        <v>161.27300000000002</v>
      </c>
      <c r="L604">
        <f t="shared" si="80"/>
        <v>154.47319999999999</v>
      </c>
      <c r="M604">
        <f t="shared" si="88"/>
        <v>1.2258104474327913E-2</v>
      </c>
      <c r="N604" t="str">
        <f t="shared" si="86"/>
        <v>Uptrend</v>
      </c>
      <c r="O604">
        <f t="shared" si="81"/>
        <v>178.27</v>
      </c>
      <c r="P604">
        <f t="shared" si="82"/>
        <v>-8.6688730577214379E-2</v>
      </c>
      <c r="Q604" t="str">
        <f t="shared" si="83"/>
        <v>2023-04</v>
      </c>
      <c r="R604" t="str">
        <f t="shared" si="84"/>
        <v>Low</v>
      </c>
    </row>
    <row r="605" spans="1:18" x14ac:dyDescent="0.2">
      <c r="A605">
        <v>604</v>
      </c>
      <c r="B605" t="s">
        <v>9</v>
      </c>
      <c r="C605" s="1" t="d">
        <v>2023-04-24</v>
      </c>
      <c r="D605">
        <v>162.79599999999999</v>
      </c>
      <c r="E605">
        <v>163.38800000000001</v>
      </c>
      <c r="F605">
        <v>161.70099999999999</v>
      </c>
      <c r="G605">
        <v>163.12200000000001</v>
      </c>
      <c r="H605">
        <v>41949600</v>
      </c>
      <c r="I605">
        <v>1.8785799999999999E-3</v>
      </c>
      <c r="J605">
        <f t="shared" si="85"/>
        <v>1.8794221698112956E-3</v>
      </c>
      <c r="K605">
        <f t="shared" si="87"/>
        <v>161.52365000000003</v>
      </c>
      <c r="L605">
        <f t="shared" si="80"/>
        <v>154.76308</v>
      </c>
      <c r="M605">
        <f t="shared" si="88"/>
        <v>1.2166770813579617E-2</v>
      </c>
      <c r="N605" t="str">
        <f t="shared" si="86"/>
        <v>Uptrend</v>
      </c>
      <c r="O605">
        <f t="shared" si="81"/>
        <v>178.27</v>
      </c>
      <c r="P605">
        <f t="shared" si="82"/>
        <v>-8.4972233129522623E-2</v>
      </c>
      <c r="Q605" t="str">
        <f t="shared" si="83"/>
        <v>2023-04</v>
      </c>
      <c r="R605" t="str">
        <f t="shared" si="84"/>
        <v>Low</v>
      </c>
    </row>
    <row r="606" spans="1:18" x14ac:dyDescent="0.2">
      <c r="A606">
        <v>605</v>
      </c>
      <c r="B606" t="s">
        <v>9</v>
      </c>
      <c r="C606" s="1" t="d">
        <v>2023-04-25</v>
      </c>
      <c r="D606">
        <v>162.983</v>
      </c>
      <c r="E606">
        <v>164.08799999999999</v>
      </c>
      <c r="F606">
        <v>161.54300000000001</v>
      </c>
      <c r="G606">
        <v>161.58199999999999</v>
      </c>
      <c r="H606">
        <v>48714100</v>
      </c>
      <c r="I606">
        <v>-9.4357199999999999E-3</v>
      </c>
      <c r="J606">
        <f t="shared" si="85"/>
        <v>-9.4407866504825355E-3</v>
      </c>
      <c r="K606">
        <f t="shared" si="87"/>
        <v>161.79445000000001</v>
      </c>
      <c r="L606">
        <f t="shared" si="80"/>
        <v>155.01486000000003</v>
      </c>
      <c r="M606">
        <f t="shared" si="88"/>
        <v>1.2010927389687951E-2</v>
      </c>
      <c r="N606" t="str">
        <f t="shared" si="86"/>
        <v>Uptrend</v>
      </c>
      <c r="O606">
        <f t="shared" si="81"/>
        <v>178.27</v>
      </c>
      <c r="P606">
        <f t="shared" si="82"/>
        <v>-9.3610815055814256E-2</v>
      </c>
      <c r="Q606" t="str">
        <f t="shared" si="83"/>
        <v>2023-04</v>
      </c>
      <c r="R606" t="str">
        <f t="shared" si="84"/>
        <v>Low</v>
      </c>
    </row>
    <row r="607" spans="1:18" x14ac:dyDescent="0.2">
      <c r="A607">
        <v>606</v>
      </c>
      <c r="B607" t="s">
        <v>9</v>
      </c>
      <c r="C607" s="1" t="d">
        <v>2023-04-26</v>
      </c>
      <c r="D607">
        <v>160.88200000000001</v>
      </c>
      <c r="E607">
        <v>163.072</v>
      </c>
      <c r="F607">
        <v>160.625</v>
      </c>
      <c r="G607">
        <v>161.57300000000001</v>
      </c>
      <c r="H607">
        <v>45498800</v>
      </c>
      <c r="I607">
        <v>-6.1098499999999998E-5</v>
      </c>
      <c r="J607">
        <f t="shared" si="85"/>
        <v>-5.5699273433851282E-5</v>
      </c>
      <c r="K607">
        <f t="shared" si="87"/>
        <v>162.09589999999997</v>
      </c>
      <c r="L607">
        <f t="shared" si="80"/>
        <v>155.21042</v>
      </c>
      <c r="M607">
        <f t="shared" si="88"/>
        <v>1.1943770138335832E-2</v>
      </c>
      <c r="N607" t="str">
        <f t="shared" si="86"/>
        <v>Uptrend</v>
      </c>
      <c r="O607">
        <f t="shared" si="81"/>
        <v>178.27</v>
      </c>
      <c r="P607">
        <f t="shared" si="82"/>
        <v>-9.3661300274863968E-2</v>
      </c>
      <c r="Q607" t="str">
        <f t="shared" si="83"/>
        <v>2023-04</v>
      </c>
      <c r="R607" t="str">
        <f t="shared" si="84"/>
        <v>Low</v>
      </c>
    </row>
    <row r="608" spans="1:18" x14ac:dyDescent="0.2">
      <c r="A608">
        <v>607</v>
      </c>
      <c r="B608" t="s">
        <v>9</v>
      </c>
      <c r="C608" s="1" t="d">
        <v>2023-04-27</v>
      </c>
      <c r="D608">
        <v>162.983</v>
      </c>
      <c r="E608">
        <v>166.30799999999999</v>
      </c>
      <c r="F608">
        <v>162.983</v>
      </c>
      <c r="G608">
        <v>166.16</v>
      </c>
      <c r="H608">
        <v>64902300</v>
      </c>
      <c r="I608">
        <v>2.8395299999999998E-2</v>
      </c>
      <c r="J608">
        <f t="shared" si="85"/>
        <v>2.8389644309383399E-2</v>
      </c>
      <c r="K608">
        <f t="shared" si="87"/>
        <v>162.47279999999995</v>
      </c>
      <c r="L608">
        <f t="shared" si="80"/>
        <v>155.51053999999999</v>
      </c>
      <c r="M608">
        <f t="shared" si="88"/>
        <v>1.2746946831025891E-2</v>
      </c>
      <c r="N608" t="str">
        <f t="shared" si="86"/>
        <v>Uptrend</v>
      </c>
      <c r="O608">
        <f t="shared" si="81"/>
        <v>178.27</v>
      </c>
      <c r="P608">
        <f t="shared" si="82"/>
        <v>-6.7930666965838382E-2</v>
      </c>
      <c r="Q608" t="str">
        <f t="shared" si="83"/>
        <v>2023-04</v>
      </c>
      <c r="R608" t="str">
        <f t="shared" si="84"/>
        <v>Low</v>
      </c>
    </row>
    <row r="609" spans="1:18" x14ac:dyDescent="0.2">
      <c r="A609">
        <v>608</v>
      </c>
      <c r="B609" t="s">
        <v>9</v>
      </c>
      <c r="C609" s="1" t="d">
        <v>2023-04-28</v>
      </c>
      <c r="D609">
        <v>166.239</v>
      </c>
      <c r="E609">
        <v>167.58099999999999</v>
      </c>
      <c r="F609">
        <v>165.63800000000001</v>
      </c>
      <c r="G609">
        <v>167.41300000000001</v>
      </c>
      <c r="H609">
        <v>55275900</v>
      </c>
      <c r="I609">
        <v>7.5411300000000001E-3</v>
      </c>
      <c r="J609">
        <f t="shared" si="85"/>
        <v>7.5409244102071504E-3</v>
      </c>
      <c r="K609">
        <f t="shared" si="87"/>
        <v>162.83389999999994</v>
      </c>
      <c r="L609">
        <f t="shared" si="80"/>
        <v>155.79370000000003</v>
      </c>
      <c r="M609">
        <f t="shared" si="88"/>
        <v>1.2684930232818092E-2</v>
      </c>
      <c r="N609" t="str">
        <f t="shared" si="86"/>
        <v>Uptrend</v>
      </c>
      <c r="O609">
        <f t="shared" si="81"/>
        <v>178.27</v>
      </c>
      <c r="P609">
        <f t="shared" si="82"/>
        <v>-6.0902002580355608E-2</v>
      </c>
      <c r="Q609" t="str">
        <f t="shared" si="83"/>
        <v>2023-04</v>
      </c>
      <c r="R609" t="str">
        <f t="shared" si="84"/>
        <v>Low</v>
      </c>
    </row>
    <row r="610" spans="1:18" x14ac:dyDescent="0.2">
      <c r="A610">
        <v>609</v>
      </c>
      <c r="B610" t="s">
        <v>9</v>
      </c>
      <c r="C610" s="1" t="d">
        <v>2023-05-01</v>
      </c>
      <c r="D610">
        <v>167.01900000000001</v>
      </c>
      <c r="E610">
        <v>168.173</v>
      </c>
      <c r="F610">
        <v>166.387</v>
      </c>
      <c r="G610">
        <v>167.32499999999999</v>
      </c>
      <c r="H610">
        <v>52472900</v>
      </c>
      <c r="I610">
        <v>-5.3045999999999996E-4</v>
      </c>
      <c r="J610">
        <f t="shared" si="85"/>
        <v>-5.2564615651129465E-4</v>
      </c>
      <c r="K610">
        <f t="shared" si="87"/>
        <v>163.06529999999995</v>
      </c>
      <c r="L610">
        <f t="shared" si="80"/>
        <v>156.10705999999999</v>
      </c>
      <c r="M610">
        <f t="shared" si="88"/>
        <v>1.2297930848963603E-2</v>
      </c>
      <c r="N610" t="str">
        <f t="shared" si="86"/>
        <v>Uptrend</v>
      </c>
      <c r="O610">
        <f t="shared" si="81"/>
        <v>178.27</v>
      </c>
      <c r="P610">
        <f t="shared" si="82"/>
        <v>-6.1395635833286666E-2</v>
      </c>
      <c r="Q610" t="str">
        <f t="shared" si="83"/>
        <v>2023-05</v>
      </c>
      <c r="R610" t="str">
        <f t="shared" si="84"/>
        <v>Low</v>
      </c>
    </row>
    <row r="611" spans="1:18" x14ac:dyDescent="0.2">
      <c r="A611">
        <v>610</v>
      </c>
      <c r="B611" t="s">
        <v>9</v>
      </c>
      <c r="C611" s="1" t="d">
        <v>2023-05-02</v>
      </c>
      <c r="D611">
        <v>167.81800000000001</v>
      </c>
      <c r="E611">
        <v>168.07400000000001</v>
      </c>
      <c r="F611">
        <v>165.30199999999999</v>
      </c>
      <c r="G611">
        <v>166.28899999999999</v>
      </c>
      <c r="H611">
        <v>48425700</v>
      </c>
      <c r="I611">
        <v>-6.1915299999999998E-3</v>
      </c>
      <c r="J611">
        <f t="shared" si="85"/>
        <v>-6.191543403555988E-3</v>
      </c>
      <c r="K611">
        <f t="shared" si="87"/>
        <v>163.18224999999998</v>
      </c>
      <c r="L611">
        <f t="shared" si="80"/>
        <v>156.42259999999999</v>
      </c>
      <c r="M611">
        <f t="shared" si="88"/>
        <v>1.2320039219047688E-2</v>
      </c>
      <c r="N611" t="str">
        <f t="shared" si="86"/>
        <v>Uptrend</v>
      </c>
      <c r="O611">
        <f t="shared" si="81"/>
        <v>178.27</v>
      </c>
      <c r="P611">
        <f t="shared" si="82"/>
        <v>-6.7207045492791995E-2</v>
      </c>
      <c r="Q611" t="str">
        <f t="shared" si="83"/>
        <v>2023-05</v>
      </c>
      <c r="R611" t="str">
        <f t="shared" si="84"/>
        <v>Low</v>
      </c>
    </row>
    <row r="612" spans="1:18" x14ac:dyDescent="0.2">
      <c r="A612">
        <v>611</v>
      </c>
      <c r="B612" t="s">
        <v>9</v>
      </c>
      <c r="C612" s="1" t="d">
        <v>2023-05-03</v>
      </c>
      <c r="D612">
        <v>167.23599999999999</v>
      </c>
      <c r="E612">
        <v>168.637</v>
      </c>
      <c r="F612">
        <v>164.92699999999999</v>
      </c>
      <c r="G612">
        <v>165.21299999999999</v>
      </c>
      <c r="H612">
        <v>65136000</v>
      </c>
      <c r="I612">
        <v>-6.4671199999999998E-3</v>
      </c>
      <c r="J612">
        <f t="shared" si="85"/>
        <v>-6.4706625212731517E-3</v>
      </c>
      <c r="K612">
        <f t="shared" si="87"/>
        <v>163.27199999999996</v>
      </c>
      <c r="L612">
        <f t="shared" si="80"/>
        <v>156.79692</v>
      </c>
      <c r="M612">
        <f t="shared" si="88"/>
        <v>1.2396380326421466E-2</v>
      </c>
      <c r="N612" t="str">
        <f t="shared" si="86"/>
        <v>Uptrend</v>
      </c>
      <c r="O612">
        <f t="shared" si="81"/>
        <v>178.27</v>
      </c>
      <c r="P612">
        <f t="shared" si="82"/>
        <v>-7.3242833903629401E-2</v>
      </c>
      <c r="Q612" t="str">
        <f t="shared" si="83"/>
        <v>2023-05</v>
      </c>
      <c r="R612" t="str">
        <f t="shared" si="84"/>
        <v>Low</v>
      </c>
    </row>
    <row r="613" spans="1:18" x14ac:dyDescent="0.2">
      <c r="A613">
        <v>612</v>
      </c>
      <c r="B613" t="s">
        <v>9</v>
      </c>
      <c r="C613" s="1" t="d">
        <v>2023-05-04</v>
      </c>
      <c r="D613">
        <v>162.68700000000001</v>
      </c>
      <c r="E613">
        <v>164.809</v>
      </c>
      <c r="F613">
        <v>162.11500000000001</v>
      </c>
      <c r="G613">
        <v>163.57499999999999</v>
      </c>
      <c r="H613">
        <v>81235400</v>
      </c>
      <c r="I613">
        <v>-9.9136299999999997E-3</v>
      </c>
      <c r="J613">
        <f t="shared" si="85"/>
        <v>-9.914474042599597E-3</v>
      </c>
      <c r="K613">
        <f t="shared" si="87"/>
        <v>163.37209999999999</v>
      </c>
      <c r="L613">
        <f t="shared" si="80"/>
        <v>157.13</v>
      </c>
      <c r="M613">
        <f t="shared" si="88"/>
        <v>1.2330470708152703E-2</v>
      </c>
      <c r="N613" t="str">
        <f t="shared" si="86"/>
        <v>Uptrend</v>
      </c>
      <c r="O613">
        <f t="shared" si="81"/>
        <v>178.27</v>
      </c>
      <c r="P613">
        <f t="shared" si="82"/>
        <v>-8.2431143770685056E-2</v>
      </c>
      <c r="Q613" t="str">
        <f t="shared" si="83"/>
        <v>2023-05</v>
      </c>
      <c r="R613" t="str">
        <f t="shared" si="84"/>
        <v>Low</v>
      </c>
    </row>
    <row r="614" spans="1:18" x14ac:dyDescent="0.2">
      <c r="A614">
        <v>613</v>
      </c>
      <c r="B614" t="s">
        <v>9</v>
      </c>
      <c r="C614" s="1" t="d">
        <v>2023-05-05</v>
      </c>
      <c r="D614">
        <v>168.696</v>
      </c>
      <c r="E614">
        <v>171.97200000000001</v>
      </c>
      <c r="F614">
        <v>168.47900000000001</v>
      </c>
      <c r="G614">
        <v>171.251</v>
      </c>
      <c r="H614">
        <v>113453200</v>
      </c>
      <c r="I614">
        <v>4.6926900000000001E-2</v>
      </c>
      <c r="J614">
        <f t="shared" si="85"/>
        <v>4.6926486321259508E-2</v>
      </c>
      <c r="K614">
        <f t="shared" si="87"/>
        <v>163.81164999999999</v>
      </c>
      <c r="L614">
        <f t="shared" si="80"/>
        <v>157.60693999999998</v>
      </c>
      <c r="M614">
        <f t="shared" si="88"/>
        <v>1.6088439788534664E-2</v>
      </c>
      <c r="N614" t="str">
        <f t="shared" si="86"/>
        <v>Uptrend</v>
      </c>
      <c r="O614">
        <f t="shared" si="81"/>
        <v>178.27</v>
      </c>
      <c r="P614">
        <f t="shared" si="82"/>
        <v>-3.9372861390026381E-2</v>
      </c>
      <c r="Q614" t="str">
        <f t="shared" si="83"/>
        <v>2023-05</v>
      </c>
      <c r="R614" t="str">
        <f t="shared" si="84"/>
        <v>Medium</v>
      </c>
    </row>
    <row r="615" spans="1:18" x14ac:dyDescent="0.2">
      <c r="A615">
        <v>614</v>
      </c>
      <c r="B615" t="s">
        <v>9</v>
      </c>
      <c r="C615" s="1" t="d">
        <v>2023-05-08</v>
      </c>
      <c r="D615">
        <v>170.17599999999999</v>
      </c>
      <c r="E615">
        <v>171.52799999999999</v>
      </c>
      <c r="F615">
        <v>169.81100000000001</v>
      </c>
      <c r="G615">
        <v>171.18199999999999</v>
      </c>
      <c r="H615">
        <v>55962800</v>
      </c>
      <c r="I615">
        <v>-4.0318500000000002E-4</v>
      </c>
      <c r="J615">
        <f t="shared" si="85"/>
        <v>-4.0291735522723915E-4</v>
      </c>
      <c r="K615">
        <f t="shared" si="87"/>
        <v>164.37745000000001</v>
      </c>
      <c r="L615">
        <f t="shared" si="80"/>
        <v>158.13557999999998</v>
      </c>
      <c r="M615">
        <f t="shared" si="88"/>
        <v>1.5500660098997037E-2</v>
      </c>
      <c r="N615" t="str">
        <f t="shared" si="86"/>
        <v>Uptrend</v>
      </c>
      <c r="O615">
        <f t="shared" si="81"/>
        <v>178.27</v>
      </c>
      <c r="P615">
        <f t="shared" si="82"/>
        <v>-3.9759914736074653E-2</v>
      </c>
      <c r="Q615" t="str">
        <f t="shared" si="83"/>
        <v>2023-05</v>
      </c>
      <c r="R615" t="str">
        <f t="shared" si="84"/>
        <v>Medium</v>
      </c>
    </row>
    <row r="616" spans="1:18" x14ac:dyDescent="0.2">
      <c r="A616">
        <v>615</v>
      </c>
      <c r="B616" t="s">
        <v>9</v>
      </c>
      <c r="C616" s="1" t="d">
        <v>2023-05-09</v>
      </c>
      <c r="D616">
        <v>170.738</v>
      </c>
      <c r="E616">
        <v>171.22200000000001</v>
      </c>
      <c r="F616">
        <v>169.30799999999999</v>
      </c>
      <c r="G616">
        <v>169.476</v>
      </c>
      <c r="H616">
        <v>45326900</v>
      </c>
      <c r="I616">
        <v>-9.9712900000000007E-3</v>
      </c>
      <c r="J616">
        <f t="shared" si="85"/>
        <v>-9.9660010982461911E-3</v>
      </c>
      <c r="K616">
        <f t="shared" si="87"/>
        <v>164.91865000000001</v>
      </c>
      <c r="L616">
        <f t="shared" si="80"/>
        <v>158.60621999999998</v>
      </c>
      <c r="M616">
        <f t="shared" si="88"/>
        <v>1.5599078850367796E-2</v>
      </c>
      <c r="N616" t="str">
        <f t="shared" si="86"/>
        <v>Uptrend</v>
      </c>
      <c r="O616">
        <f t="shared" si="81"/>
        <v>178.27</v>
      </c>
      <c r="P616">
        <f t="shared" si="82"/>
        <v>-4.9329668480394995E-2</v>
      </c>
      <c r="Q616" t="str">
        <f t="shared" si="83"/>
        <v>2023-05</v>
      </c>
      <c r="R616" t="str">
        <f t="shared" si="84"/>
        <v>Medium</v>
      </c>
    </row>
    <row r="617" spans="1:18" x14ac:dyDescent="0.2">
      <c r="A617">
        <v>616</v>
      </c>
      <c r="B617" t="s">
        <v>9</v>
      </c>
      <c r="C617" s="1" t="d">
        <v>2023-05-10</v>
      </c>
      <c r="D617">
        <v>170.709</v>
      </c>
      <c r="E617">
        <v>171.70500000000001</v>
      </c>
      <c r="F617">
        <v>169.60400000000001</v>
      </c>
      <c r="G617">
        <v>171.24199999999999</v>
      </c>
      <c r="H617">
        <v>53724500</v>
      </c>
      <c r="I617">
        <v>1.0421E-2</v>
      </c>
      <c r="J617">
        <f t="shared" si="85"/>
        <v>1.042035450447254E-2</v>
      </c>
      <c r="K617">
        <f t="shared" si="87"/>
        <v>165.58270000000002</v>
      </c>
      <c r="L617">
        <f t="shared" si="80"/>
        <v>159.12223999999998</v>
      </c>
      <c r="M617">
        <f t="shared" si="88"/>
        <v>1.5561361179726984E-2</v>
      </c>
      <c r="N617" t="str">
        <f t="shared" si="86"/>
        <v>Uptrend</v>
      </c>
      <c r="O617">
        <f t="shared" si="81"/>
        <v>178.27</v>
      </c>
      <c r="P617">
        <f t="shared" si="82"/>
        <v>-3.9423346609076204E-2</v>
      </c>
      <c r="Q617" t="str">
        <f t="shared" si="83"/>
        <v>2023-05</v>
      </c>
      <c r="R617" t="str">
        <f t="shared" si="84"/>
        <v>Medium</v>
      </c>
    </row>
    <row r="618" spans="1:18" x14ac:dyDescent="0.2">
      <c r="A618">
        <v>617</v>
      </c>
      <c r="B618" t="s">
        <v>9</v>
      </c>
      <c r="C618" s="1" t="d">
        <v>2023-05-11</v>
      </c>
      <c r="D618">
        <v>171.52799999999999</v>
      </c>
      <c r="E618">
        <v>172.25800000000001</v>
      </c>
      <c r="F618">
        <v>169.87</v>
      </c>
      <c r="G618">
        <v>171.429</v>
      </c>
      <c r="H618">
        <v>49514700</v>
      </c>
      <c r="I618">
        <v>1.0947699999999999E-3</v>
      </c>
      <c r="J618">
        <f t="shared" si="85"/>
        <v>1.0920218170775708E-3</v>
      </c>
      <c r="K618">
        <f t="shared" si="87"/>
        <v>165.98675000000003</v>
      </c>
      <c r="L618">
        <f t="shared" si="80"/>
        <v>159.68343999999999</v>
      </c>
      <c r="M618">
        <f t="shared" si="88"/>
        <v>1.3877507085319837E-2</v>
      </c>
      <c r="N618" t="str">
        <f t="shared" si="86"/>
        <v>Uptrend</v>
      </c>
      <c r="O618">
        <f t="shared" si="81"/>
        <v>178.27</v>
      </c>
      <c r="P618">
        <f t="shared" si="82"/>
        <v>-3.8374375946597872E-2</v>
      </c>
      <c r="Q618" t="str">
        <f t="shared" si="83"/>
        <v>2023-05</v>
      </c>
      <c r="R618" t="str">
        <f t="shared" si="84"/>
        <v>Low</v>
      </c>
    </row>
    <row r="619" spans="1:18" x14ac:dyDescent="0.2">
      <c r="A619">
        <v>618</v>
      </c>
      <c r="B619" t="s">
        <v>9</v>
      </c>
      <c r="C619" s="1" t="d">
        <v>2023-05-12</v>
      </c>
      <c r="D619">
        <v>171.53800000000001</v>
      </c>
      <c r="E619">
        <v>171.97200000000001</v>
      </c>
      <c r="F619">
        <v>168.94900000000001</v>
      </c>
      <c r="G619">
        <v>170.5</v>
      </c>
      <c r="H619">
        <v>45533100</v>
      </c>
      <c r="I619">
        <v>-5.4177299999999999E-3</v>
      </c>
      <c r="J619">
        <f t="shared" si="85"/>
        <v>-5.419153118783937E-3</v>
      </c>
      <c r="K619">
        <f t="shared" si="87"/>
        <v>166.36160000000001</v>
      </c>
      <c r="L619">
        <f t="shared" si="80"/>
        <v>160.21421999999995</v>
      </c>
      <c r="M619">
        <f t="shared" si="88"/>
        <v>1.3954927078193881E-2</v>
      </c>
      <c r="N619" t="str">
        <f t="shared" si="86"/>
        <v>Uptrend</v>
      </c>
      <c r="O619">
        <f t="shared" si="81"/>
        <v>178.27</v>
      </c>
      <c r="P619">
        <f t="shared" si="82"/>
        <v>-4.3585572446289356E-2</v>
      </c>
      <c r="Q619" t="str">
        <f t="shared" si="83"/>
        <v>2023-05</v>
      </c>
      <c r="R619" t="str">
        <f t="shared" si="84"/>
        <v>Low</v>
      </c>
    </row>
    <row r="620" spans="1:18" x14ac:dyDescent="0.2">
      <c r="A620">
        <v>619</v>
      </c>
      <c r="B620" t="s">
        <v>9</v>
      </c>
      <c r="C620" s="1" t="d">
        <v>2023-05-15</v>
      </c>
      <c r="D620">
        <v>171.083</v>
      </c>
      <c r="E620">
        <v>171.13300000000001</v>
      </c>
      <c r="F620">
        <v>169.41399999999999</v>
      </c>
      <c r="G620">
        <v>170.006</v>
      </c>
      <c r="H620">
        <v>37266700</v>
      </c>
      <c r="I620">
        <v>-2.8971999999999999E-3</v>
      </c>
      <c r="J620">
        <f t="shared" si="85"/>
        <v>-2.8973607038123017E-3</v>
      </c>
      <c r="K620">
        <f t="shared" si="87"/>
        <v>166.71075000000002</v>
      </c>
      <c r="L620">
        <f t="shared" si="80"/>
        <v>160.63407999999998</v>
      </c>
      <c r="M620">
        <f t="shared" si="88"/>
        <v>1.3996478543467888E-2</v>
      </c>
      <c r="N620" t="str">
        <f t="shared" si="86"/>
        <v>Uptrend</v>
      </c>
      <c r="O620">
        <f t="shared" si="81"/>
        <v>178.27</v>
      </c>
      <c r="P620">
        <f t="shared" si="82"/>
        <v>-4.6356650025242696E-2</v>
      </c>
      <c r="Q620" t="str">
        <f t="shared" si="83"/>
        <v>2023-05</v>
      </c>
      <c r="R620" t="str">
        <f t="shared" si="84"/>
        <v>Low</v>
      </c>
    </row>
    <row r="621" spans="1:18" x14ac:dyDescent="0.2">
      <c r="A621">
        <v>620</v>
      </c>
      <c r="B621" t="s">
        <v>9</v>
      </c>
      <c r="C621" s="1" t="d">
        <v>2023-05-16</v>
      </c>
      <c r="D621">
        <v>169.92699999999999</v>
      </c>
      <c r="E621">
        <v>171.06399999999999</v>
      </c>
      <c r="F621">
        <v>169.74</v>
      </c>
      <c r="G621">
        <v>170.006</v>
      </c>
      <c r="H621">
        <v>42110300</v>
      </c>
      <c r="I621">
        <v>0</v>
      </c>
      <c r="J621">
        <f t="shared" si="85"/>
        <v>0</v>
      </c>
      <c r="K621">
        <f t="shared" si="87"/>
        <v>166.99875</v>
      </c>
      <c r="L621">
        <f t="shared" si="80"/>
        <v>160.99870000000001</v>
      </c>
      <c r="M621">
        <f t="shared" si="88"/>
        <v>1.3947080660186548E-2</v>
      </c>
      <c r="N621" t="str">
        <f t="shared" si="86"/>
        <v>Uptrend</v>
      </c>
      <c r="O621">
        <f t="shared" si="81"/>
        <v>178.27</v>
      </c>
      <c r="P621">
        <f t="shared" si="82"/>
        <v>-4.6356650025242696E-2</v>
      </c>
      <c r="Q621" t="str">
        <f t="shared" si="83"/>
        <v>2023-05</v>
      </c>
      <c r="R621" t="str">
        <f t="shared" si="84"/>
        <v>Low</v>
      </c>
    </row>
    <row r="622" spans="1:18" x14ac:dyDescent="0.2">
      <c r="A622">
        <v>621</v>
      </c>
      <c r="B622" t="s">
        <v>9</v>
      </c>
      <c r="C622" s="1" t="d">
        <v>2023-05-17</v>
      </c>
      <c r="D622">
        <v>169.65100000000001</v>
      </c>
      <c r="E622">
        <v>170.85599999999999</v>
      </c>
      <c r="F622">
        <v>168.376</v>
      </c>
      <c r="G622">
        <v>170.619</v>
      </c>
      <c r="H622">
        <v>57951600</v>
      </c>
      <c r="I622">
        <v>3.60327E-3</v>
      </c>
      <c r="J622">
        <f t="shared" si="85"/>
        <v>3.6057550909966984E-3</v>
      </c>
      <c r="K622">
        <f t="shared" si="87"/>
        <v>167.26015000000001</v>
      </c>
      <c r="L622">
        <f t="shared" si="80"/>
        <v>161.41958</v>
      </c>
      <c r="M622">
        <f t="shared" si="88"/>
        <v>1.390183039669878E-2</v>
      </c>
      <c r="N622" t="str">
        <f t="shared" si="86"/>
        <v>Uptrend</v>
      </c>
      <c r="O622">
        <f t="shared" si="81"/>
        <v>178.27</v>
      </c>
      <c r="P622">
        <f t="shared" si="82"/>
        <v>-4.2918045661075932E-2</v>
      </c>
      <c r="Q622" t="str">
        <f t="shared" si="83"/>
        <v>2023-05</v>
      </c>
      <c r="R622" t="str">
        <f t="shared" si="84"/>
        <v>Low</v>
      </c>
    </row>
    <row r="623" spans="1:18" x14ac:dyDescent="0.2">
      <c r="A623">
        <v>622</v>
      </c>
      <c r="B623" t="s">
        <v>9</v>
      </c>
      <c r="C623" s="1" t="d">
        <v>2023-05-18</v>
      </c>
      <c r="D623">
        <v>170.92500000000001</v>
      </c>
      <c r="E623">
        <v>173.13800000000001</v>
      </c>
      <c r="F623">
        <v>170.51</v>
      </c>
      <c r="G623">
        <v>172.95099999999999</v>
      </c>
      <c r="H623">
        <v>65496700</v>
      </c>
      <c r="I623">
        <v>1.3665999999999999E-2</v>
      </c>
      <c r="J623">
        <f t="shared" si="85"/>
        <v>1.3667879896142932E-2</v>
      </c>
      <c r="K623">
        <f t="shared" si="87"/>
        <v>167.6865</v>
      </c>
      <c r="L623">
        <f t="shared" si="80"/>
        <v>161.86204000000001</v>
      </c>
      <c r="M623">
        <f t="shared" si="88"/>
        <v>1.4032393433726618E-2</v>
      </c>
      <c r="N623" t="str">
        <f t="shared" si="86"/>
        <v>Uptrend</v>
      </c>
      <c r="O623">
        <f t="shared" si="81"/>
        <v>178.27</v>
      </c>
      <c r="P623">
        <f t="shared" si="82"/>
        <v>-2.9836764458405884E-2</v>
      </c>
      <c r="Q623" t="str">
        <f t="shared" si="83"/>
        <v>2023-05</v>
      </c>
      <c r="R623" t="str">
        <f t="shared" si="84"/>
        <v>Low</v>
      </c>
    </row>
    <row r="624" spans="1:18" x14ac:dyDescent="0.2">
      <c r="A624">
        <v>623</v>
      </c>
      <c r="B624" t="s">
        <v>9</v>
      </c>
      <c r="C624" s="1" t="d">
        <v>2023-05-19</v>
      </c>
      <c r="D624">
        <v>174.27500000000001</v>
      </c>
      <c r="E624">
        <v>174.27500000000001</v>
      </c>
      <c r="F624">
        <v>172.84200000000001</v>
      </c>
      <c r="G624">
        <v>173.059</v>
      </c>
      <c r="H624">
        <v>55809500</v>
      </c>
      <c r="I624">
        <v>6.2834800000000004E-4</v>
      </c>
      <c r="J624">
        <f t="shared" si="85"/>
        <v>6.2445432521363031E-4</v>
      </c>
      <c r="K624">
        <f t="shared" si="87"/>
        <v>168.19865000000001</v>
      </c>
      <c r="L624">
        <f t="shared" si="80"/>
        <v>162.35165999999998</v>
      </c>
      <c r="M624">
        <f t="shared" si="88"/>
        <v>1.3738176311204739E-2</v>
      </c>
      <c r="N624" t="str">
        <f t="shared" si="86"/>
        <v>Uptrend</v>
      </c>
      <c r="O624">
        <f t="shared" si="81"/>
        <v>178.27</v>
      </c>
      <c r="P624">
        <f t="shared" si="82"/>
        <v>-2.9230941829808788E-2</v>
      </c>
      <c r="Q624" t="str">
        <f t="shared" si="83"/>
        <v>2023-05</v>
      </c>
      <c r="R624" t="str">
        <f t="shared" si="84"/>
        <v>Low</v>
      </c>
    </row>
    <row r="625" spans="1:18" x14ac:dyDescent="0.2">
      <c r="A625">
        <v>624</v>
      </c>
      <c r="B625" t="s">
        <v>9</v>
      </c>
      <c r="C625" s="1" t="d">
        <v>2023-05-22</v>
      </c>
      <c r="D625">
        <v>171.893</v>
      </c>
      <c r="E625">
        <v>172.61500000000001</v>
      </c>
      <c r="F625">
        <v>171.37</v>
      </c>
      <c r="G625">
        <v>172.11099999999999</v>
      </c>
      <c r="H625">
        <v>43570900</v>
      </c>
      <c r="I625">
        <v>-5.4808799999999996E-3</v>
      </c>
      <c r="J625">
        <f t="shared" si="85"/>
        <v>-5.4779006003733421E-3</v>
      </c>
      <c r="K625">
        <f t="shared" si="87"/>
        <v>168.64809999999997</v>
      </c>
      <c r="L625">
        <f t="shared" si="80"/>
        <v>162.86355999999998</v>
      </c>
      <c r="M625">
        <f t="shared" si="88"/>
        <v>1.3871650477630278E-2</v>
      </c>
      <c r="N625" t="str">
        <f t="shared" si="86"/>
        <v>Uptrend</v>
      </c>
      <c r="O625">
        <f t="shared" si="81"/>
        <v>178.27</v>
      </c>
      <c r="P625">
        <f t="shared" si="82"/>
        <v>-3.4548718236383169E-2</v>
      </c>
      <c r="Q625" t="str">
        <f t="shared" si="83"/>
        <v>2023-05</v>
      </c>
      <c r="R625" t="str">
        <f t="shared" si="84"/>
        <v>Low</v>
      </c>
    </row>
    <row r="626" spans="1:18" x14ac:dyDescent="0.2">
      <c r="A626">
        <v>625</v>
      </c>
      <c r="B626" t="s">
        <v>9</v>
      </c>
      <c r="C626" s="1" t="d">
        <v>2023-05-23</v>
      </c>
      <c r="D626">
        <v>171.054</v>
      </c>
      <c r="E626">
        <v>171.30099999999999</v>
      </c>
      <c r="F626">
        <v>169.226</v>
      </c>
      <c r="G626">
        <v>169.50200000000001</v>
      </c>
      <c r="H626">
        <v>50747300</v>
      </c>
      <c r="I626">
        <v>-1.51548E-2</v>
      </c>
      <c r="J626">
        <f t="shared" si="85"/>
        <v>-1.5158821923061172E-2</v>
      </c>
      <c r="K626">
        <f t="shared" si="87"/>
        <v>169.04409999999999</v>
      </c>
      <c r="L626">
        <f t="shared" si="80"/>
        <v>163.28440000000001</v>
      </c>
      <c r="M626">
        <f t="shared" si="88"/>
        <v>1.4191909955062386E-2</v>
      </c>
      <c r="N626" t="str">
        <f t="shared" si="86"/>
        <v>Uptrend</v>
      </c>
      <c r="O626">
        <f t="shared" si="81"/>
        <v>178.27</v>
      </c>
      <c r="P626">
        <f t="shared" si="82"/>
        <v>-4.9183822292029E-2</v>
      </c>
      <c r="Q626" t="str">
        <f t="shared" si="83"/>
        <v>2023-05</v>
      </c>
      <c r="R626" t="str">
        <f t="shared" si="84"/>
        <v>Low</v>
      </c>
    </row>
    <row r="627" spans="1:18" x14ac:dyDescent="0.2">
      <c r="A627">
        <v>626</v>
      </c>
      <c r="B627" t="s">
        <v>9</v>
      </c>
      <c r="C627" s="1" t="d">
        <v>2023-05-24</v>
      </c>
      <c r="D627">
        <v>169.03800000000001</v>
      </c>
      <c r="E627">
        <v>170.352</v>
      </c>
      <c r="F627">
        <v>168.47499999999999</v>
      </c>
      <c r="G627">
        <v>169.779</v>
      </c>
      <c r="H627">
        <v>45143500</v>
      </c>
      <c r="I627">
        <v>1.6318999999999999E-3</v>
      </c>
      <c r="J627">
        <f t="shared" si="85"/>
        <v>1.6341990065014134E-3</v>
      </c>
      <c r="K627">
        <f t="shared" si="87"/>
        <v>169.45440000000002</v>
      </c>
      <c r="L627">
        <f t="shared" si="80"/>
        <v>163.66893999999999</v>
      </c>
      <c r="M627">
        <f t="shared" si="88"/>
        <v>1.4180986190466314E-2</v>
      </c>
      <c r="N627" t="str">
        <f t="shared" si="86"/>
        <v>Uptrend</v>
      </c>
      <c r="O627">
        <f t="shared" si="81"/>
        <v>178.27</v>
      </c>
      <c r="P627">
        <f t="shared" si="82"/>
        <v>-4.7629999439053217E-2</v>
      </c>
      <c r="Q627" t="str">
        <f t="shared" si="83"/>
        <v>2023-05</v>
      </c>
      <c r="R627" t="str">
        <f t="shared" si="84"/>
        <v>Low</v>
      </c>
    </row>
    <row r="628" spans="1:18" x14ac:dyDescent="0.2">
      <c r="A628">
        <v>627</v>
      </c>
      <c r="B628" t="s">
        <v>9</v>
      </c>
      <c r="C628" s="1" t="d">
        <v>2023-05-25</v>
      </c>
      <c r="D628">
        <v>170.34200000000001</v>
      </c>
      <c r="E628">
        <v>171.81399999999999</v>
      </c>
      <c r="F628">
        <v>169.631</v>
      </c>
      <c r="G628">
        <v>170.91499999999999</v>
      </c>
      <c r="H628">
        <v>56058300</v>
      </c>
      <c r="I628">
        <v>6.6924100000000002E-3</v>
      </c>
      <c r="J628">
        <f t="shared" si="85"/>
        <v>6.6910513078766165E-3</v>
      </c>
      <c r="K628">
        <f t="shared" si="87"/>
        <v>169.69215000000003</v>
      </c>
      <c r="L628">
        <f t="shared" ref="L628:L691" si="89">AVERAGE(G579:G628)</f>
        <v>164.06832000000003</v>
      </c>
      <c r="M628">
        <f t="shared" si="88"/>
        <v>1.2871556155242216E-2</v>
      </c>
      <c r="N628" t="str">
        <f t="shared" si="86"/>
        <v>Uptrend</v>
      </c>
      <c r="O628">
        <f t="shared" si="81"/>
        <v>178.27</v>
      </c>
      <c r="P628">
        <f t="shared" si="82"/>
        <v>-4.1257642901217362E-2</v>
      </c>
      <c r="Q628" t="str">
        <f t="shared" si="83"/>
        <v>2023-05</v>
      </c>
      <c r="R628" t="str">
        <f t="shared" si="84"/>
        <v>Low</v>
      </c>
    </row>
    <row r="629" spans="1:18" x14ac:dyDescent="0.2">
      <c r="A629">
        <v>628</v>
      </c>
      <c r="B629" t="s">
        <v>9</v>
      </c>
      <c r="C629" s="1" t="d">
        <v>2023-05-26</v>
      </c>
      <c r="D629">
        <v>171.24100000000001</v>
      </c>
      <c r="E629">
        <v>173.66200000000001</v>
      </c>
      <c r="F629">
        <v>171.03399999999999</v>
      </c>
      <c r="G629">
        <v>173.32599999999999</v>
      </c>
      <c r="H629">
        <v>54835000</v>
      </c>
      <c r="I629">
        <v>1.4104800000000001E-2</v>
      </c>
      <c r="J629">
        <f t="shared" si="85"/>
        <v>1.4106427171401092E-2</v>
      </c>
      <c r="K629">
        <f t="shared" si="87"/>
        <v>169.98780000000002</v>
      </c>
      <c r="L629">
        <f t="shared" si="89"/>
        <v>164.45948000000001</v>
      </c>
      <c r="M629">
        <f t="shared" si="88"/>
        <v>1.3115441835878608E-2</v>
      </c>
      <c r="N629" t="str">
        <f t="shared" si="86"/>
        <v>Uptrend</v>
      </c>
      <c r="O629">
        <f t="shared" si="81"/>
        <v>178.27</v>
      </c>
      <c r="P629">
        <f t="shared" si="82"/>
        <v>-2.7733213664666079E-2</v>
      </c>
      <c r="Q629" t="str">
        <f t="shared" si="83"/>
        <v>2023-05</v>
      </c>
      <c r="R629" t="str">
        <f t="shared" si="84"/>
        <v>Low</v>
      </c>
    </row>
    <row r="630" spans="1:18" x14ac:dyDescent="0.2">
      <c r="A630">
        <v>629</v>
      </c>
      <c r="B630" t="s">
        <v>9</v>
      </c>
      <c r="C630" s="1" t="d">
        <v>2023-05-30</v>
      </c>
      <c r="D630">
        <v>174.83799999999999</v>
      </c>
      <c r="E630">
        <v>176.84299999999999</v>
      </c>
      <c r="F630">
        <v>174.452</v>
      </c>
      <c r="G630">
        <v>175.17400000000001</v>
      </c>
      <c r="H630">
        <v>55964400</v>
      </c>
      <c r="I630">
        <v>1.0659500000000001E-2</v>
      </c>
      <c r="J630">
        <f t="shared" si="85"/>
        <v>1.0661989545711625E-2</v>
      </c>
      <c r="K630">
        <f t="shared" si="87"/>
        <v>170.38024999999999</v>
      </c>
      <c r="L630">
        <f t="shared" si="89"/>
        <v>164.90436000000003</v>
      </c>
      <c r="M630">
        <f t="shared" si="88"/>
        <v>1.3248166754338786E-2</v>
      </c>
      <c r="N630" t="str">
        <f t="shared" si="86"/>
        <v>Uptrend</v>
      </c>
      <c r="O630">
        <f t="shared" si="81"/>
        <v>178.27</v>
      </c>
      <c r="P630">
        <f t="shared" si="82"/>
        <v>-1.7366915353116075E-2</v>
      </c>
      <c r="Q630" t="str">
        <f t="shared" si="83"/>
        <v>2023-05</v>
      </c>
      <c r="R630" t="str">
        <f t="shared" si="84"/>
        <v>Low</v>
      </c>
    </row>
    <row r="631" spans="1:18" x14ac:dyDescent="0.2">
      <c r="A631">
        <v>630</v>
      </c>
      <c r="B631" t="s">
        <v>9</v>
      </c>
      <c r="C631" s="1" t="d">
        <v>2023-05-31</v>
      </c>
      <c r="D631">
        <v>175.203</v>
      </c>
      <c r="E631">
        <v>177.19900000000001</v>
      </c>
      <c r="F631">
        <v>174.64</v>
      </c>
      <c r="G631">
        <v>175.124</v>
      </c>
      <c r="H631">
        <v>99625300</v>
      </c>
      <c r="I631">
        <v>-2.8179000000000002E-4</v>
      </c>
      <c r="J631">
        <f t="shared" si="85"/>
        <v>-2.8543048625939704E-4</v>
      </c>
      <c r="K631">
        <f t="shared" si="87"/>
        <v>170.82199999999997</v>
      </c>
      <c r="L631">
        <f t="shared" si="89"/>
        <v>165.30090000000001</v>
      </c>
      <c r="M631">
        <f t="shared" si="88"/>
        <v>1.3112255955369094E-2</v>
      </c>
      <c r="N631" t="str">
        <f t="shared" si="86"/>
        <v>Uptrend</v>
      </c>
      <c r="O631">
        <f t="shared" si="81"/>
        <v>178.27</v>
      </c>
      <c r="P631">
        <f t="shared" si="82"/>
        <v>-1.7647388792281449E-2</v>
      </c>
      <c r="Q631" t="str">
        <f t="shared" si="83"/>
        <v>2023-05</v>
      </c>
      <c r="R631" t="str">
        <f t="shared" si="84"/>
        <v>Low</v>
      </c>
    </row>
    <row r="632" spans="1:18" x14ac:dyDescent="0.2">
      <c r="A632">
        <v>631</v>
      </c>
      <c r="B632" t="s">
        <v>9</v>
      </c>
      <c r="C632" s="1" t="d">
        <v>2023-06-01</v>
      </c>
      <c r="D632">
        <v>175.56899999999999</v>
      </c>
      <c r="E632">
        <v>177.96</v>
      </c>
      <c r="F632">
        <v>174.80799999999999</v>
      </c>
      <c r="G632">
        <v>177.93</v>
      </c>
      <c r="H632">
        <v>68901800</v>
      </c>
      <c r="I632">
        <v>1.6022399999999999E-2</v>
      </c>
      <c r="J632">
        <f t="shared" si="85"/>
        <v>1.602293232224028E-2</v>
      </c>
      <c r="K632">
        <f t="shared" si="87"/>
        <v>171.45784999999998</v>
      </c>
      <c r="L632">
        <f t="shared" si="89"/>
        <v>165.71645999999998</v>
      </c>
      <c r="M632">
        <f t="shared" si="88"/>
        <v>1.3250739054033869E-2</v>
      </c>
      <c r="N632" t="str">
        <f t="shared" si="86"/>
        <v>Uptrend</v>
      </c>
      <c r="O632">
        <f t="shared" si="81"/>
        <v>178.27</v>
      </c>
      <c r="P632">
        <f t="shared" si="82"/>
        <v>-1.9072193863240994E-3</v>
      </c>
      <c r="Q632" t="str">
        <f t="shared" si="83"/>
        <v>2023-06</v>
      </c>
      <c r="R632" t="str">
        <f t="shared" si="84"/>
        <v>Low</v>
      </c>
    </row>
    <row r="633" spans="1:18" x14ac:dyDescent="0.2">
      <c r="A633">
        <v>632</v>
      </c>
      <c r="B633" t="s">
        <v>9</v>
      </c>
      <c r="C633" s="1" t="d">
        <v>2023-06-02</v>
      </c>
      <c r="D633">
        <v>178.85900000000001</v>
      </c>
      <c r="E633">
        <v>179.6</v>
      </c>
      <c r="F633">
        <v>177.11</v>
      </c>
      <c r="G633">
        <v>178.78</v>
      </c>
      <c r="H633">
        <v>61996900</v>
      </c>
      <c r="I633">
        <v>4.77539E-3</v>
      </c>
      <c r="J633">
        <f t="shared" si="85"/>
        <v>4.7771595571290959E-3</v>
      </c>
      <c r="K633">
        <f t="shared" si="87"/>
        <v>172.21809999999999</v>
      </c>
      <c r="L633">
        <f t="shared" si="89"/>
        <v>166.17761999999999</v>
      </c>
      <c r="M633">
        <f t="shared" si="88"/>
        <v>1.2851860629577203E-2</v>
      </c>
      <c r="N633" t="str">
        <f t="shared" si="86"/>
        <v>Uptrend</v>
      </c>
      <c r="O633">
        <f t="shared" si="81"/>
        <v>178.78</v>
      </c>
      <c r="P633">
        <f t="shared" si="82"/>
        <v>0</v>
      </c>
      <c r="Q633" t="str">
        <f t="shared" si="83"/>
        <v>2023-06</v>
      </c>
      <c r="R633" t="str">
        <f t="shared" si="84"/>
        <v>Low</v>
      </c>
    </row>
    <row r="634" spans="1:18" x14ac:dyDescent="0.2">
      <c r="A634">
        <v>633</v>
      </c>
      <c r="B634" t="s">
        <v>9</v>
      </c>
      <c r="C634" s="1" t="d">
        <v>2023-06-05</v>
      </c>
      <c r="D634">
        <v>180.44</v>
      </c>
      <c r="E634">
        <v>182.732</v>
      </c>
      <c r="F634">
        <v>175.905</v>
      </c>
      <c r="G634">
        <v>177.42599999999999</v>
      </c>
      <c r="H634">
        <v>121946500</v>
      </c>
      <c r="I634">
        <v>-7.5710200000000004E-3</v>
      </c>
      <c r="J634">
        <f t="shared" si="85"/>
        <v>-7.5735540888243191E-3</v>
      </c>
      <c r="K634">
        <f t="shared" si="87"/>
        <v>172.52684999999997</v>
      </c>
      <c r="L634">
        <f t="shared" si="89"/>
        <v>166.59</v>
      </c>
      <c r="M634">
        <f t="shared" si="88"/>
        <v>8.3944950466068469E-3</v>
      </c>
      <c r="N634" t="str">
        <f t="shared" si="86"/>
        <v>Uptrend</v>
      </c>
      <c r="O634">
        <f t="shared" si="81"/>
        <v>178.78</v>
      </c>
      <c r="P634">
        <f t="shared" si="82"/>
        <v>-7.5735540888243191E-3</v>
      </c>
      <c r="Q634" t="str">
        <f t="shared" si="83"/>
        <v>2023-06</v>
      </c>
      <c r="R634" t="str">
        <f t="shared" si="84"/>
        <v>Low</v>
      </c>
    </row>
    <row r="635" spans="1:18" x14ac:dyDescent="0.2">
      <c r="A635">
        <v>634</v>
      </c>
      <c r="B635" t="s">
        <v>9</v>
      </c>
      <c r="C635" s="1" t="d">
        <v>2023-06-06</v>
      </c>
      <c r="D635">
        <v>177.81200000000001</v>
      </c>
      <c r="E635">
        <v>177.96</v>
      </c>
      <c r="F635">
        <v>175.30199999999999</v>
      </c>
      <c r="G635">
        <v>177.06100000000001</v>
      </c>
      <c r="H635">
        <v>64848400</v>
      </c>
      <c r="I635">
        <v>-2.06032E-3</v>
      </c>
      <c r="J635">
        <f t="shared" si="85"/>
        <v>-2.0571956759436461E-3</v>
      </c>
      <c r="K635">
        <f t="shared" si="87"/>
        <v>172.82079999999999</v>
      </c>
      <c r="L635">
        <f t="shared" si="89"/>
        <v>166.96904000000004</v>
      </c>
      <c r="M635">
        <f t="shared" si="88"/>
        <v>8.4255002604747171E-3</v>
      </c>
      <c r="N635" t="str">
        <f t="shared" si="86"/>
        <v>Uptrend</v>
      </c>
      <c r="O635">
        <f t="shared" si="81"/>
        <v>178.78</v>
      </c>
      <c r="P635">
        <f t="shared" si="82"/>
        <v>-9.615169482044883E-3</v>
      </c>
      <c r="Q635" t="str">
        <f t="shared" si="83"/>
        <v>2023-06</v>
      </c>
      <c r="R635" t="str">
        <f t="shared" si="84"/>
        <v>Low</v>
      </c>
    </row>
    <row r="636" spans="1:18" x14ac:dyDescent="0.2">
      <c r="A636">
        <v>635</v>
      </c>
      <c r="B636" t="s">
        <v>9</v>
      </c>
      <c r="C636" s="1" t="d">
        <v>2023-06-07</v>
      </c>
      <c r="D636">
        <v>176.3</v>
      </c>
      <c r="E636">
        <v>179.03700000000001</v>
      </c>
      <c r="F636">
        <v>175.19300000000001</v>
      </c>
      <c r="G636">
        <v>175.68700000000001</v>
      </c>
      <c r="H636">
        <v>61944600</v>
      </c>
      <c r="I636">
        <v>-7.7562999999999998E-3</v>
      </c>
      <c r="J636">
        <f t="shared" si="85"/>
        <v>-7.7600375012001344E-3</v>
      </c>
      <c r="K636">
        <f t="shared" si="87"/>
        <v>173.13134999999997</v>
      </c>
      <c r="L636">
        <f t="shared" si="89"/>
        <v>167.35946000000001</v>
      </c>
      <c r="M636">
        <f t="shared" si="88"/>
        <v>8.2775601388452389E-3</v>
      </c>
      <c r="N636" t="str">
        <f t="shared" si="86"/>
        <v>Uptrend</v>
      </c>
      <c r="O636">
        <f t="shared" si="81"/>
        <v>178.78</v>
      </c>
      <c r="P636">
        <f t="shared" si="82"/>
        <v>-1.730059290748398E-2</v>
      </c>
      <c r="Q636" t="str">
        <f t="shared" si="83"/>
        <v>2023-06</v>
      </c>
      <c r="R636" t="str">
        <f t="shared" si="84"/>
        <v>Low</v>
      </c>
    </row>
    <row r="637" spans="1:18" x14ac:dyDescent="0.2">
      <c r="A637">
        <v>636</v>
      </c>
      <c r="B637" t="s">
        <v>9</v>
      </c>
      <c r="C637" s="1" t="d">
        <v>2023-06-08</v>
      </c>
      <c r="D637">
        <v>175.76599999999999</v>
      </c>
      <c r="E637">
        <v>178.67099999999999</v>
      </c>
      <c r="F637">
        <v>175.33199999999999</v>
      </c>
      <c r="G637">
        <v>178.404</v>
      </c>
      <c r="H637">
        <v>50214900</v>
      </c>
      <c r="I637">
        <v>1.5465E-2</v>
      </c>
      <c r="J637">
        <f t="shared" si="85"/>
        <v>1.5465003102107744E-2</v>
      </c>
      <c r="K637">
        <f t="shared" si="87"/>
        <v>173.48944999999998</v>
      </c>
      <c r="L637">
        <f t="shared" si="89"/>
        <v>167.81666000000004</v>
      </c>
      <c r="M637">
        <f t="shared" si="88"/>
        <v>8.6226476921543414E-3</v>
      </c>
      <c r="N637" t="str">
        <f t="shared" si="86"/>
        <v>Uptrend</v>
      </c>
      <c r="O637">
        <f t="shared" si="81"/>
        <v>178.78</v>
      </c>
      <c r="P637">
        <f t="shared" si="82"/>
        <v>-2.1031435283589417E-3</v>
      </c>
      <c r="Q637" t="str">
        <f t="shared" si="83"/>
        <v>2023-06</v>
      </c>
      <c r="R637" t="str">
        <f t="shared" si="84"/>
        <v>Low</v>
      </c>
    </row>
    <row r="638" spans="1:18" x14ac:dyDescent="0.2">
      <c r="A638">
        <v>637</v>
      </c>
      <c r="B638" t="s">
        <v>9</v>
      </c>
      <c r="C638" s="1" t="d">
        <v>2023-06-09</v>
      </c>
      <c r="D638">
        <v>179.32300000000001</v>
      </c>
      <c r="E638">
        <v>180.04400000000001</v>
      </c>
      <c r="F638">
        <v>178.464</v>
      </c>
      <c r="G638">
        <v>178.79</v>
      </c>
      <c r="H638">
        <v>48900000</v>
      </c>
      <c r="I638">
        <v>2.1598699999999999E-3</v>
      </c>
      <c r="J638">
        <f t="shared" si="85"/>
        <v>2.1636286181923037E-3</v>
      </c>
      <c r="K638">
        <f t="shared" si="87"/>
        <v>173.85749999999999</v>
      </c>
      <c r="L638">
        <f t="shared" si="89"/>
        <v>168.22002000000001</v>
      </c>
      <c r="M638">
        <f t="shared" si="88"/>
        <v>8.6194751641736744E-3</v>
      </c>
      <c r="N638" t="str">
        <f t="shared" si="86"/>
        <v>Uptrend</v>
      </c>
      <c r="O638">
        <f t="shared" si="81"/>
        <v>178.79</v>
      </c>
      <c r="P638">
        <f t="shared" si="82"/>
        <v>0</v>
      </c>
      <c r="Q638" t="str">
        <f t="shared" si="83"/>
        <v>2023-06</v>
      </c>
      <c r="R638" t="str">
        <f t="shared" si="84"/>
        <v>Low</v>
      </c>
    </row>
    <row r="639" spans="1:18" x14ac:dyDescent="0.2">
      <c r="A639">
        <v>638</v>
      </c>
      <c r="B639" t="s">
        <v>9</v>
      </c>
      <c r="C639" s="1" t="d">
        <v>2023-06-12</v>
      </c>
      <c r="D639">
        <v>179.096</v>
      </c>
      <c r="E639">
        <v>181.685</v>
      </c>
      <c r="F639">
        <v>178.8</v>
      </c>
      <c r="G639">
        <v>181.58600000000001</v>
      </c>
      <c r="H639">
        <v>54274900</v>
      </c>
      <c r="I639">
        <v>1.5638699999999998E-2</v>
      </c>
      <c r="J639">
        <f t="shared" si="85"/>
        <v>1.5638458526763266E-2</v>
      </c>
      <c r="K639">
        <f t="shared" si="87"/>
        <v>174.4118</v>
      </c>
      <c r="L639">
        <f t="shared" si="89"/>
        <v>168.64791999999997</v>
      </c>
      <c r="M639">
        <f t="shared" si="88"/>
        <v>8.9281548272030341E-3</v>
      </c>
      <c r="N639" t="str">
        <f t="shared" si="86"/>
        <v>Uptrend</v>
      </c>
      <c r="O639">
        <f t="shared" si="81"/>
        <v>181.58600000000001</v>
      </c>
      <c r="P639">
        <f t="shared" si="82"/>
        <v>0</v>
      </c>
      <c r="Q639" t="str">
        <f t="shared" si="83"/>
        <v>2023-06</v>
      </c>
      <c r="R639" t="str">
        <f t="shared" si="84"/>
        <v>Low</v>
      </c>
    </row>
    <row r="640" spans="1:18" x14ac:dyDescent="0.2">
      <c r="A640">
        <v>639</v>
      </c>
      <c r="B640" t="s">
        <v>9</v>
      </c>
      <c r="C640" s="1" t="d">
        <v>2023-06-13</v>
      </c>
      <c r="D640">
        <v>180.608</v>
      </c>
      <c r="E640">
        <v>181.941</v>
      </c>
      <c r="F640">
        <v>180.25200000000001</v>
      </c>
      <c r="G640">
        <v>181.11199999999999</v>
      </c>
      <c r="H640">
        <v>54929100</v>
      </c>
      <c r="I640">
        <v>-2.6116799999999999E-3</v>
      </c>
      <c r="J640">
        <f t="shared" si="85"/>
        <v>-2.6103333957464558E-3</v>
      </c>
      <c r="K640">
        <f t="shared" si="87"/>
        <v>174.96710000000002</v>
      </c>
      <c r="L640">
        <f t="shared" si="89"/>
        <v>169.01622</v>
      </c>
      <c r="M640">
        <f t="shared" si="88"/>
        <v>8.9180757177784922E-3</v>
      </c>
      <c r="N640" t="str">
        <f t="shared" si="86"/>
        <v>Uptrend</v>
      </c>
      <c r="O640">
        <f t="shared" si="81"/>
        <v>181.58600000000001</v>
      </c>
      <c r="P640">
        <f t="shared" si="82"/>
        <v>-2.6103333957464558E-3</v>
      </c>
      <c r="Q640" t="str">
        <f t="shared" si="83"/>
        <v>2023-06</v>
      </c>
      <c r="R640" t="str">
        <f t="shared" si="84"/>
        <v>Low</v>
      </c>
    </row>
    <row r="641" spans="1:18" x14ac:dyDescent="0.2">
      <c r="A641">
        <v>640</v>
      </c>
      <c r="B641" t="s">
        <v>9</v>
      </c>
      <c r="C641" s="1" t="d">
        <v>2023-06-14</v>
      </c>
      <c r="D641">
        <v>181.17099999999999</v>
      </c>
      <c r="E641">
        <v>182.179</v>
      </c>
      <c r="F641">
        <v>179.83699999999999</v>
      </c>
      <c r="G641">
        <v>181.744</v>
      </c>
      <c r="H641">
        <v>57462900</v>
      </c>
      <c r="I641">
        <v>3.4913499999999998E-3</v>
      </c>
      <c r="J641">
        <f t="shared" si="85"/>
        <v>3.4895534255046101E-3</v>
      </c>
      <c r="K641">
        <f t="shared" si="87"/>
        <v>175.55400000000003</v>
      </c>
      <c r="L641">
        <f t="shared" si="89"/>
        <v>169.37209999999999</v>
      </c>
      <c r="M641">
        <f t="shared" si="88"/>
        <v>8.886112958540731E-3</v>
      </c>
      <c r="N641" t="str">
        <f t="shared" si="86"/>
        <v>Uptrend</v>
      </c>
      <c r="O641">
        <f t="shared" si="81"/>
        <v>181.744</v>
      </c>
      <c r="P641">
        <f t="shared" si="82"/>
        <v>0</v>
      </c>
      <c r="Q641" t="str">
        <f t="shared" si="83"/>
        <v>2023-06</v>
      </c>
      <c r="R641" t="str">
        <f t="shared" si="84"/>
        <v>Low</v>
      </c>
    </row>
    <row r="642" spans="1:18" x14ac:dyDescent="0.2">
      <c r="A642">
        <v>641</v>
      </c>
      <c r="B642" t="s">
        <v>9</v>
      </c>
      <c r="C642" s="1" t="d">
        <v>2023-06-15</v>
      </c>
      <c r="D642">
        <v>181.75399999999999</v>
      </c>
      <c r="E642">
        <v>184.28299999999999</v>
      </c>
      <c r="F642">
        <v>181.57599999999999</v>
      </c>
      <c r="G642">
        <v>183.779</v>
      </c>
      <c r="H642">
        <v>65433200</v>
      </c>
      <c r="I642">
        <v>1.11988E-2</v>
      </c>
      <c r="J642">
        <f t="shared" si="85"/>
        <v>1.1197068403908883E-2</v>
      </c>
      <c r="K642">
        <f t="shared" si="87"/>
        <v>176.21200000000005</v>
      </c>
      <c r="L642">
        <f t="shared" si="89"/>
        <v>169.77932000000001</v>
      </c>
      <c r="M642">
        <f t="shared" si="88"/>
        <v>9.0566989279592409E-3</v>
      </c>
      <c r="N642" t="str">
        <f t="shared" si="86"/>
        <v>Uptrend</v>
      </c>
      <c r="O642">
        <f t="shared" ref="O642:O705" si="90">MAX(G642,O641)</f>
        <v>183.779</v>
      </c>
      <c r="P642">
        <f t="shared" si="82"/>
        <v>0</v>
      </c>
      <c r="Q642" t="str">
        <f t="shared" si="83"/>
        <v>2023-06</v>
      </c>
      <c r="R642" t="str">
        <f t="shared" si="84"/>
        <v>Low</v>
      </c>
    </row>
    <row r="643" spans="1:18" x14ac:dyDescent="0.2">
      <c r="A643">
        <v>642</v>
      </c>
      <c r="B643" t="s">
        <v>9</v>
      </c>
      <c r="C643" s="1" t="d">
        <v>2023-06-16</v>
      </c>
      <c r="D643">
        <v>184.49100000000001</v>
      </c>
      <c r="E643">
        <v>184.74700000000001</v>
      </c>
      <c r="F643">
        <v>182.06</v>
      </c>
      <c r="G643">
        <v>182.702</v>
      </c>
      <c r="H643">
        <v>101256200</v>
      </c>
      <c r="I643">
        <v>-5.8598599999999997E-3</v>
      </c>
      <c r="J643">
        <f t="shared" si="85"/>
        <v>-5.8602995989748274E-3</v>
      </c>
      <c r="K643">
        <f t="shared" si="87"/>
        <v>176.69954999999999</v>
      </c>
      <c r="L643">
        <f t="shared" si="89"/>
        <v>170.20189999999999</v>
      </c>
      <c r="M643">
        <f t="shared" si="88"/>
        <v>8.9847853492298502E-3</v>
      </c>
      <c r="N643" t="str">
        <f t="shared" si="86"/>
        <v>Uptrend</v>
      </c>
      <c r="O643">
        <f t="shared" si="90"/>
        <v>183.779</v>
      </c>
      <c r="P643">
        <f t="shared" ref="P643:P706" si="91">G643/O643 - 1</f>
        <v>-5.8602995989748274E-3</v>
      </c>
      <c r="Q643" t="str">
        <f t="shared" ref="Q643:Q706" si="92">TEXT(C643, "YYYY-MM")</f>
        <v>2023-06</v>
      </c>
      <c r="R643" t="str">
        <f t="shared" ref="R643:R706" si="93">IF(M643="","",
   IF(M643&lt;0.015,"Low",
      IF(M643&lt;0.03,"Medium","High")))</f>
        <v>Low</v>
      </c>
    </row>
    <row r="644" spans="1:18" x14ac:dyDescent="0.2">
      <c r="A644">
        <v>643</v>
      </c>
      <c r="B644" t="s">
        <v>9</v>
      </c>
      <c r="C644" s="1" t="d">
        <v>2023-06-20</v>
      </c>
      <c r="D644">
        <v>182.19800000000001</v>
      </c>
      <c r="E644">
        <v>183.86799999999999</v>
      </c>
      <c r="F644">
        <v>182.19800000000001</v>
      </c>
      <c r="G644">
        <v>182.791</v>
      </c>
      <c r="H644">
        <v>49799100</v>
      </c>
      <c r="I644">
        <v>4.86572E-4</v>
      </c>
      <c r="J644">
        <f t="shared" ref="J644:J707" si="94">(G644/G643) - 1</f>
        <v>4.8713205109951474E-4</v>
      </c>
      <c r="K644">
        <f t="shared" si="87"/>
        <v>177.18615000000005</v>
      </c>
      <c r="L644">
        <f t="shared" si="89"/>
        <v>170.60852</v>
      </c>
      <c r="M644">
        <f t="shared" si="88"/>
        <v>8.986575146288648E-3</v>
      </c>
      <c r="N644" t="str">
        <f t="shared" ref="N644:N707" si="95">IF(OR(ISBLANK(K644),ISBLANK(L644)),"",IF(K644&gt;L644,"Uptrend","Downtrend"))</f>
        <v>Uptrend</v>
      </c>
      <c r="O644">
        <f t="shared" si="90"/>
        <v>183.779</v>
      </c>
      <c r="P644">
        <f t="shared" si="91"/>
        <v>-5.376022287639004E-3</v>
      </c>
      <c r="Q644" t="str">
        <f t="shared" si="92"/>
        <v>2023-06</v>
      </c>
      <c r="R644" t="str">
        <f t="shared" si="93"/>
        <v>Low</v>
      </c>
    </row>
    <row r="645" spans="1:18" x14ac:dyDescent="0.2">
      <c r="A645">
        <v>644</v>
      </c>
      <c r="B645" t="s">
        <v>9</v>
      </c>
      <c r="C645" s="1" t="d">
        <v>2023-06-21</v>
      </c>
      <c r="D645">
        <v>182.68199999999999</v>
      </c>
      <c r="E645">
        <v>183.18600000000001</v>
      </c>
      <c r="F645">
        <v>180.4</v>
      </c>
      <c r="G645">
        <v>181.75399999999999</v>
      </c>
      <c r="H645">
        <v>49515700</v>
      </c>
      <c r="I645">
        <v>-5.6751600000000003E-3</v>
      </c>
      <c r="J645">
        <f t="shared" si="94"/>
        <v>-5.6731458332194284E-3</v>
      </c>
      <c r="K645">
        <f t="shared" si="87"/>
        <v>177.66829999999999</v>
      </c>
      <c r="L645">
        <f t="shared" si="89"/>
        <v>171.04628000000005</v>
      </c>
      <c r="M645">
        <f t="shared" si="88"/>
        <v>8.9961161629675424E-3</v>
      </c>
      <c r="N645" t="str">
        <f t="shared" si="95"/>
        <v>Uptrend</v>
      </c>
      <c r="O645">
        <f t="shared" si="90"/>
        <v>183.779</v>
      </c>
      <c r="P645">
        <f t="shared" si="91"/>
        <v>-1.1018669162417893E-2</v>
      </c>
      <c r="Q645" t="str">
        <f t="shared" si="92"/>
        <v>2023-06</v>
      </c>
      <c r="R645" t="str">
        <f t="shared" si="93"/>
        <v>Low</v>
      </c>
    </row>
    <row r="646" spans="1:18" x14ac:dyDescent="0.2">
      <c r="A646">
        <v>645</v>
      </c>
      <c r="B646" t="s">
        <v>9</v>
      </c>
      <c r="C646" s="1" t="d">
        <v>2023-06-22</v>
      </c>
      <c r="D646">
        <v>181.536</v>
      </c>
      <c r="E646">
        <v>184.80699999999999</v>
      </c>
      <c r="F646">
        <v>181.46700000000001</v>
      </c>
      <c r="G646">
        <v>184.75700000000001</v>
      </c>
      <c r="H646">
        <v>51245300</v>
      </c>
      <c r="I646">
        <v>1.65252E-2</v>
      </c>
      <c r="J646">
        <f t="shared" si="94"/>
        <v>1.6522332383331451E-2</v>
      </c>
      <c r="K646">
        <f t="shared" si="87"/>
        <v>178.43105000000003</v>
      </c>
      <c r="L646">
        <f t="shared" si="89"/>
        <v>171.56838000000005</v>
      </c>
      <c r="M646">
        <f t="shared" si="88"/>
        <v>8.4458376779219333E-3</v>
      </c>
      <c r="N646" t="str">
        <f t="shared" si="95"/>
        <v>Uptrend</v>
      </c>
      <c r="O646">
        <f t="shared" si="90"/>
        <v>184.75700000000001</v>
      </c>
      <c r="P646">
        <f t="shared" si="91"/>
        <v>0</v>
      </c>
      <c r="Q646" t="str">
        <f t="shared" si="92"/>
        <v>2023-06</v>
      </c>
      <c r="R646" t="str">
        <f t="shared" si="93"/>
        <v>Low</v>
      </c>
    </row>
    <row r="647" spans="1:18" x14ac:dyDescent="0.2">
      <c r="A647">
        <v>646</v>
      </c>
      <c r="B647" t="s">
        <v>9</v>
      </c>
      <c r="C647" s="1" t="d">
        <v>2023-06-23</v>
      </c>
      <c r="D647">
        <v>183.32499999999999</v>
      </c>
      <c r="E647">
        <v>185.31100000000001</v>
      </c>
      <c r="F647">
        <v>182.791</v>
      </c>
      <c r="G647">
        <v>184.441</v>
      </c>
      <c r="H647">
        <v>53117000</v>
      </c>
      <c r="I647">
        <v>-1.71115E-3</v>
      </c>
      <c r="J647">
        <f t="shared" si="94"/>
        <v>-1.7103546820959048E-3</v>
      </c>
      <c r="K647">
        <f t="shared" si="87"/>
        <v>179.16415000000001</v>
      </c>
      <c r="L647">
        <f t="shared" si="89"/>
        <v>172.09798000000004</v>
      </c>
      <c r="M647">
        <f t="shared" si="88"/>
        <v>8.5351184242884043E-3</v>
      </c>
      <c r="N647" t="str">
        <f t="shared" si="95"/>
        <v>Uptrend</v>
      </c>
      <c r="O647">
        <f t="shared" si="90"/>
        <v>184.75700000000001</v>
      </c>
      <c r="P647">
        <f t="shared" si="91"/>
        <v>-1.7103546820959048E-3</v>
      </c>
      <c r="Q647" t="str">
        <f t="shared" si="92"/>
        <v>2023-06</v>
      </c>
      <c r="R647" t="str">
        <f t="shared" si="93"/>
        <v>Low</v>
      </c>
    </row>
    <row r="648" spans="1:18" x14ac:dyDescent="0.2">
      <c r="A648">
        <v>647</v>
      </c>
      <c r="B648" t="s">
        <v>9</v>
      </c>
      <c r="C648" s="1" t="d">
        <v>2023-06-26</v>
      </c>
      <c r="D648">
        <v>184.589</v>
      </c>
      <c r="E648">
        <v>185.79499999999999</v>
      </c>
      <c r="F648">
        <v>183.00800000000001</v>
      </c>
      <c r="G648">
        <v>183.048</v>
      </c>
      <c r="H648">
        <v>48088700</v>
      </c>
      <c r="I648">
        <v>-7.5529899999999999E-3</v>
      </c>
      <c r="J648">
        <f t="shared" si="94"/>
        <v>-7.5525506801633613E-3</v>
      </c>
      <c r="K648">
        <f t="shared" si="87"/>
        <v>179.77080000000001</v>
      </c>
      <c r="L648">
        <f t="shared" si="89"/>
        <v>172.49198000000004</v>
      </c>
      <c r="M648">
        <f t="shared" si="88"/>
        <v>8.9013648582762298E-3</v>
      </c>
      <c r="N648" t="str">
        <f t="shared" si="95"/>
        <v>Uptrend</v>
      </c>
      <c r="O648">
        <f t="shared" si="90"/>
        <v>184.75700000000001</v>
      </c>
      <c r="P648">
        <f t="shared" si="91"/>
        <v>-9.2499878218417209E-3</v>
      </c>
      <c r="Q648" t="str">
        <f t="shared" si="92"/>
        <v>2023-06</v>
      </c>
      <c r="R648" t="str">
        <f t="shared" si="93"/>
        <v>Low</v>
      </c>
    </row>
    <row r="649" spans="1:18" x14ac:dyDescent="0.2">
      <c r="A649">
        <v>648</v>
      </c>
      <c r="B649" t="s">
        <v>9</v>
      </c>
      <c r="C649" s="1" t="d">
        <v>2023-06-27</v>
      </c>
      <c r="D649">
        <v>183.661</v>
      </c>
      <c r="E649">
        <v>186.131</v>
      </c>
      <c r="F649">
        <v>183.44300000000001</v>
      </c>
      <c r="G649">
        <v>185.80500000000001</v>
      </c>
      <c r="H649">
        <v>50730800</v>
      </c>
      <c r="I649">
        <v>1.5058999999999999E-2</v>
      </c>
      <c r="J649">
        <f t="shared" si="94"/>
        <v>1.5061623180805173E-2</v>
      </c>
      <c r="K649">
        <f t="shared" si="87"/>
        <v>180.39474999999999</v>
      </c>
      <c r="L649">
        <f t="shared" si="89"/>
        <v>172.94802000000004</v>
      </c>
      <c r="M649">
        <f t="shared" si="88"/>
        <v>8.9637676986061843E-3</v>
      </c>
      <c r="N649" t="str">
        <f t="shared" si="95"/>
        <v>Uptrend</v>
      </c>
      <c r="O649">
        <f t="shared" si="90"/>
        <v>185.80500000000001</v>
      </c>
      <c r="P649">
        <f t="shared" si="91"/>
        <v>0</v>
      </c>
      <c r="Q649" t="str">
        <f t="shared" si="92"/>
        <v>2023-06</v>
      </c>
      <c r="R649" t="str">
        <f t="shared" si="93"/>
        <v>Low</v>
      </c>
    </row>
    <row r="650" spans="1:18" x14ac:dyDescent="0.2">
      <c r="A650">
        <v>649</v>
      </c>
      <c r="B650" t="s">
        <v>9</v>
      </c>
      <c r="C650" s="1" t="d">
        <v>2023-06-28</v>
      </c>
      <c r="D650">
        <v>185.67599999999999</v>
      </c>
      <c r="E650">
        <v>187.62200000000001</v>
      </c>
      <c r="F650">
        <v>185.35</v>
      </c>
      <c r="G650">
        <v>186.98</v>
      </c>
      <c r="H650">
        <v>51216800</v>
      </c>
      <c r="I650">
        <v>6.3277300000000002E-3</v>
      </c>
      <c r="J650">
        <f t="shared" si="94"/>
        <v>6.3238341271762977E-3</v>
      </c>
      <c r="K650">
        <f t="shared" si="87"/>
        <v>180.98505</v>
      </c>
      <c r="L650">
        <f t="shared" si="89"/>
        <v>173.42716000000001</v>
      </c>
      <c r="M650">
        <f t="shared" si="88"/>
        <v>8.8333927245142271E-3</v>
      </c>
      <c r="N650" t="str">
        <f t="shared" si="95"/>
        <v>Uptrend</v>
      </c>
      <c r="O650">
        <f t="shared" si="90"/>
        <v>186.98</v>
      </c>
      <c r="P650">
        <f t="shared" si="91"/>
        <v>0</v>
      </c>
      <c r="Q650" t="str">
        <f t="shared" si="92"/>
        <v>2023-06</v>
      </c>
      <c r="R650" t="str">
        <f t="shared" si="93"/>
        <v>Low</v>
      </c>
    </row>
    <row r="651" spans="1:18" x14ac:dyDescent="0.2">
      <c r="A651">
        <v>650</v>
      </c>
      <c r="B651" t="s">
        <v>9</v>
      </c>
      <c r="C651" s="1" t="d">
        <v>2023-06-29</v>
      </c>
      <c r="D651">
        <v>186.81200000000001</v>
      </c>
      <c r="E651">
        <v>187.79</v>
      </c>
      <c r="F651">
        <v>186.67400000000001</v>
      </c>
      <c r="G651">
        <v>187.316</v>
      </c>
      <c r="H651">
        <v>46347300</v>
      </c>
      <c r="I651">
        <v>1.79648E-3</v>
      </c>
      <c r="J651">
        <f t="shared" si="94"/>
        <v>1.7969836346134471E-3</v>
      </c>
      <c r="K651">
        <f t="shared" si="87"/>
        <v>181.59465</v>
      </c>
      <c r="L651">
        <f t="shared" si="89"/>
        <v>173.88855999999998</v>
      </c>
      <c r="M651">
        <f t="shared" si="88"/>
        <v>8.8010792706795914E-3</v>
      </c>
      <c r="N651" t="str">
        <f t="shared" si="95"/>
        <v>Uptrend</v>
      </c>
      <c r="O651">
        <f t="shared" si="90"/>
        <v>187.316</v>
      </c>
      <c r="P651">
        <f t="shared" si="91"/>
        <v>0</v>
      </c>
      <c r="Q651" t="str">
        <f t="shared" si="92"/>
        <v>2023-06</v>
      </c>
      <c r="R651" t="str">
        <f t="shared" si="93"/>
        <v>Low</v>
      </c>
    </row>
    <row r="652" spans="1:18" x14ac:dyDescent="0.2">
      <c r="A652">
        <v>651</v>
      </c>
      <c r="B652" t="s">
        <v>9</v>
      </c>
      <c r="C652" s="1" t="d">
        <v>2023-06-30</v>
      </c>
      <c r="D652">
        <v>189.33199999999999</v>
      </c>
      <c r="E652">
        <v>192.148</v>
      </c>
      <c r="F652">
        <v>188.96600000000001</v>
      </c>
      <c r="G652">
        <v>191.64400000000001</v>
      </c>
      <c r="H652">
        <v>85213200</v>
      </c>
      <c r="I652">
        <v>2.31027E-2</v>
      </c>
      <c r="J652">
        <f t="shared" si="94"/>
        <v>2.310534070768111E-2</v>
      </c>
      <c r="K652">
        <f t="shared" si="87"/>
        <v>182.28035</v>
      </c>
      <c r="L652">
        <f t="shared" si="89"/>
        <v>174.41362000000001</v>
      </c>
      <c r="M652">
        <f t="shared" si="88"/>
        <v>9.4536819579960508E-3</v>
      </c>
      <c r="N652" t="str">
        <f t="shared" si="95"/>
        <v>Uptrend</v>
      </c>
      <c r="O652">
        <f t="shared" si="90"/>
        <v>191.64400000000001</v>
      </c>
      <c r="P652">
        <f t="shared" si="91"/>
        <v>0</v>
      </c>
      <c r="Q652" t="str">
        <f t="shared" si="92"/>
        <v>2023-06</v>
      </c>
      <c r="R652" t="str">
        <f t="shared" si="93"/>
        <v>Low</v>
      </c>
    </row>
    <row r="653" spans="1:18" x14ac:dyDescent="0.2">
      <c r="A653">
        <v>652</v>
      </c>
      <c r="B653" t="s">
        <v>9</v>
      </c>
      <c r="C653" s="1" t="d">
        <v>2023-07-03</v>
      </c>
      <c r="D653">
        <v>191.45599999999999</v>
      </c>
      <c r="E653">
        <v>191.55500000000001</v>
      </c>
      <c r="F653">
        <v>189.46</v>
      </c>
      <c r="G653">
        <v>190.15199999999999</v>
      </c>
      <c r="H653">
        <v>31458200</v>
      </c>
      <c r="I653">
        <v>-7.78475E-3</v>
      </c>
      <c r="J653">
        <f t="shared" si="94"/>
        <v>-7.7852685187118631E-3</v>
      </c>
      <c r="K653">
        <f t="shared" si="87"/>
        <v>182.84894999999997</v>
      </c>
      <c r="L653">
        <f t="shared" si="89"/>
        <v>174.92818</v>
      </c>
      <c r="M653">
        <f t="shared" si="88"/>
        <v>9.7938657748202849E-3</v>
      </c>
      <c r="N653" t="str">
        <f t="shared" si="95"/>
        <v>Uptrend</v>
      </c>
      <c r="O653">
        <f t="shared" si="90"/>
        <v>191.64400000000001</v>
      </c>
      <c r="P653">
        <f t="shared" si="91"/>
        <v>-7.7852685187118631E-3</v>
      </c>
      <c r="Q653" t="str">
        <f t="shared" si="92"/>
        <v>2023-07</v>
      </c>
      <c r="R653" t="str">
        <f t="shared" si="93"/>
        <v>Low</v>
      </c>
    </row>
    <row r="654" spans="1:18" x14ac:dyDescent="0.2">
      <c r="A654">
        <v>653</v>
      </c>
      <c r="B654" t="s">
        <v>9</v>
      </c>
      <c r="C654" s="1" t="d">
        <v>2023-07-05</v>
      </c>
      <c r="D654">
        <v>189.27199999999999</v>
      </c>
      <c r="E654">
        <v>190.666</v>
      </c>
      <c r="F654">
        <v>188.334</v>
      </c>
      <c r="G654">
        <v>189.035</v>
      </c>
      <c r="H654">
        <v>46920300</v>
      </c>
      <c r="I654">
        <v>-5.8713100000000002E-3</v>
      </c>
      <c r="J654">
        <f t="shared" si="94"/>
        <v>-5.8742479700449879E-3</v>
      </c>
      <c r="K654">
        <f t="shared" si="87"/>
        <v>183.42939999999999</v>
      </c>
      <c r="L654">
        <f t="shared" si="89"/>
        <v>175.45255999999998</v>
      </c>
      <c r="M654">
        <f t="shared" si="88"/>
        <v>9.703040127061623E-3</v>
      </c>
      <c r="N654" t="str">
        <f t="shared" si="95"/>
        <v>Uptrend</v>
      </c>
      <c r="O654">
        <f t="shared" si="90"/>
        <v>191.64400000000001</v>
      </c>
      <c r="P654">
        <f t="shared" si="91"/>
        <v>-1.361378389096457E-2</v>
      </c>
      <c r="Q654" t="str">
        <f t="shared" si="92"/>
        <v>2023-07</v>
      </c>
      <c r="R654" t="str">
        <f t="shared" si="93"/>
        <v>Low</v>
      </c>
    </row>
    <row r="655" spans="1:18" x14ac:dyDescent="0.2">
      <c r="A655">
        <v>654</v>
      </c>
      <c r="B655" t="s">
        <v>9</v>
      </c>
      <c r="C655" s="1" t="d">
        <v>2023-07-06</v>
      </c>
      <c r="D655">
        <v>187.56299999999999</v>
      </c>
      <c r="E655">
        <v>189.71700000000001</v>
      </c>
      <c r="F655">
        <v>186.93100000000001</v>
      </c>
      <c r="G655">
        <v>189.51</v>
      </c>
      <c r="H655">
        <v>45094300</v>
      </c>
      <c r="I655">
        <v>2.5085900000000002E-3</v>
      </c>
      <c r="J655">
        <f t="shared" si="94"/>
        <v>2.5127621868965555E-3</v>
      </c>
      <c r="K655">
        <f t="shared" si="87"/>
        <v>184.05184999999997</v>
      </c>
      <c r="L655">
        <f t="shared" si="89"/>
        <v>175.98032000000001</v>
      </c>
      <c r="M655">
        <f t="shared" si="88"/>
        <v>9.6257679750334293E-3</v>
      </c>
      <c r="N655" t="str">
        <f t="shared" si="95"/>
        <v>Uptrend</v>
      </c>
      <c r="O655">
        <f t="shared" si="90"/>
        <v>191.64400000000001</v>
      </c>
      <c r="P655">
        <f t="shared" si="91"/>
        <v>-1.1135229905449795E-2</v>
      </c>
      <c r="Q655" t="str">
        <f t="shared" si="92"/>
        <v>2023-07</v>
      </c>
      <c r="R655" t="str">
        <f t="shared" si="93"/>
        <v>Low</v>
      </c>
    </row>
    <row r="656" spans="1:18" x14ac:dyDescent="0.2">
      <c r="A656">
        <v>655</v>
      </c>
      <c r="B656" t="s">
        <v>9</v>
      </c>
      <c r="C656" s="1" t="d">
        <v>2023-07-07</v>
      </c>
      <c r="D656">
        <v>189.114</v>
      </c>
      <c r="E656">
        <v>190.35900000000001</v>
      </c>
      <c r="F656">
        <v>187.958</v>
      </c>
      <c r="G656">
        <v>188.393</v>
      </c>
      <c r="H656">
        <v>46815000</v>
      </c>
      <c r="I656">
        <v>-5.8912900000000004E-3</v>
      </c>
      <c r="J656">
        <f t="shared" si="94"/>
        <v>-5.8941480660650303E-3</v>
      </c>
      <c r="K656">
        <f t="shared" si="87"/>
        <v>184.68714999999997</v>
      </c>
      <c r="L656">
        <f t="shared" si="89"/>
        <v>176.51653999999999</v>
      </c>
      <c r="M656">
        <f t="shared" si="88"/>
        <v>9.519891981208466E-3</v>
      </c>
      <c r="N656" t="str">
        <f t="shared" si="95"/>
        <v>Uptrend</v>
      </c>
      <c r="O656">
        <f t="shared" si="90"/>
        <v>191.64400000000001</v>
      </c>
      <c r="P656">
        <f t="shared" si="91"/>
        <v>-1.6963745277702391E-2</v>
      </c>
      <c r="Q656" t="str">
        <f t="shared" si="92"/>
        <v>2023-07</v>
      </c>
      <c r="R656" t="str">
        <f t="shared" si="93"/>
        <v>Low</v>
      </c>
    </row>
    <row r="657" spans="1:18" x14ac:dyDescent="0.2">
      <c r="A657">
        <v>656</v>
      </c>
      <c r="B657" t="s">
        <v>9</v>
      </c>
      <c r="C657" s="1" t="d">
        <v>2023-07-10</v>
      </c>
      <c r="D657">
        <v>186.99</v>
      </c>
      <c r="E657">
        <v>187.71100000000001</v>
      </c>
      <c r="F657">
        <v>184.797</v>
      </c>
      <c r="G657">
        <v>186.34800000000001</v>
      </c>
      <c r="H657">
        <v>59922200</v>
      </c>
      <c r="I657">
        <v>-1.0855699999999999E-2</v>
      </c>
      <c r="J657">
        <f t="shared" si="94"/>
        <v>-1.0854968072062099E-2</v>
      </c>
      <c r="K657">
        <f t="shared" si="87"/>
        <v>185.08435</v>
      </c>
      <c r="L657">
        <f t="shared" si="89"/>
        <v>177.01203999999998</v>
      </c>
      <c r="M657">
        <f t="shared" si="88"/>
        <v>9.6035074734871582E-3</v>
      </c>
      <c r="N657" t="str">
        <f t="shared" si="95"/>
        <v>Uptrend</v>
      </c>
      <c r="O657">
        <f t="shared" si="90"/>
        <v>191.64400000000001</v>
      </c>
      <c r="P657">
        <f t="shared" si="91"/>
        <v>-2.7634572436392446E-2</v>
      </c>
      <c r="Q657" t="str">
        <f t="shared" si="92"/>
        <v>2023-07</v>
      </c>
      <c r="R657" t="str">
        <f t="shared" si="93"/>
        <v>Low</v>
      </c>
    </row>
    <row r="658" spans="1:18" x14ac:dyDescent="0.2">
      <c r="A658">
        <v>657</v>
      </c>
      <c r="B658" t="s">
        <v>9</v>
      </c>
      <c r="C658" s="1" t="d">
        <v>2023-07-11</v>
      </c>
      <c r="D658">
        <v>186.89099999999999</v>
      </c>
      <c r="E658">
        <v>187.03</v>
      </c>
      <c r="F658">
        <v>184.36199999999999</v>
      </c>
      <c r="G658">
        <v>185.82400000000001</v>
      </c>
      <c r="H658">
        <v>46638100</v>
      </c>
      <c r="I658">
        <v>-2.81007E-3</v>
      </c>
      <c r="J658">
        <f t="shared" si="94"/>
        <v>-2.8119432459698945E-3</v>
      </c>
      <c r="K658">
        <f t="shared" si="87"/>
        <v>185.43604999999999</v>
      </c>
      <c r="L658">
        <f t="shared" si="89"/>
        <v>177.40531999999999</v>
      </c>
      <c r="M658">
        <f t="shared" si="88"/>
        <v>9.6693784590027379E-3</v>
      </c>
      <c r="N658" t="str">
        <f t="shared" si="95"/>
        <v>Uptrend</v>
      </c>
      <c r="O658">
        <f t="shared" si="90"/>
        <v>191.64400000000001</v>
      </c>
      <c r="P658">
        <f t="shared" si="91"/>
        <v>-3.0368808833044603E-2</v>
      </c>
      <c r="Q658" t="str">
        <f t="shared" si="92"/>
        <v>2023-07</v>
      </c>
      <c r="R658" t="str">
        <f t="shared" si="93"/>
        <v>Low</v>
      </c>
    </row>
    <row r="659" spans="1:18" x14ac:dyDescent="0.2">
      <c r="A659">
        <v>658</v>
      </c>
      <c r="B659" t="s">
        <v>9</v>
      </c>
      <c r="C659" s="1" t="d">
        <v>2023-07-12</v>
      </c>
      <c r="D659">
        <v>187.405</v>
      </c>
      <c r="E659">
        <v>189.40100000000001</v>
      </c>
      <c r="F659">
        <v>186.21</v>
      </c>
      <c r="G659">
        <v>187.494</v>
      </c>
      <c r="H659">
        <v>60750200</v>
      </c>
      <c r="I659">
        <v>8.98558E-3</v>
      </c>
      <c r="J659">
        <f t="shared" si="94"/>
        <v>8.9869984501462774E-3</v>
      </c>
      <c r="K659">
        <f t="shared" si="87"/>
        <v>185.73145</v>
      </c>
      <c r="L659">
        <f t="shared" si="89"/>
        <v>177.80694000000003</v>
      </c>
      <c r="M659">
        <f t="shared" si="88"/>
        <v>9.2813107352424356E-3</v>
      </c>
      <c r="N659" t="str">
        <f t="shared" si="95"/>
        <v>Uptrend</v>
      </c>
      <c r="O659">
        <f t="shared" si="90"/>
        <v>191.64400000000001</v>
      </c>
      <c r="P659">
        <f t="shared" si="91"/>
        <v>-2.1654734820813593E-2</v>
      </c>
      <c r="Q659" t="str">
        <f t="shared" si="92"/>
        <v>2023-07</v>
      </c>
      <c r="R659" t="str">
        <f t="shared" si="93"/>
        <v>Low</v>
      </c>
    </row>
    <row r="660" spans="1:18" x14ac:dyDescent="0.2">
      <c r="A660">
        <v>659</v>
      </c>
      <c r="B660" t="s">
        <v>9</v>
      </c>
      <c r="C660" s="1" t="d">
        <v>2023-07-13</v>
      </c>
      <c r="D660">
        <v>188.215</v>
      </c>
      <c r="E660">
        <v>188.89699999999999</v>
      </c>
      <c r="F660">
        <v>187.50399999999999</v>
      </c>
      <c r="G660">
        <v>188.255</v>
      </c>
      <c r="H660">
        <v>41342300</v>
      </c>
      <c r="I660">
        <v>4.05742E-3</v>
      </c>
      <c r="J660">
        <f t="shared" si="94"/>
        <v>4.0587965481562183E-3</v>
      </c>
      <c r="K660">
        <f t="shared" si="87"/>
        <v>186.08860000000004</v>
      </c>
      <c r="L660">
        <f t="shared" si="89"/>
        <v>178.22554</v>
      </c>
      <c r="M660">
        <f t="shared" si="88"/>
        <v>9.240174398835916E-3</v>
      </c>
      <c r="N660" t="str">
        <f t="shared" si="95"/>
        <v>Uptrend</v>
      </c>
      <c r="O660">
        <f t="shared" si="90"/>
        <v>191.64400000000001</v>
      </c>
      <c r="P660">
        <f t="shared" si="91"/>
        <v>-1.7683830435599401E-2</v>
      </c>
      <c r="Q660" t="str">
        <f t="shared" si="92"/>
        <v>2023-07</v>
      </c>
      <c r="R660" t="str">
        <f t="shared" si="93"/>
        <v>Low</v>
      </c>
    </row>
    <row r="661" spans="1:18" x14ac:dyDescent="0.2">
      <c r="A661">
        <v>660</v>
      </c>
      <c r="B661" t="s">
        <v>9</v>
      </c>
      <c r="C661" s="1" t="d">
        <v>2023-07-14</v>
      </c>
      <c r="D661">
        <v>187.94900000000001</v>
      </c>
      <c r="E661">
        <v>188.887</v>
      </c>
      <c r="F661">
        <v>187.35599999999999</v>
      </c>
      <c r="G661">
        <v>188.40299999999999</v>
      </c>
      <c r="H661">
        <v>41616200</v>
      </c>
      <c r="I661">
        <v>7.8743900000000002E-4</v>
      </c>
      <c r="J661">
        <f t="shared" si="94"/>
        <v>7.8616769806916231E-4</v>
      </c>
      <c r="K661">
        <f t="shared" si="87"/>
        <v>186.42155</v>
      </c>
      <c r="L661">
        <f t="shared" si="89"/>
        <v>178.66782000000001</v>
      </c>
      <c r="M661">
        <f t="shared" si="88"/>
        <v>9.2366448800152001E-3</v>
      </c>
      <c r="N661" t="str">
        <f t="shared" si="95"/>
        <v>Uptrend</v>
      </c>
      <c r="O661">
        <f t="shared" si="90"/>
        <v>191.64400000000001</v>
      </c>
      <c r="P661">
        <f t="shared" si="91"/>
        <v>-1.6911565193796885E-2</v>
      </c>
      <c r="Q661" t="str">
        <f t="shared" si="92"/>
        <v>2023-07</v>
      </c>
      <c r="R661" t="str">
        <f t="shared" si="93"/>
        <v>Low</v>
      </c>
    </row>
    <row r="662" spans="1:18" x14ac:dyDescent="0.2">
      <c r="A662">
        <v>661</v>
      </c>
      <c r="B662" t="s">
        <v>9</v>
      </c>
      <c r="C662" s="1" t="d">
        <v>2023-07-17</v>
      </c>
      <c r="D662">
        <v>189.59800000000001</v>
      </c>
      <c r="E662">
        <v>191.989</v>
      </c>
      <c r="F662">
        <v>189.51</v>
      </c>
      <c r="G662">
        <v>191.66300000000001</v>
      </c>
      <c r="H662">
        <v>50520200</v>
      </c>
      <c r="I662">
        <v>1.7305399999999999E-2</v>
      </c>
      <c r="J662">
        <f t="shared" si="94"/>
        <v>1.7303333811032884E-2</v>
      </c>
      <c r="K662">
        <f t="shared" ref="K662:K725" si="96">AVERAGE(G643:G662)</f>
        <v>186.81575000000004</v>
      </c>
      <c r="L662">
        <f t="shared" si="89"/>
        <v>179.19682</v>
      </c>
      <c r="M662">
        <f t="shared" si="88"/>
        <v>9.6536840557628258E-3</v>
      </c>
      <c r="N662" t="str">
        <f t="shared" si="95"/>
        <v>Uptrend</v>
      </c>
      <c r="O662">
        <f t="shared" si="90"/>
        <v>191.66300000000001</v>
      </c>
      <c r="P662">
        <f t="shared" si="91"/>
        <v>0</v>
      </c>
      <c r="Q662" t="str">
        <f t="shared" si="92"/>
        <v>2023-07</v>
      </c>
      <c r="R662" t="str">
        <f t="shared" si="93"/>
        <v>Low</v>
      </c>
    </row>
    <row r="663" spans="1:18" x14ac:dyDescent="0.2">
      <c r="A663">
        <v>662</v>
      </c>
      <c r="B663" t="s">
        <v>9</v>
      </c>
      <c r="C663" s="1" t="d">
        <v>2023-07-18</v>
      </c>
      <c r="D663">
        <v>191.03100000000001</v>
      </c>
      <c r="E663">
        <v>191.999</v>
      </c>
      <c r="F663">
        <v>190.11199999999999</v>
      </c>
      <c r="G663">
        <v>191.40700000000001</v>
      </c>
      <c r="H663">
        <v>48288200</v>
      </c>
      <c r="I663">
        <v>-1.3404300000000001E-3</v>
      </c>
      <c r="J663">
        <f t="shared" si="94"/>
        <v>-1.3356777260086217E-3</v>
      </c>
      <c r="K663">
        <f t="shared" si="96"/>
        <v>187.25100000000003</v>
      </c>
      <c r="L663">
        <f t="shared" si="89"/>
        <v>179.75345999999993</v>
      </c>
      <c r="M663">
        <f t="shared" ref="M663:M726" si="97">_xlfn.STDEV.S(J644:J663)</f>
        <v>9.508092250695906E-3</v>
      </c>
      <c r="N663" t="str">
        <f t="shared" si="95"/>
        <v>Uptrend</v>
      </c>
      <c r="O663">
        <f t="shared" si="90"/>
        <v>191.66300000000001</v>
      </c>
      <c r="P663">
        <f t="shared" si="91"/>
        <v>-1.3356777260086217E-3</v>
      </c>
      <c r="Q663" t="str">
        <f t="shared" si="92"/>
        <v>2023-07</v>
      </c>
      <c r="R663" t="str">
        <f t="shared" si="93"/>
        <v>Low</v>
      </c>
    </row>
    <row r="664" spans="1:18" x14ac:dyDescent="0.2">
      <c r="A664">
        <v>663</v>
      </c>
      <c r="B664" t="s">
        <v>9</v>
      </c>
      <c r="C664" s="1" t="d">
        <v>2023-07-19</v>
      </c>
      <c r="D664">
        <v>190.78399999999999</v>
      </c>
      <c r="E664">
        <v>195.85300000000001</v>
      </c>
      <c r="F664">
        <v>190.339</v>
      </c>
      <c r="G664">
        <v>192.76</v>
      </c>
      <c r="H664">
        <v>80507300</v>
      </c>
      <c r="I664">
        <v>7.0718200000000004E-3</v>
      </c>
      <c r="J664">
        <f t="shared" si="94"/>
        <v>7.0687069960868598E-3</v>
      </c>
      <c r="K664">
        <f t="shared" si="96"/>
        <v>187.74945000000002</v>
      </c>
      <c r="L664">
        <f t="shared" si="89"/>
        <v>180.18363999999994</v>
      </c>
      <c r="M664">
        <f t="shared" si="97"/>
        <v>9.5531875739937547E-3</v>
      </c>
      <c r="N664" t="str">
        <f t="shared" si="95"/>
        <v>Uptrend</v>
      </c>
      <c r="O664">
        <f t="shared" si="90"/>
        <v>192.76</v>
      </c>
      <c r="P664">
        <f t="shared" si="91"/>
        <v>0</v>
      </c>
      <c r="Q664" t="str">
        <f t="shared" si="92"/>
        <v>2023-07</v>
      </c>
      <c r="R664" t="str">
        <f t="shared" si="93"/>
        <v>Low</v>
      </c>
    </row>
    <row r="665" spans="1:18" x14ac:dyDescent="0.2">
      <c r="A665">
        <v>664</v>
      </c>
      <c r="B665" t="s">
        <v>9</v>
      </c>
      <c r="C665" s="1" t="d">
        <v>2023-07-20</v>
      </c>
      <c r="D665">
        <v>192.75</v>
      </c>
      <c r="E665">
        <v>194.114</v>
      </c>
      <c r="F665">
        <v>190.191</v>
      </c>
      <c r="G665">
        <v>190.81399999999999</v>
      </c>
      <c r="H665">
        <v>59581200</v>
      </c>
      <c r="I665">
        <v>-1.00973E-2</v>
      </c>
      <c r="J665">
        <f t="shared" si="94"/>
        <v>-1.0095455488690619E-2</v>
      </c>
      <c r="K665">
        <f t="shared" si="96"/>
        <v>188.20245000000003</v>
      </c>
      <c r="L665">
        <f t="shared" si="89"/>
        <v>180.57627999999997</v>
      </c>
      <c r="M665">
        <f t="shared" si="97"/>
        <v>9.8050900386189022E-3</v>
      </c>
      <c r="N665" t="str">
        <f t="shared" si="95"/>
        <v>Uptrend</v>
      </c>
      <c r="O665">
        <f t="shared" si="90"/>
        <v>192.76</v>
      </c>
      <c r="P665">
        <f t="shared" si="91"/>
        <v>-1.0095455488690619E-2</v>
      </c>
      <c r="Q665" t="str">
        <f t="shared" si="92"/>
        <v>2023-07</v>
      </c>
      <c r="R665" t="str">
        <f t="shared" si="93"/>
        <v>Low</v>
      </c>
    </row>
    <row r="666" spans="1:18" x14ac:dyDescent="0.2">
      <c r="A666">
        <v>665</v>
      </c>
      <c r="B666" t="s">
        <v>9</v>
      </c>
      <c r="C666" s="1" t="d">
        <v>2023-07-21</v>
      </c>
      <c r="D666">
        <v>191.77199999999999</v>
      </c>
      <c r="E666">
        <v>192.63200000000001</v>
      </c>
      <c r="F666">
        <v>188.93700000000001</v>
      </c>
      <c r="G666">
        <v>189.63800000000001</v>
      </c>
      <c r="H666">
        <v>71951700</v>
      </c>
      <c r="I666">
        <v>-6.1616099999999997E-3</v>
      </c>
      <c r="J666">
        <f t="shared" si="94"/>
        <v>-6.1630697957172353E-3</v>
      </c>
      <c r="K666">
        <f t="shared" si="96"/>
        <v>188.44650000000004</v>
      </c>
      <c r="L666">
        <f t="shared" si="89"/>
        <v>180.97951999999998</v>
      </c>
      <c r="M666">
        <f t="shared" si="97"/>
        <v>9.3989585930380672E-3</v>
      </c>
      <c r="N666" t="str">
        <f t="shared" si="95"/>
        <v>Uptrend</v>
      </c>
      <c r="O666">
        <f t="shared" si="90"/>
        <v>192.76</v>
      </c>
      <c r="P666">
        <f t="shared" si="91"/>
        <v>-1.6196306287611484E-2</v>
      </c>
      <c r="Q666" t="str">
        <f t="shared" si="92"/>
        <v>2023-07</v>
      </c>
      <c r="R666" t="str">
        <f t="shared" si="93"/>
        <v>Low</v>
      </c>
    </row>
    <row r="667" spans="1:18" x14ac:dyDescent="0.2">
      <c r="A667">
        <v>666</v>
      </c>
      <c r="B667" t="s">
        <v>9</v>
      </c>
      <c r="C667" s="1" t="d">
        <v>2023-07-24</v>
      </c>
      <c r="D667">
        <v>191.09</v>
      </c>
      <c r="E667">
        <v>192.572</v>
      </c>
      <c r="F667">
        <v>189.94399999999999</v>
      </c>
      <c r="G667">
        <v>190.43799999999999</v>
      </c>
      <c r="H667">
        <v>45377800</v>
      </c>
      <c r="I667">
        <v>4.2200299999999996E-3</v>
      </c>
      <c r="J667">
        <f t="shared" si="94"/>
        <v>4.2185637899576633E-3</v>
      </c>
      <c r="K667">
        <f t="shared" si="96"/>
        <v>188.74635000000001</v>
      </c>
      <c r="L667">
        <f t="shared" si="89"/>
        <v>181.36343999999997</v>
      </c>
      <c r="M667">
        <f t="shared" si="97"/>
        <v>9.3909718011734953E-3</v>
      </c>
      <c r="N667" t="str">
        <f t="shared" si="95"/>
        <v>Uptrend</v>
      </c>
      <c r="O667">
        <f t="shared" si="90"/>
        <v>192.76</v>
      </c>
      <c r="P667">
        <f t="shared" si="91"/>
        <v>-1.2046067648889824E-2</v>
      </c>
      <c r="Q667" t="str">
        <f t="shared" si="92"/>
        <v>2023-07</v>
      </c>
      <c r="R667" t="str">
        <f t="shared" si="93"/>
        <v>Low</v>
      </c>
    </row>
    <row r="668" spans="1:18" x14ac:dyDescent="0.2">
      <c r="A668">
        <v>667</v>
      </c>
      <c r="B668" t="s">
        <v>9</v>
      </c>
      <c r="C668" s="1" t="d">
        <v>2023-07-25</v>
      </c>
      <c r="D668">
        <v>191.011</v>
      </c>
      <c r="E668">
        <v>192.108</v>
      </c>
      <c r="F668">
        <v>190.60599999999999</v>
      </c>
      <c r="G668">
        <v>191.298</v>
      </c>
      <c r="H668">
        <v>37283200</v>
      </c>
      <c r="I668">
        <v>4.5136600000000001E-3</v>
      </c>
      <c r="J668">
        <f t="shared" si="94"/>
        <v>4.5159054390406794E-3</v>
      </c>
      <c r="K668">
        <f t="shared" si="96"/>
        <v>189.15885000000003</v>
      </c>
      <c r="L668">
        <f t="shared" si="89"/>
        <v>181.76082000000002</v>
      </c>
      <c r="M668">
        <f t="shared" si="97"/>
        <v>9.1537591321258407E-3</v>
      </c>
      <c r="N668" t="str">
        <f t="shared" si="95"/>
        <v>Uptrend</v>
      </c>
      <c r="O668">
        <f t="shared" si="90"/>
        <v>192.76</v>
      </c>
      <c r="P668">
        <f t="shared" si="91"/>
        <v>-7.5845611122639101E-3</v>
      </c>
      <c r="Q668" t="str">
        <f t="shared" si="92"/>
        <v>2023-07</v>
      </c>
      <c r="R668" t="str">
        <f t="shared" si="93"/>
        <v>Low</v>
      </c>
    </row>
    <row r="669" spans="1:18" x14ac:dyDescent="0.2">
      <c r="A669">
        <v>668</v>
      </c>
      <c r="B669" t="s">
        <v>9</v>
      </c>
      <c r="C669" s="1" t="d">
        <v>2023-07-26</v>
      </c>
      <c r="D669">
        <v>191.34700000000001</v>
      </c>
      <c r="E669">
        <v>193.29400000000001</v>
      </c>
      <c r="F669">
        <v>191.001</v>
      </c>
      <c r="G669">
        <v>192.167</v>
      </c>
      <c r="H669">
        <v>47471900</v>
      </c>
      <c r="I669">
        <v>4.5449000000000002E-3</v>
      </c>
      <c r="J669">
        <f t="shared" si="94"/>
        <v>4.542650733410758E-3</v>
      </c>
      <c r="K669">
        <f t="shared" si="96"/>
        <v>189.47695000000002</v>
      </c>
      <c r="L669">
        <f t="shared" si="89"/>
        <v>182.19416000000001</v>
      </c>
      <c r="M669">
        <f t="shared" si="97"/>
        <v>8.6679726408642136E-3</v>
      </c>
      <c r="N669" t="str">
        <f t="shared" si="95"/>
        <v>Uptrend</v>
      </c>
      <c r="O669">
        <f t="shared" si="90"/>
        <v>192.76</v>
      </c>
      <c r="P669">
        <f t="shared" si="91"/>
        <v>-3.0763643909523797E-3</v>
      </c>
      <c r="Q669" t="str">
        <f t="shared" si="92"/>
        <v>2023-07</v>
      </c>
      <c r="R669" t="str">
        <f t="shared" si="93"/>
        <v>Low</v>
      </c>
    </row>
    <row r="670" spans="1:18" x14ac:dyDescent="0.2">
      <c r="A670">
        <v>669</v>
      </c>
      <c r="B670" t="s">
        <v>9</v>
      </c>
      <c r="C670" s="1" t="d">
        <v>2023-07-27</v>
      </c>
      <c r="D670">
        <v>193.66900000000001</v>
      </c>
      <c r="E670">
        <v>194.83500000000001</v>
      </c>
      <c r="F670">
        <v>190.24100000000001</v>
      </c>
      <c r="G670">
        <v>190.90299999999999</v>
      </c>
      <c r="H670">
        <v>47460200</v>
      </c>
      <c r="I670">
        <v>-6.5808200000000002E-3</v>
      </c>
      <c r="J670">
        <f t="shared" si="94"/>
        <v>-6.5776121810717791E-3</v>
      </c>
      <c r="K670">
        <f t="shared" si="96"/>
        <v>189.67309999999998</v>
      </c>
      <c r="L670">
        <f t="shared" si="89"/>
        <v>182.61210000000003</v>
      </c>
      <c r="M670">
        <f t="shared" si="97"/>
        <v>8.7865949055998451E-3</v>
      </c>
      <c r="N670" t="str">
        <f t="shared" si="95"/>
        <v>Uptrend</v>
      </c>
      <c r="O670">
        <f t="shared" si="90"/>
        <v>192.76</v>
      </c>
      <c r="P670">
        <f t="shared" si="91"/>
        <v>-9.6337414401328481E-3</v>
      </c>
      <c r="Q670" t="str">
        <f t="shared" si="92"/>
        <v>2023-07</v>
      </c>
      <c r="R670" t="str">
        <f t="shared" si="93"/>
        <v>Low</v>
      </c>
    </row>
    <row r="671" spans="1:18" x14ac:dyDescent="0.2">
      <c r="A671">
        <v>670</v>
      </c>
      <c r="B671" t="s">
        <v>9</v>
      </c>
      <c r="C671" s="1" t="d">
        <v>2023-07-28</v>
      </c>
      <c r="D671">
        <v>192.33500000000001</v>
      </c>
      <c r="E671">
        <v>194.27199999999999</v>
      </c>
      <c r="F671">
        <v>191.81200000000001</v>
      </c>
      <c r="G671">
        <v>193.48099999999999</v>
      </c>
      <c r="H671">
        <v>48291400</v>
      </c>
      <c r="I671">
        <v>1.3507999999999999E-2</v>
      </c>
      <c r="J671">
        <f t="shared" si="94"/>
        <v>1.350424037338338E-2</v>
      </c>
      <c r="K671">
        <f t="shared" si="96"/>
        <v>189.98135000000002</v>
      </c>
      <c r="L671">
        <f t="shared" si="89"/>
        <v>183.08160000000001</v>
      </c>
      <c r="M671">
        <f t="shared" si="97"/>
        <v>9.2166555260177439E-3</v>
      </c>
      <c r="N671" t="str">
        <f t="shared" si="95"/>
        <v>Uptrend</v>
      </c>
      <c r="O671">
        <f t="shared" si="90"/>
        <v>193.48099999999999</v>
      </c>
      <c r="P671">
        <f t="shared" si="91"/>
        <v>0</v>
      </c>
      <c r="Q671" t="str">
        <f t="shared" si="92"/>
        <v>2023-07</v>
      </c>
      <c r="R671" t="str">
        <f t="shared" si="93"/>
        <v>Low</v>
      </c>
    </row>
    <row r="672" spans="1:18" x14ac:dyDescent="0.2">
      <c r="A672">
        <v>671</v>
      </c>
      <c r="B672" t="s">
        <v>9</v>
      </c>
      <c r="C672" s="1" t="d">
        <v>2023-07-31</v>
      </c>
      <c r="D672">
        <v>193.709</v>
      </c>
      <c r="E672">
        <v>194.13300000000001</v>
      </c>
      <c r="F672">
        <v>192.91800000000001</v>
      </c>
      <c r="G672">
        <v>194.09399999999999</v>
      </c>
      <c r="H672">
        <v>38824100</v>
      </c>
      <c r="I672">
        <v>3.16585E-3</v>
      </c>
      <c r="J672">
        <f t="shared" si="94"/>
        <v>3.1682697525854397E-3</v>
      </c>
      <c r="K672">
        <f t="shared" si="96"/>
        <v>190.10384999999997</v>
      </c>
      <c r="L672">
        <f t="shared" si="89"/>
        <v>183.55110000000002</v>
      </c>
      <c r="M672">
        <f t="shared" si="97"/>
        <v>7.7340941153805493E-3</v>
      </c>
      <c r="N672" t="str">
        <f t="shared" si="95"/>
        <v>Uptrend</v>
      </c>
      <c r="O672">
        <f t="shared" si="90"/>
        <v>194.09399999999999</v>
      </c>
      <c r="P672">
        <f t="shared" si="91"/>
        <v>0</v>
      </c>
      <c r="Q672" t="str">
        <f t="shared" si="92"/>
        <v>2023-07</v>
      </c>
      <c r="R672" t="str">
        <f t="shared" si="93"/>
        <v>Low</v>
      </c>
    </row>
    <row r="673" spans="1:18" x14ac:dyDescent="0.2">
      <c r="A673">
        <v>672</v>
      </c>
      <c r="B673" t="s">
        <v>9</v>
      </c>
      <c r="C673" s="1" t="d">
        <v>2023-08-01</v>
      </c>
      <c r="D673">
        <v>193.886</v>
      </c>
      <c r="E673">
        <v>194.37100000000001</v>
      </c>
      <c r="F673">
        <v>192.93799999999999</v>
      </c>
      <c r="G673">
        <v>193.26400000000001</v>
      </c>
      <c r="H673">
        <v>35175100</v>
      </c>
      <c r="I673">
        <v>-4.2759E-3</v>
      </c>
      <c r="J673">
        <f t="shared" si="94"/>
        <v>-4.2762785042298468E-3</v>
      </c>
      <c r="K673">
        <f t="shared" si="96"/>
        <v>190.25944999999996</v>
      </c>
      <c r="L673">
        <f t="shared" si="89"/>
        <v>183.95735999999997</v>
      </c>
      <c r="M673">
        <f t="shared" si="97"/>
        <v>7.5704087712668679E-3</v>
      </c>
      <c r="N673" t="str">
        <f t="shared" si="95"/>
        <v>Uptrend</v>
      </c>
      <c r="O673">
        <f t="shared" si="90"/>
        <v>194.09399999999999</v>
      </c>
      <c r="P673">
        <f t="shared" si="91"/>
        <v>-4.2762785042298468E-3</v>
      </c>
      <c r="Q673" t="str">
        <f t="shared" si="92"/>
        <v>2023-08</v>
      </c>
      <c r="R673" t="str">
        <f t="shared" si="93"/>
        <v>Low</v>
      </c>
    </row>
    <row r="674" spans="1:18" x14ac:dyDescent="0.2">
      <c r="A674">
        <v>673</v>
      </c>
      <c r="B674" t="s">
        <v>9</v>
      </c>
      <c r="C674" s="1" t="d">
        <v>2023-08-02</v>
      </c>
      <c r="D674">
        <v>192.70099999999999</v>
      </c>
      <c r="E674">
        <v>192.839</v>
      </c>
      <c r="F674">
        <v>189.54900000000001</v>
      </c>
      <c r="G674">
        <v>190.27</v>
      </c>
      <c r="H674">
        <v>50389300</v>
      </c>
      <c r="I674">
        <v>-1.54901E-2</v>
      </c>
      <c r="J674">
        <f t="shared" si="94"/>
        <v>-1.5491762563126121E-2</v>
      </c>
      <c r="K674">
        <f t="shared" si="96"/>
        <v>190.32119999999998</v>
      </c>
      <c r="L674">
        <f t="shared" si="89"/>
        <v>184.30158</v>
      </c>
      <c r="M674">
        <f t="shared" si="97"/>
        <v>8.2904982033676113E-3</v>
      </c>
      <c r="N674" t="str">
        <f t="shared" si="95"/>
        <v>Uptrend</v>
      </c>
      <c r="O674">
        <f t="shared" si="90"/>
        <v>194.09399999999999</v>
      </c>
      <c r="P674">
        <f t="shared" si="91"/>
        <v>-1.9701793976114601E-2</v>
      </c>
      <c r="Q674" t="str">
        <f t="shared" si="92"/>
        <v>2023-08</v>
      </c>
      <c r="R674" t="str">
        <f t="shared" si="93"/>
        <v>Low</v>
      </c>
    </row>
    <row r="675" spans="1:18" x14ac:dyDescent="0.2">
      <c r="A675">
        <v>674</v>
      </c>
      <c r="B675" t="s">
        <v>9</v>
      </c>
      <c r="C675" s="1" t="d">
        <v>2023-08-03</v>
      </c>
      <c r="D675">
        <v>189.27199999999999</v>
      </c>
      <c r="E675">
        <v>190.06299999999999</v>
      </c>
      <c r="F675">
        <v>188.40299999999999</v>
      </c>
      <c r="G675">
        <v>188.87700000000001</v>
      </c>
      <c r="H675">
        <v>61235200</v>
      </c>
      <c r="I675">
        <v>-7.3215099999999998E-3</v>
      </c>
      <c r="J675">
        <f t="shared" si="94"/>
        <v>-7.3211751721238283E-3</v>
      </c>
      <c r="K675">
        <f t="shared" si="96"/>
        <v>190.28955000000002</v>
      </c>
      <c r="L675">
        <f t="shared" si="89"/>
        <v>184.6369</v>
      </c>
      <c r="M675">
        <f t="shared" si="97"/>
        <v>8.4461503311616497E-3</v>
      </c>
      <c r="N675" t="str">
        <f t="shared" si="95"/>
        <v>Uptrend</v>
      </c>
      <c r="O675">
        <f t="shared" si="90"/>
        <v>194.09399999999999</v>
      </c>
      <c r="P675">
        <f t="shared" si="91"/>
        <v>-2.68787288633342E-2</v>
      </c>
      <c r="Q675" t="str">
        <f t="shared" si="92"/>
        <v>2023-08</v>
      </c>
      <c r="R675" t="str">
        <f t="shared" si="93"/>
        <v>Low</v>
      </c>
    </row>
    <row r="676" spans="1:18" x14ac:dyDescent="0.2">
      <c r="A676">
        <v>675</v>
      </c>
      <c r="B676" t="s">
        <v>9</v>
      </c>
      <c r="C676" s="1" t="d">
        <v>2023-08-04</v>
      </c>
      <c r="D676">
        <v>183.29499999999999</v>
      </c>
      <c r="E676">
        <v>185.13300000000001</v>
      </c>
      <c r="F676">
        <v>179.738</v>
      </c>
      <c r="G676">
        <v>179.80699999999999</v>
      </c>
      <c r="H676">
        <v>115956800</v>
      </c>
      <c r="I676">
        <v>-4.802E-2</v>
      </c>
      <c r="J676">
        <f t="shared" si="94"/>
        <v>-4.8020669536259164E-2</v>
      </c>
      <c r="K676">
        <f t="shared" si="96"/>
        <v>189.86024999999995</v>
      </c>
      <c r="L676">
        <f t="shared" si="89"/>
        <v>184.84300000000002</v>
      </c>
      <c r="M676">
        <f t="shared" si="97"/>
        <v>1.3624053615788102E-2</v>
      </c>
      <c r="N676" t="str">
        <f t="shared" si="95"/>
        <v>Uptrend</v>
      </c>
      <c r="O676">
        <f t="shared" si="90"/>
        <v>194.09399999999999</v>
      </c>
      <c r="P676">
        <f t="shared" si="91"/>
        <v>-7.3608663843292454E-2</v>
      </c>
      <c r="Q676" t="str">
        <f t="shared" si="92"/>
        <v>2023-08</v>
      </c>
      <c r="R676" t="str">
        <f t="shared" si="93"/>
        <v>Low</v>
      </c>
    </row>
    <row r="677" spans="1:18" x14ac:dyDescent="0.2">
      <c r="A677">
        <v>676</v>
      </c>
      <c r="B677" t="s">
        <v>9</v>
      </c>
      <c r="C677" s="1" t="d">
        <v>2023-08-07</v>
      </c>
      <c r="D677">
        <v>179.946</v>
      </c>
      <c r="E677">
        <v>180.934</v>
      </c>
      <c r="F677">
        <v>175.22300000000001</v>
      </c>
      <c r="G677">
        <v>176.70500000000001</v>
      </c>
      <c r="H677">
        <v>97576100</v>
      </c>
      <c r="I677">
        <v>-1.7253899999999999E-2</v>
      </c>
      <c r="J677">
        <f t="shared" si="94"/>
        <v>-1.7251831130044804E-2</v>
      </c>
      <c r="K677">
        <f t="shared" si="96"/>
        <v>189.37809999999996</v>
      </c>
      <c r="L677">
        <f t="shared" si="89"/>
        <v>184.98152000000002</v>
      </c>
      <c r="M677">
        <f t="shared" si="97"/>
        <v>1.3909058993857939E-2</v>
      </c>
      <c r="N677" t="str">
        <f t="shared" si="95"/>
        <v>Uptrend</v>
      </c>
      <c r="O677">
        <f t="shared" si="90"/>
        <v>194.09399999999999</v>
      </c>
      <c r="P677">
        <f t="shared" si="91"/>
        <v>-8.9590610735004628E-2</v>
      </c>
      <c r="Q677" t="str">
        <f t="shared" si="92"/>
        <v>2023-08</v>
      </c>
      <c r="R677" t="str">
        <f t="shared" si="93"/>
        <v>Low</v>
      </c>
    </row>
    <row r="678" spans="1:18" x14ac:dyDescent="0.2">
      <c r="A678">
        <v>677</v>
      </c>
      <c r="B678" t="s">
        <v>9</v>
      </c>
      <c r="C678" s="1" t="d">
        <v>2023-08-08</v>
      </c>
      <c r="D678">
        <v>177.535</v>
      </c>
      <c r="E678">
        <v>178.108</v>
      </c>
      <c r="F678">
        <v>175.45</v>
      </c>
      <c r="G678">
        <v>177.64400000000001</v>
      </c>
      <c r="H678">
        <v>67823000</v>
      </c>
      <c r="I678">
        <v>5.3117599999999996E-3</v>
      </c>
      <c r="J678">
        <f t="shared" si="94"/>
        <v>5.313941314620374E-3</v>
      </c>
      <c r="K678">
        <f t="shared" si="96"/>
        <v>188.96909999999997</v>
      </c>
      <c r="L678">
        <f t="shared" si="89"/>
        <v>185.11610000000005</v>
      </c>
      <c r="M678">
        <f t="shared" si="97"/>
        <v>1.4019542501228747E-2</v>
      </c>
      <c r="N678" t="str">
        <f t="shared" si="95"/>
        <v>Uptrend</v>
      </c>
      <c r="O678">
        <f t="shared" si="90"/>
        <v>194.09399999999999</v>
      </c>
      <c r="P678">
        <f t="shared" si="91"/>
        <v>-8.4752748668171063E-2</v>
      </c>
      <c r="Q678" t="str">
        <f t="shared" si="92"/>
        <v>2023-08</v>
      </c>
      <c r="R678" t="str">
        <f t="shared" si="93"/>
        <v>Low</v>
      </c>
    </row>
    <row r="679" spans="1:18" x14ac:dyDescent="0.2">
      <c r="A679">
        <v>678</v>
      </c>
      <c r="B679" t="s">
        <v>9</v>
      </c>
      <c r="C679" s="1" t="d">
        <v>2023-08-09</v>
      </c>
      <c r="D679">
        <v>178.70099999999999</v>
      </c>
      <c r="E679">
        <v>178.76</v>
      </c>
      <c r="F679">
        <v>174.887</v>
      </c>
      <c r="G679">
        <v>176.053</v>
      </c>
      <c r="H679">
        <v>60378500</v>
      </c>
      <c r="I679">
        <v>-8.9541800000000008E-3</v>
      </c>
      <c r="J679">
        <f t="shared" si="94"/>
        <v>-8.9561144761433065E-3</v>
      </c>
      <c r="K679">
        <f t="shared" si="96"/>
        <v>188.39704999999998</v>
      </c>
      <c r="L679">
        <f t="shared" si="89"/>
        <v>185.17064000000005</v>
      </c>
      <c r="M679">
        <f t="shared" si="97"/>
        <v>1.3842113874748707E-2</v>
      </c>
      <c r="N679" t="str">
        <f t="shared" si="95"/>
        <v>Uptrend</v>
      </c>
      <c r="O679">
        <f t="shared" si="90"/>
        <v>194.09399999999999</v>
      </c>
      <c r="P679">
        <f t="shared" si="91"/>
        <v>-9.2949807825074449E-2</v>
      </c>
      <c r="Q679" t="str">
        <f t="shared" si="92"/>
        <v>2023-08</v>
      </c>
      <c r="R679" t="str">
        <f t="shared" si="93"/>
        <v>Low</v>
      </c>
    </row>
    <row r="680" spans="1:18" x14ac:dyDescent="0.2">
      <c r="A680">
        <v>679</v>
      </c>
      <c r="B680" t="s">
        <v>9</v>
      </c>
      <c r="C680" s="1" t="d">
        <v>2023-08-10</v>
      </c>
      <c r="D680">
        <v>177.327</v>
      </c>
      <c r="E680">
        <v>178.58199999999999</v>
      </c>
      <c r="F680">
        <v>175.47</v>
      </c>
      <c r="G680">
        <v>175.83600000000001</v>
      </c>
      <c r="H680">
        <v>54686900</v>
      </c>
      <c r="I680">
        <v>-1.23481E-3</v>
      </c>
      <c r="J680">
        <f t="shared" si="94"/>
        <v>-1.2325833697806043E-3</v>
      </c>
      <c r="K680">
        <f t="shared" si="96"/>
        <v>187.77609999999999</v>
      </c>
      <c r="L680">
        <f t="shared" si="89"/>
        <v>185.18388000000002</v>
      </c>
      <c r="M680">
        <f t="shared" si="97"/>
        <v>1.3749337772259762E-2</v>
      </c>
      <c r="N680" t="str">
        <f t="shared" si="95"/>
        <v>Uptrend</v>
      </c>
      <c r="O680">
        <f t="shared" si="90"/>
        <v>194.09399999999999</v>
      </c>
      <c r="P680">
        <f t="shared" si="91"/>
        <v>-9.4067822807505586E-2</v>
      </c>
      <c r="Q680" t="str">
        <f t="shared" si="92"/>
        <v>2023-08</v>
      </c>
      <c r="R680" t="str">
        <f t="shared" si="93"/>
        <v>Low</v>
      </c>
    </row>
    <row r="681" spans="1:18" x14ac:dyDescent="0.2">
      <c r="A681">
        <v>680</v>
      </c>
      <c r="B681" t="s">
        <v>9</v>
      </c>
      <c r="C681" s="1" t="d">
        <v>2023-08-11</v>
      </c>
      <c r="D681">
        <v>175.43</v>
      </c>
      <c r="E681">
        <v>176.71600000000001</v>
      </c>
      <c r="F681">
        <v>174.66800000000001</v>
      </c>
      <c r="G681">
        <v>175.89500000000001</v>
      </c>
      <c r="H681">
        <v>52036700</v>
      </c>
      <c r="I681">
        <v>3.3765599999999998E-4</v>
      </c>
      <c r="J681">
        <f t="shared" si="94"/>
        <v>3.3553993493939949E-4</v>
      </c>
      <c r="K681">
        <f t="shared" si="96"/>
        <v>187.15069999999997</v>
      </c>
      <c r="L681">
        <f t="shared" si="89"/>
        <v>185.19930000000005</v>
      </c>
      <c r="M681">
        <f t="shared" si="97"/>
        <v>1.3742630917423808E-2</v>
      </c>
      <c r="N681" t="str">
        <f t="shared" si="95"/>
        <v>Uptrend</v>
      </c>
      <c r="O681">
        <f t="shared" si="90"/>
        <v>194.09399999999999</v>
      </c>
      <c r="P681">
        <f t="shared" si="91"/>
        <v>-9.3763846383710936E-2</v>
      </c>
      <c r="Q681" t="str">
        <f t="shared" si="92"/>
        <v>2023-08</v>
      </c>
      <c r="R681" t="str">
        <f t="shared" si="93"/>
        <v>Low</v>
      </c>
    </row>
    <row r="682" spans="1:18" x14ac:dyDescent="0.2">
      <c r="A682">
        <v>681</v>
      </c>
      <c r="B682" t="s">
        <v>9</v>
      </c>
      <c r="C682" s="1" t="d">
        <v>2023-08-14</v>
      </c>
      <c r="D682">
        <v>176.07300000000001</v>
      </c>
      <c r="E682">
        <v>177.77500000000001</v>
      </c>
      <c r="F682">
        <v>175.42</v>
      </c>
      <c r="G682">
        <v>177.547</v>
      </c>
      <c r="H682">
        <v>43675600</v>
      </c>
      <c r="I682">
        <v>9.39306E-3</v>
      </c>
      <c r="J682">
        <f t="shared" si="94"/>
        <v>9.3919667983739519E-3</v>
      </c>
      <c r="K682">
        <f t="shared" si="96"/>
        <v>186.44490000000002</v>
      </c>
      <c r="L682">
        <f t="shared" si="89"/>
        <v>185.19164000000004</v>
      </c>
      <c r="M682">
        <f t="shared" si="97"/>
        <v>1.3221201377827395E-2</v>
      </c>
      <c r="N682" t="str">
        <f t="shared" si="95"/>
        <v>Uptrend</v>
      </c>
      <c r="O682">
        <f t="shared" si="90"/>
        <v>194.09399999999999</v>
      </c>
      <c r="P682">
        <f t="shared" si="91"/>
        <v>-8.5252506517460636E-2</v>
      </c>
      <c r="Q682" t="str">
        <f t="shared" si="92"/>
        <v>2023-08</v>
      </c>
      <c r="R682" t="str">
        <f t="shared" si="93"/>
        <v>Low</v>
      </c>
    </row>
    <row r="683" spans="1:18" x14ac:dyDescent="0.2">
      <c r="A683">
        <v>682</v>
      </c>
      <c r="B683" t="s">
        <v>9</v>
      </c>
      <c r="C683" s="1" t="d">
        <v>2023-08-15</v>
      </c>
      <c r="D683">
        <v>176.97300000000001</v>
      </c>
      <c r="E683">
        <v>177.56700000000001</v>
      </c>
      <c r="F683">
        <v>175.16300000000001</v>
      </c>
      <c r="G683">
        <v>175.559</v>
      </c>
      <c r="H683">
        <v>43622600</v>
      </c>
      <c r="I683">
        <v>-1.1200099999999999E-2</v>
      </c>
      <c r="J683">
        <f t="shared" si="94"/>
        <v>-1.1197035151255696E-2</v>
      </c>
      <c r="K683">
        <f t="shared" si="96"/>
        <v>185.6525</v>
      </c>
      <c r="L683">
        <f t="shared" si="89"/>
        <v>185.12722000000002</v>
      </c>
      <c r="M683">
        <f t="shared" si="97"/>
        <v>1.331066665421562E-2</v>
      </c>
      <c r="N683" t="str">
        <f t="shared" si="95"/>
        <v>Uptrend</v>
      </c>
      <c r="O683">
        <f t="shared" si="90"/>
        <v>194.09399999999999</v>
      </c>
      <c r="P683">
        <f t="shared" si="91"/>
        <v>-9.5494966356507671E-2</v>
      </c>
      <c r="Q683" t="str">
        <f t="shared" si="92"/>
        <v>2023-08</v>
      </c>
      <c r="R683" t="str">
        <f t="shared" si="93"/>
        <v>Low</v>
      </c>
    </row>
    <row r="684" spans="1:18" x14ac:dyDescent="0.2">
      <c r="A684">
        <v>683</v>
      </c>
      <c r="B684" t="s">
        <v>9</v>
      </c>
      <c r="C684" s="1" t="d">
        <v>2023-08-16</v>
      </c>
      <c r="D684">
        <v>175.24199999999999</v>
      </c>
      <c r="E684">
        <v>176.637</v>
      </c>
      <c r="F684">
        <v>174.619</v>
      </c>
      <c r="G684">
        <v>174.68799999999999</v>
      </c>
      <c r="H684">
        <v>46964900</v>
      </c>
      <c r="I684">
        <v>-4.9591499999999998E-3</v>
      </c>
      <c r="J684">
        <f t="shared" si="94"/>
        <v>-4.9612950631982011E-3</v>
      </c>
      <c r="K684">
        <f t="shared" si="96"/>
        <v>184.74889999999999</v>
      </c>
      <c r="L684">
        <f t="shared" si="89"/>
        <v>185.07245999999998</v>
      </c>
      <c r="M684">
        <f t="shared" si="97"/>
        <v>1.3042506862578525E-2</v>
      </c>
      <c r="N684" t="str">
        <f t="shared" si="95"/>
        <v>Downtrend</v>
      </c>
      <c r="O684">
        <f t="shared" si="90"/>
        <v>194.09399999999999</v>
      </c>
      <c r="P684">
        <f t="shared" si="91"/>
        <v>-9.9982482714561005E-2</v>
      </c>
      <c r="Q684" t="str">
        <f t="shared" si="92"/>
        <v>2023-08</v>
      </c>
      <c r="R684" t="str">
        <f t="shared" si="93"/>
        <v>Low</v>
      </c>
    </row>
    <row r="685" spans="1:18" x14ac:dyDescent="0.2">
      <c r="A685">
        <v>684</v>
      </c>
      <c r="B685" t="s">
        <v>9</v>
      </c>
      <c r="C685" s="1" t="d">
        <v>2023-08-17</v>
      </c>
      <c r="D685">
        <v>175.25200000000001</v>
      </c>
      <c r="E685">
        <v>175.61799999999999</v>
      </c>
      <c r="F685">
        <v>171.631</v>
      </c>
      <c r="G685">
        <v>172.14500000000001</v>
      </c>
      <c r="H685">
        <v>66062900</v>
      </c>
      <c r="I685">
        <v>-1.45553E-2</v>
      </c>
      <c r="J685">
        <f t="shared" si="94"/>
        <v>-1.455738230445125E-2</v>
      </c>
      <c r="K685">
        <f t="shared" si="96"/>
        <v>183.81545000000003</v>
      </c>
      <c r="L685">
        <f t="shared" si="89"/>
        <v>184.97414000000003</v>
      </c>
      <c r="M685">
        <f t="shared" si="97"/>
        <v>1.3174846124301063E-2</v>
      </c>
      <c r="N685" t="str">
        <f t="shared" si="95"/>
        <v>Downtrend</v>
      </c>
      <c r="O685">
        <f t="shared" si="90"/>
        <v>194.09399999999999</v>
      </c>
      <c r="P685">
        <f t="shared" si="91"/>
        <v>-0.11308438179438818</v>
      </c>
      <c r="Q685" t="str">
        <f t="shared" si="92"/>
        <v>2023-08</v>
      </c>
      <c r="R685" t="str">
        <f t="shared" si="93"/>
        <v>Low</v>
      </c>
    </row>
    <row r="686" spans="1:18" x14ac:dyDescent="0.2">
      <c r="A686">
        <v>685</v>
      </c>
      <c r="B686" t="s">
        <v>9</v>
      </c>
      <c r="C686" s="1" t="d">
        <v>2023-08-18</v>
      </c>
      <c r="D686">
        <v>170.46299999999999</v>
      </c>
      <c r="E686">
        <v>173.23400000000001</v>
      </c>
      <c r="F686">
        <v>170.12700000000001</v>
      </c>
      <c r="G686">
        <v>172.63</v>
      </c>
      <c r="H686">
        <v>61172200</v>
      </c>
      <c r="I686">
        <v>2.8161499999999999E-3</v>
      </c>
      <c r="J686">
        <f t="shared" si="94"/>
        <v>2.8173923146184165E-3</v>
      </c>
      <c r="K686">
        <f t="shared" si="96"/>
        <v>182.96505000000005</v>
      </c>
      <c r="L686">
        <f t="shared" si="89"/>
        <v>184.91300000000004</v>
      </c>
      <c r="M686">
        <f t="shared" si="97"/>
        <v>1.3287496036187228E-2</v>
      </c>
      <c r="N686" t="str">
        <f t="shared" si="95"/>
        <v>Downtrend</v>
      </c>
      <c r="O686">
        <f t="shared" si="90"/>
        <v>194.09399999999999</v>
      </c>
      <c r="P686">
        <f t="shared" si="91"/>
        <v>-0.11058559254794065</v>
      </c>
      <c r="Q686" t="str">
        <f t="shared" si="92"/>
        <v>2023-08</v>
      </c>
      <c r="R686" t="str">
        <f t="shared" si="93"/>
        <v>Low</v>
      </c>
    </row>
    <row r="687" spans="1:18" x14ac:dyDescent="0.2">
      <c r="A687">
        <v>686</v>
      </c>
      <c r="B687" t="s">
        <v>9</v>
      </c>
      <c r="C687" s="1" t="d">
        <v>2023-08-21</v>
      </c>
      <c r="D687">
        <v>173.20400000000001</v>
      </c>
      <c r="E687">
        <v>174.25299999999999</v>
      </c>
      <c r="F687">
        <v>171.88800000000001</v>
      </c>
      <c r="G687">
        <v>173.96600000000001</v>
      </c>
      <c r="H687">
        <v>46311900</v>
      </c>
      <c r="I687">
        <v>7.7366900000000001E-3</v>
      </c>
      <c r="J687">
        <f t="shared" si="94"/>
        <v>7.7390951746509895E-3</v>
      </c>
      <c r="K687">
        <f t="shared" si="96"/>
        <v>182.14144999999999</v>
      </c>
      <c r="L687">
        <f t="shared" si="89"/>
        <v>184.82424000000006</v>
      </c>
      <c r="M687">
        <f t="shared" si="97"/>
        <v>1.3433015845168775E-2</v>
      </c>
      <c r="N687" t="str">
        <f t="shared" si="95"/>
        <v>Downtrend</v>
      </c>
      <c r="O687">
        <f t="shared" si="90"/>
        <v>194.09399999999999</v>
      </c>
      <c r="P687">
        <f t="shared" si="91"/>
        <v>-0.10370232979896332</v>
      </c>
      <c r="Q687" t="str">
        <f t="shared" si="92"/>
        <v>2023-08</v>
      </c>
      <c r="R687" t="str">
        <f t="shared" si="93"/>
        <v>Low</v>
      </c>
    </row>
    <row r="688" spans="1:18" x14ac:dyDescent="0.2">
      <c r="A688">
        <v>687</v>
      </c>
      <c r="B688" t="s">
        <v>9</v>
      </c>
      <c r="C688" s="1" t="d">
        <v>2023-08-22</v>
      </c>
      <c r="D688">
        <v>175.173</v>
      </c>
      <c r="E688">
        <v>175.786</v>
      </c>
      <c r="F688">
        <v>174.37100000000001</v>
      </c>
      <c r="G688">
        <v>175.34100000000001</v>
      </c>
      <c r="H688">
        <v>42038900</v>
      </c>
      <c r="I688">
        <v>7.9049099999999994E-3</v>
      </c>
      <c r="J688">
        <f t="shared" si="94"/>
        <v>7.9038432797213787E-3</v>
      </c>
      <c r="K688">
        <f t="shared" si="96"/>
        <v>181.34359999999998</v>
      </c>
      <c r="L688">
        <f t="shared" si="89"/>
        <v>184.75526000000005</v>
      </c>
      <c r="M688">
        <f t="shared" si="97"/>
        <v>1.3572348151670103E-2</v>
      </c>
      <c r="N688" t="str">
        <f t="shared" si="95"/>
        <v>Downtrend</v>
      </c>
      <c r="O688">
        <f t="shared" si="90"/>
        <v>194.09399999999999</v>
      </c>
      <c r="P688">
        <f t="shared" si="91"/>
        <v>-9.6618133481714996E-2</v>
      </c>
      <c r="Q688" t="str">
        <f t="shared" si="92"/>
        <v>2023-08</v>
      </c>
      <c r="R688" t="str">
        <f t="shared" si="93"/>
        <v>Low</v>
      </c>
    </row>
    <row r="689" spans="1:18" x14ac:dyDescent="0.2">
      <c r="A689">
        <v>688</v>
      </c>
      <c r="B689" t="s">
        <v>9</v>
      </c>
      <c r="C689" s="1" t="d">
        <v>2023-08-23</v>
      </c>
      <c r="D689">
        <v>176.61699999999999</v>
      </c>
      <c r="E689">
        <v>179.61500000000001</v>
      </c>
      <c r="F689">
        <v>176.429</v>
      </c>
      <c r="G689">
        <v>179.18899999999999</v>
      </c>
      <c r="H689">
        <v>52722800</v>
      </c>
      <c r="I689">
        <v>2.1949E-2</v>
      </c>
      <c r="J689">
        <f t="shared" si="94"/>
        <v>2.1945808453242455E-2</v>
      </c>
      <c r="K689">
        <f t="shared" si="96"/>
        <v>180.69470000000001</v>
      </c>
      <c r="L689">
        <f t="shared" si="89"/>
        <v>184.70732000000004</v>
      </c>
      <c r="M689">
        <f t="shared" si="97"/>
        <v>1.4678933890317365E-2</v>
      </c>
      <c r="N689" t="str">
        <f t="shared" si="95"/>
        <v>Downtrend</v>
      </c>
      <c r="O689">
        <f t="shared" si="90"/>
        <v>194.09399999999999</v>
      </c>
      <c r="P689">
        <f t="shared" si="91"/>
        <v>-7.6792688078972104E-2</v>
      </c>
      <c r="Q689" t="str">
        <f t="shared" si="92"/>
        <v>2023-08</v>
      </c>
      <c r="R689" t="str">
        <f t="shared" si="93"/>
        <v>Low</v>
      </c>
    </row>
    <row r="690" spans="1:18" x14ac:dyDescent="0.2">
      <c r="A690">
        <v>689</v>
      </c>
      <c r="B690" t="s">
        <v>9</v>
      </c>
      <c r="C690" s="1" t="d">
        <v>2023-08-24</v>
      </c>
      <c r="D690">
        <v>178.744</v>
      </c>
      <c r="E690">
        <v>179.17</v>
      </c>
      <c r="F690">
        <v>174.13399999999999</v>
      </c>
      <c r="G690">
        <v>174.5</v>
      </c>
      <c r="H690">
        <v>54945800</v>
      </c>
      <c r="I690">
        <v>-2.61704E-2</v>
      </c>
      <c r="J690">
        <f t="shared" si="94"/>
        <v>-2.6167900931418742E-2</v>
      </c>
      <c r="K690">
        <f t="shared" si="96"/>
        <v>179.87454999999997</v>
      </c>
      <c r="L690">
        <f t="shared" si="89"/>
        <v>184.57508000000004</v>
      </c>
      <c r="M690">
        <f t="shared" si="97"/>
        <v>1.5531942331423052E-2</v>
      </c>
      <c r="N690" t="str">
        <f t="shared" si="95"/>
        <v>Downtrend</v>
      </c>
      <c r="O690">
        <f t="shared" si="90"/>
        <v>194.09399999999999</v>
      </c>
      <c r="P690">
        <f t="shared" si="91"/>
        <v>-0.10095108555648291</v>
      </c>
      <c r="Q690" t="str">
        <f t="shared" si="92"/>
        <v>2023-08</v>
      </c>
      <c r="R690" t="str">
        <f t="shared" si="93"/>
        <v>Medium</v>
      </c>
    </row>
    <row r="691" spans="1:18" x14ac:dyDescent="0.2">
      <c r="A691">
        <v>690</v>
      </c>
      <c r="B691" t="s">
        <v>9</v>
      </c>
      <c r="C691" s="1" t="d">
        <v>2023-08-25</v>
      </c>
      <c r="D691">
        <v>175.489</v>
      </c>
      <c r="E691">
        <v>177.24</v>
      </c>
      <c r="F691">
        <v>173.946</v>
      </c>
      <c r="G691">
        <v>176.70599999999999</v>
      </c>
      <c r="H691">
        <v>51449600</v>
      </c>
      <c r="I691">
        <v>1.2643E-2</v>
      </c>
      <c r="J691">
        <f t="shared" si="94"/>
        <v>1.2641833810888237E-2</v>
      </c>
      <c r="K691">
        <f t="shared" si="96"/>
        <v>179.03579999999999</v>
      </c>
      <c r="L691">
        <f t="shared" si="89"/>
        <v>184.47432000000009</v>
      </c>
      <c r="M691">
        <f t="shared" si="97"/>
        <v>1.5480833098825272E-2</v>
      </c>
      <c r="N691" t="str">
        <f t="shared" si="95"/>
        <v>Downtrend</v>
      </c>
      <c r="O691">
        <f t="shared" si="90"/>
        <v>194.09399999999999</v>
      </c>
      <c r="P691">
        <f t="shared" si="91"/>
        <v>-8.9585458592228551E-2</v>
      </c>
      <c r="Q691" t="str">
        <f t="shared" si="92"/>
        <v>2023-08</v>
      </c>
      <c r="R691" t="str">
        <f t="shared" si="93"/>
        <v>Medium</v>
      </c>
    </row>
    <row r="692" spans="1:18" x14ac:dyDescent="0.2">
      <c r="A692">
        <v>691</v>
      </c>
      <c r="B692" t="s">
        <v>9</v>
      </c>
      <c r="C692" s="1" t="d">
        <v>2023-08-28</v>
      </c>
      <c r="D692">
        <v>178.17</v>
      </c>
      <c r="E692">
        <v>178.66499999999999</v>
      </c>
      <c r="F692">
        <v>176.64699999999999</v>
      </c>
      <c r="G692">
        <v>178.26900000000001</v>
      </c>
      <c r="H692">
        <v>43820700</v>
      </c>
      <c r="I692">
        <v>8.8461600000000005E-3</v>
      </c>
      <c r="J692">
        <f t="shared" si="94"/>
        <v>8.845200502529682E-3</v>
      </c>
      <c r="K692">
        <f t="shared" si="96"/>
        <v>178.24454999999998</v>
      </c>
      <c r="L692">
        <f t="shared" ref="L692:L755" si="98">AVERAGE(G643:G692)</f>
        <v>184.36412000000007</v>
      </c>
      <c r="M692">
        <f t="shared" si="97"/>
        <v>1.5677864101488723E-2</v>
      </c>
      <c r="N692" t="str">
        <f t="shared" si="95"/>
        <v>Downtrend</v>
      </c>
      <c r="O692">
        <f t="shared" si="90"/>
        <v>194.09399999999999</v>
      </c>
      <c r="P692">
        <f t="shared" si="91"/>
        <v>-8.1532659433058208E-2</v>
      </c>
      <c r="Q692" t="str">
        <f t="shared" si="92"/>
        <v>2023-08</v>
      </c>
      <c r="R692" t="str">
        <f t="shared" si="93"/>
        <v>Medium</v>
      </c>
    </row>
    <row r="693" spans="1:18" x14ac:dyDescent="0.2">
      <c r="A693">
        <v>692</v>
      </c>
      <c r="B693" t="s">
        <v>9</v>
      </c>
      <c r="C693" s="1" t="d">
        <v>2023-08-29</v>
      </c>
      <c r="D693">
        <v>177.785</v>
      </c>
      <c r="E693">
        <v>182.929</v>
      </c>
      <c r="F693">
        <v>177.58699999999999</v>
      </c>
      <c r="G693">
        <v>182.15700000000001</v>
      </c>
      <c r="H693">
        <v>53003900</v>
      </c>
      <c r="I693">
        <v>2.1810099999999999E-2</v>
      </c>
      <c r="J693">
        <f t="shared" si="94"/>
        <v>2.1809736970533233E-2</v>
      </c>
      <c r="K693">
        <f t="shared" si="96"/>
        <v>177.68920000000003</v>
      </c>
      <c r="L693">
        <f t="shared" si="98"/>
        <v>184.35322000000008</v>
      </c>
      <c r="M693">
        <f t="shared" si="97"/>
        <v>1.6715380832904532E-2</v>
      </c>
      <c r="N693" t="str">
        <f t="shared" si="95"/>
        <v>Downtrend</v>
      </c>
      <c r="O693">
        <f t="shared" si="90"/>
        <v>194.09399999999999</v>
      </c>
      <c r="P693">
        <f t="shared" si="91"/>
        <v>-6.1501128319267906E-2</v>
      </c>
      <c r="Q693" t="str">
        <f t="shared" si="92"/>
        <v>2023-08</v>
      </c>
      <c r="R693" t="str">
        <f t="shared" si="93"/>
        <v>Medium</v>
      </c>
    </row>
    <row r="694" spans="1:18" x14ac:dyDescent="0.2">
      <c r="A694">
        <v>693</v>
      </c>
      <c r="B694" t="s">
        <v>9</v>
      </c>
      <c r="C694" s="1" t="d">
        <v>2023-08-30</v>
      </c>
      <c r="D694">
        <v>182.96899999999999</v>
      </c>
      <c r="E694">
        <v>185.84800000000001</v>
      </c>
      <c r="F694">
        <v>182.77099999999999</v>
      </c>
      <c r="G694">
        <v>185.65</v>
      </c>
      <c r="H694">
        <v>60813900</v>
      </c>
      <c r="I694">
        <v>1.91723E-2</v>
      </c>
      <c r="J694">
        <f t="shared" si="94"/>
        <v>1.9175765960133262E-2</v>
      </c>
      <c r="K694">
        <f t="shared" si="96"/>
        <v>177.45820000000001</v>
      </c>
      <c r="L694">
        <f t="shared" si="98"/>
        <v>184.41040000000004</v>
      </c>
      <c r="M694">
        <f t="shared" si="97"/>
        <v>1.7124727999681344E-2</v>
      </c>
      <c r="N694" t="str">
        <f t="shared" si="95"/>
        <v>Downtrend</v>
      </c>
      <c r="O694">
        <f t="shared" si="90"/>
        <v>194.09399999999999</v>
      </c>
      <c r="P694">
        <f t="shared" si="91"/>
        <v>-4.3504693602068989E-2</v>
      </c>
      <c r="Q694" t="str">
        <f t="shared" si="92"/>
        <v>2023-08</v>
      </c>
      <c r="R694" t="str">
        <f t="shared" si="93"/>
        <v>Medium</v>
      </c>
    </row>
    <row r="695" spans="1:18" x14ac:dyDescent="0.2">
      <c r="A695">
        <v>694</v>
      </c>
      <c r="B695" t="s">
        <v>9</v>
      </c>
      <c r="C695" s="1" t="d">
        <v>2023-08-31</v>
      </c>
      <c r="D695">
        <v>185.83799999999999</v>
      </c>
      <c r="E695">
        <v>187.10400000000001</v>
      </c>
      <c r="F695">
        <v>185.482</v>
      </c>
      <c r="G695">
        <v>185.86699999999999</v>
      </c>
      <c r="H695">
        <v>60794500</v>
      </c>
      <c r="I695">
        <v>1.17238E-3</v>
      </c>
      <c r="J695">
        <f t="shared" si="94"/>
        <v>1.1688661459734462E-3</v>
      </c>
      <c r="K695">
        <f t="shared" si="96"/>
        <v>177.30770000000001</v>
      </c>
      <c r="L695">
        <f t="shared" si="98"/>
        <v>184.49266000000006</v>
      </c>
      <c r="M695">
        <f t="shared" si="97"/>
        <v>1.7067196608668511E-2</v>
      </c>
      <c r="N695" t="str">
        <f t="shared" si="95"/>
        <v>Downtrend</v>
      </c>
      <c r="O695">
        <f t="shared" si="90"/>
        <v>194.09399999999999</v>
      </c>
      <c r="P695">
        <f t="shared" si="91"/>
        <v>-4.2386678619637963E-2</v>
      </c>
      <c r="Q695" t="str">
        <f t="shared" si="92"/>
        <v>2023-08</v>
      </c>
      <c r="R695" t="str">
        <f t="shared" si="93"/>
        <v>Medium</v>
      </c>
    </row>
    <row r="696" spans="1:18" x14ac:dyDescent="0.2">
      <c r="A696">
        <v>695</v>
      </c>
      <c r="B696" t="s">
        <v>9</v>
      </c>
      <c r="C696" s="1" t="d">
        <v>2023-09-01</v>
      </c>
      <c r="D696">
        <v>187.47</v>
      </c>
      <c r="E696">
        <v>187.89599999999999</v>
      </c>
      <c r="F696">
        <v>186.273</v>
      </c>
      <c r="G696">
        <v>187.441</v>
      </c>
      <c r="H696">
        <v>45766500</v>
      </c>
      <c r="I696">
        <v>8.4634199999999993E-3</v>
      </c>
      <c r="J696">
        <f t="shared" si="94"/>
        <v>8.4684209676813005E-3</v>
      </c>
      <c r="K696">
        <f t="shared" si="96"/>
        <v>177.68940000000001</v>
      </c>
      <c r="L696">
        <f t="shared" si="98"/>
        <v>184.5463400000001</v>
      </c>
      <c r="M696">
        <f t="shared" si="97"/>
        <v>1.3009215992603955E-2</v>
      </c>
      <c r="N696" t="str">
        <f t="shared" si="95"/>
        <v>Downtrend</v>
      </c>
      <c r="O696">
        <f t="shared" si="90"/>
        <v>194.09399999999999</v>
      </c>
      <c r="P696">
        <f t="shared" si="91"/>
        <v>-3.4277205889929552E-2</v>
      </c>
      <c r="Q696" t="str">
        <f t="shared" si="92"/>
        <v>2023-09</v>
      </c>
      <c r="R696" t="str">
        <f t="shared" si="93"/>
        <v>Low</v>
      </c>
    </row>
    <row r="697" spans="1:18" x14ac:dyDescent="0.2">
      <c r="A697">
        <v>696</v>
      </c>
      <c r="B697" t="s">
        <v>9</v>
      </c>
      <c r="C697" s="1" t="d">
        <v>2023-09-05</v>
      </c>
      <c r="D697">
        <v>186.273</v>
      </c>
      <c r="E697">
        <v>187.95500000000001</v>
      </c>
      <c r="F697">
        <v>185.61</v>
      </c>
      <c r="G697">
        <v>187.678</v>
      </c>
      <c r="H697">
        <v>45280000</v>
      </c>
      <c r="I697">
        <v>1.26676E-3</v>
      </c>
      <c r="J697">
        <f t="shared" si="94"/>
        <v>1.264397863861122E-3</v>
      </c>
      <c r="K697">
        <f t="shared" si="96"/>
        <v>178.23804999999999</v>
      </c>
      <c r="L697">
        <f t="shared" si="98"/>
        <v>184.61108000000007</v>
      </c>
      <c r="M697">
        <f t="shared" si="97"/>
        <v>1.2187856533287154E-2</v>
      </c>
      <c r="N697" t="str">
        <f t="shared" si="95"/>
        <v>Downtrend</v>
      </c>
      <c r="O697">
        <f t="shared" si="90"/>
        <v>194.09399999999999</v>
      </c>
      <c r="P697">
        <f t="shared" si="91"/>
        <v>-3.3056148051974765E-2</v>
      </c>
      <c r="Q697" t="str">
        <f t="shared" si="92"/>
        <v>2023-09</v>
      </c>
      <c r="R697" t="str">
        <f t="shared" si="93"/>
        <v>Low</v>
      </c>
    </row>
    <row r="698" spans="1:18" x14ac:dyDescent="0.2">
      <c r="A698">
        <v>697</v>
      </c>
      <c r="B698" t="s">
        <v>9</v>
      </c>
      <c r="C698" s="1" t="d">
        <v>2023-09-06</v>
      </c>
      <c r="D698">
        <v>186.392</v>
      </c>
      <c r="E698">
        <v>186.83699999999999</v>
      </c>
      <c r="F698">
        <v>179.536</v>
      </c>
      <c r="G698">
        <v>180.96</v>
      </c>
      <c r="H698">
        <v>81755800</v>
      </c>
      <c r="I698">
        <v>-3.5793400000000003E-2</v>
      </c>
      <c r="J698">
        <f t="shared" si="94"/>
        <v>-3.5795351612868842E-2</v>
      </c>
      <c r="K698">
        <f t="shared" si="96"/>
        <v>178.40385000000003</v>
      </c>
      <c r="L698">
        <f t="shared" si="98"/>
        <v>184.56932000000003</v>
      </c>
      <c r="M698">
        <f t="shared" si="97"/>
        <v>1.4946838141493517E-2</v>
      </c>
      <c r="N698" t="str">
        <f t="shared" si="95"/>
        <v>Downtrend</v>
      </c>
      <c r="O698">
        <f t="shared" si="90"/>
        <v>194.09399999999999</v>
      </c>
      <c r="P698">
        <f t="shared" si="91"/>
        <v>-6.7668243222356095E-2</v>
      </c>
      <c r="Q698" t="str">
        <f t="shared" si="92"/>
        <v>2023-09</v>
      </c>
      <c r="R698" t="str">
        <f t="shared" si="93"/>
        <v>Low</v>
      </c>
    </row>
    <row r="699" spans="1:18" x14ac:dyDescent="0.2">
      <c r="A699">
        <v>698</v>
      </c>
      <c r="B699" t="s">
        <v>9</v>
      </c>
      <c r="C699" s="1" t="d">
        <v>2023-09-07</v>
      </c>
      <c r="D699">
        <v>173.31299999999999</v>
      </c>
      <c r="E699">
        <v>176.31</v>
      </c>
      <c r="F699">
        <v>171.69</v>
      </c>
      <c r="G699">
        <v>175.667</v>
      </c>
      <c r="H699">
        <v>112488800</v>
      </c>
      <c r="I699">
        <v>-2.9249299999999999E-2</v>
      </c>
      <c r="J699">
        <f t="shared" si="94"/>
        <v>-2.9249557913351043E-2</v>
      </c>
      <c r="K699">
        <f t="shared" si="96"/>
        <v>178.38454999999999</v>
      </c>
      <c r="L699">
        <f t="shared" si="98"/>
        <v>184.36656000000005</v>
      </c>
      <c r="M699">
        <f t="shared" si="97"/>
        <v>1.6289116452462411E-2</v>
      </c>
      <c r="N699" t="str">
        <f t="shared" si="95"/>
        <v>Downtrend</v>
      </c>
      <c r="O699">
        <f t="shared" si="90"/>
        <v>194.09399999999999</v>
      </c>
      <c r="P699">
        <f t="shared" si="91"/>
        <v>-9.4938534936680141E-2</v>
      </c>
      <c r="Q699" t="str">
        <f t="shared" si="92"/>
        <v>2023-09</v>
      </c>
      <c r="R699" t="str">
        <f t="shared" si="93"/>
        <v>Medium</v>
      </c>
    </row>
    <row r="700" spans="1:18" x14ac:dyDescent="0.2">
      <c r="A700">
        <v>699</v>
      </c>
      <c r="B700" t="s">
        <v>9</v>
      </c>
      <c r="C700" s="1" t="d">
        <v>2023-09-08</v>
      </c>
      <c r="D700">
        <v>176.44900000000001</v>
      </c>
      <c r="E700">
        <v>178.31899999999999</v>
      </c>
      <c r="F700">
        <v>175.89500000000001</v>
      </c>
      <c r="G700">
        <v>176.28100000000001</v>
      </c>
      <c r="H700">
        <v>65551300</v>
      </c>
      <c r="I700">
        <v>3.4916700000000001E-3</v>
      </c>
      <c r="J700">
        <f t="shared" si="94"/>
        <v>3.4952495346309842E-3</v>
      </c>
      <c r="K700">
        <f t="shared" si="96"/>
        <v>178.40679999999998</v>
      </c>
      <c r="L700">
        <f t="shared" si="98"/>
        <v>184.15258000000006</v>
      </c>
      <c r="M700">
        <f t="shared" si="97"/>
        <v>1.6304321231184873E-2</v>
      </c>
      <c r="N700" t="str">
        <f t="shared" si="95"/>
        <v>Downtrend</v>
      </c>
      <c r="O700">
        <f t="shared" si="90"/>
        <v>194.09399999999999</v>
      </c>
      <c r="P700">
        <f t="shared" si="91"/>
        <v>-9.1775119272105243E-2</v>
      </c>
      <c r="Q700" t="str">
        <f t="shared" si="92"/>
        <v>2023-09</v>
      </c>
      <c r="R700" t="str">
        <f t="shared" si="93"/>
        <v>Medium</v>
      </c>
    </row>
    <row r="701" spans="1:18" x14ac:dyDescent="0.2">
      <c r="A701">
        <v>700</v>
      </c>
      <c r="B701" t="s">
        <v>9</v>
      </c>
      <c r="C701" s="1" t="d">
        <v>2023-09-11</v>
      </c>
      <c r="D701">
        <v>178.15100000000001</v>
      </c>
      <c r="E701">
        <v>178.37799999999999</v>
      </c>
      <c r="F701">
        <v>175.45</v>
      </c>
      <c r="G701">
        <v>177.44800000000001</v>
      </c>
      <c r="H701">
        <v>58953100</v>
      </c>
      <c r="I701">
        <v>6.6226699999999998E-3</v>
      </c>
      <c r="J701">
        <f t="shared" si="94"/>
        <v>6.6201122072147012E-3</v>
      </c>
      <c r="K701">
        <f t="shared" si="96"/>
        <v>178.48444999999998</v>
      </c>
      <c r="L701">
        <f t="shared" si="98"/>
        <v>183.95522000000008</v>
      </c>
      <c r="M701">
        <f t="shared" si="97"/>
        <v>1.6366423050358708E-2</v>
      </c>
      <c r="N701" t="str">
        <f t="shared" si="95"/>
        <v>Downtrend</v>
      </c>
      <c r="O701">
        <f t="shared" si="90"/>
        <v>194.09399999999999</v>
      </c>
      <c r="P701">
        <f t="shared" si="91"/>
        <v>-8.5762568652302473E-2</v>
      </c>
      <c r="Q701" t="str">
        <f t="shared" si="92"/>
        <v>2023-09</v>
      </c>
      <c r="R701" t="str">
        <f t="shared" si="93"/>
        <v>Medium</v>
      </c>
    </row>
    <row r="702" spans="1:18" x14ac:dyDescent="0.2">
      <c r="A702">
        <v>701</v>
      </c>
      <c r="B702" t="s">
        <v>9</v>
      </c>
      <c r="C702" s="1" t="d">
        <v>2023-09-12</v>
      </c>
      <c r="D702">
        <v>177.577</v>
      </c>
      <c r="E702">
        <v>178.21</v>
      </c>
      <c r="F702">
        <v>172.95699999999999</v>
      </c>
      <c r="G702">
        <v>174.42099999999999</v>
      </c>
      <c r="H702">
        <v>90370200</v>
      </c>
      <c r="I702">
        <v>-1.7060599999999999E-2</v>
      </c>
      <c r="J702">
        <f t="shared" si="94"/>
        <v>-1.705851855191387E-2</v>
      </c>
      <c r="K702">
        <f t="shared" si="96"/>
        <v>178.32814999999997</v>
      </c>
      <c r="L702">
        <f t="shared" si="98"/>
        <v>183.61076000000006</v>
      </c>
      <c r="M702">
        <f t="shared" si="97"/>
        <v>1.6681512647454093E-2</v>
      </c>
      <c r="N702" t="str">
        <f t="shared" si="95"/>
        <v>Downtrend</v>
      </c>
      <c r="O702">
        <f t="shared" si="90"/>
        <v>194.09399999999999</v>
      </c>
      <c r="P702">
        <f t="shared" si="91"/>
        <v>-0.10135810483580121</v>
      </c>
      <c r="Q702" t="str">
        <f t="shared" si="92"/>
        <v>2023-09</v>
      </c>
      <c r="R702" t="str">
        <f t="shared" si="93"/>
        <v>Medium</v>
      </c>
    </row>
    <row r="703" spans="1:18" x14ac:dyDescent="0.2">
      <c r="A703">
        <v>702</v>
      </c>
      <c r="B703" t="s">
        <v>9</v>
      </c>
      <c r="C703" s="1" t="d">
        <v>2023-09-13</v>
      </c>
      <c r="D703">
        <v>174.62899999999999</v>
      </c>
      <c r="E703">
        <v>175.41</v>
      </c>
      <c r="F703">
        <v>172.126</v>
      </c>
      <c r="G703">
        <v>172.35300000000001</v>
      </c>
      <c r="H703">
        <v>84267900</v>
      </c>
      <c r="I703">
        <v>-1.18548E-2</v>
      </c>
      <c r="J703">
        <f t="shared" si="94"/>
        <v>-1.1856370505844982E-2</v>
      </c>
      <c r="K703">
        <f t="shared" si="96"/>
        <v>178.16784999999999</v>
      </c>
      <c r="L703">
        <f t="shared" si="98"/>
        <v>183.25478000000004</v>
      </c>
      <c r="M703">
        <f t="shared" si="97"/>
        <v>1.6703872203460229E-2</v>
      </c>
      <c r="N703" t="str">
        <f t="shared" si="95"/>
        <v>Downtrend</v>
      </c>
      <c r="O703">
        <f t="shared" si="90"/>
        <v>194.09399999999999</v>
      </c>
      <c r="P703">
        <f t="shared" si="91"/>
        <v>-0.11201273609694262</v>
      </c>
      <c r="Q703" t="str">
        <f t="shared" si="92"/>
        <v>2023-09</v>
      </c>
      <c r="R703" t="str">
        <f t="shared" si="93"/>
        <v>Medium</v>
      </c>
    </row>
    <row r="704" spans="1:18" x14ac:dyDescent="0.2">
      <c r="A704">
        <v>703</v>
      </c>
      <c r="B704" t="s">
        <v>9</v>
      </c>
      <c r="C704" s="1" t="d">
        <v>2023-09-14</v>
      </c>
      <c r="D704">
        <v>172.14500000000001</v>
      </c>
      <c r="E704">
        <v>174.22300000000001</v>
      </c>
      <c r="F704">
        <v>171.73</v>
      </c>
      <c r="G704">
        <v>173.86699999999999</v>
      </c>
      <c r="H704">
        <v>60895800</v>
      </c>
      <c r="I704">
        <v>8.7822999999999998E-3</v>
      </c>
      <c r="J704">
        <f t="shared" si="94"/>
        <v>8.7842973432430416E-3</v>
      </c>
      <c r="K704">
        <f t="shared" si="96"/>
        <v>178.12679999999997</v>
      </c>
      <c r="L704">
        <f t="shared" si="98"/>
        <v>182.95142000000004</v>
      </c>
      <c r="M704">
        <f t="shared" si="97"/>
        <v>1.6805575762333651E-2</v>
      </c>
      <c r="N704" t="str">
        <f t="shared" si="95"/>
        <v>Downtrend</v>
      </c>
      <c r="O704">
        <f t="shared" si="90"/>
        <v>194.09399999999999</v>
      </c>
      <c r="P704">
        <f t="shared" si="91"/>
        <v>-0.10421239193380527</v>
      </c>
      <c r="Q704" t="str">
        <f t="shared" si="92"/>
        <v>2023-09</v>
      </c>
      <c r="R704" t="str">
        <f t="shared" si="93"/>
        <v>Medium</v>
      </c>
    </row>
    <row r="705" spans="1:18" x14ac:dyDescent="0.2">
      <c r="A705">
        <v>704</v>
      </c>
      <c r="B705" t="s">
        <v>9</v>
      </c>
      <c r="C705" s="1" t="d">
        <v>2023-09-15</v>
      </c>
      <c r="D705">
        <v>174.59899999999999</v>
      </c>
      <c r="E705">
        <v>174.619</v>
      </c>
      <c r="F705">
        <v>171.96700000000001</v>
      </c>
      <c r="G705">
        <v>173.14500000000001</v>
      </c>
      <c r="H705">
        <v>109259500</v>
      </c>
      <c r="I705">
        <v>-4.1537500000000003E-3</v>
      </c>
      <c r="J705">
        <f t="shared" si="94"/>
        <v>-4.152599400691237E-3</v>
      </c>
      <c r="K705">
        <f t="shared" si="96"/>
        <v>178.17679999999999</v>
      </c>
      <c r="L705">
        <f t="shared" si="98"/>
        <v>182.62412000000006</v>
      </c>
      <c r="M705">
        <f t="shared" si="97"/>
        <v>1.6492614147538606E-2</v>
      </c>
      <c r="N705" t="str">
        <f t="shared" si="95"/>
        <v>Downtrend</v>
      </c>
      <c r="O705">
        <f t="shared" si="90"/>
        <v>194.09399999999999</v>
      </c>
      <c r="P705">
        <f t="shared" si="91"/>
        <v>-0.10793223901820759</v>
      </c>
      <c r="Q705" t="str">
        <f t="shared" si="92"/>
        <v>2023-09</v>
      </c>
      <c r="R705" t="str">
        <f t="shared" si="93"/>
        <v>Medium</v>
      </c>
    </row>
    <row r="706" spans="1:18" x14ac:dyDescent="0.2">
      <c r="A706">
        <v>705</v>
      </c>
      <c r="B706" t="s">
        <v>9</v>
      </c>
      <c r="C706" s="1" t="d">
        <v>2023-09-18</v>
      </c>
      <c r="D706">
        <v>174.59899999999999</v>
      </c>
      <c r="E706">
        <v>177.46799999999999</v>
      </c>
      <c r="F706">
        <v>174.292</v>
      </c>
      <c r="G706">
        <v>176.07300000000001</v>
      </c>
      <c r="H706">
        <v>67257600</v>
      </c>
      <c r="I706">
        <v>1.6913299999999999E-2</v>
      </c>
      <c r="J706">
        <f t="shared" si="94"/>
        <v>1.6910681798492533E-2</v>
      </c>
      <c r="K706">
        <f t="shared" si="96"/>
        <v>178.34895</v>
      </c>
      <c r="L706">
        <f t="shared" si="98"/>
        <v>182.37772000000004</v>
      </c>
      <c r="M706">
        <f t="shared" si="97"/>
        <v>1.6896565448504684E-2</v>
      </c>
      <c r="N706" t="str">
        <f t="shared" si="95"/>
        <v>Downtrend</v>
      </c>
      <c r="O706">
        <f t="shared" ref="O706:O769" si="99">MAX(G706,O705)</f>
        <v>194.09399999999999</v>
      </c>
      <c r="P706">
        <f t="shared" si="91"/>
        <v>-9.2846764969550799E-2</v>
      </c>
      <c r="Q706" t="str">
        <f t="shared" si="92"/>
        <v>2023-09</v>
      </c>
      <c r="R706" t="str">
        <f t="shared" si="93"/>
        <v>Medium</v>
      </c>
    </row>
    <row r="707" spans="1:18" x14ac:dyDescent="0.2">
      <c r="A707">
        <v>706</v>
      </c>
      <c r="B707" t="s">
        <v>9</v>
      </c>
      <c r="C707" s="1" t="d">
        <v>2023-09-19</v>
      </c>
      <c r="D707">
        <v>175.62799999999999</v>
      </c>
      <c r="E707">
        <v>177.715</v>
      </c>
      <c r="F707">
        <v>175.24199999999999</v>
      </c>
      <c r="G707">
        <v>177.161</v>
      </c>
      <c r="H707">
        <v>51826900</v>
      </c>
      <c r="I707">
        <v>6.1807099999999998E-3</v>
      </c>
      <c r="J707">
        <f t="shared" si="94"/>
        <v>6.1792551952883912E-3</v>
      </c>
      <c r="K707">
        <f t="shared" si="96"/>
        <v>178.5087</v>
      </c>
      <c r="L707">
        <f t="shared" si="98"/>
        <v>182.19398000000004</v>
      </c>
      <c r="M707">
        <f t="shared" si="97"/>
        <v>1.6868003111717111E-2</v>
      </c>
      <c r="N707" t="str">
        <f t="shared" si="95"/>
        <v>Downtrend</v>
      </c>
      <c r="O707">
        <f t="shared" si="99"/>
        <v>194.09399999999999</v>
      </c>
      <c r="P707">
        <f t="shared" ref="P707:P770" si="100">G707/O707 - 1</f>
        <v>-8.7241233629066328E-2</v>
      </c>
      <c r="Q707" t="str">
        <f t="shared" ref="Q707:Q770" si="101">TEXT(C707, "YYYY-MM")</f>
        <v>2023-09</v>
      </c>
      <c r="R707" t="str">
        <f t="shared" ref="R707:R770" si="102">IF(M707="","",
   IF(M707&lt;0.015,"Low",
      IF(M707&lt;0.03,"Medium","High")))</f>
        <v>Medium</v>
      </c>
    </row>
    <row r="708" spans="1:18" x14ac:dyDescent="0.2">
      <c r="A708">
        <v>707</v>
      </c>
      <c r="B708" t="s">
        <v>9</v>
      </c>
      <c r="C708" s="1" t="d">
        <v>2023-09-20</v>
      </c>
      <c r="D708">
        <v>177.34899999999999</v>
      </c>
      <c r="E708">
        <v>177.785</v>
      </c>
      <c r="F708">
        <v>173.53</v>
      </c>
      <c r="G708">
        <v>173.619</v>
      </c>
      <c r="H708">
        <v>58436200</v>
      </c>
      <c r="I708">
        <v>-1.9992200000000002E-2</v>
      </c>
      <c r="J708">
        <f t="shared" ref="J708:J771" si="103">(G708/G707) - 1</f>
        <v>-1.9993113608525626E-2</v>
      </c>
      <c r="K708">
        <f t="shared" si="96"/>
        <v>178.42259999999999</v>
      </c>
      <c r="L708">
        <f t="shared" si="98"/>
        <v>181.94988000000009</v>
      </c>
      <c r="M708">
        <f t="shared" si="97"/>
        <v>1.7415661540198642E-2</v>
      </c>
      <c r="N708" t="str">
        <f t="shared" ref="N708:N771" si="104">IF(OR(ISBLANK(K708),ISBLANK(L708)),"",IF(K708&gt;L708,"Uptrend","Downtrend"))</f>
        <v>Downtrend</v>
      </c>
      <c r="O708">
        <f t="shared" si="99"/>
        <v>194.09399999999999</v>
      </c>
      <c r="P708">
        <f t="shared" si="100"/>
        <v>-0.10549012334229801</v>
      </c>
      <c r="Q708" t="str">
        <f t="shared" si="101"/>
        <v>2023-09</v>
      </c>
      <c r="R708" t="str">
        <f t="shared" si="102"/>
        <v>Medium</v>
      </c>
    </row>
    <row r="709" spans="1:18" x14ac:dyDescent="0.2">
      <c r="A709">
        <v>708</v>
      </c>
      <c r="B709" t="s">
        <v>9</v>
      </c>
      <c r="C709" s="1" t="d">
        <v>2023-09-21</v>
      </c>
      <c r="D709">
        <v>172.68899999999999</v>
      </c>
      <c r="E709">
        <v>174.42099999999999</v>
      </c>
      <c r="F709">
        <v>172.00700000000001</v>
      </c>
      <c r="G709">
        <v>172.07599999999999</v>
      </c>
      <c r="H709">
        <v>63149100</v>
      </c>
      <c r="I709">
        <v>-8.8893600000000007E-3</v>
      </c>
      <c r="J709">
        <f t="shared" si="103"/>
        <v>-8.8872761621712204E-3</v>
      </c>
      <c r="K709">
        <f t="shared" si="96"/>
        <v>178.06694999999999</v>
      </c>
      <c r="L709">
        <f t="shared" si="98"/>
        <v>181.64152000000004</v>
      </c>
      <c r="M709">
        <f t="shared" si="97"/>
        <v>1.6687782774661944E-2</v>
      </c>
      <c r="N709" t="str">
        <f t="shared" si="104"/>
        <v>Downtrend</v>
      </c>
      <c r="O709">
        <f t="shared" si="99"/>
        <v>194.09399999999999</v>
      </c>
      <c r="P709">
        <f t="shared" si="100"/>
        <v>-0.11343987964594471</v>
      </c>
      <c r="Q709" t="str">
        <f t="shared" si="101"/>
        <v>2023-09</v>
      </c>
      <c r="R709" t="str">
        <f t="shared" si="102"/>
        <v>Medium</v>
      </c>
    </row>
    <row r="710" spans="1:18" x14ac:dyDescent="0.2">
      <c r="A710">
        <v>709</v>
      </c>
      <c r="B710" t="s">
        <v>9</v>
      </c>
      <c r="C710" s="1" t="d">
        <v>2023-09-22</v>
      </c>
      <c r="D710">
        <v>172.80799999999999</v>
      </c>
      <c r="E710">
        <v>175.19200000000001</v>
      </c>
      <c r="F710">
        <v>172.19499999999999</v>
      </c>
      <c r="G710">
        <v>172.92699999999999</v>
      </c>
      <c r="H710">
        <v>56725400</v>
      </c>
      <c r="I710">
        <v>4.9444099999999998E-3</v>
      </c>
      <c r="J710">
        <f t="shared" si="103"/>
        <v>4.9454892024454189E-3</v>
      </c>
      <c r="K710">
        <f t="shared" si="96"/>
        <v>177.98830000000004</v>
      </c>
      <c r="L710">
        <f t="shared" si="98"/>
        <v>181.33496000000005</v>
      </c>
      <c r="M710">
        <f t="shared" si="97"/>
        <v>1.5728042897259195E-2</v>
      </c>
      <c r="N710" t="str">
        <f t="shared" si="104"/>
        <v>Downtrend</v>
      </c>
      <c r="O710">
        <f t="shared" si="99"/>
        <v>194.09399999999999</v>
      </c>
      <c r="P710">
        <f t="shared" si="100"/>
        <v>-0.10905540614341502</v>
      </c>
      <c r="Q710" t="str">
        <f t="shared" si="101"/>
        <v>2023-09</v>
      </c>
      <c r="R710" t="str">
        <f t="shared" si="102"/>
        <v>Medium</v>
      </c>
    </row>
    <row r="711" spans="1:18" x14ac:dyDescent="0.2">
      <c r="A711">
        <v>710</v>
      </c>
      <c r="B711" t="s">
        <v>9</v>
      </c>
      <c r="C711" s="1" t="d">
        <v>2023-09-25</v>
      </c>
      <c r="D711">
        <v>172.34299999999999</v>
      </c>
      <c r="E711">
        <v>175.084</v>
      </c>
      <c r="F711">
        <v>172.29400000000001</v>
      </c>
      <c r="G711">
        <v>174.203</v>
      </c>
      <c r="H711">
        <v>46172700</v>
      </c>
      <c r="I711">
        <v>7.3805199999999998E-3</v>
      </c>
      <c r="J711">
        <f t="shared" si="103"/>
        <v>7.3788361562971971E-3</v>
      </c>
      <c r="K711">
        <f t="shared" si="96"/>
        <v>177.86315000000002</v>
      </c>
      <c r="L711">
        <f t="shared" si="98"/>
        <v>181.05096000000006</v>
      </c>
      <c r="M711">
        <f t="shared" si="97"/>
        <v>1.5542444642429829E-2</v>
      </c>
      <c r="N711" t="str">
        <f t="shared" si="104"/>
        <v>Downtrend</v>
      </c>
      <c r="O711">
        <f t="shared" si="99"/>
        <v>194.09399999999999</v>
      </c>
      <c r="P711">
        <f t="shared" si="100"/>
        <v>-0.10248127196100854</v>
      </c>
      <c r="Q711" t="str">
        <f t="shared" si="101"/>
        <v>2023-09</v>
      </c>
      <c r="R711" t="str">
        <f t="shared" si="102"/>
        <v>Medium</v>
      </c>
    </row>
    <row r="712" spans="1:18" x14ac:dyDescent="0.2">
      <c r="A712">
        <v>711</v>
      </c>
      <c r="B712" t="s">
        <v>9</v>
      </c>
      <c r="C712" s="1" t="d">
        <v>2023-09-26</v>
      </c>
      <c r="D712">
        <v>172.95699999999999</v>
      </c>
      <c r="E712">
        <v>173.333</v>
      </c>
      <c r="F712">
        <v>169.83</v>
      </c>
      <c r="G712">
        <v>170.12700000000001</v>
      </c>
      <c r="H712">
        <v>64588900</v>
      </c>
      <c r="I712">
        <v>-2.33984E-2</v>
      </c>
      <c r="J712">
        <f t="shared" si="103"/>
        <v>-2.3397989701669841E-2</v>
      </c>
      <c r="K712">
        <f t="shared" si="96"/>
        <v>177.45605</v>
      </c>
      <c r="L712">
        <f t="shared" si="98"/>
        <v>180.62024000000005</v>
      </c>
      <c r="M712">
        <f t="shared" si="97"/>
        <v>1.6170981242037918E-2</v>
      </c>
      <c r="N712" t="str">
        <f t="shared" si="104"/>
        <v>Downtrend</v>
      </c>
      <c r="O712">
        <f t="shared" si="99"/>
        <v>194.09399999999999</v>
      </c>
      <c r="P712">
        <f t="shared" si="100"/>
        <v>-0.12348140591672074</v>
      </c>
      <c r="Q712" t="str">
        <f t="shared" si="101"/>
        <v>2023-09</v>
      </c>
      <c r="R712" t="str">
        <f t="shared" si="102"/>
        <v>Medium</v>
      </c>
    </row>
    <row r="713" spans="1:18" x14ac:dyDescent="0.2">
      <c r="A713">
        <v>712</v>
      </c>
      <c r="B713" t="s">
        <v>9</v>
      </c>
      <c r="C713" s="1" t="d">
        <v>2023-09-27</v>
      </c>
      <c r="D713">
        <v>170.78</v>
      </c>
      <c r="E713">
        <v>171.196</v>
      </c>
      <c r="F713">
        <v>167.24799999999999</v>
      </c>
      <c r="G713">
        <v>168.613</v>
      </c>
      <c r="H713">
        <v>66921800</v>
      </c>
      <c r="I713">
        <v>-8.8976599999999999E-3</v>
      </c>
      <c r="J713">
        <f t="shared" si="103"/>
        <v>-8.8992341015829979E-3</v>
      </c>
      <c r="K713">
        <f t="shared" si="96"/>
        <v>176.77885000000001</v>
      </c>
      <c r="L713">
        <f t="shared" si="98"/>
        <v>180.16436000000002</v>
      </c>
      <c r="M713">
        <f t="shared" si="97"/>
        <v>1.519901282106069E-2</v>
      </c>
      <c r="N713" t="str">
        <f t="shared" si="104"/>
        <v>Downtrend</v>
      </c>
      <c r="O713">
        <f t="shared" si="99"/>
        <v>194.09399999999999</v>
      </c>
      <c r="P713">
        <f t="shared" si="100"/>
        <v>-0.13128175007985821</v>
      </c>
      <c r="Q713" t="str">
        <f t="shared" si="101"/>
        <v>2023-09</v>
      </c>
      <c r="R713" t="str">
        <f t="shared" si="102"/>
        <v>Medium</v>
      </c>
    </row>
    <row r="714" spans="1:18" x14ac:dyDescent="0.2">
      <c r="A714">
        <v>713</v>
      </c>
      <c r="B714" t="s">
        <v>9</v>
      </c>
      <c r="C714" s="1" t="d">
        <v>2023-09-28</v>
      </c>
      <c r="D714">
        <v>167.535</v>
      </c>
      <c r="E714">
        <v>170.196</v>
      </c>
      <c r="F714">
        <v>165.833</v>
      </c>
      <c r="G714">
        <v>168.87100000000001</v>
      </c>
      <c r="H714">
        <v>56294400</v>
      </c>
      <c r="I714">
        <v>1.5255799999999999E-3</v>
      </c>
      <c r="J714">
        <f t="shared" si="103"/>
        <v>1.5301311286792796E-3</v>
      </c>
      <c r="K714">
        <f t="shared" si="96"/>
        <v>175.93990000000002</v>
      </c>
      <c r="L714">
        <f t="shared" si="98"/>
        <v>179.68658000000002</v>
      </c>
      <c r="M714">
        <f t="shared" si="97"/>
        <v>1.4283021389053869E-2</v>
      </c>
      <c r="N714" t="str">
        <f t="shared" si="104"/>
        <v>Downtrend</v>
      </c>
      <c r="O714">
        <f t="shared" si="99"/>
        <v>194.09399999999999</v>
      </c>
      <c r="P714">
        <f t="shared" si="100"/>
        <v>-0.12995249724360358</v>
      </c>
      <c r="Q714" t="str">
        <f t="shared" si="101"/>
        <v>2023-09</v>
      </c>
      <c r="R714" t="str">
        <f t="shared" si="102"/>
        <v>Low</v>
      </c>
    </row>
    <row r="715" spans="1:18" x14ac:dyDescent="0.2">
      <c r="A715">
        <v>714</v>
      </c>
      <c r="B715" t="s">
        <v>9</v>
      </c>
      <c r="C715" s="1" t="d">
        <v>2023-09-29</v>
      </c>
      <c r="D715">
        <v>170.18600000000001</v>
      </c>
      <c r="E715">
        <v>171.22499999999999</v>
      </c>
      <c r="F715">
        <v>168.524</v>
      </c>
      <c r="G715">
        <v>169.38499999999999</v>
      </c>
      <c r="H715">
        <v>51861100</v>
      </c>
      <c r="I715">
        <v>3.0464200000000002E-3</v>
      </c>
      <c r="J715">
        <f t="shared" si="103"/>
        <v>3.0437434491414894E-3</v>
      </c>
      <c r="K715">
        <f t="shared" si="96"/>
        <v>175.11580000000004</v>
      </c>
      <c r="L715">
        <f t="shared" si="98"/>
        <v>179.25800000000004</v>
      </c>
      <c r="M715">
        <f t="shared" si="97"/>
        <v>1.4329143258195646E-2</v>
      </c>
      <c r="N715" t="str">
        <f t="shared" si="104"/>
        <v>Downtrend</v>
      </c>
      <c r="O715">
        <f t="shared" si="99"/>
        <v>194.09399999999999</v>
      </c>
      <c r="P715">
        <f t="shared" si="100"/>
        <v>-0.12730429585664682</v>
      </c>
      <c r="Q715" t="str">
        <f t="shared" si="101"/>
        <v>2023-09</v>
      </c>
      <c r="R715" t="str">
        <f t="shared" si="102"/>
        <v>Low</v>
      </c>
    </row>
    <row r="716" spans="1:18" x14ac:dyDescent="0.2">
      <c r="A716">
        <v>715</v>
      </c>
      <c r="B716" t="s">
        <v>9</v>
      </c>
      <c r="C716" s="1" t="d">
        <v>2023-10-02</v>
      </c>
      <c r="D716">
        <v>169.39500000000001</v>
      </c>
      <c r="E716">
        <v>172.44200000000001</v>
      </c>
      <c r="F716">
        <v>169.108</v>
      </c>
      <c r="G716">
        <v>171.898</v>
      </c>
      <c r="H716">
        <v>52164500</v>
      </c>
      <c r="I716">
        <v>1.48357E-2</v>
      </c>
      <c r="J716">
        <f t="shared" si="103"/>
        <v>1.4836024441361451E-2</v>
      </c>
      <c r="K716">
        <f t="shared" si="96"/>
        <v>174.33865</v>
      </c>
      <c r="L716">
        <f t="shared" si="98"/>
        <v>178.9032</v>
      </c>
      <c r="M716">
        <f t="shared" si="97"/>
        <v>1.4699200495889216E-2</v>
      </c>
      <c r="N716" t="str">
        <f t="shared" si="104"/>
        <v>Downtrend</v>
      </c>
      <c r="O716">
        <f t="shared" si="99"/>
        <v>194.09399999999999</v>
      </c>
      <c r="P716">
        <f t="shared" si="100"/>
        <v>-0.11435696106010484</v>
      </c>
      <c r="Q716" t="str">
        <f t="shared" si="101"/>
        <v>2023-10</v>
      </c>
      <c r="R716" t="str">
        <f t="shared" si="102"/>
        <v>Low</v>
      </c>
    </row>
    <row r="717" spans="1:18" x14ac:dyDescent="0.2">
      <c r="A717">
        <v>716</v>
      </c>
      <c r="B717" t="s">
        <v>9</v>
      </c>
      <c r="C717" s="1" t="d">
        <v>2023-10-03</v>
      </c>
      <c r="D717">
        <v>170.42400000000001</v>
      </c>
      <c r="E717">
        <v>171.779</v>
      </c>
      <c r="F717">
        <v>168.999</v>
      </c>
      <c r="G717">
        <v>170.56200000000001</v>
      </c>
      <c r="H717">
        <v>49594600</v>
      </c>
      <c r="I717">
        <v>-7.7697299999999999E-3</v>
      </c>
      <c r="J717">
        <f t="shared" si="103"/>
        <v>-7.7720508673747579E-3</v>
      </c>
      <c r="K717">
        <f t="shared" si="96"/>
        <v>173.48285000000001</v>
      </c>
      <c r="L717">
        <f t="shared" si="98"/>
        <v>178.50567999999998</v>
      </c>
      <c r="M717">
        <f t="shared" si="97"/>
        <v>1.4660738346340553E-2</v>
      </c>
      <c r="N717" t="str">
        <f t="shared" si="104"/>
        <v>Downtrend</v>
      </c>
      <c r="O717">
        <f t="shared" si="99"/>
        <v>194.09399999999999</v>
      </c>
      <c r="P717">
        <f t="shared" si="100"/>
        <v>-0.12124022380908206</v>
      </c>
      <c r="Q717" t="str">
        <f t="shared" si="101"/>
        <v>2023-10</v>
      </c>
      <c r="R717" t="str">
        <f t="shared" si="102"/>
        <v>Low</v>
      </c>
    </row>
    <row r="718" spans="1:18" x14ac:dyDescent="0.2">
      <c r="A718">
        <v>717</v>
      </c>
      <c r="B718" t="s">
        <v>9</v>
      </c>
      <c r="C718" s="1" t="d">
        <v>2023-10-04</v>
      </c>
      <c r="D718">
        <v>169.26599999999999</v>
      </c>
      <c r="E718">
        <v>172.35300000000001</v>
      </c>
      <c r="F718">
        <v>169.148</v>
      </c>
      <c r="G718">
        <v>171.809</v>
      </c>
      <c r="H718">
        <v>53020300</v>
      </c>
      <c r="I718">
        <v>7.3085700000000003E-3</v>
      </c>
      <c r="J718">
        <f t="shared" si="103"/>
        <v>7.3111244005110709E-3</v>
      </c>
      <c r="K718">
        <f t="shared" si="96"/>
        <v>173.02530000000002</v>
      </c>
      <c r="L718">
        <f t="shared" si="98"/>
        <v>178.11590000000001</v>
      </c>
      <c r="M718">
        <f t="shared" si="97"/>
        <v>1.2907347818386268E-2</v>
      </c>
      <c r="N718" t="str">
        <f t="shared" si="104"/>
        <v>Downtrend</v>
      </c>
      <c r="O718">
        <f t="shared" si="99"/>
        <v>194.09399999999999</v>
      </c>
      <c r="P718">
        <f t="shared" si="100"/>
        <v>-0.11481550176718491</v>
      </c>
      <c r="Q718" t="str">
        <f t="shared" si="101"/>
        <v>2023-10</v>
      </c>
      <c r="R718" t="str">
        <f t="shared" si="102"/>
        <v>Low</v>
      </c>
    </row>
    <row r="719" spans="1:18" x14ac:dyDescent="0.2">
      <c r="A719">
        <v>718</v>
      </c>
      <c r="B719" t="s">
        <v>9</v>
      </c>
      <c r="C719" s="1" t="d">
        <v>2023-10-05</v>
      </c>
      <c r="D719">
        <v>171.93799999999999</v>
      </c>
      <c r="E719">
        <v>173.58</v>
      </c>
      <c r="F719">
        <v>170.839</v>
      </c>
      <c r="G719">
        <v>173.04599999999999</v>
      </c>
      <c r="H719">
        <v>48527900</v>
      </c>
      <c r="I719">
        <v>7.1980799999999999E-3</v>
      </c>
      <c r="J719">
        <f t="shared" si="103"/>
        <v>7.1998556536618796E-3</v>
      </c>
      <c r="K719">
        <f t="shared" si="96"/>
        <v>172.89425</v>
      </c>
      <c r="L719">
        <f t="shared" si="98"/>
        <v>177.73348000000001</v>
      </c>
      <c r="M719">
        <f t="shared" si="97"/>
        <v>1.1421028765953146E-2</v>
      </c>
      <c r="N719" t="str">
        <f t="shared" si="104"/>
        <v>Downtrend</v>
      </c>
      <c r="O719">
        <f t="shared" si="99"/>
        <v>194.09399999999999</v>
      </c>
      <c r="P719">
        <f t="shared" si="100"/>
        <v>-0.10844230115304954</v>
      </c>
      <c r="Q719" t="str">
        <f t="shared" si="101"/>
        <v>2023-10</v>
      </c>
      <c r="R719" t="str">
        <f t="shared" si="102"/>
        <v>Low</v>
      </c>
    </row>
    <row r="720" spans="1:18" x14ac:dyDescent="0.2">
      <c r="A720">
        <v>719</v>
      </c>
      <c r="B720" t="s">
        <v>9</v>
      </c>
      <c r="C720" s="1" t="d">
        <v>2023-10-06</v>
      </c>
      <c r="D720">
        <v>171.947</v>
      </c>
      <c r="E720">
        <v>176.09299999999999</v>
      </c>
      <c r="F720">
        <v>171.334</v>
      </c>
      <c r="G720">
        <v>175.59800000000001</v>
      </c>
      <c r="H720">
        <v>57266700</v>
      </c>
      <c r="I720">
        <v>1.47504E-2</v>
      </c>
      <c r="J720">
        <f t="shared" si="103"/>
        <v>1.4747523779804261E-2</v>
      </c>
      <c r="K720">
        <f t="shared" si="96"/>
        <v>172.86009999999999</v>
      </c>
      <c r="L720">
        <f t="shared" si="98"/>
        <v>177.42738000000006</v>
      </c>
      <c r="M720">
        <f t="shared" si="97"/>
        <v>1.190490466993868E-2</v>
      </c>
      <c r="N720" t="str">
        <f t="shared" si="104"/>
        <v>Downtrend</v>
      </c>
      <c r="O720">
        <f t="shared" si="99"/>
        <v>194.09399999999999</v>
      </c>
      <c r="P720">
        <f t="shared" si="100"/>
        <v>-9.529403278823656E-2</v>
      </c>
      <c r="Q720" t="str">
        <f t="shared" si="101"/>
        <v>2023-10</v>
      </c>
      <c r="R720" t="str">
        <f t="shared" si="102"/>
        <v>Low</v>
      </c>
    </row>
    <row r="721" spans="1:18" x14ac:dyDescent="0.2">
      <c r="A721">
        <v>720</v>
      </c>
      <c r="B721" t="s">
        <v>9</v>
      </c>
      <c r="C721" s="1" t="d">
        <v>2023-10-09</v>
      </c>
      <c r="D721">
        <v>174.92500000000001</v>
      </c>
      <c r="E721">
        <v>177.14099999999999</v>
      </c>
      <c r="F721">
        <v>173.92599999999999</v>
      </c>
      <c r="G721">
        <v>177.08199999999999</v>
      </c>
      <c r="H721">
        <v>42390800</v>
      </c>
      <c r="I721">
        <v>8.4510799999999997E-3</v>
      </c>
      <c r="J721">
        <f t="shared" si="103"/>
        <v>8.4511213111766459E-3</v>
      </c>
      <c r="K721">
        <f t="shared" si="96"/>
        <v>172.84179999999998</v>
      </c>
      <c r="L721">
        <f t="shared" si="98"/>
        <v>177.09940000000006</v>
      </c>
      <c r="M721">
        <f t="shared" si="97"/>
        <v>1.1966399327592839E-2</v>
      </c>
      <c r="N721" t="str">
        <f t="shared" si="104"/>
        <v>Downtrend</v>
      </c>
      <c r="O721">
        <f t="shared" si="99"/>
        <v>194.09399999999999</v>
      </c>
      <c r="P721">
        <f t="shared" si="100"/>
        <v>-8.7648252908384627E-2</v>
      </c>
      <c r="Q721" t="str">
        <f t="shared" si="101"/>
        <v>2023-10</v>
      </c>
      <c r="R721" t="str">
        <f t="shared" si="102"/>
        <v>Low</v>
      </c>
    </row>
    <row r="722" spans="1:18" x14ac:dyDescent="0.2">
      <c r="A722">
        <v>721</v>
      </c>
      <c r="B722" t="s">
        <v>9</v>
      </c>
      <c r="C722" s="1" t="d">
        <v>2023-10-10</v>
      </c>
      <c r="D722">
        <v>176.202</v>
      </c>
      <c r="E722">
        <v>177.804</v>
      </c>
      <c r="F722">
        <v>176.053</v>
      </c>
      <c r="G722">
        <v>176.489</v>
      </c>
      <c r="H722">
        <v>43698000</v>
      </c>
      <c r="I722">
        <v>-3.3520999999999998E-3</v>
      </c>
      <c r="J722">
        <f t="shared" si="103"/>
        <v>-3.3487310963281613E-3</v>
      </c>
      <c r="K722">
        <f t="shared" si="96"/>
        <v>172.9452</v>
      </c>
      <c r="L722">
        <f t="shared" si="98"/>
        <v>176.74730000000002</v>
      </c>
      <c r="M722">
        <f t="shared" si="97"/>
        <v>1.1314827217885853E-2</v>
      </c>
      <c r="N722" t="str">
        <f t="shared" si="104"/>
        <v>Downtrend</v>
      </c>
      <c r="O722">
        <f t="shared" si="99"/>
        <v>194.09399999999999</v>
      </c>
      <c r="P722">
        <f t="shared" si="100"/>
        <v>-9.0703473574659688E-2</v>
      </c>
      <c r="Q722" t="str">
        <f t="shared" si="101"/>
        <v>2023-10</v>
      </c>
      <c r="R722" t="str">
        <f t="shared" si="102"/>
        <v>Low</v>
      </c>
    </row>
    <row r="723" spans="1:18" x14ac:dyDescent="0.2">
      <c r="A723">
        <v>722</v>
      </c>
      <c r="B723" t="s">
        <v>9</v>
      </c>
      <c r="C723" s="1" t="d">
        <v>2023-10-11</v>
      </c>
      <c r="D723">
        <v>176.30099999999999</v>
      </c>
      <c r="E723">
        <v>177.93299999999999</v>
      </c>
      <c r="F723">
        <v>175.70699999999999</v>
      </c>
      <c r="G723">
        <v>177.88399999999999</v>
      </c>
      <c r="H723">
        <v>47551100</v>
      </c>
      <c r="I723">
        <v>7.9040499999999993E-3</v>
      </c>
      <c r="J723">
        <f t="shared" si="103"/>
        <v>7.904175331040264E-3</v>
      </c>
      <c r="K723">
        <f t="shared" si="96"/>
        <v>173.22174999999999</v>
      </c>
      <c r="L723">
        <f t="shared" si="98"/>
        <v>176.43970000000007</v>
      </c>
      <c r="M723">
        <f t="shared" si="97"/>
        <v>1.1024254604667513E-2</v>
      </c>
      <c r="N723" t="str">
        <f t="shared" si="104"/>
        <v>Downtrend</v>
      </c>
      <c r="O723">
        <f t="shared" si="99"/>
        <v>194.09399999999999</v>
      </c>
      <c r="P723">
        <f t="shared" si="100"/>
        <v>-8.3516234401887823E-2</v>
      </c>
      <c r="Q723" t="str">
        <f t="shared" si="101"/>
        <v>2023-10</v>
      </c>
      <c r="R723" t="str">
        <f t="shared" si="102"/>
        <v>Low</v>
      </c>
    </row>
    <row r="724" spans="1:18" x14ac:dyDescent="0.2">
      <c r="A724">
        <v>723</v>
      </c>
      <c r="B724" t="s">
        <v>9</v>
      </c>
      <c r="C724" s="1" t="d">
        <v>2023-10-12</v>
      </c>
      <c r="D724">
        <v>178.15100000000001</v>
      </c>
      <c r="E724">
        <v>180.39599999999999</v>
      </c>
      <c r="F724">
        <v>177.13200000000001</v>
      </c>
      <c r="G724">
        <v>178.78399999999999</v>
      </c>
      <c r="H724">
        <v>56743100</v>
      </c>
      <c r="I724">
        <v>5.0613400000000001E-3</v>
      </c>
      <c r="J724">
        <f t="shared" si="103"/>
        <v>5.0594769625149638E-3</v>
      </c>
      <c r="K724">
        <f t="shared" si="96"/>
        <v>173.4676</v>
      </c>
      <c r="L724">
        <f t="shared" si="98"/>
        <v>176.20998000000006</v>
      </c>
      <c r="M724">
        <f t="shared" si="97"/>
        <v>1.0928227627420238E-2</v>
      </c>
      <c r="N724" t="str">
        <f t="shared" si="104"/>
        <v>Downtrend</v>
      </c>
      <c r="O724">
        <f t="shared" si="99"/>
        <v>194.09399999999999</v>
      </c>
      <c r="P724">
        <f t="shared" si="100"/>
        <v>-7.8879305903325259E-2</v>
      </c>
      <c r="Q724" t="str">
        <f t="shared" si="101"/>
        <v>2023-10</v>
      </c>
      <c r="R724" t="str">
        <f t="shared" si="102"/>
        <v>Low</v>
      </c>
    </row>
    <row r="725" spans="1:18" x14ac:dyDescent="0.2">
      <c r="A725">
        <v>724</v>
      </c>
      <c r="B725" t="s">
        <v>9</v>
      </c>
      <c r="C725" s="1" t="d">
        <v>2023-10-13</v>
      </c>
      <c r="D725">
        <v>179.48599999999999</v>
      </c>
      <c r="E725">
        <v>179.99100000000001</v>
      </c>
      <c r="F725">
        <v>176.24100000000001</v>
      </c>
      <c r="G725">
        <v>176.94399999999999</v>
      </c>
      <c r="H725">
        <v>51427100</v>
      </c>
      <c r="I725">
        <v>-1.02928E-2</v>
      </c>
      <c r="J725">
        <f t="shared" si="103"/>
        <v>-1.0291748702344727E-2</v>
      </c>
      <c r="K725">
        <f t="shared" si="96"/>
        <v>173.65755000000001</v>
      </c>
      <c r="L725">
        <f t="shared" si="98"/>
        <v>175.97132000000005</v>
      </c>
      <c r="M725">
        <f t="shared" si="97"/>
        <v>1.1177328133514819E-2</v>
      </c>
      <c r="N725" t="str">
        <f t="shared" si="104"/>
        <v>Downtrend</v>
      </c>
      <c r="O725">
        <f t="shared" si="99"/>
        <v>194.09399999999999</v>
      </c>
      <c r="P725">
        <f t="shared" si="100"/>
        <v>-8.8359248611497576E-2</v>
      </c>
      <c r="Q725" t="str">
        <f t="shared" si="101"/>
        <v>2023-10</v>
      </c>
      <c r="R725" t="str">
        <f t="shared" si="102"/>
        <v>Low</v>
      </c>
    </row>
    <row r="726" spans="1:18" x14ac:dyDescent="0.2">
      <c r="A726">
        <v>725</v>
      </c>
      <c r="B726" t="s">
        <v>9</v>
      </c>
      <c r="C726" s="1" t="d">
        <v>2023-10-16</v>
      </c>
      <c r="D726">
        <v>174.86600000000001</v>
      </c>
      <c r="E726">
        <v>177.17099999999999</v>
      </c>
      <c r="F726">
        <v>174.62899999999999</v>
      </c>
      <c r="G726">
        <v>176.815</v>
      </c>
      <c r="H726">
        <v>52517000</v>
      </c>
      <c r="I726">
        <v>-7.2696399999999997E-4</v>
      </c>
      <c r="J726">
        <f t="shared" si="103"/>
        <v>-7.2904421737940428E-4</v>
      </c>
      <c r="K726">
        <f t="shared" ref="K726:K789" si="105">AVERAGE(G707:G726)</f>
        <v>173.69465</v>
      </c>
      <c r="L726">
        <f t="shared" si="98"/>
        <v>175.91148000000004</v>
      </c>
      <c r="M726">
        <f t="shared" si="97"/>
        <v>1.0545966576860598E-2</v>
      </c>
      <c r="N726" t="str">
        <f t="shared" si="104"/>
        <v>Downtrend</v>
      </c>
      <c r="O726">
        <f t="shared" si="99"/>
        <v>194.09399999999999</v>
      </c>
      <c r="P726">
        <f t="shared" si="100"/>
        <v>-8.9023875029624833E-2</v>
      </c>
      <c r="Q726" t="str">
        <f t="shared" si="101"/>
        <v>2023-10</v>
      </c>
      <c r="R726" t="str">
        <f t="shared" si="102"/>
        <v>Low</v>
      </c>
    </row>
    <row r="727" spans="1:18" x14ac:dyDescent="0.2">
      <c r="A727">
        <v>726</v>
      </c>
      <c r="B727" t="s">
        <v>9</v>
      </c>
      <c r="C727" s="1" t="d">
        <v>2023-10-17</v>
      </c>
      <c r="D727">
        <v>174.767</v>
      </c>
      <c r="E727">
        <v>176.518</v>
      </c>
      <c r="F727">
        <v>172.93700000000001</v>
      </c>
      <c r="G727">
        <v>175.262</v>
      </c>
      <c r="H727">
        <v>57549400</v>
      </c>
      <c r="I727">
        <v>-8.7847099999999994E-3</v>
      </c>
      <c r="J727">
        <f t="shared" si="103"/>
        <v>-8.7831914713117909E-3</v>
      </c>
      <c r="K727">
        <f t="shared" si="105"/>
        <v>173.59970000000001</v>
      </c>
      <c r="L727">
        <f t="shared" si="98"/>
        <v>175.88262000000006</v>
      </c>
      <c r="M727">
        <f t="shared" ref="M727:M790" si="106">_xlfn.STDEV.S(J708:J727)</f>
        <v>1.0634551182625244E-2</v>
      </c>
      <c r="N727" t="str">
        <f t="shared" si="104"/>
        <v>Downtrend</v>
      </c>
      <c r="O727">
        <f t="shared" si="99"/>
        <v>194.09399999999999</v>
      </c>
      <c r="P727">
        <f t="shared" si="100"/>
        <v>-9.7025152761033295E-2</v>
      </c>
      <c r="Q727" t="str">
        <f t="shared" si="101"/>
        <v>2023-10</v>
      </c>
      <c r="R727" t="str">
        <f t="shared" si="102"/>
        <v>Low</v>
      </c>
    </row>
    <row r="728" spans="1:18" x14ac:dyDescent="0.2">
      <c r="A728">
        <v>727</v>
      </c>
      <c r="B728" t="s">
        <v>9</v>
      </c>
      <c r="C728" s="1" t="d">
        <v>2023-10-18</v>
      </c>
      <c r="D728">
        <v>173.708</v>
      </c>
      <c r="E728">
        <v>175.68700000000001</v>
      </c>
      <c r="F728">
        <v>173.24299999999999</v>
      </c>
      <c r="G728">
        <v>173.96600000000001</v>
      </c>
      <c r="H728">
        <v>54764400</v>
      </c>
      <c r="I728">
        <v>-7.3948599999999996E-3</v>
      </c>
      <c r="J728">
        <f t="shared" si="103"/>
        <v>-7.3946434480948176E-3</v>
      </c>
      <c r="K728">
        <f t="shared" si="105"/>
        <v>173.61705000000001</v>
      </c>
      <c r="L728">
        <f t="shared" si="98"/>
        <v>175.8090600000001</v>
      </c>
      <c r="M728">
        <f t="shared" si="106"/>
        <v>9.7549287109642332E-3</v>
      </c>
      <c r="N728" t="str">
        <f t="shared" si="104"/>
        <v>Downtrend</v>
      </c>
      <c r="O728">
        <f t="shared" si="99"/>
        <v>194.09399999999999</v>
      </c>
      <c r="P728">
        <f t="shared" si="100"/>
        <v>-0.10370232979896332</v>
      </c>
      <c r="Q728" t="str">
        <f t="shared" si="101"/>
        <v>2023-10</v>
      </c>
      <c r="R728" t="str">
        <f t="shared" si="102"/>
        <v>Low</v>
      </c>
    </row>
    <row r="729" spans="1:18" x14ac:dyDescent="0.2">
      <c r="A729">
        <v>728</v>
      </c>
      <c r="B729" t="s">
        <v>9</v>
      </c>
      <c r="C729" s="1" t="d">
        <v>2023-10-19</v>
      </c>
      <c r="D729">
        <v>174.16399999999999</v>
      </c>
      <c r="E729">
        <v>175.94399999999999</v>
      </c>
      <c r="F729">
        <v>173.32300000000001</v>
      </c>
      <c r="G729">
        <v>173.59</v>
      </c>
      <c r="H729">
        <v>59302900</v>
      </c>
      <c r="I729">
        <v>-2.1610399999999999E-3</v>
      </c>
      <c r="J729">
        <f t="shared" si="103"/>
        <v>-2.1613418714001575E-3</v>
      </c>
      <c r="K729">
        <f t="shared" si="105"/>
        <v>173.69275000000002</v>
      </c>
      <c r="L729">
        <f t="shared" si="98"/>
        <v>175.75980000000007</v>
      </c>
      <c r="M729">
        <f t="shared" si="106"/>
        <v>9.5407351684338431E-3</v>
      </c>
      <c r="N729" t="str">
        <f t="shared" si="104"/>
        <v>Downtrend</v>
      </c>
      <c r="O729">
        <f t="shared" si="99"/>
        <v>194.09399999999999</v>
      </c>
      <c r="P729">
        <f t="shared" si="100"/>
        <v>-0.10563953548280725</v>
      </c>
      <c r="Q729" t="str">
        <f t="shared" si="101"/>
        <v>2023-10</v>
      </c>
      <c r="R729" t="str">
        <f t="shared" si="102"/>
        <v>Low</v>
      </c>
    </row>
    <row r="730" spans="1:18" x14ac:dyDescent="0.2">
      <c r="A730">
        <v>729</v>
      </c>
      <c r="B730" t="s">
        <v>9</v>
      </c>
      <c r="C730" s="1" t="d">
        <v>2023-10-20</v>
      </c>
      <c r="D730">
        <v>173.441</v>
      </c>
      <c r="E730">
        <v>173.55</v>
      </c>
      <c r="F730">
        <v>170.8</v>
      </c>
      <c r="G730">
        <v>171.03700000000001</v>
      </c>
      <c r="H730">
        <v>64244000</v>
      </c>
      <c r="I730">
        <v>-1.4704200000000001E-2</v>
      </c>
      <c r="J730">
        <f t="shared" si="103"/>
        <v>-1.4707068379514965E-2</v>
      </c>
      <c r="K730">
        <f t="shared" si="105"/>
        <v>173.59825000000001</v>
      </c>
      <c r="L730">
        <f t="shared" si="98"/>
        <v>175.66382000000004</v>
      </c>
      <c r="M730">
        <f t="shared" si="106"/>
        <v>1.0054954922846266E-2</v>
      </c>
      <c r="N730" t="str">
        <f t="shared" si="104"/>
        <v>Downtrend</v>
      </c>
      <c r="O730">
        <f t="shared" si="99"/>
        <v>194.09399999999999</v>
      </c>
      <c r="P730">
        <f t="shared" si="100"/>
        <v>-0.1187929559903963</v>
      </c>
      <c r="Q730" t="str">
        <f t="shared" si="101"/>
        <v>2023-10</v>
      </c>
      <c r="R730" t="str">
        <f t="shared" si="102"/>
        <v>Low</v>
      </c>
    </row>
    <row r="731" spans="1:18" x14ac:dyDescent="0.2">
      <c r="A731">
        <v>730</v>
      </c>
      <c r="B731" t="s">
        <v>9</v>
      </c>
      <c r="C731" s="1" t="d">
        <v>2023-10-23</v>
      </c>
      <c r="D731">
        <v>169.08799999999999</v>
      </c>
      <c r="E731">
        <v>172.155</v>
      </c>
      <c r="F731">
        <v>168.119</v>
      </c>
      <c r="G731">
        <v>171.15600000000001</v>
      </c>
      <c r="H731">
        <v>55980100</v>
      </c>
      <c r="I731">
        <v>6.94168E-4</v>
      </c>
      <c r="J731">
        <f t="shared" si="103"/>
        <v>6.9575588907655472E-4</v>
      </c>
      <c r="K731">
        <f t="shared" si="105"/>
        <v>173.44589999999999</v>
      </c>
      <c r="L731">
        <f t="shared" si="98"/>
        <v>175.56904000000003</v>
      </c>
      <c r="M731">
        <f t="shared" si="106"/>
        <v>9.8889769957316333E-3</v>
      </c>
      <c r="N731" t="str">
        <f t="shared" si="104"/>
        <v>Downtrend</v>
      </c>
      <c r="O731">
        <f t="shared" si="99"/>
        <v>194.09399999999999</v>
      </c>
      <c r="P731">
        <f t="shared" si="100"/>
        <v>-0.11817985100003081</v>
      </c>
      <c r="Q731" t="str">
        <f t="shared" si="101"/>
        <v>2023-10</v>
      </c>
      <c r="R731" t="str">
        <f t="shared" si="102"/>
        <v>Low</v>
      </c>
    </row>
    <row r="732" spans="1:18" x14ac:dyDescent="0.2">
      <c r="A732">
        <v>731</v>
      </c>
      <c r="B732" t="s">
        <v>9</v>
      </c>
      <c r="C732" s="1" t="d">
        <v>2023-10-24</v>
      </c>
      <c r="D732">
        <v>171.20500000000001</v>
      </c>
      <c r="E732">
        <v>171.81899999999999</v>
      </c>
      <c r="F732">
        <v>169.62299999999999</v>
      </c>
      <c r="G732">
        <v>171.59100000000001</v>
      </c>
      <c r="H732">
        <v>43816600</v>
      </c>
      <c r="I732">
        <v>2.5434899999999998E-3</v>
      </c>
      <c r="J732">
        <f t="shared" si="103"/>
        <v>2.5415410502700464E-3</v>
      </c>
      <c r="K732">
        <f t="shared" si="105"/>
        <v>173.51910000000001</v>
      </c>
      <c r="L732">
        <f t="shared" si="98"/>
        <v>175.44992000000002</v>
      </c>
      <c r="M732">
        <f t="shared" si="106"/>
        <v>8.3563114180564869E-3</v>
      </c>
      <c r="N732" t="str">
        <f t="shared" si="104"/>
        <v>Downtrend</v>
      </c>
      <c r="O732">
        <f t="shared" si="99"/>
        <v>194.09399999999999</v>
      </c>
      <c r="P732">
        <f t="shared" si="100"/>
        <v>-0.11593866889239224</v>
      </c>
      <c r="Q732" t="str">
        <f t="shared" si="101"/>
        <v>2023-10</v>
      </c>
      <c r="R732" t="str">
        <f t="shared" si="102"/>
        <v>Low</v>
      </c>
    </row>
    <row r="733" spans="1:18" x14ac:dyDescent="0.2">
      <c r="A733">
        <v>732</v>
      </c>
      <c r="B733" t="s">
        <v>9</v>
      </c>
      <c r="C733" s="1" t="d">
        <v>2023-10-25</v>
      </c>
      <c r="D733">
        <v>170.048</v>
      </c>
      <c r="E733">
        <v>171.215</v>
      </c>
      <c r="F733">
        <v>168.83099999999999</v>
      </c>
      <c r="G733">
        <v>169.27600000000001</v>
      </c>
      <c r="H733">
        <v>57157000</v>
      </c>
      <c r="I733">
        <v>-1.3491700000000001E-2</v>
      </c>
      <c r="J733">
        <f t="shared" si="103"/>
        <v>-1.3491383580723881E-2</v>
      </c>
      <c r="K733">
        <f t="shared" si="105"/>
        <v>173.55224999999999</v>
      </c>
      <c r="L733">
        <f t="shared" si="98"/>
        <v>175.32426000000004</v>
      </c>
      <c r="M733">
        <f t="shared" si="106"/>
        <v>8.6837345392558451E-3</v>
      </c>
      <c r="N733" t="str">
        <f t="shared" si="104"/>
        <v>Downtrend</v>
      </c>
      <c r="O733">
        <f t="shared" si="99"/>
        <v>194.09399999999999</v>
      </c>
      <c r="P733">
        <f t="shared" si="100"/>
        <v>-0.12786587941925043</v>
      </c>
      <c r="Q733" t="str">
        <f t="shared" si="101"/>
        <v>2023-10</v>
      </c>
      <c r="R733" t="str">
        <f t="shared" si="102"/>
        <v>Low</v>
      </c>
    </row>
    <row r="734" spans="1:18" x14ac:dyDescent="0.2">
      <c r="A734">
        <v>733</v>
      </c>
      <c r="B734" t="s">
        <v>9</v>
      </c>
      <c r="C734" s="1" t="d">
        <v>2023-10-26</v>
      </c>
      <c r="D734">
        <v>168.554</v>
      </c>
      <c r="E734">
        <v>169.553</v>
      </c>
      <c r="F734">
        <v>163.904</v>
      </c>
      <c r="G734">
        <v>165.11099999999999</v>
      </c>
      <c r="H734">
        <v>70625300</v>
      </c>
      <c r="I734">
        <v>-2.4605599999999998E-2</v>
      </c>
      <c r="J734">
        <f t="shared" si="103"/>
        <v>-2.4604787447718657E-2</v>
      </c>
      <c r="K734">
        <f t="shared" si="105"/>
        <v>173.36425</v>
      </c>
      <c r="L734">
        <f t="shared" si="98"/>
        <v>175.13272000000003</v>
      </c>
      <c r="M734">
        <f t="shared" si="106"/>
        <v>1.0295042628622264E-2</v>
      </c>
      <c r="N734" t="str">
        <f t="shared" si="104"/>
        <v>Downtrend</v>
      </c>
      <c r="O734">
        <f t="shared" si="99"/>
        <v>194.09399999999999</v>
      </c>
      <c r="P734">
        <f t="shared" si="100"/>
        <v>-0.1493245540820427</v>
      </c>
      <c r="Q734" t="str">
        <f t="shared" si="101"/>
        <v>2023-10</v>
      </c>
      <c r="R734" t="str">
        <f t="shared" si="102"/>
        <v>Low</v>
      </c>
    </row>
    <row r="735" spans="1:18" x14ac:dyDescent="0.2">
      <c r="A735">
        <v>734</v>
      </c>
      <c r="B735" t="s">
        <v>9</v>
      </c>
      <c r="C735" s="1" t="d">
        <v>2023-10-27</v>
      </c>
      <c r="D735">
        <v>165.131</v>
      </c>
      <c r="E735">
        <v>167.15899999999999</v>
      </c>
      <c r="F735">
        <v>165.05199999999999</v>
      </c>
      <c r="G735">
        <v>166.42699999999999</v>
      </c>
      <c r="H735">
        <v>58499100</v>
      </c>
      <c r="I735">
        <v>7.9693400000000001E-3</v>
      </c>
      <c r="J735">
        <f t="shared" si="103"/>
        <v>7.9703956732137815E-3</v>
      </c>
      <c r="K735">
        <f t="shared" si="105"/>
        <v>173.21634999999998</v>
      </c>
      <c r="L735">
        <f t="shared" si="98"/>
        <v>175.01836000000003</v>
      </c>
      <c r="M735">
        <f t="shared" si="106"/>
        <v>1.0456447426669849E-2</v>
      </c>
      <c r="N735" t="str">
        <f t="shared" si="104"/>
        <v>Downtrend</v>
      </c>
      <c r="O735">
        <f t="shared" si="99"/>
        <v>194.09399999999999</v>
      </c>
      <c r="P735">
        <f t="shared" si="100"/>
        <v>-0.14254433418858903</v>
      </c>
      <c r="Q735" t="str">
        <f t="shared" si="101"/>
        <v>2023-10</v>
      </c>
      <c r="R735" t="str">
        <f t="shared" si="102"/>
        <v>Low</v>
      </c>
    </row>
    <row r="736" spans="1:18" x14ac:dyDescent="0.2">
      <c r="A736">
        <v>735</v>
      </c>
      <c r="B736" t="s">
        <v>9</v>
      </c>
      <c r="C736" s="1" t="d">
        <v>2023-10-30</v>
      </c>
      <c r="D736">
        <v>167.21799999999999</v>
      </c>
      <c r="E736">
        <v>169.345</v>
      </c>
      <c r="F736">
        <v>167.07</v>
      </c>
      <c r="G736">
        <v>168.47499999999999</v>
      </c>
      <c r="H736">
        <v>51131000</v>
      </c>
      <c r="I736">
        <v>1.23053E-2</v>
      </c>
      <c r="J736">
        <f t="shared" si="103"/>
        <v>1.2305695590258736E-2</v>
      </c>
      <c r="K736">
        <f t="shared" si="105"/>
        <v>173.04519999999997</v>
      </c>
      <c r="L736">
        <f t="shared" si="98"/>
        <v>174.93526000000006</v>
      </c>
      <c r="M736">
        <f t="shared" si="106"/>
        <v>1.0270599230541346E-2</v>
      </c>
      <c r="N736" t="str">
        <f t="shared" si="104"/>
        <v>Downtrend</v>
      </c>
      <c r="O736">
        <f t="shared" si="99"/>
        <v>194.09399999999999</v>
      </c>
      <c r="P736">
        <f t="shared" si="100"/>
        <v>-0.13199274578297115</v>
      </c>
      <c r="Q736" t="str">
        <f t="shared" si="101"/>
        <v>2023-10</v>
      </c>
      <c r="R736" t="str">
        <f t="shared" si="102"/>
        <v>Low</v>
      </c>
    </row>
    <row r="737" spans="1:18" x14ac:dyDescent="0.2">
      <c r="A737">
        <v>736</v>
      </c>
      <c r="B737" t="s">
        <v>9</v>
      </c>
      <c r="C737" s="1" t="d">
        <v>2023-10-31</v>
      </c>
      <c r="D737">
        <v>167.54499999999999</v>
      </c>
      <c r="E737">
        <v>169.078</v>
      </c>
      <c r="F737">
        <v>166.11</v>
      </c>
      <c r="G737">
        <v>168.95</v>
      </c>
      <c r="H737">
        <v>44846000</v>
      </c>
      <c r="I737">
        <v>2.8188100000000002E-3</v>
      </c>
      <c r="J737">
        <f t="shared" si="103"/>
        <v>2.8194094079239118E-3</v>
      </c>
      <c r="K737">
        <f t="shared" si="105"/>
        <v>172.96459999999996</v>
      </c>
      <c r="L737">
        <f t="shared" si="98"/>
        <v>174.83494000000007</v>
      </c>
      <c r="M737">
        <f t="shared" si="106"/>
        <v>1.0173187571922178E-2</v>
      </c>
      <c r="N737" t="str">
        <f t="shared" si="104"/>
        <v>Downtrend</v>
      </c>
      <c r="O737">
        <f t="shared" si="99"/>
        <v>194.09399999999999</v>
      </c>
      <c r="P737">
        <f t="shared" si="100"/>
        <v>-0.12954547796428539</v>
      </c>
      <c r="Q737" t="str">
        <f t="shared" si="101"/>
        <v>2023-10</v>
      </c>
      <c r="R737" t="str">
        <f t="shared" si="102"/>
        <v>Low</v>
      </c>
    </row>
    <row r="738" spans="1:18" x14ac:dyDescent="0.2">
      <c r="A738">
        <v>737</v>
      </c>
      <c r="B738" t="s">
        <v>9</v>
      </c>
      <c r="C738" s="1" t="d">
        <v>2023-11-01</v>
      </c>
      <c r="D738">
        <v>169.17699999999999</v>
      </c>
      <c r="E738">
        <v>172.37299999999999</v>
      </c>
      <c r="F738">
        <v>168.30699999999999</v>
      </c>
      <c r="G738">
        <v>172.11600000000001</v>
      </c>
      <c r="H738">
        <v>56934900</v>
      </c>
      <c r="I738">
        <v>1.87387E-2</v>
      </c>
      <c r="J738">
        <f t="shared" si="103"/>
        <v>1.8739271973956972E-2</v>
      </c>
      <c r="K738">
        <f t="shared" si="105"/>
        <v>172.97994999999997</v>
      </c>
      <c r="L738">
        <f t="shared" si="98"/>
        <v>174.77044000000006</v>
      </c>
      <c r="M738">
        <f t="shared" si="106"/>
        <v>1.0923849901158678E-2</v>
      </c>
      <c r="N738" t="str">
        <f t="shared" si="104"/>
        <v>Downtrend</v>
      </c>
      <c r="O738">
        <f t="shared" si="99"/>
        <v>194.09399999999999</v>
      </c>
      <c r="P738">
        <f t="shared" si="100"/>
        <v>-0.11323379393489741</v>
      </c>
      <c r="Q738" t="str">
        <f t="shared" si="101"/>
        <v>2023-11</v>
      </c>
      <c r="R738" t="str">
        <f t="shared" si="102"/>
        <v>Low</v>
      </c>
    </row>
    <row r="739" spans="1:18" x14ac:dyDescent="0.2">
      <c r="A739">
        <v>738</v>
      </c>
      <c r="B739" t="s">
        <v>9</v>
      </c>
      <c r="C739" s="1" t="d">
        <v>2023-11-02</v>
      </c>
      <c r="D739">
        <v>173.649</v>
      </c>
      <c r="E739">
        <v>175.88499999999999</v>
      </c>
      <c r="F739">
        <v>173.59</v>
      </c>
      <c r="G739">
        <v>175.67699999999999</v>
      </c>
      <c r="H739">
        <v>77334800</v>
      </c>
      <c r="I739">
        <v>2.0693199999999998E-2</v>
      </c>
      <c r="J739">
        <f t="shared" si="103"/>
        <v>2.068953496479109E-2</v>
      </c>
      <c r="K739">
        <f t="shared" si="105"/>
        <v>173.11149999999998</v>
      </c>
      <c r="L739">
        <f t="shared" si="98"/>
        <v>174.7002</v>
      </c>
      <c r="M739">
        <f t="shared" si="106"/>
        <v>1.1766271453817694E-2</v>
      </c>
      <c r="N739" t="str">
        <f t="shared" si="104"/>
        <v>Downtrend</v>
      </c>
      <c r="O739">
        <f t="shared" si="99"/>
        <v>194.09399999999999</v>
      </c>
      <c r="P739">
        <f t="shared" si="100"/>
        <v>-9.4887013508918372E-2</v>
      </c>
      <c r="Q739" t="str">
        <f t="shared" si="101"/>
        <v>2023-11</v>
      </c>
      <c r="R739" t="str">
        <f t="shared" si="102"/>
        <v>Low</v>
      </c>
    </row>
    <row r="740" spans="1:18" x14ac:dyDescent="0.2">
      <c r="A740">
        <v>739</v>
      </c>
      <c r="B740" t="s">
        <v>9</v>
      </c>
      <c r="C740" s="1" t="d">
        <v>2023-11-03</v>
      </c>
      <c r="D740">
        <v>172.38300000000001</v>
      </c>
      <c r="E740">
        <v>174.935</v>
      </c>
      <c r="F740">
        <v>171.50200000000001</v>
      </c>
      <c r="G740">
        <v>174.767</v>
      </c>
      <c r="H740">
        <v>79829200</v>
      </c>
      <c r="I740">
        <v>-5.1811000000000001E-3</v>
      </c>
      <c r="J740">
        <f t="shared" si="103"/>
        <v>-5.1799609510635447E-3</v>
      </c>
      <c r="K740">
        <f t="shared" si="105"/>
        <v>173.06994999999998</v>
      </c>
      <c r="L740">
        <f t="shared" si="98"/>
        <v>174.70554000000001</v>
      </c>
      <c r="M740">
        <f t="shared" si="106"/>
        <v>1.1361638946967198E-2</v>
      </c>
      <c r="N740" t="str">
        <f t="shared" si="104"/>
        <v>Downtrend</v>
      </c>
      <c r="O740">
        <f t="shared" si="99"/>
        <v>194.09399999999999</v>
      </c>
      <c r="P740">
        <f t="shared" si="100"/>
        <v>-9.9575463435242706E-2</v>
      </c>
      <c r="Q740" t="str">
        <f t="shared" si="101"/>
        <v>2023-11</v>
      </c>
      <c r="R740" t="str">
        <f t="shared" si="102"/>
        <v>Low</v>
      </c>
    </row>
    <row r="741" spans="1:18" x14ac:dyDescent="0.2">
      <c r="A741">
        <v>740</v>
      </c>
      <c r="B741" t="s">
        <v>9</v>
      </c>
      <c r="C741" s="1" t="d">
        <v>2023-11-06</v>
      </c>
      <c r="D741">
        <v>174.5</v>
      </c>
      <c r="E741">
        <v>177.517</v>
      </c>
      <c r="F741">
        <v>174.33199999999999</v>
      </c>
      <c r="G741">
        <v>177.32</v>
      </c>
      <c r="H741">
        <v>63841300</v>
      </c>
      <c r="I741">
        <v>1.4605099999999999E-2</v>
      </c>
      <c r="J741">
        <f t="shared" si="103"/>
        <v>1.4608020965056312E-2</v>
      </c>
      <c r="K741">
        <f t="shared" si="105"/>
        <v>173.08184999999997</v>
      </c>
      <c r="L741">
        <f t="shared" si="98"/>
        <v>174.71781999999999</v>
      </c>
      <c r="M741">
        <f t="shared" si="106"/>
        <v>1.1686456124701447E-2</v>
      </c>
      <c r="N741" t="str">
        <f t="shared" si="104"/>
        <v>Downtrend</v>
      </c>
      <c r="O741">
        <f t="shared" si="99"/>
        <v>194.09399999999999</v>
      </c>
      <c r="P741">
        <f t="shared" si="100"/>
        <v>-8.6422042927653653E-2</v>
      </c>
      <c r="Q741" t="str">
        <f t="shared" si="101"/>
        <v>2023-11</v>
      </c>
      <c r="R741" t="str">
        <f t="shared" si="102"/>
        <v>Low</v>
      </c>
    </row>
    <row r="742" spans="1:18" x14ac:dyDescent="0.2">
      <c r="A742">
        <v>741</v>
      </c>
      <c r="B742" t="s">
        <v>9</v>
      </c>
      <c r="C742" s="1" t="d">
        <v>2023-11-07</v>
      </c>
      <c r="D742">
        <v>177.27</v>
      </c>
      <c r="E742">
        <v>180.495</v>
      </c>
      <c r="F742">
        <v>177.06200000000001</v>
      </c>
      <c r="G742">
        <v>179.88200000000001</v>
      </c>
      <c r="H742">
        <v>70530000</v>
      </c>
      <c r="I742">
        <v>1.44507E-2</v>
      </c>
      <c r="J742">
        <f t="shared" si="103"/>
        <v>1.4448454771035513E-2</v>
      </c>
      <c r="K742">
        <f t="shared" si="105"/>
        <v>173.25149999999999</v>
      </c>
      <c r="L742">
        <f t="shared" si="98"/>
        <v>174.75007999999997</v>
      </c>
      <c r="M742">
        <f t="shared" si="106"/>
        <v>1.2078466758107394E-2</v>
      </c>
      <c r="N742" t="str">
        <f t="shared" si="104"/>
        <v>Downtrend</v>
      </c>
      <c r="O742">
        <f t="shared" si="99"/>
        <v>194.09399999999999</v>
      </c>
      <c r="P742">
        <f t="shared" si="100"/>
        <v>-7.3222253135078796E-2</v>
      </c>
      <c r="Q742" t="str">
        <f t="shared" si="101"/>
        <v>2023-11</v>
      </c>
      <c r="R742" t="str">
        <f t="shared" si="102"/>
        <v>Low</v>
      </c>
    </row>
    <row r="743" spans="1:18" x14ac:dyDescent="0.2">
      <c r="A743">
        <v>742</v>
      </c>
      <c r="B743" t="s">
        <v>9</v>
      </c>
      <c r="C743" s="1" t="d">
        <v>2023-11-08</v>
      </c>
      <c r="D743">
        <v>180.40600000000001</v>
      </c>
      <c r="E743">
        <v>181.495</v>
      </c>
      <c r="F743">
        <v>179.654</v>
      </c>
      <c r="G743">
        <v>180.941</v>
      </c>
      <c r="H743">
        <v>49340300</v>
      </c>
      <c r="I743">
        <v>5.8850200000000004E-3</v>
      </c>
      <c r="J743">
        <f t="shared" si="103"/>
        <v>5.8871927152244208E-3</v>
      </c>
      <c r="K743">
        <f t="shared" si="105"/>
        <v>173.40434999999999</v>
      </c>
      <c r="L743">
        <f t="shared" si="98"/>
        <v>174.72576000000001</v>
      </c>
      <c r="M743">
        <f t="shared" si="106"/>
        <v>1.2026286750924001E-2</v>
      </c>
      <c r="N743" t="str">
        <f t="shared" si="104"/>
        <v>Downtrend</v>
      </c>
      <c r="O743">
        <f t="shared" si="99"/>
        <v>194.09399999999999</v>
      </c>
      <c r="P743">
        <f t="shared" si="100"/>
        <v>-6.7766133935103556E-2</v>
      </c>
      <c r="Q743" t="str">
        <f t="shared" si="101"/>
        <v>2023-11</v>
      </c>
      <c r="R743" t="str">
        <f t="shared" si="102"/>
        <v>Low</v>
      </c>
    </row>
    <row r="744" spans="1:18" x14ac:dyDescent="0.2">
      <c r="A744">
        <v>743</v>
      </c>
      <c r="B744" t="s">
        <v>9</v>
      </c>
      <c r="C744" s="1" t="d">
        <v>2023-11-09</v>
      </c>
      <c r="D744">
        <v>181.01</v>
      </c>
      <c r="E744">
        <v>182.15700000000001</v>
      </c>
      <c r="F744">
        <v>179.87200000000001</v>
      </c>
      <c r="G744">
        <v>180.46600000000001</v>
      </c>
      <c r="H744">
        <v>53763500</v>
      </c>
      <c r="I744">
        <v>-2.62445E-3</v>
      </c>
      <c r="J744">
        <f t="shared" si="103"/>
        <v>-2.6251651090686279E-3</v>
      </c>
      <c r="K744">
        <f t="shared" si="105"/>
        <v>173.48845</v>
      </c>
      <c r="L744">
        <f t="shared" si="98"/>
        <v>174.62208000000001</v>
      </c>
      <c r="M744">
        <f t="shared" si="106"/>
        <v>1.2009857158992046E-2</v>
      </c>
      <c r="N744" t="str">
        <f t="shared" si="104"/>
        <v>Downtrend</v>
      </c>
      <c r="O744">
        <f t="shared" si="99"/>
        <v>194.09399999999999</v>
      </c>
      <c r="P744">
        <f t="shared" si="100"/>
        <v>-7.0213401753789317E-2</v>
      </c>
      <c r="Q744" t="str">
        <f t="shared" si="101"/>
        <v>2023-11</v>
      </c>
      <c r="R744" t="str">
        <f t="shared" si="102"/>
        <v>Low</v>
      </c>
    </row>
    <row r="745" spans="1:18" x14ac:dyDescent="0.2">
      <c r="A745">
        <v>744</v>
      </c>
      <c r="B745" t="s">
        <v>9</v>
      </c>
      <c r="C745" s="1" t="d">
        <v>2023-11-10</v>
      </c>
      <c r="D745">
        <v>182.249</v>
      </c>
      <c r="E745">
        <v>184.82499999999999</v>
      </c>
      <c r="F745">
        <v>181.81299999999999</v>
      </c>
      <c r="G745">
        <v>184.65600000000001</v>
      </c>
      <c r="H745">
        <v>66133400</v>
      </c>
      <c r="I745">
        <v>2.3219799999999999E-2</v>
      </c>
      <c r="J745">
        <f t="shared" si="103"/>
        <v>2.3217669810379871E-2</v>
      </c>
      <c r="K745">
        <f t="shared" si="105"/>
        <v>173.87404999999998</v>
      </c>
      <c r="L745">
        <f t="shared" si="98"/>
        <v>174.59786000000003</v>
      </c>
      <c r="M745">
        <f t="shared" si="106"/>
        <v>1.2735185200901902E-2</v>
      </c>
      <c r="N745" t="str">
        <f t="shared" si="104"/>
        <v>Downtrend</v>
      </c>
      <c r="O745">
        <f t="shared" si="99"/>
        <v>194.09399999999999</v>
      </c>
      <c r="P745">
        <f t="shared" si="100"/>
        <v>-4.8625923521592562E-2</v>
      </c>
      <c r="Q745" t="str">
        <f t="shared" si="101"/>
        <v>2023-11</v>
      </c>
      <c r="R745" t="str">
        <f t="shared" si="102"/>
        <v>Low</v>
      </c>
    </row>
    <row r="746" spans="1:18" x14ac:dyDescent="0.2">
      <c r="A746">
        <v>745</v>
      </c>
      <c r="B746" t="s">
        <v>9</v>
      </c>
      <c r="C746" s="1" t="d">
        <v>2023-11-13</v>
      </c>
      <c r="D746">
        <v>184.08199999999999</v>
      </c>
      <c r="E746">
        <v>184.29</v>
      </c>
      <c r="F746">
        <v>182.48699999999999</v>
      </c>
      <c r="G746">
        <v>183.071</v>
      </c>
      <c r="H746">
        <v>43627500</v>
      </c>
      <c r="I746">
        <v>-8.5835600000000005E-3</v>
      </c>
      <c r="J746">
        <f t="shared" si="103"/>
        <v>-8.5835282904428434E-3</v>
      </c>
      <c r="K746">
        <f t="shared" si="105"/>
        <v>174.18684999999999</v>
      </c>
      <c r="L746">
        <f t="shared" si="98"/>
        <v>174.51045999999999</v>
      </c>
      <c r="M746">
        <f t="shared" si="106"/>
        <v>1.2949960244758625E-2</v>
      </c>
      <c r="N746" t="str">
        <f t="shared" si="104"/>
        <v>Downtrend</v>
      </c>
      <c r="O746">
        <f t="shared" si="99"/>
        <v>194.09399999999999</v>
      </c>
      <c r="P746">
        <f t="shared" si="100"/>
        <v>-5.6792069821838931E-2</v>
      </c>
      <c r="Q746" t="str">
        <f t="shared" si="101"/>
        <v>2023-11</v>
      </c>
      <c r="R746" t="str">
        <f t="shared" si="102"/>
        <v>Low</v>
      </c>
    </row>
    <row r="747" spans="1:18" x14ac:dyDescent="0.2">
      <c r="A747">
        <v>746</v>
      </c>
      <c r="B747" t="s">
        <v>9</v>
      </c>
      <c r="C747" s="1" t="d">
        <v>2023-11-14</v>
      </c>
      <c r="D747">
        <v>185.94399999999999</v>
      </c>
      <c r="E747">
        <v>186.35</v>
      </c>
      <c r="F747">
        <v>184.55699999999999</v>
      </c>
      <c r="G747">
        <v>185.68600000000001</v>
      </c>
      <c r="H747">
        <v>60108400</v>
      </c>
      <c r="I747">
        <v>1.42858E-2</v>
      </c>
      <c r="J747">
        <f t="shared" si="103"/>
        <v>1.42840755772351E-2</v>
      </c>
      <c r="K747">
        <f t="shared" si="105"/>
        <v>174.70804999999999</v>
      </c>
      <c r="L747">
        <f t="shared" si="98"/>
        <v>174.47061999999997</v>
      </c>
      <c r="M747">
        <f t="shared" si="106"/>
        <v>1.2983121137825702E-2</v>
      </c>
      <c r="N747" t="str">
        <f t="shared" si="104"/>
        <v>Uptrend</v>
      </c>
      <c r="O747">
        <f t="shared" si="99"/>
        <v>194.09399999999999</v>
      </c>
      <c r="P747">
        <f t="shared" si="100"/>
        <v>-4.3319216462126553E-2</v>
      </c>
      <c r="Q747" t="str">
        <f t="shared" si="101"/>
        <v>2023-11</v>
      </c>
      <c r="R747" t="str">
        <f t="shared" si="102"/>
        <v>Low</v>
      </c>
    </row>
    <row r="748" spans="1:18" x14ac:dyDescent="0.2">
      <c r="A748">
        <v>747</v>
      </c>
      <c r="B748" t="s">
        <v>9</v>
      </c>
      <c r="C748" s="1" t="d">
        <v>2023-11-15</v>
      </c>
      <c r="D748">
        <v>186.09299999999999</v>
      </c>
      <c r="E748">
        <v>187.727</v>
      </c>
      <c r="F748">
        <v>186.023</v>
      </c>
      <c r="G748">
        <v>186.251</v>
      </c>
      <c r="H748">
        <v>53790500</v>
      </c>
      <c r="I748">
        <v>3.04097E-3</v>
      </c>
      <c r="J748">
        <f t="shared" si="103"/>
        <v>3.0427711297567051E-3</v>
      </c>
      <c r="K748">
        <f t="shared" si="105"/>
        <v>175.32229999999998</v>
      </c>
      <c r="L748">
        <f t="shared" si="98"/>
        <v>174.57643999999996</v>
      </c>
      <c r="M748">
        <f t="shared" si="106"/>
        <v>1.2752168050214514E-2</v>
      </c>
      <c r="N748" t="str">
        <f t="shared" si="104"/>
        <v>Uptrend</v>
      </c>
      <c r="O748">
        <f t="shared" si="99"/>
        <v>194.09399999999999</v>
      </c>
      <c r="P748">
        <f t="shared" si="100"/>
        <v>-4.0408255793584535E-2</v>
      </c>
      <c r="Q748" t="str">
        <f t="shared" si="101"/>
        <v>2023-11</v>
      </c>
      <c r="R748" t="str">
        <f t="shared" si="102"/>
        <v>Low</v>
      </c>
    </row>
    <row r="749" spans="1:18" x14ac:dyDescent="0.2">
      <c r="A749">
        <v>748</v>
      </c>
      <c r="B749" t="s">
        <v>9</v>
      </c>
      <c r="C749" s="1" t="d">
        <v>2023-11-16</v>
      </c>
      <c r="D749">
        <v>187.79599999999999</v>
      </c>
      <c r="E749">
        <v>189.173</v>
      </c>
      <c r="F749">
        <v>186.88499999999999</v>
      </c>
      <c r="G749">
        <v>187.935</v>
      </c>
      <c r="H749">
        <v>54412900</v>
      </c>
      <c r="I749">
        <v>9.0419999999999997E-3</v>
      </c>
      <c r="J749">
        <f t="shared" si="103"/>
        <v>9.0415621929547108E-3</v>
      </c>
      <c r="K749">
        <f t="shared" si="105"/>
        <v>176.03954999999999</v>
      </c>
      <c r="L749">
        <f t="shared" si="98"/>
        <v>174.82179999999997</v>
      </c>
      <c r="M749">
        <f t="shared" si="106"/>
        <v>1.2736678832791011E-2</v>
      </c>
      <c r="N749" t="str">
        <f t="shared" si="104"/>
        <v>Uptrend</v>
      </c>
      <c r="O749">
        <f t="shared" si="99"/>
        <v>194.09399999999999</v>
      </c>
      <c r="P749">
        <f t="shared" si="100"/>
        <v>-3.1732047358496329E-2</v>
      </c>
      <c r="Q749" t="str">
        <f t="shared" si="101"/>
        <v>2023-11</v>
      </c>
      <c r="R749" t="str">
        <f t="shared" si="102"/>
        <v>Low</v>
      </c>
    </row>
    <row r="750" spans="1:18" x14ac:dyDescent="0.2">
      <c r="A750">
        <v>749</v>
      </c>
      <c r="B750" t="s">
        <v>9</v>
      </c>
      <c r="C750" s="1" t="d">
        <v>2023-11-17</v>
      </c>
      <c r="D750">
        <v>188.47</v>
      </c>
      <c r="E750">
        <v>188.59899999999999</v>
      </c>
      <c r="F750">
        <v>186.80600000000001</v>
      </c>
      <c r="G750">
        <v>187.91499999999999</v>
      </c>
      <c r="H750">
        <v>50922700</v>
      </c>
      <c r="I750">
        <v>-1.05468E-4</v>
      </c>
      <c r="J750">
        <f t="shared" si="103"/>
        <v>-1.0641977279379766E-4</v>
      </c>
      <c r="K750">
        <f t="shared" si="105"/>
        <v>176.88344999999998</v>
      </c>
      <c r="L750">
        <f t="shared" si="98"/>
        <v>175.05447999999996</v>
      </c>
      <c r="M750">
        <f t="shared" si="106"/>
        <v>1.2001931456817978E-2</v>
      </c>
      <c r="N750" t="str">
        <f t="shared" si="104"/>
        <v>Uptrend</v>
      </c>
      <c r="O750">
        <f t="shared" si="99"/>
        <v>194.09399999999999</v>
      </c>
      <c r="P750">
        <f t="shared" si="100"/>
        <v>-3.1835090214019979E-2</v>
      </c>
      <c r="Q750" t="str">
        <f t="shared" si="101"/>
        <v>2023-11</v>
      </c>
      <c r="R750" t="str">
        <f t="shared" si="102"/>
        <v>Low</v>
      </c>
    </row>
    <row r="751" spans="1:18" x14ac:dyDescent="0.2">
      <c r="A751">
        <v>750</v>
      </c>
      <c r="B751" t="s">
        <v>9</v>
      </c>
      <c r="C751" s="1" t="d">
        <v>2023-11-20</v>
      </c>
      <c r="D751">
        <v>188.113</v>
      </c>
      <c r="E751">
        <v>190.11500000000001</v>
      </c>
      <c r="F751">
        <v>188.10400000000001</v>
      </c>
      <c r="G751">
        <v>189.65899999999999</v>
      </c>
      <c r="H751">
        <v>46505100</v>
      </c>
      <c r="I751">
        <v>9.2783599999999994E-3</v>
      </c>
      <c r="J751">
        <f t="shared" si="103"/>
        <v>9.280791847377845E-3</v>
      </c>
      <c r="K751">
        <f t="shared" si="105"/>
        <v>177.80860000000001</v>
      </c>
      <c r="L751">
        <f t="shared" si="98"/>
        <v>175.29869999999994</v>
      </c>
      <c r="M751">
        <f t="shared" si="106"/>
        <v>1.2001503871825444E-2</v>
      </c>
      <c r="N751" t="str">
        <f t="shared" si="104"/>
        <v>Uptrend</v>
      </c>
      <c r="O751">
        <f t="shared" si="99"/>
        <v>194.09399999999999</v>
      </c>
      <c r="P751">
        <f t="shared" si="100"/>
        <v>-2.2849753212361046E-2</v>
      </c>
      <c r="Q751" t="str">
        <f t="shared" si="101"/>
        <v>2023-11</v>
      </c>
      <c r="R751" t="str">
        <f t="shared" si="102"/>
        <v>Low</v>
      </c>
    </row>
    <row r="752" spans="1:18" x14ac:dyDescent="0.2">
      <c r="A752">
        <v>751</v>
      </c>
      <c r="B752" t="s">
        <v>9</v>
      </c>
      <c r="C752" s="1" t="d">
        <v>2023-11-21</v>
      </c>
      <c r="D752">
        <v>189.619</v>
      </c>
      <c r="E752">
        <v>189.72800000000001</v>
      </c>
      <c r="F752">
        <v>187.965</v>
      </c>
      <c r="G752">
        <v>188.85599999999999</v>
      </c>
      <c r="H752">
        <v>38134500</v>
      </c>
      <c r="I752">
        <v>-4.2308299999999997E-3</v>
      </c>
      <c r="J752">
        <f t="shared" si="103"/>
        <v>-4.2339145519062482E-3</v>
      </c>
      <c r="K752">
        <f t="shared" si="105"/>
        <v>178.67185000000001</v>
      </c>
      <c r="L752">
        <f t="shared" si="98"/>
        <v>175.58739999999997</v>
      </c>
      <c r="M752">
        <f t="shared" si="106"/>
        <v>1.2175287752839964E-2</v>
      </c>
      <c r="N752" t="str">
        <f t="shared" si="104"/>
        <v>Uptrend</v>
      </c>
      <c r="O752">
        <f t="shared" si="99"/>
        <v>194.09399999999999</v>
      </c>
      <c r="P752">
        <f t="shared" si="100"/>
        <v>-2.6986923861634038E-2</v>
      </c>
      <c r="Q752" t="str">
        <f t="shared" si="101"/>
        <v>2023-11</v>
      </c>
      <c r="R752" t="str">
        <f t="shared" si="102"/>
        <v>Low</v>
      </c>
    </row>
    <row r="753" spans="1:18" x14ac:dyDescent="0.2">
      <c r="A753">
        <v>752</v>
      </c>
      <c r="B753" t="s">
        <v>9</v>
      </c>
      <c r="C753" s="1" t="d">
        <v>2023-11-22</v>
      </c>
      <c r="D753">
        <v>189.69900000000001</v>
      </c>
      <c r="E753">
        <v>191.125</v>
      </c>
      <c r="F753">
        <v>189.04499999999999</v>
      </c>
      <c r="G753">
        <v>189.52</v>
      </c>
      <c r="H753">
        <v>39617700</v>
      </c>
      <c r="I753">
        <v>3.5143700000000002E-3</v>
      </c>
      <c r="J753">
        <f t="shared" si="103"/>
        <v>3.5159062989791323E-3</v>
      </c>
      <c r="K753">
        <f t="shared" si="105"/>
        <v>179.68405000000001</v>
      </c>
      <c r="L753">
        <f t="shared" si="98"/>
        <v>175.93074000000001</v>
      </c>
      <c r="M753">
        <f t="shared" si="106"/>
        <v>1.1393810011553122E-2</v>
      </c>
      <c r="N753" t="str">
        <f t="shared" si="104"/>
        <v>Uptrend</v>
      </c>
      <c r="O753">
        <f t="shared" si="99"/>
        <v>194.09399999999999</v>
      </c>
      <c r="P753">
        <f t="shared" si="100"/>
        <v>-2.3565901058250072E-2</v>
      </c>
      <c r="Q753" t="str">
        <f t="shared" si="101"/>
        <v>2023-11</v>
      </c>
      <c r="R753" t="str">
        <f t="shared" si="102"/>
        <v>Low</v>
      </c>
    </row>
    <row r="754" spans="1:18" x14ac:dyDescent="0.2">
      <c r="A754">
        <v>753</v>
      </c>
      <c r="B754" t="s">
        <v>9</v>
      </c>
      <c r="C754" s="1" t="d">
        <v>2023-11-24</v>
      </c>
      <c r="D754">
        <v>189.084</v>
      </c>
      <c r="E754">
        <v>189.114</v>
      </c>
      <c r="F754">
        <v>187.47900000000001</v>
      </c>
      <c r="G754">
        <v>188.19300000000001</v>
      </c>
      <c r="H754">
        <v>24048300</v>
      </c>
      <c r="I754">
        <v>-7.0043700000000002E-3</v>
      </c>
      <c r="J754">
        <f t="shared" si="103"/>
        <v>-7.0018995356690983E-3</v>
      </c>
      <c r="K754">
        <f t="shared" si="105"/>
        <v>180.83815000000001</v>
      </c>
      <c r="L754">
        <f t="shared" si="98"/>
        <v>176.21725999999998</v>
      </c>
      <c r="M754">
        <f t="shared" si="106"/>
        <v>9.4398768473534494E-3</v>
      </c>
      <c r="N754" t="str">
        <f t="shared" si="104"/>
        <v>Uptrend</v>
      </c>
      <c r="O754">
        <f t="shared" si="99"/>
        <v>194.09399999999999</v>
      </c>
      <c r="P754">
        <f t="shared" si="100"/>
        <v>-3.0402794522241705E-2</v>
      </c>
      <c r="Q754" t="str">
        <f t="shared" si="101"/>
        <v>2023-11</v>
      </c>
      <c r="R754" t="str">
        <f t="shared" si="102"/>
        <v>Low</v>
      </c>
    </row>
    <row r="755" spans="1:18" x14ac:dyDescent="0.2">
      <c r="A755">
        <v>754</v>
      </c>
      <c r="B755" t="s">
        <v>9</v>
      </c>
      <c r="C755" s="1" t="d">
        <v>2023-11-27</v>
      </c>
      <c r="D755">
        <v>188.143</v>
      </c>
      <c r="E755">
        <v>188.886</v>
      </c>
      <c r="F755">
        <v>187.13300000000001</v>
      </c>
      <c r="G755">
        <v>188.01400000000001</v>
      </c>
      <c r="H755">
        <v>40552600</v>
      </c>
      <c r="I755">
        <v>-9.4750900000000002E-4</v>
      </c>
      <c r="J755">
        <f t="shared" si="103"/>
        <v>-9.5115121178790396E-4</v>
      </c>
      <c r="K755">
        <f t="shared" si="105"/>
        <v>181.91750000000005</v>
      </c>
      <c r="L755">
        <f t="shared" si="98"/>
        <v>176.51463999999996</v>
      </c>
      <c r="M755">
        <f t="shared" si="106"/>
        <v>9.5817352598641849E-3</v>
      </c>
      <c r="N755" t="str">
        <f t="shared" si="104"/>
        <v>Uptrend</v>
      </c>
      <c r="O755">
        <f t="shared" si="99"/>
        <v>194.09399999999999</v>
      </c>
      <c r="P755">
        <f t="shared" si="100"/>
        <v>-3.132502807917803E-2</v>
      </c>
      <c r="Q755" t="str">
        <f t="shared" si="101"/>
        <v>2023-11</v>
      </c>
      <c r="R755" t="str">
        <f t="shared" si="102"/>
        <v>Low</v>
      </c>
    </row>
    <row r="756" spans="1:18" x14ac:dyDescent="0.2">
      <c r="A756">
        <v>755</v>
      </c>
      <c r="B756" t="s">
        <v>9</v>
      </c>
      <c r="C756" s="1" t="d">
        <v>2023-11-28</v>
      </c>
      <c r="D756">
        <v>188.005</v>
      </c>
      <c r="E756">
        <v>189.292</v>
      </c>
      <c r="F756">
        <v>187.62799999999999</v>
      </c>
      <c r="G756">
        <v>188.619</v>
      </c>
      <c r="H756">
        <v>38415400</v>
      </c>
      <c r="I756">
        <v>3.2140799999999998E-3</v>
      </c>
      <c r="J756">
        <f t="shared" si="103"/>
        <v>3.2178454795919187E-3</v>
      </c>
      <c r="K756">
        <f t="shared" si="105"/>
        <v>182.92470000000003</v>
      </c>
      <c r="L756">
        <f t="shared" ref="L756:L819" si="107">AVERAGE(G707:G756)</f>
        <v>176.76555999999997</v>
      </c>
      <c r="M756">
        <f t="shared" si="106"/>
        <v>9.4899921813137601E-3</v>
      </c>
      <c r="N756" t="str">
        <f t="shared" si="104"/>
        <v>Uptrend</v>
      </c>
      <c r="O756">
        <f t="shared" si="99"/>
        <v>194.09399999999999</v>
      </c>
      <c r="P756">
        <f t="shared" si="100"/>
        <v>-2.8207981699588824E-2</v>
      </c>
      <c r="Q756" t="str">
        <f t="shared" si="101"/>
        <v>2023-11</v>
      </c>
      <c r="R756" t="str">
        <f t="shared" si="102"/>
        <v>Low</v>
      </c>
    </row>
    <row r="757" spans="1:18" x14ac:dyDescent="0.2">
      <c r="A757">
        <v>756</v>
      </c>
      <c r="B757" t="s">
        <v>9</v>
      </c>
      <c r="C757" s="1" t="d">
        <v>2023-11-29</v>
      </c>
      <c r="D757">
        <v>189.114</v>
      </c>
      <c r="E757">
        <v>190.29300000000001</v>
      </c>
      <c r="F757">
        <v>187.202</v>
      </c>
      <c r="G757">
        <v>187.59800000000001</v>
      </c>
      <c r="H757">
        <v>43014200</v>
      </c>
      <c r="I757">
        <v>-5.4096200000000004E-3</v>
      </c>
      <c r="J757">
        <f t="shared" si="103"/>
        <v>-5.4130283799616041E-3</v>
      </c>
      <c r="K757">
        <f t="shared" si="105"/>
        <v>183.8571</v>
      </c>
      <c r="L757">
        <f t="shared" si="107"/>
        <v>176.97429999999997</v>
      </c>
      <c r="M757">
        <f t="shared" si="106"/>
        <v>9.7953881960121496E-3</v>
      </c>
      <c r="N757" t="str">
        <f t="shared" si="104"/>
        <v>Uptrend</v>
      </c>
      <c r="O757">
        <f t="shared" si="99"/>
        <v>194.09399999999999</v>
      </c>
      <c r="P757">
        <f t="shared" si="100"/>
        <v>-3.3468319474069141E-2</v>
      </c>
      <c r="Q757" t="str">
        <f t="shared" si="101"/>
        <v>2023-11</v>
      </c>
      <c r="R757" t="str">
        <f t="shared" si="102"/>
        <v>Low</v>
      </c>
    </row>
    <row r="758" spans="1:18" x14ac:dyDescent="0.2">
      <c r="A758">
        <v>757</v>
      </c>
      <c r="B758" t="s">
        <v>9</v>
      </c>
      <c r="C758" s="1" t="d">
        <v>2023-11-30</v>
      </c>
      <c r="D758">
        <v>188.06399999999999</v>
      </c>
      <c r="E758">
        <v>188.53899999999999</v>
      </c>
      <c r="F758">
        <v>186.429</v>
      </c>
      <c r="G758">
        <v>188.173</v>
      </c>
      <c r="H758">
        <v>48794400</v>
      </c>
      <c r="I758">
        <v>3.0627699999999998E-3</v>
      </c>
      <c r="J758">
        <f t="shared" si="103"/>
        <v>3.0650646595378195E-3</v>
      </c>
      <c r="K758">
        <f t="shared" si="105"/>
        <v>184.65994999999998</v>
      </c>
      <c r="L758">
        <f t="shared" si="107"/>
        <v>177.26537999999999</v>
      </c>
      <c r="M758">
        <f t="shared" si="106"/>
        <v>9.2763101100937096E-3</v>
      </c>
      <c r="N758" t="str">
        <f t="shared" si="104"/>
        <v>Uptrend</v>
      </c>
      <c r="O758">
        <f t="shared" si="99"/>
        <v>194.09399999999999</v>
      </c>
      <c r="P758">
        <f t="shared" si="100"/>
        <v>-3.0505837377765355E-2</v>
      </c>
      <c r="Q758" t="str">
        <f t="shared" si="101"/>
        <v>2023-11</v>
      </c>
      <c r="R758" t="str">
        <f t="shared" si="102"/>
        <v>Low</v>
      </c>
    </row>
    <row r="759" spans="1:18" x14ac:dyDescent="0.2">
      <c r="A759">
        <v>758</v>
      </c>
      <c r="B759" t="s">
        <v>9</v>
      </c>
      <c r="C759" s="1" t="d">
        <v>2023-12-01</v>
      </c>
      <c r="D759">
        <v>188.54900000000001</v>
      </c>
      <c r="E759">
        <v>189.768</v>
      </c>
      <c r="F759">
        <v>187.46</v>
      </c>
      <c r="G759">
        <v>189.45099999999999</v>
      </c>
      <c r="H759">
        <v>45704800</v>
      </c>
      <c r="I759">
        <v>6.7913000000000001E-3</v>
      </c>
      <c r="J759">
        <f t="shared" si="103"/>
        <v>6.7916226026050186E-3</v>
      </c>
      <c r="K759">
        <f t="shared" si="105"/>
        <v>185.34864999999999</v>
      </c>
      <c r="L759">
        <f t="shared" si="107"/>
        <v>177.61287999999996</v>
      </c>
      <c r="M759">
        <f t="shared" si="106"/>
        <v>8.4875289943390705E-3</v>
      </c>
      <c r="N759" t="str">
        <f t="shared" si="104"/>
        <v>Uptrend</v>
      </c>
      <c r="O759">
        <f t="shared" si="99"/>
        <v>194.09399999999999</v>
      </c>
      <c r="P759">
        <f t="shared" si="100"/>
        <v>-2.3921398909806602E-2</v>
      </c>
      <c r="Q759" t="str">
        <f t="shared" si="101"/>
        <v>2023-12</v>
      </c>
      <c r="R759" t="str">
        <f t="shared" si="102"/>
        <v>Low</v>
      </c>
    </row>
    <row r="760" spans="1:18" x14ac:dyDescent="0.2">
      <c r="A760">
        <v>759</v>
      </c>
      <c r="B760" t="s">
        <v>9</v>
      </c>
      <c r="C760" s="1" t="d">
        <v>2023-12-04</v>
      </c>
      <c r="D760">
        <v>188.203</v>
      </c>
      <c r="E760">
        <v>188.27199999999999</v>
      </c>
      <c r="F760">
        <v>185.696</v>
      </c>
      <c r="G760">
        <v>187.65799999999999</v>
      </c>
      <c r="H760">
        <v>43389500</v>
      </c>
      <c r="I760">
        <v>-9.4646799999999996E-3</v>
      </c>
      <c r="J760">
        <f t="shared" si="103"/>
        <v>-9.4641886292498034E-3</v>
      </c>
      <c r="K760">
        <f t="shared" si="105"/>
        <v>185.9932</v>
      </c>
      <c r="L760">
        <f t="shared" si="107"/>
        <v>177.90749999999997</v>
      </c>
      <c r="M760">
        <f t="shared" si="106"/>
        <v>8.7756755626881861E-3</v>
      </c>
      <c r="N760" t="str">
        <f t="shared" si="104"/>
        <v>Uptrend</v>
      </c>
      <c r="O760">
        <f t="shared" si="99"/>
        <v>194.09399999999999</v>
      </c>
      <c r="P760">
        <f t="shared" si="100"/>
        <v>-3.3159190907498415E-2</v>
      </c>
      <c r="Q760" t="str">
        <f t="shared" si="101"/>
        <v>2023-12</v>
      </c>
      <c r="R760" t="str">
        <f t="shared" si="102"/>
        <v>Low</v>
      </c>
    </row>
    <row r="761" spans="1:18" x14ac:dyDescent="0.2">
      <c r="A761">
        <v>760</v>
      </c>
      <c r="B761" t="s">
        <v>9</v>
      </c>
      <c r="C761" s="1" t="d">
        <v>2023-12-05</v>
      </c>
      <c r="D761">
        <v>188.43</v>
      </c>
      <c r="E761">
        <v>192.58099999999999</v>
      </c>
      <c r="F761">
        <v>188.40100000000001</v>
      </c>
      <c r="G761">
        <v>191.61</v>
      </c>
      <c r="H761">
        <v>66628400</v>
      </c>
      <c r="I761">
        <v>2.10633E-2</v>
      </c>
      <c r="J761">
        <f t="shared" si="103"/>
        <v>2.1059587121252665E-2</v>
      </c>
      <c r="K761">
        <f t="shared" si="105"/>
        <v>186.70770000000002</v>
      </c>
      <c r="L761">
        <f t="shared" si="107"/>
        <v>178.25563999999994</v>
      </c>
      <c r="M761">
        <f t="shared" si="106"/>
        <v>9.3042228188151589E-3</v>
      </c>
      <c r="N761" t="str">
        <f t="shared" si="104"/>
        <v>Uptrend</v>
      </c>
      <c r="O761">
        <f t="shared" si="99"/>
        <v>194.09399999999999</v>
      </c>
      <c r="P761">
        <f t="shared" si="100"/>
        <v>-1.2797922656032523E-2</v>
      </c>
      <c r="Q761" t="str">
        <f t="shared" si="101"/>
        <v>2023-12</v>
      </c>
      <c r="R761" t="str">
        <f t="shared" si="102"/>
        <v>Low</v>
      </c>
    </row>
    <row r="762" spans="1:18" x14ac:dyDescent="0.2">
      <c r="A762">
        <v>761</v>
      </c>
      <c r="B762" t="s">
        <v>9</v>
      </c>
      <c r="C762" s="1" t="d">
        <v>2023-12-06</v>
      </c>
      <c r="D762">
        <v>192.631</v>
      </c>
      <c r="E762">
        <v>192.93799999999999</v>
      </c>
      <c r="F762">
        <v>190.31299999999999</v>
      </c>
      <c r="G762">
        <v>190.52099999999999</v>
      </c>
      <c r="H762">
        <v>41089700</v>
      </c>
      <c r="I762">
        <v>-5.6871700000000001E-3</v>
      </c>
      <c r="J762">
        <f t="shared" si="103"/>
        <v>-5.6834194457493492E-3</v>
      </c>
      <c r="K762">
        <f t="shared" si="105"/>
        <v>187.23965000000001</v>
      </c>
      <c r="L762">
        <f t="shared" si="107"/>
        <v>178.66351999999998</v>
      </c>
      <c r="M762">
        <f t="shared" si="106"/>
        <v>9.1939992832974701E-3</v>
      </c>
      <c r="N762" t="str">
        <f t="shared" si="104"/>
        <v>Uptrend</v>
      </c>
      <c r="O762">
        <f t="shared" si="99"/>
        <v>194.09399999999999</v>
      </c>
      <c r="P762">
        <f t="shared" si="100"/>
        <v>-1.8408606139293404E-2</v>
      </c>
      <c r="Q762" t="str">
        <f t="shared" si="101"/>
        <v>2023-12</v>
      </c>
      <c r="R762" t="str">
        <f t="shared" si="102"/>
        <v>Low</v>
      </c>
    </row>
    <row r="763" spans="1:18" x14ac:dyDescent="0.2">
      <c r="A763">
        <v>762</v>
      </c>
      <c r="B763" t="s">
        <v>9</v>
      </c>
      <c r="C763" s="1" t="d">
        <v>2023-12-07</v>
      </c>
      <c r="D763">
        <v>191.81800000000001</v>
      </c>
      <c r="E763">
        <v>193.17599999999999</v>
      </c>
      <c r="F763">
        <v>191.779</v>
      </c>
      <c r="G763">
        <v>192.452</v>
      </c>
      <c r="H763">
        <v>47477700</v>
      </c>
      <c r="I763">
        <v>1.01394E-2</v>
      </c>
      <c r="J763">
        <f t="shared" si="103"/>
        <v>1.0135365655229656E-2</v>
      </c>
      <c r="K763">
        <f t="shared" si="105"/>
        <v>187.8152</v>
      </c>
      <c r="L763">
        <f t="shared" si="107"/>
        <v>179.14029999999994</v>
      </c>
      <c r="M763">
        <f t="shared" si="106"/>
        <v>9.3145123300599798E-3</v>
      </c>
      <c r="N763" t="str">
        <f t="shared" si="104"/>
        <v>Uptrend</v>
      </c>
      <c r="O763">
        <f t="shared" si="99"/>
        <v>194.09399999999999</v>
      </c>
      <c r="P763">
        <f t="shared" si="100"/>
        <v>-8.4598184384885311E-3</v>
      </c>
      <c r="Q763" t="str">
        <f t="shared" si="101"/>
        <v>2023-12</v>
      </c>
      <c r="R763" t="str">
        <f t="shared" si="102"/>
        <v>Low</v>
      </c>
    </row>
    <row r="764" spans="1:18" x14ac:dyDescent="0.2">
      <c r="A764">
        <v>763</v>
      </c>
      <c r="B764" t="s">
        <v>9</v>
      </c>
      <c r="C764" s="1" t="d">
        <v>2023-12-08</v>
      </c>
      <c r="D764">
        <v>192.38300000000001</v>
      </c>
      <c r="E764">
        <v>194.15600000000001</v>
      </c>
      <c r="F764">
        <v>191.858</v>
      </c>
      <c r="G764">
        <v>193.87899999999999</v>
      </c>
      <c r="H764">
        <v>53406400</v>
      </c>
      <c r="I764">
        <v>7.4125299999999996E-3</v>
      </c>
      <c r="J764">
        <f t="shared" si="103"/>
        <v>7.4148359071353198E-3</v>
      </c>
      <c r="K764">
        <f t="shared" si="105"/>
        <v>188.48584999999997</v>
      </c>
      <c r="L764">
        <f t="shared" si="107"/>
        <v>179.64045999999999</v>
      </c>
      <c r="M764">
        <f t="shared" si="106"/>
        <v>9.2584270735570611E-3</v>
      </c>
      <c r="N764" t="str">
        <f t="shared" si="104"/>
        <v>Uptrend</v>
      </c>
      <c r="O764">
        <f t="shared" si="99"/>
        <v>194.09399999999999</v>
      </c>
      <c r="P764">
        <f t="shared" si="100"/>
        <v>-1.1077106968788719E-3</v>
      </c>
      <c r="Q764" t="str">
        <f t="shared" si="101"/>
        <v>2023-12</v>
      </c>
      <c r="R764" t="str">
        <f t="shared" si="102"/>
        <v>Low</v>
      </c>
    </row>
    <row r="765" spans="1:18" x14ac:dyDescent="0.2">
      <c r="A765">
        <v>764</v>
      </c>
      <c r="B765" t="s">
        <v>9</v>
      </c>
      <c r="C765" s="1" t="d">
        <v>2023-12-11</v>
      </c>
      <c r="D765">
        <v>191.303</v>
      </c>
      <c r="E765">
        <v>191.68</v>
      </c>
      <c r="F765">
        <v>189.62899999999999</v>
      </c>
      <c r="G765">
        <v>191.37299999999999</v>
      </c>
      <c r="H765">
        <v>60943700</v>
      </c>
      <c r="I765">
        <v>-1.29275E-2</v>
      </c>
      <c r="J765">
        <f t="shared" si="103"/>
        <v>-1.2925587608766276E-2</v>
      </c>
      <c r="K765">
        <f t="shared" si="105"/>
        <v>188.82169999999999</v>
      </c>
      <c r="L765">
        <f t="shared" si="107"/>
        <v>180.08021999999997</v>
      </c>
      <c r="M765">
        <f t="shared" si="106"/>
        <v>8.7474859036442264E-3</v>
      </c>
      <c r="N765" t="str">
        <f t="shared" si="104"/>
        <v>Uptrend</v>
      </c>
      <c r="O765">
        <f t="shared" si="99"/>
        <v>194.09399999999999</v>
      </c>
      <c r="P765">
        <f t="shared" si="100"/>
        <v>-1.4018980493987421E-2</v>
      </c>
      <c r="Q765" t="str">
        <f t="shared" si="101"/>
        <v>2023-12</v>
      </c>
      <c r="R765" t="str">
        <f t="shared" si="102"/>
        <v>Low</v>
      </c>
    </row>
    <row r="766" spans="1:18" x14ac:dyDescent="0.2">
      <c r="A766">
        <v>765</v>
      </c>
      <c r="B766" t="s">
        <v>9</v>
      </c>
      <c r="C766" s="1" t="d">
        <v>2023-12-12</v>
      </c>
      <c r="D766">
        <v>191.274</v>
      </c>
      <c r="E766">
        <v>192.898</v>
      </c>
      <c r="F766">
        <v>189.92599999999999</v>
      </c>
      <c r="G766">
        <v>192.88800000000001</v>
      </c>
      <c r="H766">
        <v>52696900</v>
      </c>
      <c r="I766">
        <v>7.9203199999999998E-3</v>
      </c>
      <c r="J766">
        <f t="shared" si="103"/>
        <v>7.9164772460065258E-3</v>
      </c>
      <c r="K766">
        <f t="shared" si="105"/>
        <v>189.31254999999999</v>
      </c>
      <c r="L766">
        <f t="shared" si="107"/>
        <v>180.50002000000001</v>
      </c>
      <c r="M766">
        <f t="shared" si="106"/>
        <v>8.4884764846167981E-3</v>
      </c>
      <c r="N766" t="str">
        <f t="shared" si="104"/>
        <v>Uptrend</v>
      </c>
      <c r="O766">
        <f t="shared" si="99"/>
        <v>194.09399999999999</v>
      </c>
      <c r="P766">
        <f t="shared" si="100"/>
        <v>-6.2134841880737701E-3</v>
      </c>
      <c r="Q766" t="str">
        <f t="shared" si="101"/>
        <v>2023-12</v>
      </c>
      <c r="R766" t="str">
        <f t="shared" si="102"/>
        <v>Low</v>
      </c>
    </row>
    <row r="767" spans="1:18" x14ac:dyDescent="0.2">
      <c r="A767">
        <v>766</v>
      </c>
      <c r="B767" t="s">
        <v>9</v>
      </c>
      <c r="C767" s="1" t="d">
        <v>2023-12-13</v>
      </c>
      <c r="D767">
        <v>193.26499999999999</v>
      </c>
      <c r="E767">
        <v>196.148</v>
      </c>
      <c r="F767">
        <v>193.02699999999999</v>
      </c>
      <c r="G767">
        <v>196.108</v>
      </c>
      <c r="H767">
        <v>70404200</v>
      </c>
      <c r="I767">
        <v>1.6691299999999999E-2</v>
      </c>
      <c r="J767">
        <f t="shared" si="103"/>
        <v>1.6693625316245742E-2</v>
      </c>
      <c r="K767">
        <f t="shared" si="105"/>
        <v>189.83365000000001</v>
      </c>
      <c r="L767">
        <f t="shared" si="107"/>
        <v>181.01094000000001</v>
      </c>
      <c r="M767">
        <f t="shared" si="106"/>
        <v>8.6772998785511653E-3</v>
      </c>
      <c r="N767" t="str">
        <f t="shared" si="104"/>
        <v>Uptrend</v>
      </c>
      <c r="O767">
        <f t="shared" si="99"/>
        <v>196.108</v>
      </c>
      <c r="P767">
        <f t="shared" si="100"/>
        <v>0</v>
      </c>
      <c r="Q767" t="str">
        <f t="shared" si="101"/>
        <v>2023-12</v>
      </c>
      <c r="R767" t="str">
        <f t="shared" si="102"/>
        <v>Low</v>
      </c>
    </row>
    <row r="768" spans="1:18" x14ac:dyDescent="0.2">
      <c r="A768">
        <v>767</v>
      </c>
      <c r="B768" t="s">
        <v>9</v>
      </c>
      <c r="C768" s="1" t="d">
        <v>2023-12-14</v>
      </c>
      <c r="D768">
        <v>196.167</v>
      </c>
      <c r="E768">
        <v>197.75200000000001</v>
      </c>
      <c r="F768">
        <v>194.32499999999999</v>
      </c>
      <c r="G768">
        <v>196.25700000000001</v>
      </c>
      <c r="H768">
        <v>66831600</v>
      </c>
      <c r="I768">
        <v>7.5785100000000003E-4</v>
      </c>
      <c r="J768">
        <f t="shared" si="103"/>
        <v>7.5978542435795049E-4</v>
      </c>
      <c r="K768">
        <f t="shared" si="105"/>
        <v>190.33395000000002</v>
      </c>
      <c r="L768">
        <f t="shared" si="107"/>
        <v>181.49989999999997</v>
      </c>
      <c r="M768">
        <f t="shared" si="106"/>
        <v>8.6885288547877068E-3</v>
      </c>
      <c r="N768" t="str">
        <f t="shared" si="104"/>
        <v>Uptrend</v>
      </c>
      <c r="O768">
        <f t="shared" si="99"/>
        <v>196.25700000000001</v>
      </c>
      <c r="P768">
        <f t="shared" si="100"/>
        <v>0</v>
      </c>
      <c r="Q768" t="str">
        <f t="shared" si="101"/>
        <v>2023-12</v>
      </c>
      <c r="R768" t="str">
        <f t="shared" si="102"/>
        <v>Low</v>
      </c>
    </row>
    <row r="769" spans="1:18" x14ac:dyDescent="0.2">
      <c r="A769">
        <v>768</v>
      </c>
      <c r="B769" t="s">
        <v>9</v>
      </c>
      <c r="C769" s="1" t="d">
        <v>2023-12-15</v>
      </c>
      <c r="D769">
        <v>195.68199999999999</v>
      </c>
      <c r="E769">
        <v>196.54400000000001</v>
      </c>
      <c r="F769">
        <v>195.15700000000001</v>
      </c>
      <c r="G769">
        <v>195.72200000000001</v>
      </c>
      <c r="H769">
        <v>128538400</v>
      </c>
      <c r="I769">
        <v>-2.72581E-3</v>
      </c>
      <c r="J769">
        <f t="shared" si="103"/>
        <v>-2.7260174159392525E-3</v>
      </c>
      <c r="K769">
        <f t="shared" si="105"/>
        <v>190.72330000000005</v>
      </c>
      <c r="L769">
        <f t="shared" si="107"/>
        <v>181.95341999999999</v>
      </c>
      <c r="M769">
        <f t="shared" si="106"/>
        <v>8.631578036715307E-3</v>
      </c>
      <c r="N769" t="str">
        <f t="shared" si="104"/>
        <v>Uptrend</v>
      </c>
      <c r="O769">
        <f t="shared" si="99"/>
        <v>196.25700000000001</v>
      </c>
      <c r="P769">
        <f t="shared" si="100"/>
        <v>-2.7260174159392525E-3</v>
      </c>
      <c r="Q769" t="str">
        <f t="shared" si="101"/>
        <v>2023-12</v>
      </c>
      <c r="R769" t="str">
        <f t="shared" si="102"/>
        <v>Low</v>
      </c>
    </row>
    <row r="770" spans="1:18" x14ac:dyDescent="0.2">
      <c r="A770">
        <v>769</v>
      </c>
      <c r="B770" t="s">
        <v>9</v>
      </c>
      <c r="C770" s="1" t="d">
        <v>2023-12-18</v>
      </c>
      <c r="D770">
        <v>194.255</v>
      </c>
      <c r="E770">
        <v>194.79</v>
      </c>
      <c r="F770">
        <v>192.571</v>
      </c>
      <c r="G770">
        <v>194.05699999999999</v>
      </c>
      <c r="H770">
        <v>55751900</v>
      </c>
      <c r="I770">
        <v>-8.5032800000000002E-3</v>
      </c>
      <c r="J770">
        <f t="shared" si="103"/>
        <v>-8.5069639590849011E-3</v>
      </c>
      <c r="K770">
        <f t="shared" si="105"/>
        <v>191.03039999999999</v>
      </c>
      <c r="L770">
        <f t="shared" si="107"/>
        <v>182.32259999999999</v>
      </c>
      <c r="M770">
        <f t="shared" si="106"/>
        <v>8.9417400525348741E-3</v>
      </c>
      <c r="N770" t="str">
        <f t="shared" si="104"/>
        <v>Uptrend</v>
      </c>
      <c r="O770">
        <f t="shared" ref="O770:O833" si="108">MAX(G770,O769)</f>
        <v>196.25700000000001</v>
      </c>
      <c r="P770">
        <f t="shared" si="100"/>
        <v>-1.1209791243114942E-2</v>
      </c>
      <c r="Q770" t="str">
        <f t="shared" si="101"/>
        <v>2023-12</v>
      </c>
      <c r="R770" t="str">
        <f t="shared" si="102"/>
        <v>Low</v>
      </c>
    </row>
    <row r="771" spans="1:18" x14ac:dyDescent="0.2">
      <c r="A771">
        <v>770</v>
      </c>
      <c r="B771" t="s">
        <v>9</v>
      </c>
      <c r="C771" s="1" t="d">
        <v>2023-12-19</v>
      </c>
      <c r="D771">
        <v>194.32499999999999</v>
      </c>
      <c r="E771">
        <v>195.107</v>
      </c>
      <c r="F771">
        <v>194.05699999999999</v>
      </c>
      <c r="G771">
        <v>195.09800000000001</v>
      </c>
      <c r="H771">
        <v>40714100</v>
      </c>
      <c r="I771">
        <v>5.3602299999999997E-3</v>
      </c>
      <c r="J771">
        <f t="shared" si="103"/>
        <v>5.3644032423465493E-3</v>
      </c>
      <c r="K771">
        <f t="shared" si="105"/>
        <v>191.30234999999999</v>
      </c>
      <c r="L771">
        <f t="shared" si="107"/>
        <v>182.68291999999997</v>
      </c>
      <c r="M771">
        <f t="shared" si="106"/>
        <v>8.8076487310140179E-3</v>
      </c>
      <c r="N771" t="str">
        <f t="shared" si="104"/>
        <v>Uptrend</v>
      </c>
      <c r="O771">
        <f t="shared" si="108"/>
        <v>196.25700000000001</v>
      </c>
      <c r="P771">
        <f t="shared" ref="P771:P834" si="109">G771/O771 - 1</f>
        <v>-5.9055218412591426E-3</v>
      </c>
      <c r="Q771" t="str">
        <f t="shared" ref="Q771:Q834" si="110">TEXT(C771, "YYYY-MM")</f>
        <v>2023-12</v>
      </c>
      <c r="R771" t="str">
        <f t="shared" ref="R771:R834" si="111">IF(M771="","",
   IF(M771&lt;0.015,"Low",
      IF(M771&lt;0.03,"Medium","High")))</f>
        <v>Low</v>
      </c>
    </row>
    <row r="772" spans="1:18" x14ac:dyDescent="0.2">
      <c r="A772">
        <v>771</v>
      </c>
      <c r="B772" t="s">
        <v>9</v>
      </c>
      <c r="C772" s="1" t="d">
        <v>2023-12-20</v>
      </c>
      <c r="D772">
        <v>195.05799999999999</v>
      </c>
      <c r="E772">
        <v>195.83099999999999</v>
      </c>
      <c r="F772">
        <v>193.00700000000001</v>
      </c>
      <c r="G772">
        <v>193.00700000000001</v>
      </c>
      <c r="H772">
        <v>52242800</v>
      </c>
      <c r="I772">
        <v>-1.07139E-2</v>
      </c>
      <c r="J772">
        <f t="shared" ref="J772:J835" si="112">(G772/G771) - 1</f>
        <v>-1.0717690596520724E-2</v>
      </c>
      <c r="K772">
        <f t="shared" si="105"/>
        <v>191.50990000000002</v>
      </c>
      <c r="L772">
        <f t="shared" si="107"/>
        <v>183.01327999999998</v>
      </c>
      <c r="M772">
        <f t="shared" si="106"/>
        <v>9.1409462535255708E-3</v>
      </c>
      <c r="N772" t="str">
        <f t="shared" ref="N772:N835" si="113">IF(OR(ISBLANK(K772),ISBLANK(L772)),"",IF(K772&gt;L772,"Uptrend","Downtrend"))</f>
        <v>Uptrend</v>
      </c>
      <c r="O772">
        <f t="shared" si="108"/>
        <v>196.25700000000001</v>
      </c>
      <c r="P772">
        <f t="shared" si="109"/>
        <v>-1.6559918881874247E-2</v>
      </c>
      <c r="Q772" t="str">
        <f t="shared" si="110"/>
        <v>2023-12</v>
      </c>
      <c r="R772" t="str">
        <f t="shared" si="111"/>
        <v>Low</v>
      </c>
    </row>
    <row r="773" spans="1:18" x14ac:dyDescent="0.2">
      <c r="A773">
        <v>772</v>
      </c>
      <c r="B773" t="s">
        <v>9</v>
      </c>
      <c r="C773" s="1" t="d">
        <v>2023-12-21</v>
      </c>
      <c r="D773">
        <v>194.26499999999999</v>
      </c>
      <c r="E773">
        <v>195.23599999999999</v>
      </c>
      <c r="F773">
        <v>191.69</v>
      </c>
      <c r="G773">
        <v>192.85900000000001</v>
      </c>
      <c r="H773">
        <v>46482500</v>
      </c>
      <c r="I773">
        <v>-7.7018400000000004E-4</v>
      </c>
      <c r="J773">
        <f t="shared" si="112"/>
        <v>-7.6681156641988935E-4</v>
      </c>
      <c r="K773">
        <f t="shared" si="105"/>
        <v>191.67685</v>
      </c>
      <c r="L773">
        <f t="shared" si="107"/>
        <v>183.31277999999998</v>
      </c>
      <c r="M773">
        <f t="shared" si="106"/>
        <v>9.1322032657333539E-3</v>
      </c>
      <c r="N773" t="str">
        <f t="shared" si="113"/>
        <v>Uptrend</v>
      </c>
      <c r="O773">
        <f t="shared" si="108"/>
        <v>196.25700000000001</v>
      </c>
      <c r="P773">
        <f t="shared" si="109"/>
        <v>-1.7314032110956501E-2</v>
      </c>
      <c r="Q773" t="str">
        <f t="shared" si="110"/>
        <v>2023-12</v>
      </c>
      <c r="R773" t="str">
        <f t="shared" si="111"/>
        <v>Low</v>
      </c>
    </row>
    <row r="774" spans="1:18" x14ac:dyDescent="0.2">
      <c r="A774">
        <v>773</v>
      </c>
      <c r="B774" t="s">
        <v>9</v>
      </c>
      <c r="C774" s="1" t="d">
        <v>2023-12-22</v>
      </c>
      <c r="D774">
        <v>193.35400000000001</v>
      </c>
      <c r="E774">
        <v>193.58199999999999</v>
      </c>
      <c r="F774">
        <v>191.16499999999999</v>
      </c>
      <c r="G774">
        <v>191.78899999999999</v>
      </c>
      <c r="H774">
        <v>37149600</v>
      </c>
      <c r="I774">
        <v>-5.5473500000000004E-3</v>
      </c>
      <c r="J774">
        <f t="shared" si="112"/>
        <v>-5.548094722050978E-3</v>
      </c>
      <c r="K774">
        <f t="shared" si="105"/>
        <v>191.85665</v>
      </c>
      <c r="L774">
        <f t="shared" si="107"/>
        <v>183.57288</v>
      </c>
      <c r="M774">
        <f t="shared" si="106"/>
        <v>9.0714698994407914E-3</v>
      </c>
      <c r="N774" t="str">
        <f t="shared" si="113"/>
        <v>Uptrend</v>
      </c>
      <c r="O774">
        <f t="shared" si="108"/>
        <v>196.25700000000001</v>
      </c>
      <c r="P774">
        <f t="shared" si="109"/>
        <v>-2.2766066942835228E-2</v>
      </c>
      <c r="Q774" t="str">
        <f t="shared" si="110"/>
        <v>2023-12</v>
      </c>
      <c r="R774" t="str">
        <f t="shared" si="111"/>
        <v>Low</v>
      </c>
    </row>
    <row r="775" spans="1:18" x14ac:dyDescent="0.2">
      <c r="A775">
        <v>774</v>
      </c>
      <c r="B775" t="s">
        <v>9</v>
      </c>
      <c r="C775" s="1" t="d">
        <v>2023-12-26</v>
      </c>
      <c r="D775">
        <v>191.79900000000001</v>
      </c>
      <c r="E775">
        <v>192.07599999999999</v>
      </c>
      <c r="F775">
        <v>191.02600000000001</v>
      </c>
      <c r="G775">
        <v>191.244</v>
      </c>
      <c r="H775">
        <v>28919300</v>
      </c>
      <c r="I775">
        <v>-2.8410200000000001E-3</v>
      </c>
      <c r="J775">
        <f t="shared" si="112"/>
        <v>-2.8416645375907157E-3</v>
      </c>
      <c r="K775">
        <f t="shared" si="105"/>
        <v>192.01814999999999</v>
      </c>
      <c r="L775">
        <f t="shared" si="107"/>
        <v>183.85888</v>
      </c>
      <c r="M775">
        <f t="shared" si="106"/>
        <v>9.1025117843680139E-3</v>
      </c>
      <c r="N775" t="str">
        <f t="shared" si="113"/>
        <v>Uptrend</v>
      </c>
      <c r="O775">
        <f t="shared" si="108"/>
        <v>196.25700000000001</v>
      </c>
      <c r="P775">
        <f t="shared" si="109"/>
        <v>-2.554303795533408E-2</v>
      </c>
      <c r="Q775" t="str">
        <f t="shared" si="110"/>
        <v>2023-12</v>
      </c>
      <c r="R775" t="str">
        <f t="shared" si="111"/>
        <v>Low</v>
      </c>
    </row>
    <row r="776" spans="1:18" x14ac:dyDescent="0.2">
      <c r="A776">
        <v>775</v>
      </c>
      <c r="B776" t="s">
        <v>9</v>
      </c>
      <c r="C776" s="1" t="d">
        <v>2023-12-27</v>
      </c>
      <c r="D776">
        <v>190.68899999999999</v>
      </c>
      <c r="E776">
        <v>191.69</v>
      </c>
      <c r="F776">
        <v>189.30199999999999</v>
      </c>
      <c r="G776">
        <v>191.34299999999999</v>
      </c>
      <c r="H776">
        <v>48087700</v>
      </c>
      <c r="I776">
        <v>5.1805700000000004E-4</v>
      </c>
      <c r="J776">
        <f t="shared" si="112"/>
        <v>5.1766329924074483E-4</v>
      </c>
      <c r="K776">
        <f t="shared" si="105"/>
        <v>192.15434999999999</v>
      </c>
      <c r="L776">
        <f t="shared" si="107"/>
        <v>184.14944000000003</v>
      </c>
      <c r="M776">
        <f t="shared" si="106"/>
        <v>9.0861974722228362E-3</v>
      </c>
      <c r="N776" t="str">
        <f t="shared" si="113"/>
        <v>Uptrend</v>
      </c>
      <c r="O776">
        <f t="shared" si="108"/>
        <v>196.25700000000001</v>
      </c>
      <c r="P776">
        <f t="shared" si="109"/>
        <v>-2.5038597349393954E-2</v>
      </c>
      <c r="Q776" t="str">
        <f t="shared" si="110"/>
        <v>2023-12</v>
      </c>
      <c r="R776" t="str">
        <f t="shared" si="111"/>
        <v>Low</v>
      </c>
    </row>
    <row r="777" spans="1:18" x14ac:dyDescent="0.2">
      <c r="A777">
        <v>776</v>
      </c>
      <c r="B777" t="s">
        <v>9</v>
      </c>
      <c r="C777" s="1" t="d">
        <v>2023-12-28</v>
      </c>
      <c r="D777">
        <v>192.32400000000001</v>
      </c>
      <c r="E777">
        <v>192.839</v>
      </c>
      <c r="F777">
        <v>191.363</v>
      </c>
      <c r="G777">
        <v>191.76900000000001</v>
      </c>
      <c r="H777">
        <v>34049900</v>
      </c>
      <c r="I777">
        <v>2.2262599999999999E-3</v>
      </c>
      <c r="J777">
        <f t="shared" si="112"/>
        <v>2.2263683542120827E-3</v>
      </c>
      <c r="K777">
        <f t="shared" si="105"/>
        <v>192.3629</v>
      </c>
      <c r="L777">
        <f t="shared" si="107"/>
        <v>184.47958000000003</v>
      </c>
      <c r="M777">
        <f t="shared" si="106"/>
        <v>8.9730707250578936E-3</v>
      </c>
      <c r="N777" t="str">
        <f t="shared" si="113"/>
        <v>Uptrend</v>
      </c>
      <c r="O777">
        <f t="shared" si="108"/>
        <v>196.25700000000001</v>
      </c>
      <c r="P777">
        <f t="shared" si="109"/>
        <v>-2.2867974135954428E-2</v>
      </c>
      <c r="Q777" t="str">
        <f t="shared" si="110"/>
        <v>2023-12</v>
      </c>
      <c r="R777" t="str">
        <f t="shared" si="111"/>
        <v>Low</v>
      </c>
    </row>
    <row r="778" spans="1:18" x14ac:dyDescent="0.2">
      <c r="A778">
        <v>777</v>
      </c>
      <c r="B778" t="s">
        <v>9</v>
      </c>
      <c r="C778" s="1" t="d">
        <v>2023-12-29</v>
      </c>
      <c r="D778">
        <v>192.08600000000001</v>
      </c>
      <c r="E778">
        <v>192.58099999999999</v>
      </c>
      <c r="F778">
        <v>189.93600000000001</v>
      </c>
      <c r="G778">
        <v>190.72900000000001</v>
      </c>
      <c r="H778">
        <v>42672100</v>
      </c>
      <c r="I778">
        <v>-5.4241899999999997E-3</v>
      </c>
      <c r="J778">
        <f t="shared" si="112"/>
        <v>-5.4231914438724882E-3</v>
      </c>
      <c r="K778">
        <f t="shared" si="105"/>
        <v>192.49069999999995</v>
      </c>
      <c r="L778">
        <f t="shared" si="107"/>
        <v>184.81484</v>
      </c>
      <c r="M778">
        <f t="shared" si="106"/>
        <v>9.0772729444481958E-3</v>
      </c>
      <c r="N778" t="str">
        <f t="shared" si="113"/>
        <v>Uptrend</v>
      </c>
      <c r="O778">
        <f t="shared" si="108"/>
        <v>196.25700000000001</v>
      </c>
      <c r="P778">
        <f t="shared" si="109"/>
        <v>-2.8167148178154133E-2</v>
      </c>
      <c r="Q778" t="str">
        <f t="shared" si="110"/>
        <v>2023-12</v>
      </c>
      <c r="R778" t="str">
        <f t="shared" si="111"/>
        <v>Low</v>
      </c>
    </row>
    <row r="779" spans="1:18" x14ac:dyDescent="0.2">
      <c r="A779">
        <v>778</v>
      </c>
      <c r="B779" t="s">
        <v>9</v>
      </c>
      <c r="C779" s="1" t="d">
        <v>2024-01-02</v>
      </c>
      <c r="D779">
        <v>185.399</v>
      </c>
      <c r="E779">
        <v>186.67699999999999</v>
      </c>
      <c r="F779">
        <v>182.17</v>
      </c>
      <c r="G779">
        <v>183.90299999999999</v>
      </c>
      <c r="H779">
        <v>82488700</v>
      </c>
      <c r="I779">
        <v>-3.5786600000000002E-2</v>
      </c>
      <c r="J779">
        <f t="shared" si="112"/>
        <v>-3.5788999051009629E-2</v>
      </c>
      <c r="K779">
        <f t="shared" si="105"/>
        <v>192.21329999999995</v>
      </c>
      <c r="L779">
        <f t="shared" si="107"/>
        <v>185.02110000000002</v>
      </c>
      <c r="M779">
        <f t="shared" si="106"/>
        <v>1.207520335641398E-2</v>
      </c>
      <c r="N779" t="str">
        <f t="shared" si="113"/>
        <v>Uptrend</v>
      </c>
      <c r="O779">
        <f t="shared" si="108"/>
        <v>196.25700000000001</v>
      </c>
      <c r="P779">
        <f t="shared" si="109"/>
        <v>-6.2948073189746157E-2</v>
      </c>
      <c r="Q779" t="str">
        <f t="shared" si="110"/>
        <v>2024-01</v>
      </c>
      <c r="R779" t="str">
        <f t="shared" si="111"/>
        <v>Low</v>
      </c>
    </row>
    <row r="780" spans="1:18" x14ac:dyDescent="0.2">
      <c r="A780">
        <v>779</v>
      </c>
      <c r="B780" t="s">
        <v>9</v>
      </c>
      <c r="C780" s="1" t="d">
        <v>2024-01-03</v>
      </c>
      <c r="D780">
        <v>182.49700000000001</v>
      </c>
      <c r="E780">
        <v>184.14099999999999</v>
      </c>
      <c r="F780">
        <v>181.714</v>
      </c>
      <c r="G780">
        <v>182.52600000000001</v>
      </c>
      <c r="H780">
        <v>58414500</v>
      </c>
      <c r="I780">
        <v>-7.4876300000000003E-3</v>
      </c>
      <c r="J780">
        <f t="shared" si="112"/>
        <v>-7.4876429422031654E-3</v>
      </c>
      <c r="K780">
        <f t="shared" si="105"/>
        <v>191.95669999999996</v>
      </c>
      <c r="L780">
        <f t="shared" si="107"/>
        <v>185.25088</v>
      </c>
      <c r="M780">
        <f t="shared" si="106"/>
        <v>1.2013793162410937E-2</v>
      </c>
      <c r="N780" t="str">
        <f t="shared" si="113"/>
        <v>Uptrend</v>
      </c>
      <c r="O780">
        <f t="shared" si="108"/>
        <v>196.25700000000001</v>
      </c>
      <c r="P780">
        <f t="shared" si="109"/>
        <v>-6.9964383436004751E-2</v>
      </c>
      <c r="Q780" t="str">
        <f t="shared" si="110"/>
        <v>2024-01</v>
      </c>
      <c r="R780" t="str">
        <f t="shared" si="111"/>
        <v>Low</v>
      </c>
    </row>
    <row r="781" spans="1:18" x14ac:dyDescent="0.2">
      <c r="A781">
        <v>780</v>
      </c>
      <c r="B781" t="s">
        <v>9</v>
      </c>
      <c r="C781" s="1" t="d">
        <v>2024-01-04</v>
      </c>
      <c r="D781">
        <v>180.446</v>
      </c>
      <c r="E781">
        <v>181.37700000000001</v>
      </c>
      <c r="F781">
        <v>179.18799999999999</v>
      </c>
      <c r="G781">
        <v>180.208</v>
      </c>
      <c r="H781">
        <v>71983600</v>
      </c>
      <c r="I781">
        <v>-1.2699999999999999E-2</v>
      </c>
      <c r="J781">
        <f t="shared" si="112"/>
        <v>-1.2699560610543226E-2</v>
      </c>
      <c r="K781">
        <f t="shared" si="105"/>
        <v>191.38659999999999</v>
      </c>
      <c r="L781">
        <f t="shared" si="107"/>
        <v>185.43191999999996</v>
      </c>
      <c r="M781">
        <f t="shared" si="106"/>
        <v>1.1036305959377594E-2</v>
      </c>
      <c r="N781" t="str">
        <f t="shared" si="113"/>
        <v>Uptrend</v>
      </c>
      <c r="O781">
        <f t="shared" si="108"/>
        <v>196.25700000000001</v>
      </c>
      <c r="P781">
        <f t="shared" si="109"/>
        <v>-8.1775427118523147E-2</v>
      </c>
      <c r="Q781" t="str">
        <f t="shared" si="110"/>
        <v>2024-01</v>
      </c>
      <c r="R781" t="str">
        <f t="shared" si="111"/>
        <v>Low</v>
      </c>
    </row>
    <row r="782" spans="1:18" x14ac:dyDescent="0.2">
      <c r="A782">
        <v>781</v>
      </c>
      <c r="B782" t="s">
        <v>9</v>
      </c>
      <c r="C782" s="1" t="d">
        <v>2024-01-05</v>
      </c>
      <c r="D782">
        <v>180.28700000000001</v>
      </c>
      <c r="E782">
        <v>181.05</v>
      </c>
      <c r="F782">
        <v>178.48400000000001</v>
      </c>
      <c r="G782">
        <v>179.48500000000001</v>
      </c>
      <c r="H782">
        <v>62379700</v>
      </c>
      <c r="I782">
        <v>-4.0132500000000003E-3</v>
      </c>
      <c r="J782">
        <f t="shared" si="112"/>
        <v>-4.0120305424841129E-3</v>
      </c>
      <c r="K782">
        <f t="shared" si="105"/>
        <v>190.8348</v>
      </c>
      <c r="L782">
        <f t="shared" si="107"/>
        <v>185.58979999999997</v>
      </c>
      <c r="M782">
        <f t="shared" si="106"/>
        <v>1.1021269592674221E-2</v>
      </c>
      <c r="N782" t="str">
        <f t="shared" si="113"/>
        <v>Uptrend</v>
      </c>
      <c r="O782">
        <f t="shared" si="108"/>
        <v>196.25700000000001</v>
      </c>
      <c r="P782">
        <f t="shared" si="109"/>
        <v>-8.5459372149783164E-2</v>
      </c>
      <c r="Q782" t="str">
        <f t="shared" si="110"/>
        <v>2024-01</v>
      </c>
      <c r="R782" t="str">
        <f t="shared" si="111"/>
        <v>Low</v>
      </c>
    </row>
    <row r="783" spans="1:18" x14ac:dyDescent="0.2">
      <c r="A783">
        <v>782</v>
      </c>
      <c r="B783" t="s">
        <v>9</v>
      </c>
      <c r="C783" s="1" t="d">
        <v>2024-01-08</v>
      </c>
      <c r="D783">
        <v>180.386</v>
      </c>
      <c r="E783">
        <v>183.864</v>
      </c>
      <c r="F783">
        <v>179.80199999999999</v>
      </c>
      <c r="G783">
        <v>183.82400000000001</v>
      </c>
      <c r="H783">
        <v>59144500</v>
      </c>
      <c r="I783">
        <v>2.4174999999999999E-2</v>
      </c>
      <c r="J783">
        <f t="shared" si="112"/>
        <v>2.4174722121625747E-2</v>
      </c>
      <c r="K783">
        <f t="shared" si="105"/>
        <v>190.40339999999998</v>
      </c>
      <c r="L783">
        <f t="shared" si="107"/>
        <v>185.88075999999998</v>
      </c>
      <c r="M783">
        <f t="shared" si="106"/>
        <v>1.22726645069285E-2</v>
      </c>
      <c r="N783" t="str">
        <f t="shared" si="113"/>
        <v>Uptrend</v>
      </c>
      <c r="O783">
        <f t="shared" si="108"/>
        <v>196.25700000000001</v>
      </c>
      <c r="P783">
        <f t="shared" si="109"/>
        <v>-6.3350606602566972E-2</v>
      </c>
      <c r="Q783" t="str">
        <f t="shared" si="110"/>
        <v>2024-01</v>
      </c>
      <c r="R783" t="str">
        <f t="shared" si="111"/>
        <v>Low</v>
      </c>
    </row>
    <row r="784" spans="1:18" x14ac:dyDescent="0.2">
      <c r="A784">
        <v>783</v>
      </c>
      <c r="B784" t="s">
        <v>9</v>
      </c>
      <c r="C784" s="1" t="d">
        <v>2024-01-09</v>
      </c>
      <c r="D784">
        <v>182.19900000000001</v>
      </c>
      <c r="E784">
        <v>183.41800000000001</v>
      </c>
      <c r="F784">
        <v>181.02</v>
      </c>
      <c r="G784">
        <v>183.40799999999999</v>
      </c>
      <c r="H784">
        <v>42841800</v>
      </c>
      <c r="I784">
        <v>-2.2633699999999998E-3</v>
      </c>
      <c r="J784">
        <f t="shared" si="112"/>
        <v>-2.2630342066325415E-3</v>
      </c>
      <c r="K784">
        <f t="shared" si="105"/>
        <v>189.87984999999998</v>
      </c>
      <c r="L784">
        <f t="shared" si="107"/>
        <v>186.24669999999998</v>
      </c>
      <c r="M784">
        <f t="shared" si="106"/>
        <v>1.2061812692684649E-2</v>
      </c>
      <c r="N784" t="str">
        <f t="shared" si="113"/>
        <v>Uptrend</v>
      </c>
      <c r="O784">
        <f t="shared" si="108"/>
        <v>196.25700000000001</v>
      </c>
      <c r="P784">
        <f t="shared" si="109"/>
        <v>-6.547027621944701E-2</v>
      </c>
      <c r="Q784" t="str">
        <f t="shared" si="110"/>
        <v>2024-01</v>
      </c>
      <c r="R784" t="str">
        <f t="shared" si="111"/>
        <v>Low</v>
      </c>
    </row>
    <row r="785" spans="1:18" x14ac:dyDescent="0.2">
      <c r="A785">
        <v>784</v>
      </c>
      <c r="B785" t="s">
        <v>9</v>
      </c>
      <c r="C785" s="1" t="d">
        <v>2024-01-10</v>
      </c>
      <c r="D785">
        <v>182.625</v>
      </c>
      <c r="E785">
        <v>184.65600000000001</v>
      </c>
      <c r="F785">
        <v>182.19900000000001</v>
      </c>
      <c r="G785">
        <v>184.44800000000001</v>
      </c>
      <c r="H785">
        <v>46792900</v>
      </c>
      <c r="I785">
        <v>5.6712200000000003E-3</v>
      </c>
      <c r="J785">
        <f t="shared" si="112"/>
        <v>5.6704178661781679E-3</v>
      </c>
      <c r="K785">
        <f t="shared" si="105"/>
        <v>189.53359999999995</v>
      </c>
      <c r="L785">
        <f t="shared" si="107"/>
        <v>186.60712000000001</v>
      </c>
      <c r="M785">
        <f t="shared" si="106"/>
        <v>1.1948509570357885E-2</v>
      </c>
      <c r="N785" t="str">
        <f t="shared" si="113"/>
        <v>Uptrend</v>
      </c>
      <c r="O785">
        <f t="shared" si="108"/>
        <v>196.25700000000001</v>
      </c>
      <c r="P785">
        <f t="shared" si="109"/>
        <v>-6.0171102177247193E-2</v>
      </c>
      <c r="Q785" t="str">
        <f t="shared" si="110"/>
        <v>2024-01</v>
      </c>
      <c r="R785" t="str">
        <f t="shared" si="111"/>
        <v>Low</v>
      </c>
    </row>
    <row r="786" spans="1:18" x14ac:dyDescent="0.2">
      <c r="A786">
        <v>785</v>
      </c>
      <c r="B786" t="s">
        <v>9</v>
      </c>
      <c r="C786" s="1" t="d">
        <v>2024-01-11</v>
      </c>
      <c r="D786">
        <v>184.79499999999999</v>
      </c>
      <c r="E786">
        <v>185.3</v>
      </c>
      <c r="F786">
        <v>181.90199999999999</v>
      </c>
      <c r="G786">
        <v>183.85400000000001</v>
      </c>
      <c r="H786">
        <v>49128400</v>
      </c>
      <c r="I786">
        <v>-3.2224599999999999E-3</v>
      </c>
      <c r="J786">
        <f t="shared" si="112"/>
        <v>-3.2204198473282375E-3</v>
      </c>
      <c r="K786">
        <f t="shared" si="105"/>
        <v>189.08189999999996</v>
      </c>
      <c r="L786">
        <f t="shared" si="107"/>
        <v>186.91470000000001</v>
      </c>
      <c r="M786">
        <f t="shared" si="106"/>
        <v>1.173070696189399E-2</v>
      </c>
      <c r="N786" t="str">
        <f t="shared" si="113"/>
        <v>Uptrend</v>
      </c>
      <c r="O786">
        <f t="shared" si="108"/>
        <v>196.25700000000001</v>
      </c>
      <c r="P786">
        <f t="shared" si="109"/>
        <v>-6.3197745812888173E-2</v>
      </c>
      <c r="Q786" t="str">
        <f t="shared" si="110"/>
        <v>2024-01</v>
      </c>
      <c r="R786" t="str">
        <f t="shared" si="111"/>
        <v>Low</v>
      </c>
    </row>
    <row r="787" spans="1:18" x14ac:dyDescent="0.2">
      <c r="A787">
        <v>786</v>
      </c>
      <c r="B787" t="s">
        <v>9</v>
      </c>
      <c r="C787" s="1" t="d">
        <v>2024-01-12</v>
      </c>
      <c r="D787">
        <v>184.31899999999999</v>
      </c>
      <c r="E787">
        <v>184.99299999999999</v>
      </c>
      <c r="F787">
        <v>183.45699999999999</v>
      </c>
      <c r="G787">
        <v>184.18100000000001</v>
      </c>
      <c r="H787">
        <v>40477800</v>
      </c>
      <c r="I787">
        <v>1.77823E-3</v>
      </c>
      <c r="J787">
        <f t="shared" si="112"/>
        <v>1.7785851817202492E-3</v>
      </c>
      <c r="K787">
        <f t="shared" si="105"/>
        <v>188.48554999999996</v>
      </c>
      <c r="L787">
        <f t="shared" si="107"/>
        <v>187.21931999999998</v>
      </c>
      <c r="M787">
        <f t="shared" si="106"/>
        <v>1.0902550924464556E-2</v>
      </c>
      <c r="N787" t="str">
        <f t="shared" si="113"/>
        <v>Uptrend</v>
      </c>
      <c r="O787">
        <f t="shared" si="108"/>
        <v>196.25700000000001</v>
      </c>
      <c r="P787">
        <f t="shared" si="109"/>
        <v>-6.1531563205388773E-2</v>
      </c>
      <c r="Q787" t="str">
        <f t="shared" si="110"/>
        <v>2024-01</v>
      </c>
      <c r="R787" t="str">
        <f t="shared" si="111"/>
        <v>Low</v>
      </c>
    </row>
    <row r="788" spans="1:18" x14ac:dyDescent="0.2">
      <c r="A788">
        <v>787</v>
      </c>
      <c r="B788" t="s">
        <v>9</v>
      </c>
      <c r="C788" s="1" t="d">
        <v>2024-01-16</v>
      </c>
      <c r="D788">
        <v>180.45599999999999</v>
      </c>
      <c r="E788">
        <v>182.536</v>
      </c>
      <c r="F788">
        <v>179.23699999999999</v>
      </c>
      <c r="G788">
        <v>181.91200000000001</v>
      </c>
      <c r="H788">
        <v>65603000</v>
      </c>
      <c r="I788">
        <v>-1.23173E-2</v>
      </c>
      <c r="J788">
        <f t="shared" si="112"/>
        <v>-1.2319403195769407E-2</v>
      </c>
      <c r="K788">
        <f t="shared" si="105"/>
        <v>187.76829999999998</v>
      </c>
      <c r="L788">
        <f t="shared" si="107"/>
        <v>187.41523999999998</v>
      </c>
      <c r="M788">
        <f t="shared" si="106"/>
        <v>1.1051633743664083E-2</v>
      </c>
      <c r="N788" t="str">
        <f t="shared" si="113"/>
        <v>Uptrend</v>
      </c>
      <c r="O788">
        <f t="shared" si="108"/>
        <v>196.25700000000001</v>
      </c>
      <c r="P788">
        <f t="shared" si="109"/>
        <v>-7.3092934264765042E-2</v>
      </c>
      <c r="Q788" t="str">
        <f t="shared" si="110"/>
        <v>2024-01</v>
      </c>
      <c r="R788" t="str">
        <f t="shared" si="111"/>
        <v>Low</v>
      </c>
    </row>
    <row r="789" spans="1:18" x14ac:dyDescent="0.2">
      <c r="A789">
        <v>788</v>
      </c>
      <c r="B789" t="s">
        <v>9</v>
      </c>
      <c r="C789" s="1" t="d">
        <v>2024-01-17</v>
      </c>
      <c r="D789">
        <v>179.57400000000001</v>
      </c>
      <c r="E789">
        <v>181.21899999999999</v>
      </c>
      <c r="F789">
        <v>178.613</v>
      </c>
      <c r="G789">
        <v>180.971</v>
      </c>
      <c r="H789">
        <v>47317400</v>
      </c>
      <c r="I789">
        <v>-5.1735499999999999E-3</v>
      </c>
      <c r="J789">
        <f t="shared" si="112"/>
        <v>-5.1728308192972028E-3</v>
      </c>
      <c r="K789">
        <f t="shared" si="105"/>
        <v>187.03074999999998</v>
      </c>
      <c r="L789">
        <f t="shared" si="107"/>
        <v>187.52111999999994</v>
      </c>
      <c r="M789">
        <f t="shared" si="106"/>
        <v>1.1053483844521882E-2</v>
      </c>
      <c r="N789" t="str">
        <f t="shared" si="113"/>
        <v>Downtrend</v>
      </c>
      <c r="O789">
        <f t="shared" si="108"/>
        <v>196.25700000000001</v>
      </c>
      <c r="P789">
        <f t="shared" si="109"/>
        <v>-7.7887667701024732E-2</v>
      </c>
      <c r="Q789" t="str">
        <f t="shared" si="110"/>
        <v>2024-01</v>
      </c>
      <c r="R789" t="str">
        <f t="shared" si="111"/>
        <v>Low</v>
      </c>
    </row>
    <row r="790" spans="1:18" x14ac:dyDescent="0.2">
      <c r="A790">
        <v>789</v>
      </c>
      <c r="B790" t="s">
        <v>9</v>
      </c>
      <c r="C790" s="1" t="d">
        <v>2024-01-18</v>
      </c>
      <c r="D790">
        <v>184.34899999999999</v>
      </c>
      <c r="E790">
        <v>187.37</v>
      </c>
      <c r="F790">
        <v>184.09100000000001</v>
      </c>
      <c r="G790">
        <v>186.86500000000001</v>
      </c>
      <c r="H790">
        <v>78005800</v>
      </c>
      <c r="I790">
        <v>3.2571000000000003E-2</v>
      </c>
      <c r="J790">
        <f t="shared" si="112"/>
        <v>3.2568754109774556E-2</v>
      </c>
      <c r="K790">
        <f t="shared" ref="K790:K853" si="114">AVERAGE(G771:G790)</f>
        <v>186.67114999999998</v>
      </c>
      <c r="L790">
        <f t="shared" si="107"/>
        <v>187.76307999999995</v>
      </c>
      <c r="M790">
        <f t="shared" si="106"/>
        <v>1.3653294970352357E-2</v>
      </c>
      <c r="N790" t="str">
        <f t="shared" si="113"/>
        <v>Downtrend</v>
      </c>
      <c r="O790">
        <f t="shared" si="108"/>
        <v>196.25700000000001</v>
      </c>
      <c r="P790">
        <f t="shared" si="109"/>
        <v>-4.7855617888788671E-2</v>
      </c>
      <c r="Q790" t="str">
        <f t="shared" si="110"/>
        <v>2024-01</v>
      </c>
      <c r="R790" t="str">
        <f t="shared" si="111"/>
        <v>Low</v>
      </c>
    </row>
    <row r="791" spans="1:18" x14ac:dyDescent="0.2">
      <c r="A791">
        <v>790</v>
      </c>
      <c r="B791" t="s">
        <v>9</v>
      </c>
      <c r="C791" s="1" t="d">
        <v>2024-01-19</v>
      </c>
      <c r="D791">
        <v>187.559</v>
      </c>
      <c r="E791">
        <v>190.154</v>
      </c>
      <c r="F791">
        <v>187.053</v>
      </c>
      <c r="G791">
        <v>189.768</v>
      </c>
      <c r="H791">
        <v>68903000</v>
      </c>
      <c r="I791">
        <v>1.5532900000000001E-2</v>
      </c>
      <c r="J791">
        <f t="shared" si="112"/>
        <v>1.5535279479838238E-2</v>
      </c>
      <c r="K791">
        <f t="shared" si="114"/>
        <v>186.40465</v>
      </c>
      <c r="L791">
        <f t="shared" si="107"/>
        <v>188.01203999999996</v>
      </c>
      <c r="M791">
        <f t="shared" ref="M791:M854" si="115">_xlfn.STDEV.S(J772:J791)</f>
        <v>1.4115701403821566E-2</v>
      </c>
      <c r="N791" t="str">
        <f t="shared" si="113"/>
        <v>Downtrend</v>
      </c>
      <c r="O791">
        <f t="shared" si="108"/>
        <v>196.25700000000001</v>
      </c>
      <c r="P791">
        <f t="shared" si="109"/>
        <v>-3.3063788807533023E-2</v>
      </c>
      <c r="Q791" t="str">
        <f t="shared" si="110"/>
        <v>2024-01</v>
      </c>
      <c r="R791" t="str">
        <f t="shared" si="111"/>
        <v>Low</v>
      </c>
    </row>
    <row r="792" spans="1:18" x14ac:dyDescent="0.2">
      <c r="A792">
        <v>791</v>
      </c>
      <c r="B792" t="s">
        <v>9</v>
      </c>
      <c r="C792" s="1" t="d">
        <v>2024-01-22</v>
      </c>
      <c r="D792">
        <v>190.501</v>
      </c>
      <c r="E792">
        <v>193.50299999999999</v>
      </c>
      <c r="F792">
        <v>190.46100000000001</v>
      </c>
      <c r="G792">
        <v>192.07599999999999</v>
      </c>
      <c r="H792">
        <v>60133900</v>
      </c>
      <c r="I792">
        <v>1.2163200000000001E-2</v>
      </c>
      <c r="J792">
        <f t="shared" si="112"/>
        <v>1.2162219130728014E-2</v>
      </c>
      <c r="K792">
        <f t="shared" si="114"/>
        <v>186.35809999999998</v>
      </c>
      <c r="L792">
        <f t="shared" si="107"/>
        <v>188.25591999999995</v>
      </c>
      <c r="M792">
        <f t="shared" si="115"/>
        <v>1.4237995867147368E-2</v>
      </c>
      <c r="N792" t="str">
        <f t="shared" si="113"/>
        <v>Downtrend</v>
      </c>
      <c r="O792">
        <f t="shared" si="108"/>
        <v>196.25700000000001</v>
      </c>
      <c r="P792">
        <f t="shared" si="109"/>
        <v>-2.1303698721574338E-2</v>
      </c>
      <c r="Q792" t="str">
        <f t="shared" si="110"/>
        <v>2024-01</v>
      </c>
      <c r="R792" t="str">
        <f t="shared" si="111"/>
        <v>Low</v>
      </c>
    </row>
    <row r="793" spans="1:18" x14ac:dyDescent="0.2">
      <c r="A793">
        <v>792</v>
      </c>
      <c r="B793" t="s">
        <v>9</v>
      </c>
      <c r="C793" s="1" t="d">
        <v>2024-01-23</v>
      </c>
      <c r="D793">
        <v>193.19499999999999</v>
      </c>
      <c r="E793">
        <v>193.91900000000001</v>
      </c>
      <c r="F793">
        <v>192.017</v>
      </c>
      <c r="G793">
        <v>193.35400000000001</v>
      </c>
      <c r="H793">
        <v>42355600</v>
      </c>
      <c r="I793">
        <v>6.6534599999999999E-3</v>
      </c>
      <c r="J793">
        <f t="shared" si="112"/>
        <v>6.6536162768904283E-3</v>
      </c>
      <c r="K793">
        <f t="shared" si="114"/>
        <v>186.38284999999999</v>
      </c>
      <c r="L793">
        <f t="shared" si="107"/>
        <v>188.50417999999993</v>
      </c>
      <c r="M793">
        <f t="shared" si="115"/>
        <v>1.4317414083282515E-2</v>
      </c>
      <c r="N793" t="str">
        <f t="shared" si="113"/>
        <v>Downtrend</v>
      </c>
      <c r="O793">
        <f t="shared" si="108"/>
        <v>196.25700000000001</v>
      </c>
      <c r="P793">
        <f t="shared" si="109"/>
        <v>-1.4791829081255647E-2</v>
      </c>
      <c r="Q793" t="str">
        <f t="shared" si="110"/>
        <v>2024-01</v>
      </c>
      <c r="R793" t="str">
        <f t="shared" si="111"/>
        <v>Low</v>
      </c>
    </row>
    <row r="794" spans="1:18" x14ac:dyDescent="0.2">
      <c r="A794">
        <v>793</v>
      </c>
      <c r="B794" t="s">
        <v>9</v>
      </c>
      <c r="C794" s="1" t="d">
        <v>2024-01-24</v>
      </c>
      <c r="D794">
        <v>193.59200000000001</v>
      </c>
      <c r="E794">
        <v>194.54300000000001</v>
      </c>
      <c r="F794">
        <v>192.52199999999999</v>
      </c>
      <c r="G794">
        <v>192.68</v>
      </c>
      <c r="H794">
        <v>53631300</v>
      </c>
      <c r="I794">
        <v>-3.4840000000000001E-3</v>
      </c>
      <c r="J794">
        <f t="shared" si="112"/>
        <v>-3.4858342728880665E-3</v>
      </c>
      <c r="K794">
        <f t="shared" si="114"/>
        <v>186.42739999999998</v>
      </c>
      <c r="L794">
        <f t="shared" si="107"/>
        <v>188.74845999999994</v>
      </c>
      <c r="M794">
        <f t="shared" si="115"/>
        <v>1.4281024176931344E-2</v>
      </c>
      <c r="N794" t="str">
        <f t="shared" si="113"/>
        <v>Downtrend</v>
      </c>
      <c r="O794">
        <f t="shared" si="108"/>
        <v>196.25700000000001</v>
      </c>
      <c r="P794">
        <f t="shared" si="109"/>
        <v>-1.8226101489373647E-2</v>
      </c>
      <c r="Q794" t="str">
        <f t="shared" si="110"/>
        <v>2024-01</v>
      </c>
      <c r="R794" t="str">
        <f t="shared" si="111"/>
        <v>Low</v>
      </c>
    </row>
    <row r="795" spans="1:18" x14ac:dyDescent="0.2">
      <c r="A795">
        <v>794</v>
      </c>
      <c r="B795" t="s">
        <v>9</v>
      </c>
      <c r="C795" s="1" t="d">
        <v>2024-01-25</v>
      </c>
      <c r="D795">
        <v>193.39400000000001</v>
      </c>
      <c r="E795">
        <v>194.434</v>
      </c>
      <c r="F795">
        <v>191.303</v>
      </c>
      <c r="G795">
        <v>192.35300000000001</v>
      </c>
      <c r="H795">
        <v>54822100</v>
      </c>
      <c r="I795">
        <v>-1.6966100000000001E-3</v>
      </c>
      <c r="J795">
        <f t="shared" si="112"/>
        <v>-1.6971143865476268E-3</v>
      </c>
      <c r="K795">
        <f t="shared" si="114"/>
        <v>186.48285000000001</v>
      </c>
      <c r="L795">
        <f t="shared" si="107"/>
        <v>188.90239999999991</v>
      </c>
      <c r="M795">
        <f t="shared" si="115"/>
        <v>1.4269940259137092E-2</v>
      </c>
      <c r="N795" t="str">
        <f t="shared" si="113"/>
        <v>Downtrend</v>
      </c>
      <c r="O795">
        <f t="shared" si="108"/>
        <v>196.25700000000001</v>
      </c>
      <c r="P795">
        <f t="shared" si="109"/>
        <v>-1.9892284096872936E-2</v>
      </c>
      <c r="Q795" t="str">
        <f t="shared" si="110"/>
        <v>2024-01</v>
      </c>
      <c r="R795" t="str">
        <f t="shared" si="111"/>
        <v>Low</v>
      </c>
    </row>
    <row r="796" spans="1:18" x14ac:dyDescent="0.2">
      <c r="A796">
        <v>795</v>
      </c>
      <c r="B796" t="s">
        <v>9</v>
      </c>
      <c r="C796" s="1" t="d">
        <v>2024-01-26</v>
      </c>
      <c r="D796">
        <v>192.452</v>
      </c>
      <c r="E796">
        <v>192.93799999999999</v>
      </c>
      <c r="F796">
        <v>190.14400000000001</v>
      </c>
      <c r="G796">
        <v>190.62</v>
      </c>
      <c r="H796">
        <v>44594000</v>
      </c>
      <c r="I796">
        <v>-9.0128799999999992E-3</v>
      </c>
      <c r="J796">
        <f t="shared" si="112"/>
        <v>-9.0094773671323125E-3</v>
      </c>
      <c r="K796">
        <f t="shared" si="114"/>
        <v>186.44670000000002</v>
      </c>
      <c r="L796">
        <f t="shared" si="107"/>
        <v>189.05337999999995</v>
      </c>
      <c r="M796">
        <f t="shared" si="115"/>
        <v>1.44235000568736E-2</v>
      </c>
      <c r="N796" t="str">
        <f t="shared" si="113"/>
        <v>Downtrend</v>
      </c>
      <c r="O796">
        <f t="shared" si="108"/>
        <v>196.25700000000001</v>
      </c>
      <c r="P796">
        <f t="shared" si="109"/>
        <v>-2.872254238065397E-2</v>
      </c>
      <c r="Q796" t="str">
        <f t="shared" si="110"/>
        <v>2024-01</v>
      </c>
      <c r="R796" t="str">
        <f t="shared" si="111"/>
        <v>Low</v>
      </c>
    </row>
    <row r="797" spans="1:18" x14ac:dyDescent="0.2">
      <c r="A797">
        <v>796</v>
      </c>
      <c r="B797" t="s">
        <v>9</v>
      </c>
      <c r="C797" s="1" t="d">
        <v>2024-01-29</v>
      </c>
      <c r="D797">
        <v>190.214</v>
      </c>
      <c r="E797">
        <v>190.40199999999999</v>
      </c>
      <c r="F797">
        <v>187.80600000000001</v>
      </c>
      <c r="G797">
        <v>189.93600000000001</v>
      </c>
      <c r="H797">
        <v>47145600</v>
      </c>
      <c r="I797">
        <v>-3.5857599999999999E-3</v>
      </c>
      <c r="J797">
        <f t="shared" si="112"/>
        <v>-3.5882908404154534E-3</v>
      </c>
      <c r="K797">
        <f t="shared" si="114"/>
        <v>186.35505000000001</v>
      </c>
      <c r="L797">
        <f t="shared" si="107"/>
        <v>189.13837999999996</v>
      </c>
      <c r="M797">
        <f t="shared" si="115"/>
        <v>1.4432941340600058E-2</v>
      </c>
      <c r="N797" t="str">
        <f t="shared" si="113"/>
        <v>Downtrend</v>
      </c>
      <c r="O797">
        <f t="shared" si="108"/>
        <v>196.25700000000001</v>
      </c>
      <c r="P797">
        <f t="shared" si="109"/>
        <v>-3.2207768385331459E-2</v>
      </c>
      <c r="Q797" t="str">
        <f t="shared" si="110"/>
        <v>2024-01</v>
      </c>
      <c r="R797" t="str">
        <f t="shared" si="111"/>
        <v>Low</v>
      </c>
    </row>
    <row r="798" spans="1:18" x14ac:dyDescent="0.2">
      <c r="A798">
        <v>797</v>
      </c>
      <c r="B798" t="s">
        <v>9</v>
      </c>
      <c r="C798" s="1" t="d">
        <v>2024-01-30</v>
      </c>
      <c r="D798">
        <v>189.154</v>
      </c>
      <c r="E798">
        <v>190.006</v>
      </c>
      <c r="F798">
        <v>185.71600000000001</v>
      </c>
      <c r="G798">
        <v>186.28100000000001</v>
      </c>
      <c r="H798">
        <v>55859400</v>
      </c>
      <c r="I798">
        <v>-1.9245999999999999E-2</v>
      </c>
      <c r="J798">
        <f t="shared" si="112"/>
        <v>-1.9243324067054202E-2</v>
      </c>
      <c r="K798">
        <f t="shared" si="114"/>
        <v>186.13264999999998</v>
      </c>
      <c r="L798">
        <f t="shared" si="107"/>
        <v>189.13897999999998</v>
      </c>
      <c r="M798">
        <f t="shared" si="115"/>
        <v>1.5006479367484143E-2</v>
      </c>
      <c r="N798" t="str">
        <f t="shared" si="113"/>
        <v>Downtrend</v>
      </c>
      <c r="O798">
        <f t="shared" si="108"/>
        <v>196.25700000000001</v>
      </c>
      <c r="P798">
        <f t="shared" si="109"/>
        <v>-5.0831307927870051E-2</v>
      </c>
      <c r="Q798" t="str">
        <f t="shared" si="110"/>
        <v>2024-01</v>
      </c>
      <c r="R798" t="str">
        <f t="shared" si="111"/>
        <v>Medium</v>
      </c>
    </row>
    <row r="799" spans="1:18" x14ac:dyDescent="0.2">
      <c r="A799">
        <v>798</v>
      </c>
      <c r="B799" t="s">
        <v>9</v>
      </c>
      <c r="C799" s="1" t="d">
        <v>2024-01-31</v>
      </c>
      <c r="D799">
        <v>185.29</v>
      </c>
      <c r="E799">
        <v>185.35</v>
      </c>
      <c r="F799">
        <v>182.625</v>
      </c>
      <c r="G799">
        <v>182.67500000000001</v>
      </c>
      <c r="H799">
        <v>55467800</v>
      </c>
      <c r="I799">
        <v>-1.9357300000000001E-2</v>
      </c>
      <c r="J799">
        <f t="shared" si="112"/>
        <v>-1.9357851847477736E-2</v>
      </c>
      <c r="K799">
        <f t="shared" si="114"/>
        <v>186.07125000000002</v>
      </c>
      <c r="L799">
        <f t="shared" si="107"/>
        <v>189.03378000000001</v>
      </c>
      <c r="M799">
        <f t="shared" si="115"/>
        <v>1.3365911942390769E-2</v>
      </c>
      <c r="N799" t="str">
        <f t="shared" si="113"/>
        <v>Downtrend</v>
      </c>
      <c r="O799">
        <f t="shared" si="108"/>
        <v>196.25700000000001</v>
      </c>
      <c r="P799">
        <f t="shared" si="109"/>
        <v>-6.9205174847266515E-2</v>
      </c>
      <c r="Q799" t="str">
        <f t="shared" si="110"/>
        <v>2024-01</v>
      </c>
      <c r="R799" t="str">
        <f t="shared" si="111"/>
        <v>Low</v>
      </c>
    </row>
    <row r="800" spans="1:18" x14ac:dyDescent="0.2">
      <c r="A800">
        <v>799</v>
      </c>
      <c r="B800" t="s">
        <v>9</v>
      </c>
      <c r="C800" s="1" t="d">
        <v>2024-02-01</v>
      </c>
      <c r="D800">
        <v>182.26900000000001</v>
      </c>
      <c r="E800">
        <v>185.20099999999999</v>
      </c>
      <c r="F800">
        <v>182.1</v>
      </c>
      <c r="G800">
        <v>185.11199999999999</v>
      </c>
      <c r="H800">
        <v>64885400</v>
      </c>
      <c r="I800">
        <v>1.33405E-2</v>
      </c>
      <c r="J800">
        <f t="shared" si="112"/>
        <v>1.3340632270425479E-2</v>
      </c>
      <c r="K800">
        <f t="shared" si="114"/>
        <v>186.20054999999999</v>
      </c>
      <c r="L800">
        <f t="shared" si="107"/>
        <v>188.97771999999998</v>
      </c>
      <c r="M800">
        <f t="shared" si="115"/>
        <v>1.3582037156944863E-2</v>
      </c>
      <c r="N800" t="str">
        <f t="shared" si="113"/>
        <v>Downtrend</v>
      </c>
      <c r="O800">
        <f t="shared" si="108"/>
        <v>196.25700000000001</v>
      </c>
      <c r="P800">
        <f t="shared" si="109"/>
        <v>-5.6787783365688904E-2</v>
      </c>
      <c r="Q800" t="str">
        <f t="shared" si="110"/>
        <v>2024-02</v>
      </c>
      <c r="R800" t="str">
        <f t="shared" si="111"/>
        <v>Low</v>
      </c>
    </row>
    <row r="801" spans="1:18" x14ac:dyDescent="0.2">
      <c r="A801">
        <v>800</v>
      </c>
      <c r="B801" t="s">
        <v>9</v>
      </c>
      <c r="C801" s="1" t="d">
        <v>2024-02-02</v>
      </c>
      <c r="D801">
        <v>178.17699999999999</v>
      </c>
      <c r="E801">
        <v>185.577</v>
      </c>
      <c r="F801">
        <v>177.57300000000001</v>
      </c>
      <c r="G801">
        <v>184.11099999999999</v>
      </c>
      <c r="H801">
        <v>102551700</v>
      </c>
      <c r="I801">
        <v>-5.4051899999999998E-3</v>
      </c>
      <c r="J801">
        <f t="shared" si="112"/>
        <v>-5.4075370586456062E-3</v>
      </c>
      <c r="K801">
        <f t="shared" si="114"/>
        <v>186.39570000000001</v>
      </c>
      <c r="L801">
        <f t="shared" si="107"/>
        <v>188.86676</v>
      </c>
      <c r="M801">
        <f t="shared" si="115"/>
        <v>1.329569478271115E-2</v>
      </c>
      <c r="N801" t="str">
        <f t="shared" si="113"/>
        <v>Downtrend</v>
      </c>
      <c r="O801">
        <f t="shared" si="108"/>
        <v>196.25700000000001</v>
      </c>
      <c r="P801">
        <f t="shared" si="109"/>
        <v>-6.1888238381306193E-2</v>
      </c>
      <c r="Q801" t="str">
        <f t="shared" si="110"/>
        <v>2024-02</v>
      </c>
      <c r="R801" t="str">
        <f t="shared" si="111"/>
        <v>Low</v>
      </c>
    </row>
    <row r="802" spans="1:18" x14ac:dyDescent="0.2">
      <c r="A802">
        <v>801</v>
      </c>
      <c r="B802" t="s">
        <v>9</v>
      </c>
      <c r="C802" s="1" t="d">
        <v>2024-02-05</v>
      </c>
      <c r="D802">
        <v>186.39</v>
      </c>
      <c r="E802">
        <v>187.47900000000001</v>
      </c>
      <c r="F802">
        <v>184.101</v>
      </c>
      <c r="G802">
        <v>185.92400000000001</v>
      </c>
      <c r="H802">
        <v>69668800</v>
      </c>
      <c r="I802">
        <v>9.8467499999999996E-3</v>
      </c>
      <c r="J802">
        <f t="shared" si="112"/>
        <v>9.8473203665181419E-3</v>
      </c>
      <c r="K802">
        <f t="shared" si="114"/>
        <v>186.71764999999999</v>
      </c>
      <c r="L802">
        <f t="shared" si="107"/>
        <v>188.80812000000003</v>
      </c>
      <c r="M802">
        <f t="shared" si="115"/>
        <v>1.3373144404607136E-2</v>
      </c>
      <c r="N802" t="str">
        <f t="shared" si="113"/>
        <v>Downtrend</v>
      </c>
      <c r="O802">
        <f t="shared" si="108"/>
        <v>196.25700000000001</v>
      </c>
      <c r="P802">
        <f t="shared" si="109"/>
        <v>-5.265035132504825E-2</v>
      </c>
      <c r="Q802" t="str">
        <f t="shared" si="110"/>
        <v>2024-02</v>
      </c>
      <c r="R802" t="str">
        <f t="shared" si="111"/>
        <v>Low</v>
      </c>
    </row>
    <row r="803" spans="1:18" x14ac:dyDescent="0.2">
      <c r="A803">
        <v>802</v>
      </c>
      <c r="B803" t="s">
        <v>9</v>
      </c>
      <c r="C803" s="1" t="d">
        <v>2024-02-06</v>
      </c>
      <c r="D803">
        <v>185.11199999999999</v>
      </c>
      <c r="E803">
        <v>187.53899999999999</v>
      </c>
      <c r="F803">
        <v>185.023</v>
      </c>
      <c r="G803">
        <v>187.529</v>
      </c>
      <c r="H803">
        <v>43490800</v>
      </c>
      <c r="I803">
        <v>8.6317100000000008E-3</v>
      </c>
      <c r="J803">
        <f t="shared" si="112"/>
        <v>8.6325595404572741E-3</v>
      </c>
      <c r="K803">
        <f t="shared" si="114"/>
        <v>186.90290000000002</v>
      </c>
      <c r="L803">
        <f t="shared" si="107"/>
        <v>188.76830000000001</v>
      </c>
      <c r="M803">
        <f t="shared" si="115"/>
        <v>1.2425480214234105E-2</v>
      </c>
      <c r="N803" t="str">
        <f t="shared" si="113"/>
        <v>Downtrend</v>
      </c>
      <c r="O803">
        <f t="shared" si="108"/>
        <v>196.25700000000001</v>
      </c>
      <c r="P803">
        <f t="shared" si="109"/>
        <v>-4.4472299077230382E-2</v>
      </c>
      <c r="Q803" t="str">
        <f t="shared" si="110"/>
        <v>2024-02</v>
      </c>
      <c r="R803" t="str">
        <f t="shared" si="111"/>
        <v>Low</v>
      </c>
    </row>
    <row r="804" spans="1:18" x14ac:dyDescent="0.2">
      <c r="A804">
        <v>803</v>
      </c>
      <c r="B804" t="s">
        <v>9</v>
      </c>
      <c r="C804" s="1" t="d">
        <v>2024-02-07</v>
      </c>
      <c r="D804">
        <v>188.85599999999999</v>
      </c>
      <c r="E804">
        <v>189.26300000000001</v>
      </c>
      <c r="F804">
        <v>186.845</v>
      </c>
      <c r="G804">
        <v>187.63800000000001</v>
      </c>
      <c r="H804">
        <v>53439000</v>
      </c>
      <c r="I804">
        <v>5.8112799999999998E-4</v>
      </c>
      <c r="J804">
        <f t="shared" si="112"/>
        <v>5.8124343434884373E-4</v>
      </c>
      <c r="K804">
        <f t="shared" si="114"/>
        <v>187.11440000000002</v>
      </c>
      <c r="L804">
        <f t="shared" si="107"/>
        <v>188.75720000000004</v>
      </c>
      <c r="M804">
        <f t="shared" si="115"/>
        <v>1.2401563952119802E-2</v>
      </c>
      <c r="N804" t="str">
        <f t="shared" si="113"/>
        <v>Downtrend</v>
      </c>
      <c r="O804">
        <f t="shared" si="108"/>
        <v>196.25700000000001</v>
      </c>
      <c r="P804">
        <f t="shared" si="109"/>
        <v>-4.3916904874730545E-2</v>
      </c>
      <c r="Q804" t="str">
        <f t="shared" si="110"/>
        <v>2024-02</v>
      </c>
      <c r="R804" t="str">
        <f t="shared" si="111"/>
        <v>Low</v>
      </c>
    </row>
    <row r="805" spans="1:18" x14ac:dyDescent="0.2">
      <c r="A805">
        <v>804</v>
      </c>
      <c r="B805" t="s">
        <v>9</v>
      </c>
      <c r="C805" s="1" t="d">
        <v>2024-02-08</v>
      </c>
      <c r="D805">
        <v>187.61799999999999</v>
      </c>
      <c r="E805">
        <v>187.767</v>
      </c>
      <c r="F805">
        <v>185.59700000000001</v>
      </c>
      <c r="G805">
        <v>186.55799999999999</v>
      </c>
      <c r="H805">
        <v>40962000</v>
      </c>
      <c r="I805">
        <v>-5.7547199999999996E-3</v>
      </c>
      <c r="J805">
        <f t="shared" si="112"/>
        <v>-5.7557637578742327E-3</v>
      </c>
      <c r="K805">
        <f t="shared" si="114"/>
        <v>187.2199</v>
      </c>
      <c r="L805">
        <f t="shared" si="107"/>
        <v>188.72808000000003</v>
      </c>
      <c r="M805">
        <f t="shared" si="115"/>
        <v>1.2448533957528924E-2</v>
      </c>
      <c r="N805" t="str">
        <f t="shared" si="113"/>
        <v>Downtrend</v>
      </c>
      <c r="O805">
        <f t="shared" si="108"/>
        <v>196.25700000000001</v>
      </c>
      <c r="P805">
        <f t="shared" si="109"/>
        <v>-4.9419893303168871E-2</v>
      </c>
      <c r="Q805" t="str">
        <f t="shared" si="110"/>
        <v>2024-02</v>
      </c>
      <c r="R805" t="str">
        <f t="shared" si="111"/>
        <v>Low</v>
      </c>
    </row>
    <row r="806" spans="1:18" x14ac:dyDescent="0.2">
      <c r="A806">
        <v>805</v>
      </c>
      <c r="B806" t="s">
        <v>9</v>
      </c>
      <c r="C806" s="1" t="d">
        <v>2024-02-09</v>
      </c>
      <c r="D806">
        <v>187.124</v>
      </c>
      <c r="E806">
        <v>188.453</v>
      </c>
      <c r="F806">
        <v>186.47900000000001</v>
      </c>
      <c r="G806">
        <v>187.322</v>
      </c>
      <c r="H806">
        <v>45155200</v>
      </c>
      <c r="I806">
        <v>4.0938900000000002E-3</v>
      </c>
      <c r="J806">
        <f t="shared" si="112"/>
        <v>4.0952411582457771E-3</v>
      </c>
      <c r="K806">
        <f t="shared" si="114"/>
        <v>187.39330000000001</v>
      </c>
      <c r="L806">
        <f t="shared" si="107"/>
        <v>188.70214000000007</v>
      </c>
      <c r="M806">
        <f t="shared" si="115"/>
        <v>1.2436539691707835E-2</v>
      </c>
      <c r="N806" t="str">
        <f t="shared" si="113"/>
        <v>Downtrend</v>
      </c>
      <c r="O806">
        <f t="shared" si="108"/>
        <v>196.25700000000001</v>
      </c>
      <c r="P806">
        <f t="shared" si="109"/>
        <v>-4.5527038526014363E-2</v>
      </c>
      <c r="Q806" t="str">
        <f t="shared" si="110"/>
        <v>2024-02</v>
      </c>
      <c r="R806" t="str">
        <f t="shared" si="111"/>
        <v>Low</v>
      </c>
    </row>
    <row r="807" spans="1:18" x14ac:dyDescent="0.2">
      <c r="A807">
        <v>806</v>
      </c>
      <c r="B807" t="s">
        <v>9</v>
      </c>
      <c r="C807" s="1" t="d">
        <v>2024-02-12</v>
      </c>
      <c r="D807">
        <v>186.89500000000001</v>
      </c>
      <c r="E807">
        <v>187.143</v>
      </c>
      <c r="F807">
        <v>185.279</v>
      </c>
      <c r="G807">
        <v>185.636</v>
      </c>
      <c r="H807">
        <v>41781900</v>
      </c>
      <c r="I807">
        <v>-9.0018800000000003E-3</v>
      </c>
      <c r="J807">
        <f t="shared" si="112"/>
        <v>-9.0005445169281106E-3</v>
      </c>
      <c r="K807">
        <f t="shared" si="114"/>
        <v>187.46605000000002</v>
      </c>
      <c r="L807">
        <f t="shared" si="107"/>
        <v>188.66290000000004</v>
      </c>
      <c r="M807">
        <f t="shared" si="115"/>
        <v>1.2633390218542132E-2</v>
      </c>
      <c r="N807" t="str">
        <f t="shared" si="113"/>
        <v>Downtrend</v>
      </c>
      <c r="O807">
        <f t="shared" si="108"/>
        <v>196.25700000000001</v>
      </c>
      <c r="P807">
        <f t="shared" si="109"/>
        <v>-5.4117814905965234E-2</v>
      </c>
      <c r="Q807" t="str">
        <f t="shared" si="110"/>
        <v>2024-02</v>
      </c>
      <c r="R807" t="str">
        <f t="shared" si="111"/>
        <v>Low</v>
      </c>
    </row>
    <row r="808" spans="1:18" x14ac:dyDescent="0.2">
      <c r="A808">
        <v>807</v>
      </c>
      <c r="B808" t="s">
        <v>9</v>
      </c>
      <c r="C808" s="1" t="d">
        <v>2024-02-13</v>
      </c>
      <c r="D808">
        <v>184.267</v>
      </c>
      <c r="E808">
        <v>184.703</v>
      </c>
      <c r="F808">
        <v>182.02500000000001</v>
      </c>
      <c r="G808">
        <v>183.54300000000001</v>
      </c>
      <c r="H808">
        <v>56529500</v>
      </c>
      <c r="I808">
        <v>-1.12744E-2</v>
      </c>
      <c r="J808">
        <f t="shared" si="112"/>
        <v>-1.127475274192502E-2</v>
      </c>
      <c r="K808">
        <f t="shared" si="114"/>
        <v>187.54760000000002</v>
      </c>
      <c r="L808">
        <f t="shared" si="107"/>
        <v>188.57029999999997</v>
      </c>
      <c r="M808">
        <f t="shared" si="115"/>
        <v>1.2579780022507247E-2</v>
      </c>
      <c r="N808" t="str">
        <f t="shared" si="113"/>
        <v>Downtrend</v>
      </c>
      <c r="O808">
        <f t="shared" si="108"/>
        <v>196.25700000000001</v>
      </c>
      <c r="P808">
        <f t="shared" si="109"/>
        <v>-6.4782402665892191E-2</v>
      </c>
      <c r="Q808" t="str">
        <f t="shared" si="110"/>
        <v>2024-02</v>
      </c>
      <c r="R808" t="str">
        <f t="shared" si="111"/>
        <v>Low</v>
      </c>
    </row>
    <row r="809" spans="1:18" x14ac:dyDescent="0.2">
      <c r="A809">
        <v>808</v>
      </c>
      <c r="B809" t="s">
        <v>9</v>
      </c>
      <c r="C809" s="1" t="d">
        <v>2024-02-14</v>
      </c>
      <c r="D809">
        <v>183.82</v>
      </c>
      <c r="E809">
        <v>184.029</v>
      </c>
      <c r="F809">
        <v>180.964</v>
      </c>
      <c r="G809">
        <v>182.66</v>
      </c>
      <c r="H809">
        <v>54630500</v>
      </c>
      <c r="I809">
        <v>-4.8097599999999997E-3</v>
      </c>
      <c r="J809">
        <f t="shared" si="112"/>
        <v>-4.8108617599146308E-3</v>
      </c>
      <c r="K809">
        <f t="shared" si="114"/>
        <v>187.63204999999999</v>
      </c>
      <c r="L809">
        <f t="shared" si="107"/>
        <v>188.43447999999998</v>
      </c>
      <c r="M809">
        <f t="shared" si="115"/>
        <v>1.2571414533192082E-2</v>
      </c>
      <c r="N809" t="str">
        <f t="shared" si="113"/>
        <v>Downtrend</v>
      </c>
      <c r="O809">
        <f t="shared" si="108"/>
        <v>196.25700000000001</v>
      </c>
      <c r="P809">
        <f t="shared" si="109"/>
        <v>-6.9281605242106026E-2</v>
      </c>
      <c r="Q809" t="str">
        <f t="shared" si="110"/>
        <v>2024-02</v>
      </c>
      <c r="R809" t="str">
        <f t="shared" si="111"/>
        <v>Low</v>
      </c>
    </row>
    <row r="810" spans="1:18" x14ac:dyDescent="0.2">
      <c r="A810">
        <v>809</v>
      </c>
      <c r="B810" t="s">
        <v>9</v>
      </c>
      <c r="C810" s="1" t="d">
        <v>2024-02-15</v>
      </c>
      <c r="D810">
        <v>182.065</v>
      </c>
      <c r="E810">
        <v>182.99700000000001</v>
      </c>
      <c r="F810">
        <v>179.88300000000001</v>
      </c>
      <c r="G810">
        <v>182.37200000000001</v>
      </c>
      <c r="H810">
        <v>65434500</v>
      </c>
      <c r="I810">
        <v>-1.5746600000000001E-3</v>
      </c>
      <c r="J810">
        <f t="shared" si="112"/>
        <v>-1.5766998795575526E-3</v>
      </c>
      <c r="K810">
        <f t="shared" si="114"/>
        <v>187.4074</v>
      </c>
      <c r="L810">
        <f t="shared" si="107"/>
        <v>188.32875999999996</v>
      </c>
      <c r="M810">
        <f t="shared" si="115"/>
        <v>1.0060509208324821E-2</v>
      </c>
      <c r="N810" t="str">
        <f t="shared" si="113"/>
        <v>Downtrend</v>
      </c>
      <c r="O810">
        <f t="shared" si="108"/>
        <v>196.25700000000001</v>
      </c>
      <c r="P810">
        <f t="shared" si="109"/>
        <v>-7.0749068823022787E-2</v>
      </c>
      <c r="Q810" t="str">
        <f t="shared" si="110"/>
        <v>2024-02</v>
      </c>
      <c r="R810" t="str">
        <f t="shared" si="111"/>
        <v>Low</v>
      </c>
    </row>
    <row r="811" spans="1:18" x14ac:dyDescent="0.2">
      <c r="A811">
        <v>810</v>
      </c>
      <c r="B811" t="s">
        <v>9</v>
      </c>
      <c r="C811" s="1" t="d">
        <v>2024-02-16</v>
      </c>
      <c r="D811">
        <v>181.93600000000001</v>
      </c>
      <c r="E811">
        <v>183.35400000000001</v>
      </c>
      <c r="F811">
        <v>180.2</v>
      </c>
      <c r="G811">
        <v>180.83500000000001</v>
      </c>
      <c r="H811">
        <v>49752500</v>
      </c>
      <c r="I811">
        <v>-8.4305100000000004E-3</v>
      </c>
      <c r="J811">
        <f t="shared" si="112"/>
        <v>-8.4278288333735629E-3</v>
      </c>
      <c r="K811">
        <f t="shared" si="114"/>
        <v>186.96074999999999</v>
      </c>
      <c r="L811">
        <f t="shared" si="107"/>
        <v>188.11325999999997</v>
      </c>
      <c r="M811">
        <f t="shared" si="115"/>
        <v>9.3697644978552597E-3</v>
      </c>
      <c r="N811" t="str">
        <f t="shared" si="113"/>
        <v>Downtrend</v>
      </c>
      <c r="O811">
        <f t="shared" si="108"/>
        <v>196.25700000000001</v>
      </c>
      <c r="P811">
        <f t="shared" si="109"/>
        <v>-7.8580636614235422E-2</v>
      </c>
      <c r="Q811" t="str">
        <f t="shared" si="110"/>
        <v>2024-02</v>
      </c>
      <c r="R811" t="str">
        <f t="shared" si="111"/>
        <v>Low</v>
      </c>
    </row>
    <row r="812" spans="1:18" x14ac:dyDescent="0.2">
      <c r="A812">
        <v>811</v>
      </c>
      <c r="B812" t="s">
        <v>9</v>
      </c>
      <c r="C812" s="1" t="d">
        <v>2024-02-20</v>
      </c>
      <c r="D812">
        <v>180.31899999999999</v>
      </c>
      <c r="E812">
        <v>180.95400000000001</v>
      </c>
      <c r="F812">
        <v>178.54400000000001</v>
      </c>
      <c r="G812">
        <v>180.09100000000001</v>
      </c>
      <c r="H812">
        <v>53665600</v>
      </c>
      <c r="I812">
        <v>-4.1137600000000002E-3</v>
      </c>
      <c r="J812">
        <f t="shared" si="112"/>
        <v>-4.1142477949511758E-3</v>
      </c>
      <c r="K812">
        <f t="shared" si="114"/>
        <v>186.36149999999998</v>
      </c>
      <c r="L812">
        <f t="shared" si="107"/>
        <v>187.90465999999998</v>
      </c>
      <c r="M812">
        <f t="shared" si="115"/>
        <v>8.7262258547097966E-3</v>
      </c>
      <c r="N812" t="str">
        <f t="shared" si="113"/>
        <v>Downtrend</v>
      </c>
      <c r="O812">
        <f t="shared" si="108"/>
        <v>196.25700000000001</v>
      </c>
      <c r="P812">
        <f t="shared" si="109"/>
        <v>-8.237158419827062E-2</v>
      </c>
      <c r="Q812" t="str">
        <f t="shared" si="110"/>
        <v>2024-02</v>
      </c>
      <c r="R812" t="str">
        <f t="shared" si="111"/>
        <v>Low</v>
      </c>
    </row>
    <row r="813" spans="1:18" x14ac:dyDescent="0.2">
      <c r="A813">
        <v>812</v>
      </c>
      <c r="B813" t="s">
        <v>9</v>
      </c>
      <c r="C813" s="1" t="d">
        <v>2024-02-21</v>
      </c>
      <c r="D813">
        <v>180.46799999999999</v>
      </c>
      <c r="E813">
        <v>181.41</v>
      </c>
      <c r="F813">
        <v>179.19800000000001</v>
      </c>
      <c r="G813">
        <v>180.845</v>
      </c>
      <c r="H813">
        <v>41371400</v>
      </c>
      <c r="I813">
        <v>4.1859999999999996E-3</v>
      </c>
      <c r="J813">
        <f t="shared" si="112"/>
        <v>4.1867722429216325E-3</v>
      </c>
      <c r="K813">
        <f t="shared" si="114"/>
        <v>185.73604999999998</v>
      </c>
      <c r="L813">
        <f t="shared" si="107"/>
        <v>187.67251999999996</v>
      </c>
      <c r="M813">
        <f t="shared" si="115"/>
        <v>8.5963839193255141E-3</v>
      </c>
      <c r="N813" t="str">
        <f t="shared" si="113"/>
        <v>Downtrend</v>
      </c>
      <c r="O813">
        <f t="shared" si="108"/>
        <v>196.25700000000001</v>
      </c>
      <c r="P813">
        <f t="shared" si="109"/>
        <v>-7.8529683017675822E-2</v>
      </c>
      <c r="Q813" t="str">
        <f t="shared" si="110"/>
        <v>2024-02</v>
      </c>
      <c r="R813" t="str">
        <f t="shared" si="111"/>
        <v>Low</v>
      </c>
    </row>
    <row r="814" spans="1:18" x14ac:dyDescent="0.2">
      <c r="A814">
        <v>813</v>
      </c>
      <c r="B814" t="s">
        <v>9</v>
      </c>
      <c r="C814" s="1" t="d">
        <v>2024-02-22</v>
      </c>
      <c r="D814">
        <v>181.995</v>
      </c>
      <c r="E814">
        <v>183.46299999999999</v>
      </c>
      <c r="F814">
        <v>180.98400000000001</v>
      </c>
      <c r="G814">
        <v>182.87799999999999</v>
      </c>
      <c r="H814">
        <v>52292200</v>
      </c>
      <c r="I814">
        <v>1.12438E-2</v>
      </c>
      <c r="J814">
        <f t="shared" si="112"/>
        <v>1.1241671044264434E-2</v>
      </c>
      <c r="K814">
        <f t="shared" si="114"/>
        <v>185.24594999999999</v>
      </c>
      <c r="L814">
        <f t="shared" si="107"/>
        <v>187.45249999999996</v>
      </c>
      <c r="M814">
        <f t="shared" si="115"/>
        <v>9.1902034136742868E-3</v>
      </c>
      <c r="N814" t="str">
        <f t="shared" si="113"/>
        <v>Downtrend</v>
      </c>
      <c r="O814">
        <f t="shared" si="108"/>
        <v>196.25700000000001</v>
      </c>
      <c r="P814">
        <f t="shared" si="109"/>
        <v>-6.8170816837106574E-2</v>
      </c>
      <c r="Q814" t="str">
        <f t="shared" si="110"/>
        <v>2024-02</v>
      </c>
      <c r="R814" t="str">
        <f t="shared" si="111"/>
        <v>Low</v>
      </c>
    </row>
    <row r="815" spans="1:18" x14ac:dyDescent="0.2">
      <c r="A815">
        <v>814</v>
      </c>
      <c r="B815" t="s">
        <v>9</v>
      </c>
      <c r="C815" s="1" t="d">
        <v>2024-02-23</v>
      </c>
      <c r="D815">
        <v>183.51300000000001</v>
      </c>
      <c r="E815">
        <v>183.54300000000001</v>
      </c>
      <c r="F815">
        <v>180.756</v>
      </c>
      <c r="G815">
        <v>181.04300000000001</v>
      </c>
      <c r="H815">
        <v>45119700</v>
      </c>
      <c r="I815">
        <v>-1.0034E-2</v>
      </c>
      <c r="J815">
        <f t="shared" si="112"/>
        <v>-1.0034011745535198E-2</v>
      </c>
      <c r="K815">
        <f t="shared" si="114"/>
        <v>184.68044999999998</v>
      </c>
      <c r="L815">
        <f t="shared" si="107"/>
        <v>187.24589999999992</v>
      </c>
      <c r="M815">
        <f t="shared" si="115"/>
        <v>9.3365784959346266E-3</v>
      </c>
      <c r="N815" t="str">
        <f t="shared" si="113"/>
        <v>Downtrend</v>
      </c>
      <c r="O815">
        <f t="shared" si="108"/>
        <v>196.25700000000001</v>
      </c>
      <c r="P815">
        <f t="shared" si="109"/>
        <v>-7.7520801805795458E-2</v>
      </c>
      <c r="Q815" t="str">
        <f t="shared" si="110"/>
        <v>2024-02</v>
      </c>
      <c r="R815" t="str">
        <f t="shared" si="111"/>
        <v>Low</v>
      </c>
    </row>
    <row r="816" spans="1:18" x14ac:dyDescent="0.2">
      <c r="A816">
        <v>815</v>
      </c>
      <c r="B816" t="s">
        <v>9</v>
      </c>
      <c r="C816" s="1" t="d">
        <v>2024-02-26</v>
      </c>
      <c r="D816">
        <v>180.76499999999999</v>
      </c>
      <c r="E816">
        <v>181.28100000000001</v>
      </c>
      <c r="F816">
        <v>179.18799999999999</v>
      </c>
      <c r="G816">
        <v>179.69399999999999</v>
      </c>
      <c r="H816">
        <v>40867400</v>
      </c>
      <c r="I816">
        <v>-7.4513399999999999E-3</v>
      </c>
      <c r="J816">
        <f t="shared" si="112"/>
        <v>-7.4512684831781195E-3</v>
      </c>
      <c r="K816">
        <f t="shared" si="114"/>
        <v>184.13414999999998</v>
      </c>
      <c r="L816">
        <f t="shared" si="107"/>
        <v>186.98201999999995</v>
      </c>
      <c r="M816">
        <f t="shared" si="115"/>
        <v>9.2900351530514451E-3</v>
      </c>
      <c r="N816" t="str">
        <f t="shared" si="113"/>
        <v>Downtrend</v>
      </c>
      <c r="O816">
        <f t="shared" si="108"/>
        <v>196.25700000000001</v>
      </c>
      <c r="P816">
        <f t="shared" si="109"/>
        <v>-8.4394441981687329E-2</v>
      </c>
      <c r="Q816" t="str">
        <f t="shared" si="110"/>
        <v>2024-02</v>
      </c>
      <c r="R816" t="str">
        <f t="shared" si="111"/>
        <v>Low</v>
      </c>
    </row>
    <row r="817" spans="1:18" x14ac:dyDescent="0.2">
      <c r="A817">
        <v>816</v>
      </c>
      <c r="B817" t="s">
        <v>9</v>
      </c>
      <c r="C817" s="1" t="d">
        <v>2024-02-27</v>
      </c>
      <c r="D817">
        <v>179.63499999999999</v>
      </c>
      <c r="E817">
        <v>182.43199999999999</v>
      </c>
      <c r="F817">
        <v>178.107</v>
      </c>
      <c r="G817">
        <v>181.15199999999999</v>
      </c>
      <c r="H817">
        <v>54318900</v>
      </c>
      <c r="I817">
        <v>8.1144200000000007E-3</v>
      </c>
      <c r="J817">
        <f t="shared" si="112"/>
        <v>8.1137934488630936E-3</v>
      </c>
      <c r="K817">
        <f t="shared" si="114"/>
        <v>183.69495000000001</v>
      </c>
      <c r="L817">
        <f t="shared" si="107"/>
        <v>186.68289999999996</v>
      </c>
      <c r="M817">
        <f t="shared" si="115"/>
        <v>9.6078663574127154E-3</v>
      </c>
      <c r="N817" t="str">
        <f t="shared" si="113"/>
        <v>Downtrend</v>
      </c>
      <c r="O817">
        <f t="shared" si="108"/>
        <v>196.25700000000001</v>
      </c>
      <c r="P817">
        <f t="shared" si="109"/>
        <v>-7.6965407603295732E-2</v>
      </c>
      <c r="Q817" t="str">
        <f t="shared" si="110"/>
        <v>2024-02</v>
      </c>
      <c r="R817" t="str">
        <f t="shared" si="111"/>
        <v>Low</v>
      </c>
    </row>
    <row r="818" spans="1:18" x14ac:dyDescent="0.2">
      <c r="A818">
        <v>817</v>
      </c>
      <c r="B818" t="s">
        <v>9</v>
      </c>
      <c r="C818" s="1" t="d">
        <v>2024-02-28</v>
      </c>
      <c r="D818">
        <v>181.03299999999999</v>
      </c>
      <c r="E818">
        <v>181.63800000000001</v>
      </c>
      <c r="F818">
        <v>178.672</v>
      </c>
      <c r="G818">
        <v>179.952</v>
      </c>
      <c r="H818">
        <v>48953900</v>
      </c>
      <c r="I818">
        <v>-6.6255100000000003E-3</v>
      </c>
      <c r="J818">
        <f t="shared" si="112"/>
        <v>-6.6242713301536416E-3</v>
      </c>
      <c r="K818">
        <f t="shared" si="114"/>
        <v>183.37850000000003</v>
      </c>
      <c r="L818">
        <f t="shared" si="107"/>
        <v>186.35679999999996</v>
      </c>
      <c r="M818">
        <f t="shared" si="115"/>
        <v>8.8201210168068096E-3</v>
      </c>
      <c r="N818" t="str">
        <f t="shared" si="113"/>
        <v>Downtrend</v>
      </c>
      <c r="O818">
        <f t="shared" si="108"/>
        <v>196.25700000000001</v>
      </c>
      <c r="P818">
        <f t="shared" si="109"/>
        <v>-8.3079839190449256E-2</v>
      </c>
      <c r="Q818" t="str">
        <f t="shared" si="110"/>
        <v>2024-02</v>
      </c>
      <c r="R818" t="str">
        <f t="shared" si="111"/>
        <v>Low</v>
      </c>
    </row>
    <row r="819" spans="1:18" x14ac:dyDescent="0.2">
      <c r="A819">
        <v>818</v>
      </c>
      <c r="B819" t="s">
        <v>9</v>
      </c>
      <c r="C819" s="1" t="d">
        <v>2024-02-29</v>
      </c>
      <c r="D819">
        <v>179.803</v>
      </c>
      <c r="E819">
        <v>181.09299999999999</v>
      </c>
      <c r="F819">
        <v>178.077</v>
      </c>
      <c r="G819">
        <v>179.28700000000001</v>
      </c>
      <c r="H819">
        <v>136682600</v>
      </c>
      <c r="I819">
        <v>-3.6930999999999999E-3</v>
      </c>
      <c r="J819">
        <f t="shared" si="112"/>
        <v>-3.6954298924156692E-3</v>
      </c>
      <c r="K819">
        <f t="shared" si="114"/>
        <v>183.20910000000001</v>
      </c>
      <c r="L819">
        <f t="shared" si="107"/>
        <v>186.02809999999997</v>
      </c>
      <c r="M819">
        <f t="shared" si="115"/>
        <v>7.8058470616656122E-3</v>
      </c>
      <c r="N819" t="str">
        <f t="shared" si="113"/>
        <v>Downtrend</v>
      </c>
      <c r="O819">
        <f t="shared" si="108"/>
        <v>196.25700000000001</v>
      </c>
      <c r="P819">
        <f t="shared" si="109"/>
        <v>-8.6468253361663527E-2</v>
      </c>
      <c r="Q819" t="str">
        <f t="shared" si="110"/>
        <v>2024-02</v>
      </c>
      <c r="R819" t="str">
        <f t="shared" si="111"/>
        <v>Low</v>
      </c>
    </row>
    <row r="820" spans="1:18" x14ac:dyDescent="0.2">
      <c r="A820">
        <v>819</v>
      </c>
      <c r="B820" t="s">
        <v>9</v>
      </c>
      <c r="C820" s="1" t="d">
        <v>2024-03-01</v>
      </c>
      <c r="D820">
        <v>178.09700000000001</v>
      </c>
      <c r="E820">
        <v>179.06899999999999</v>
      </c>
      <c r="F820">
        <v>175.94499999999999</v>
      </c>
      <c r="G820">
        <v>178.20599999999999</v>
      </c>
      <c r="H820">
        <v>73563100</v>
      </c>
      <c r="I820">
        <v>-6.0304099999999999E-3</v>
      </c>
      <c r="J820">
        <f t="shared" si="112"/>
        <v>-6.0294388327096771E-3</v>
      </c>
      <c r="K820">
        <f t="shared" si="114"/>
        <v>182.86380000000003</v>
      </c>
      <c r="L820">
        <f t="shared" ref="L820:L883" si="116">AVERAGE(G771:G820)</f>
        <v>185.71108000000001</v>
      </c>
      <c r="M820">
        <f t="shared" si="115"/>
        <v>7.1162887381246856E-3</v>
      </c>
      <c r="N820" t="str">
        <f t="shared" si="113"/>
        <v>Downtrend</v>
      </c>
      <c r="O820">
        <f t="shared" si="108"/>
        <v>196.25700000000001</v>
      </c>
      <c r="P820">
        <f t="shared" si="109"/>
        <v>-9.1976337149757836E-2</v>
      </c>
      <c r="Q820" t="str">
        <f t="shared" si="110"/>
        <v>2024-03</v>
      </c>
      <c r="R820" t="str">
        <f t="shared" si="111"/>
        <v>Low</v>
      </c>
    </row>
    <row r="821" spans="1:18" x14ac:dyDescent="0.2">
      <c r="A821">
        <v>820</v>
      </c>
      <c r="B821" t="s">
        <v>9</v>
      </c>
      <c r="C821" s="1" t="d">
        <v>2024-03-04</v>
      </c>
      <c r="D821">
        <v>174.72499999999999</v>
      </c>
      <c r="E821">
        <v>175.46899999999999</v>
      </c>
      <c r="F821">
        <v>172.38399999999999</v>
      </c>
      <c r="G821">
        <v>173.68299999999999</v>
      </c>
      <c r="H821">
        <v>81510100</v>
      </c>
      <c r="I821">
        <v>-2.53812E-2</v>
      </c>
      <c r="J821">
        <f t="shared" si="112"/>
        <v>-2.5380739144585496E-2</v>
      </c>
      <c r="K821">
        <f t="shared" si="114"/>
        <v>182.34240000000003</v>
      </c>
      <c r="L821">
        <f t="shared" si="116"/>
        <v>185.28277999999997</v>
      </c>
      <c r="M821">
        <f t="shared" si="115"/>
        <v>8.8325836875433068E-3</v>
      </c>
      <c r="N821" t="str">
        <f t="shared" si="113"/>
        <v>Downtrend</v>
      </c>
      <c r="O821">
        <f t="shared" si="108"/>
        <v>196.25700000000001</v>
      </c>
      <c r="P821">
        <f t="shared" si="109"/>
        <v>-0.11502264887367086</v>
      </c>
      <c r="Q821" t="str">
        <f t="shared" si="110"/>
        <v>2024-03</v>
      </c>
      <c r="R821" t="str">
        <f t="shared" si="111"/>
        <v>Low</v>
      </c>
    </row>
    <row r="822" spans="1:18" x14ac:dyDescent="0.2">
      <c r="A822">
        <v>821</v>
      </c>
      <c r="B822" t="s">
        <v>9</v>
      </c>
      <c r="C822" s="1" t="d">
        <v>2024-03-05</v>
      </c>
      <c r="D822">
        <v>169.37799999999999</v>
      </c>
      <c r="E822">
        <v>170.648</v>
      </c>
      <c r="F822">
        <v>168.24799999999999</v>
      </c>
      <c r="G822">
        <v>168.74299999999999</v>
      </c>
      <c r="H822">
        <v>95132400</v>
      </c>
      <c r="I822">
        <v>-2.8441000000000001E-2</v>
      </c>
      <c r="J822">
        <f t="shared" si="112"/>
        <v>-2.8442622478883961E-2</v>
      </c>
      <c r="K822">
        <f t="shared" si="114"/>
        <v>181.48335000000003</v>
      </c>
      <c r="L822">
        <f t="shared" si="116"/>
        <v>184.79749999999996</v>
      </c>
      <c r="M822">
        <f t="shared" si="115"/>
        <v>1.0002376391058283E-2</v>
      </c>
      <c r="N822" t="str">
        <f t="shared" si="113"/>
        <v>Downtrend</v>
      </c>
      <c r="O822">
        <f t="shared" si="108"/>
        <v>196.25700000000001</v>
      </c>
      <c r="P822">
        <f t="shared" si="109"/>
        <v>-0.14019372557411969</v>
      </c>
      <c r="Q822" t="str">
        <f t="shared" si="110"/>
        <v>2024-03</v>
      </c>
      <c r="R822" t="str">
        <f t="shared" si="111"/>
        <v>Low</v>
      </c>
    </row>
    <row r="823" spans="1:18" x14ac:dyDescent="0.2">
      <c r="A823">
        <v>822</v>
      </c>
      <c r="B823" t="s">
        <v>9</v>
      </c>
      <c r="C823" s="1" t="d">
        <v>2024-03-06</v>
      </c>
      <c r="D823">
        <v>169.67599999999999</v>
      </c>
      <c r="E823">
        <v>169.85400000000001</v>
      </c>
      <c r="F823">
        <v>167.315</v>
      </c>
      <c r="G823">
        <v>167.75200000000001</v>
      </c>
      <c r="H823">
        <v>68587700</v>
      </c>
      <c r="I823">
        <v>-5.8781399999999996E-3</v>
      </c>
      <c r="J823">
        <f t="shared" si="112"/>
        <v>-5.8728362065388895E-3</v>
      </c>
      <c r="K823">
        <f t="shared" si="114"/>
        <v>180.49449999999999</v>
      </c>
      <c r="L823">
        <f t="shared" si="116"/>
        <v>184.29536000000004</v>
      </c>
      <c r="M823">
        <f t="shared" si="115"/>
        <v>9.4908205442874819E-3</v>
      </c>
      <c r="N823" t="str">
        <f t="shared" si="113"/>
        <v>Downtrend</v>
      </c>
      <c r="O823">
        <f t="shared" si="108"/>
        <v>196.25700000000001</v>
      </c>
      <c r="P823">
        <f t="shared" si="109"/>
        <v>-0.14524322699317727</v>
      </c>
      <c r="Q823" t="str">
        <f t="shared" si="110"/>
        <v>2024-03</v>
      </c>
      <c r="R823" t="str">
        <f t="shared" si="111"/>
        <v>Low</v>
      </c>
    </row>
    <row r="824" spans="1:18" x14ac:dyDescent="0.2">
      <c r="A824">
        <v>823</v>
      </c>
      <c r="B824" t="s">
        <v>9</v>
      </c>
      <c r="C824" s="1" t="d">
        <v>2024-03-07</v>
      </c>
      <c r="D824">
        <v>167.78100000000001</v>
      </c>
      <c r="E824">
        <v>169.34899999999999</v>
      </c>
      <c r="F824">
        <v>167.12700000000001</v>
      </c>
      <c r="G824">
        <v>167.63300000000001</v>
      </c>
      <c r="H824">
        <v>71765100</v>
      </c>
      <c r="I824">
        <v>-7.0958399999999997E-4</v>
      </c>
      <c r="J824">
        <f t="shared" si="112"/>
        <v>-7.0938051409219494E-4</v>
      </c>
      <c r="K824">
        <f t="shared" si="114"/>
        <v>179.49424999999999</v>
      </c>
      <c r="L824">
        <f t="shared" si="116"/>
        <v>183.81224000000003</v>
      </c>
      <c r="M824">
        <f t="shared" si="115"/>
        <v>9.4515046516248803E-3</v>
      </c>
      <c r="N824" t="str">
        <f t="shared" si="113"/>
        <v>Downtrend</v>
      </c>
      <c r="O824">
        <f t="shared" si="108"/>
        <v>196.25700000000001</v>
      </c>
      <c r="P824">
        <f t="shared" si="109"/>
        <v>-0.1458495747922367</v>
      </c>
      <c r="Q824" t="str">
        <f t="shared" si="110"/>
        <v>2024-03</v>
      </c>
      <c r="R824" t="str">
        <f t="shared" si="111"/>
        <v>Low</v>
      </c>
    </row>
    <row r="825" spans="1:18" x14ac:dyDescent="0.2">
      <c r="A825">
        <v>824</v>
      </c>
      <c r="B825" t="s">
        <v>9</v>
      </c>
      <c r="C825" s="1" t="d">
        <v>2024-03-08</v>
      </c>
      <c r="D825">
        <v>167.63300000000001</v>
      </c>
      <c r="E825">
        <v>172.29499999999999</v>
      </c>
      <c r="F825">
        <v>167.57300000000001</v>
      </c>
      <c r="G825">
        <v>169.34899999999999</v>
      </c>
      <c r="H825">
        <v>76267000</v>
      </c>
      <c r="I825">
        <v>1.02367E-2</v>
      </c>
      <c r="J825">
        <f t="shared" si="112"/>
        <v>1.0236647915386365E-2</v>
      </c>
      <c r="K825">
        <f t="shared" si="114"/>
        <v>178.63380000000001</v>
      </c>
      <c r="L825">
        <f t="shared" si="116"/>
        <v>183.37434000000005</v>
      </c>
      <c r="M825">
        <f t="shared" si="115"/>
        <v>1.0090580913269608E-2</v>
      </c>
      <c r="N825" t="str">
        <f t="shared" si="113"/>
        <v>Downtrend</v>
      </c>
      <c r="O825">
        <f t="shared" si="108"/>
        <v>196.25700000000001</v>
      </c>
      <c r="P825">
        <f t="shared" si="109"/>
        <v>-0.13710593762260714</v>
      </c>
      <c r="Q825" t="str">
        <f t="shared" si="110"/>
        <v>2024-03</v>
      </c>
      <c r="R825" t="str">
        <f t="shared" si="111"/>
        <v>Low</v>
      </c>
    </row>
    <row r="826" spans="1:18" x14ac:dyDescent="0.2">
      <c r="A826">
        <v>825</v>
      </c>
      <c r="B826" t="s">
        <v>9</v>
      </c>
      <c r="C826" s="1" t="d">
        <v>2024-03-11</v>
      </c>
      <c r="D826">
        <v>171.541</v>
      </c>
      <c r="E826">
        <v>172.96899999999999</v>
      </c>
      <c r="F826">
        <v>170.65799999999999</v>
      </c>
      <c r="G826">
        <v>171.352</v>
      </c>
      <c r="H826">
        <v>60139500</v>
      </c>
      <c r="I826">
        <v>1.1831599999999999E-2</v>
      </c>
      <c r="J826">
        <f t="shared" si="112"/>
        <v>1.182764586741003E-2</v>
      </c>
      <c r="K826">
        <f t="shared" si="114"/>
        <v>177.83529999999999</v>
      </c>
      <c r="L826">
        <f t="shared" si="116"/>
        <v>182.97452000000004</v>
      </c>
      <c r="M826">
        <f t="shared" si="115"/>
        <v>1.0584518385283122E-2</v>
      </c>
      <c r="N826" t="str">
        <f t="shared" si="113"/>
        <v>Downtrend</v>
      </c>
      <c r="O826">
        <f t="shared" si="108"/>
        <v>196.25700000000001</v>
      </c>
      <c r="P826">
        <f t="shared" si="109"/>
        <v>-0.12689993223171658</v>
      </c>
      <c r="Q826" t="str">
        <f t="shared" si="110"/>
        <v>2024-03</v>
      </c>
      <c r="R826" t="str">
        <f t="shared" si="111"/>
        <v>Low</v>
      </c>
    </row>
    <row r="827" spans="1:18" x14ac:dyDescent="0.2">
      <c r="A827">
        <v>826</v>
      </c>
      <c r="B827" t="s">
        <v>9</v>
      </c>
      <c r="C827" s="1" t="d">
        <v>2024-03-12</v>
      </c>
      <c r="D827">
        <v>171.749</v>
      </c>
      <c r="E827">
        <v>172.62200000000001</v>
      </c>
      <c r="F827">
        <v>169.626</v>
      </c>
      <c r="G827">
        <v>171.828</v>
      </c>
      <c r="H827">
        <v>59825400</v>
      </c>
      <c r="I827">
        <v>2.7784300000000001E-3</v>
      </c>
      <c r="J827">
        <f t="shared" si="112"/>
        <v>2.7779074653344615E-3</v>
      </c>
      <c r="K827">
        <f t="shared" si="114"/>
        <v>177.14489999999998</v>
      </c>
      <c r="L827">
        <f t="shared" si="116"/>
        <v>182.57570000000004</v>
      </c>
      <c r="M827">
        <f t="shared" si="115"/>
        <v>1.0642118341738484E-2</v>
      </c>
      <c r="N827" t="str">
        <f t="shared" si="113"/>
        <v>Downtrend</v>
      </c>
      <c r="O827">
        <f t="shared" si="108"/>
        <v>196.25700000000001</v>
      </c>
      <c r="P827">
        <f t="shared" si="109"/>
        <v>-0.12447454103547895</v>
      </c>
      <c r="Q827" t="str">
        <f t="shared" si="110"/>
        <v>2024-03</v>
      </c>
      <c r="R827" t="str">
        <f t="shared" si="111"/>
        <v>Low</v>
      </c>
    </row>
    <row r="828" spans="1:18" x14ac:dyDescent="0.2">
      <c r="A828">
        <v>827</v>
      </c>
      <c r="B828" t="s">
        <v>9</v>
      </c>
      <c r="C828" s="1" t="d">
        <v>2024-03-13</v>
      </c>
      <c r="D828">
        <v>171.37200000000001</v>
      </c>
      <c r="E828">
        <v>171.78899999999999</v>
      </c>
      <c r="F828">
        <v>169.37799999999999</v>
      </c>
      <c r="G828">
        <v>169.745</v>
      </c>
      <c r="H828">
        <v>52488700</v>
      </c>
      <c r="I828">
        <v>-1.21224E-2</v>
      </c>
      <c r="J828">
        <f t="shared" si="112"/>
        <v>-1.2122587703983001E-2</v>
      </c>
      <c r="K828">
        <f t="shared" si="114"/>
        <v>176.45499999999998</v>
      </c>
      <c r="L828">
        <f t="shared" si="116"/>
        <v>182.15602000000007</v>
      </c>
      <c r="M828">
        <f t="shared" si="115"/>
        <v>1.0675085323490881E-2</v>
      </c>
      <c r="N828" t="str">
        <f t="shared" si="113"/>
        <v>Downtrend</v>
      </c>
      <c r="O828">
        <f t="shared" si="108"/>
        <v>196.25700000000001</v>
      </c>
      <c r="P828">
        <f t="shared" si="109"/>
        <v>-0.13508817519884642</v>
      </c>
      <c r="Q828" t="str">
        <f t="shared" si="110"/>
        <v>2024-03</v>
      </c>
      <c r="R828" t="str">
        <f t="shared" si="111"/>
        <v>Low</v>
      </c>
    </row>
    <row r="829" spans="1:18" x14ac:dyDescent="0.2">
      <c r="A829">
        <v>828</v>
      </c>
      <c r="B829" t="s">
        <v>9</v>
      </c>
      <c r="C829" s="1" t="d">
        <v>2024-03-14</v>
      </c>
      <c r="D829">
        <v>171.511</v>
      </c>
      <c r="E829">
        <v>172.9</v>
      </c>
      <c r="F829">
        <v>170.65799999999999</v>
      </c>
      <c r="G829">
        <v>171.6</v>
      </c>
      <c r="H829">
        <v>72913500</v>
      </c>
      <c r="I829">
        <v>1.09274E-2</v>
      </c>
      <c r="J829">
        <f t="shared" si="112"/>
        <v>1.0928156941294231E-2</v>
      </c>
      <c r="K829">
        <f t="shared" si="114"/>
        <v>175.90199999999996</v>
      </c>
      <c r="L829">
        <f t="shared" si="116"/>
        <v>181.9099600000001</v>
      </c>
      <c r="M829">
        <f t="shared" si="115"/>
        <v>1.1168874003394651E-2</v>
      </c>
      <c r="N829" t="str">
        <f t="shared" si="113"/>
        <v>Downtrend</v>
      </c>
      <c r="O829">
        <f t="shared" si="108"/>
        <v>196.25700000000001</v>
      </c>
      <c r="P829">
        <f t="shared" si="109"/>
        <v>-0.12563628303703822</v>
      </c>
      <c r="Q829" t="str">
        <f t="shared" si="110"/>
        <v>2024-03</v>
      </c>
      <c r="R829" t="str">
        <f t="shared" si="111"/>
        <v>Low</v>
      </c>
    </row>
    <row r="830" spans="1:18" x14ac:dyDescent="0.2">
      <c r="A830">
        <v>829</v>
      </c>
      <c r="B830" t="s">
        <v>9</v>
      </c>
      <c r="C830" s="1" t="d">
        <v>2024-03-15</v>
      </c>
      <c r="D830">
        <v>169.785</v>
      </c>
      <c r="E830">
        <v>171.22300000000001</v>
      </c>
      <c r="F830">
        <v>168.91200000000001</v>
      </c>
      <c r="G830">
        <v>171.22300000000001</v>
      </c>
      <c r="H830">
        <v>121752700</v>
      </c>
      <c r="I830">
        <v>-2.1966099999999999E-3</v>
      </c>
      <c r="J830">
        <f t="shared" si="112"/>
        <v>-2.1969696969695862E-3</v>
      </c>
      <c r="K830">
        <f t="shared" si="114"/>
        <v>175.34454999999997</v>
      </c>
      <c r="L830">
        <f t="shared" si="116"/>
        <v>181.68390000000008</v>
      </c>
      <c r="M830">
        <f t="shared" si="115"/>
        <v>1.116540362983782E-2</v>
      </c>
      <c r="N830" t="str">
        <f t="shared" si="113"/>
        <v>Downtrend</v>
      </c>
      <c r="O830">
        <f t="shared" si="108"/>
        <v>196.25700000000001</v>
      </c>
      <c r="P830">
        <f t="shared" si="109"/>
        <v>-0.12755723362733551</v>
      </c>
      <c r="Q830" t="str">
        <f t="shared" si="110"/>
        <v>2024-03</v>
      </c>
      <c r="R830" t="str">
        <f t="shared" si="111"/>
        <v>Low</v>
      </c>
    </row>
    <row r="831" spans="1:18" x14ac:dyDescent="0.2">
      <c r="A831">
        <v>830</v>
      </c>
      <c r="B831" t="s">
        <v>9</v>
      </c>
      <c r="C831" s="1" t="d">
        <v>2024-03-18</v>
      </c>
      <c r="D831">
        <v>174.149</v>
      </c>
      <c r="E831">
        <v>176.27199999999999</v>
      </c>
      <c r="F831">
        <v>172.11600000000001</v>
      </c>
      <c r="G831">
        <v>172.31399999999999</v>
      </c>
      <c r="H831">
        <v>75604200</v>
      </c>
      <c r="I831">
        <v>6.3722600000000003E-3</v>
      </c>
      <c r="J831">
        <f t="shared" si="112"/>
        <v>6.3718075258578644E-3</v>
      </c>
      <c r="K831">
        <f t="shared" si="114"/>
        <v>174.91849999999997</v>
      </c>
      <c r="L831">
        <f t="shared" si="116"/>
        <v>181.52602000000007</v>
      </c>
      <c r="M831">
        <f t="shared" si="115"/>
        <v>1.1282786669483149E-2</v>
      </c>
      <c r="N831" t="str">
        <f t="shared" si="113"/>
        <v>Downtrend</v>
      </c>
      <c r="O831">
        <f t="shared" si="108"/>
        <v>196.25700000000001</v>
      </c>
      <c r="P831">
        <f t="shared" si="109"/>
        <v>-0.12199819624268182</v>
      </c>
      <c r="Q831" t="str">
        <f t="shared" si="110"/>
        <v>2024-03</v>
      </c>
      <c r="R831" t="str">
        <f t="shared" si="111"/>
        <v>Low</v>
      </c>
    </row>
    <row r="832" spans="1:18" x14ac:dyDescent="0.2">
      <c r="A832">
        <v>831</v>
      </c>
      <c r="B832" t="s">
        <v>9</v>
      </c>
      <c r="C832" s="1" t="d">
        <v>2024-03-19</v>
      </c>
      <c r="D832">
        <v>172.929</v>
      </c>
      <c r="E832">
        <v>175.18100000000001</v>
      </c>
      <c r="F832">
        <v>171.63</v>
      </c>
      <c r="G832">
        <v>174.655</v>
      </c>
      <c r="H832">
        <v>55215200</v>
      </c>
      <c r="I832">
        <v>1.35852E-2</v>
      </c>
      <c r="J832">
        <f t="shared" si="112"/>
        <v>1.358566338196554E-2</v>
      </c>
      <c r="K832">
        <f t="shared" si="114"/>
        <v>174.64669999999995</v>
      </c>
      <c r="L832">
        <f t="shared" si="116"/>
        <v>181.42942000000011</v>
      </c>
      <c r="M832">
        <f t="shared" si="115"/>
        <v>1.1818526759273947E-2</v>
      </c>
      <c r="N832" t="str">
        <f t="shared" si="113"/>
        <v>Downtrend</v>
      </c>
      <c r="O832">
        <f t="shared" si="108"/>
        <v>196.25700000000001</v>
      </c>
      <c r="P832">
        <f t="shared" si="109"/>
        <v>-0.11006995928807639</v>
      </c>
      <c r="Q832" t="str">
        <f t="shared" si="110"/>
        <v>2024-03</v>
      </c>
      <c r="R832" t="str">
        <f t="shared" si="111"/>
        <v>Low</v>
      </c>
    </row>
    <row r="833" spans="1:18" x14ac:dyDescent="0.2">
      <c r="A833">
        <v>832</v>
      </c>
      <c r="B833" t="s">
        <v>9</v>
      </c>
      <c r="C833" s="1" t="d">
        <v>2024-03-20</v>
      </c>
      <c r="D833">
        <v>174.298</v>
      </c>
      <c r="E833">
        <v>177.22399999999999</v>
      </c>
      <c r="F833">
        <v>173.673</v>
      </c>
      <c r="G833">
        <v>177.22399999999999</v>
      </c>
      <c r="H833">
        <v>53423100</v>
      </c>
      <c r="I833">
        <v>1.47092E-2</v>
      </c>
      <c r="J833">
        <f t="shared" si="112"/>
        <v>1.470899773839851E-2</v>
      </c>
      <c r="K833">
        <f t="shared" si="114"/>
        <v>174.46564999999998</v>
      </c>
      <c r="L833">
        <f t="shared" si="116"/>
        <v>181.2974200000001</v>
      </c>
      <c r="M833">
        <f t="shared" si="115"/>
        <v>1.2307427525616527E-2</v>
      </c>
      <c r="N833" t="str">
        <f t="shared" si="113"/>
        <v>Downtrend</v>
      </c>
      <c r="O833">
        <f t="shared" si="108"/>
        <v>196.25700000000001</v>
      </c>
      <c r="P833">
        <f t="shared" si="109"/>
        <v>-9.6979980331911797E-2</v>
      </c>
      <c r="Q833" t="str">
        <f t="shared" si="110"/>
        <v>2024-03</v>
      </c>
      <c r="R833" t="str">
        <f t="shared" si="111"/>
        <v>Low</v>
      </c>
    </row>
    <row r="834" spans="1:18" x14ac:dyDescent="0.2">
      <c r="A834">
        <v>833</v>
      </c>
      <c r="B834" t="s">
        <v>9</v>
      </c>
      <c r="C834" s="1" t="d">
        <v>2024-03-21</v>
      </c>
      <c r="D834">
        <v>175.61699999999999</v>
      </c>
      <c r="E834">
        <v>176.054</v>
      </c>
      <c r="F834">
        <v>169.458</v>
      </c>
      <c r="G834">
        <v>169.983</v>
      </c>
      <c r="H834">
        <v>106181300</v>
      </c>
      <c r="I834">
        <v>-4.0857499999999998E-2</v>
      </c>
      <c r="J834">
        <f t="shared" si="112"/>
        <v>-4.085789735024592E-2</v>
      </c>
      <c r="K834">
        <f t="shared" si="114"/>
        <v>173.82089999999999</v>
      </c>
      <c r="L834">
        <f t="shared" si="116"/>
        <v>181.02892000000011</v>
      </c>
      <c r="M834">
        <f t="shared" si="115"/>
        <v>1.4845662828009408E-2</v>
      </c>
      <c r="N834" t="str">
        <f t="shared" si="113"/>
        <v>Downtrend</v>
      </c>
      <c r="O834">
        <f t="shared" ref="O834:O897" si="117">MAX(G834,O833)</f>
        <v>196.25700000000001</v>
      </c>
      <c r="P834">
        <f t="shared" si="109"/>
        <v>-0.13387547960072765</v>
      </c>
      <c r="Q834" t="str">
        <f t="shared" si="110"/>
        <v>2024-03</v>
      </c>
      <c r="R834" t="str">
        <f t="shared" si="111"/>
        <v>Low</v>
      </c>
    </row>
    <row r="835" spans="1:18" x14ac:dyDescent="0.2">
      <c r="A835">
        <v>834</v>
      </c>
      <c r="B835" t="s">
        <v>9</v>
      </c>
      <c r="C835" s="1" t="d">
        <v>2024-03-22</v>
      </c>
      <c r="D835">
        <v>170.37</v>
      </c>
      <c r="E835">
        <v>171.65</v>
      </c>
      <c r="F835">
        <v>168.684</v>
      </c>
      <c r="G835">
        <v>170.886</v>
      </c>
      <c r="H835">
        <v>71160100</v>
      </c>
      <c r="I835">
        <v>5.3101299999999997E-3</v>
      </c>
      <c r="J835">
        <f t="shared" si="112"/>
        <v>5.3122959354758859E-3</v>
      </c>
      <c r="K835">
        <f t="shared" si="114"/>
        <v>173.31305000000003</v>
      </c>
      <c r="L835">
        <f t="shared" si="116"/>
        <v>180.75768000000008</v>
      </c>
      <c r="M835">
        <f t="shared" si="115"/>
        <v>1.4889060717936376E-2</v>
      </c>
      <c r="N835" t="str">
        <f t="shared" si="113"/>
        <v>Downtrend</v>
      </c>
      <c r="O835">
        <f t="shared" si="117"/>
        <v>196.25700000000001</v>
      </c>
      <c r="P835">
        <f t="shared" ref="P835:P898" si="118">G835/O835 - 1</f>
        <v>-0.12927436983139462</v>
      </c>
      <c r="Q835" t="str">
        <f t="shared" ref="Q835:Q898" si="119">TEXT(C835, "YYYY-MM")</f>
        <v>2024-03</v>
      </c>
      <c r="R835" t="str">
        <f t="shared" ref="R835:R898" si="120">IF(M835="","",
   IF(M835&lt;0.015,"Low",
      IF(M835&lt;0.03,"Medium","High")))</f>
        <v>Low</v>
      </c>
    </row>
    <row r="836" spans="1:18" x14ac:dyDescent="0.2">
      <c r="A836">
        <v>835</v>
      </c>
      <c r="B836" t="s">
        <v>9</v>
      </c>
      <c r="C836" s="1" t="d">
        <v>2024-03-25</v>
      </c>
      <c r="D836">
        <v>169.19</v>
      </c>
      <c r="E836">
        <v>170.54900000000001</v>
      </c>
      <c r="F836">
        <v>168.07900000000001</v>
      </c>
      <c r="G836">
        <v>169.46799999999999</v>
      </c>
      <c r="H836">
        <v>54288300</v>
      </c>
      <c r="I836">
        <v>-8.3002500000000003E-3</v>
      </c>
      <c r="J836">
        <f t="shared" ref="J836:J899" si="121">(G836/G835) - 1</f>
        <v>-8.297929613894639E-3</v>
      </c>
      <c r="K836">
        <f t="shared" si="114"/>
        <v>172.80175</v>
      </c>
      <c r="L836">
        <f t="shared" si="116"/>
        <v>180.4699600000001</v>
      </c>
      <c r="M836">
        <f t="shared" si="115"/>
        <v>1.4904249018349166E-2</v>
      </c>
      <c r="N836" t="str">
        <f t="shared" ref="N836:N899" si="122">IF(OR(ISBLANK(K836),ISBLANK(L836)),"",IF(K836&gt;L836,"Uptrend","Downtrend"))</f>
        <v>Downtrend</v>
      </c>
      <c r="O836">
        <f t="shared" si="117"/>
        <v>196.25700000000001</v>
      </c>
      <c r="P836">
        <f t="shared" si="118"/>
        <v>-0.13649958982354782</v>
      </c>
      <c r="Q836" t="str">
        <f t="shared" si="119"/>
        <v>2024-03</v>
      </c>
      <c r="R836" t="str">
        <f t="shared" si="120"/>
        <v>Low</v>
      </c>
    </row>
    <row r="837" spans="1:18" x14ac:dyDescent="0.2">
      <c r="A837">
        <v>836</v>
      </c>
      <c r="B837" t="s">
        <v>9</v>
      </c>
      <c r="C837" s="1" t="d">
        <v>2024-03-26</v>
      </c>
      <c r="D837">
        <v>168.624</v>
      </c>
      <c r="E837">
        <v>170.03299999999999</v>
      </c>
      <c r="F837">
        <v>168.208</v>
      </c>
      <c r="G837">
        <v>168.33699999999999</v>
      </c>
      <c r="H837">
        <v>57388400</v>
      </c>
      <c r="I837">
        <v>-6.6725600000000001E-3</v>
      </c>
      <c r="J837">
        <f t="shared" si="121"/>
        <v>-6.6738263270942344E-3</v>
      </c>
      <c r="K837">
        <f t="shared" si="114"/>
        <v>172.161</v>
      </c>
      <c r="L837">
        <f t="shared" si="116"/>
        <v>180.15308000000007</v>
      </c>
      <c r="M837">
        <f t="shared" si="115"/>
        <v>1.4698755969117598E-2</v>
      </c>
      <c r="N837" t="str">
        <f t="shared" si="122"/>
        <v>Downtrend</v>
      </c>
      <c r="O837">
        <f t="shared" si="117"/>
        <v>196.25700000000001</v>
      </c>
      <c r="P837">
        <f t="shared" si="118"/>
        <v>-0.14226244159444001</v>
      </c>
      <c r="Q837" t="str">
        <f t="shared" si="119"/>
        <v>2024-03</v>
      </c>
      <c r="R837" t="str">
        <f t="shared" si="120"/>
        <v>Low</v>
      </c>
    </row>
    <row r="838" spans="1:18" x14ac:dyDescent="0.2">
      <c r="A838">
        <v>837</v>
      </c>
      <c r="B838" t="s">
        <v>9</v>
      </c>
      <c r="C838" s="1" t="d">
        <v>2024-03-27</v>
      </c>
      <c r="D838">
        <v>169.03100000000001</v>
      </c>
      <c r="E838">
        <v>172.19499999999999</v>
      </c>
      <c r="F838">
        <v>168.73400000000001</v>
      </c>
      <c r="G838">
        <v>171.90799999999999</v>
      </c>
      <c r="H838">
        <v>60273300</v>
      </c>
      <c r="I838">
        <v>2.1212499999999999E-2</v>
      </c>
      <c r="J838">
        <f t="shared" si="121"/>
        <v>2.1213399312094205E-2</v>
      </c>
      <c r="K838">
        <f t="shared" si="114"/>
        <v>171.75880000000001</v>
      </c>
      <c r="L838">
        <f t="shared" si="116"/>
        <v>179.95300000000006</v>
      </c>
      <c r="M838">
        <f t="shared" si="115"/>
        <v>1.5678470092571346E-2</v>
      </c>
      <c r="N838" t="str">
        <f t="shared" si="122"/>
        <v>Downtrend</v>
      </c>
      <c r="O838">
        <f t="shared" si="117"/>
        <v>196.25700000000001</v>
      </c>
      <c r="P838">
        <f t="shared" si="118"/>
        <v>-0.12406691226300215</v>
      </c>
      <c r="Q838" t="str">
        <f t="shared" si="119"/>
        <v>2024-03</v>
      </c>
      <c r="R838" t="str">
        <f t="shared" si="120"/>
        <v>Medium</v>
      </c>
    </row>
    <row r="839" spans="1:18" x14ac:dyDescent="0.2">
      <c r="A839">
        <v>838</v>
      </c>
      <c r="B839" t="s">
        <v>9</v>
      </c>
      <c r="C839" s="1" t="d">
        <v>2024-03-28</v>
      </c>
      <c r="D839">
        <v>170.36</v>
      </c>
      <c r="E839">
        <v>170.83600000000001</v>
      </c>
      <c r="F839">
        <v>169.13</v>
      </c>
      <c r="G839">
        <v>170.09200000000001</v>
      </c>
      <c r="H839">
        <v>65672700</v>
      </c>
      <c r="I839">
        <v>-1.0559199999999999E-2</v>
      </c>
      <c r="J839">
        <f t="shared" si="121"/>
        <v>-1.0563789934150636E-2</v>
      </c>
      <c r="K839">
        <f t="shared" si="114"/>
        <v>171.29905000000002</v>
      </c>
      <c r="L839">
        <f t="shared" si="116"/>
        <v>179.73542000000006</v>
      </c>
      <c r="M839">
        <f t="shared" si="115"/>
        <v>1.5788571871765075E-2</v>
      </c>
      <c r="N839" t="str">
        <f t="shared" si="122"/>
        <v>Downtrend</v>
      </c>
      <c r="O839">
        <f t="shared" si="117"/>
        <v>196.25700000000001</v>
      </c>
      <c r="P839">
        <f t="shared" si="118"/>
        <v>-0.13332008539822782</v>
      </c>
      <c r="Q839" t="str">
        <f t="shared" si="119"/>
        <v>2024-03</v>
      </c>
      <c r="R839" t="str">
        <f t="shared" si="120"/>
        <v>Medium</v>
      </c>
    </row>
    <row r="840" spans="1:18" x14ac:dyDescent="0.2">
      <c r="A840">
        <v>839</v>
      </c>
      <c r="B840" t="s">
        <v>9</v>
      </c>
      <c r="C840" s="1" t="d">
        <v>2024-04-01</v>
      </c>
      <c r="D840">
        <v>169.80500000000001</v>
      </c>
      <c r="E840">
        <v>169.864</v>
      </c>
      <c r="F840">
        <v>168.10900000000001</v>
      </c>
      <c r="G840">
        <v>168.654</v>
      </c>
      <c r="H840">
        <v>46240500</v>
      </c>
      <c r="I840">
        <v>-8.4556800000000001E-3</v>
      </c>
      <c r="J840">
        <f t="shared" si="121"/>
        <v>-8.4542482891613036E-3</v>
      </c>
      <c r="K840">
        <f t="shared" si="114"/>
        <v>170.82145</v>
      </c>
      <c r="L840">
        <f t="shared" si="116"/>
        <v>179.37120000000007</v>
      </c>
      <c r="M840">
        <f t="shared" si="115"/>
        <v>1.5826290923052006E-2</v>
      </c>
      <c r="N840" t="str">
        <f t="shared" si="122"/>
        <v>Downtrend</v>
      </c>
      <c r="O840">
        <f t="shared" si="117"/>
        <v>196.25700000000001</v>
      </c>
      <c r="P840">
        <f t="shared" si="118"/>
        <v>-0.14064721258350021</v>
      </c>
      <c r="Q840" t="str">
        <f t="shared" si="119"/>
        <v>2024-04</v>
      </c>
      <c r="R840" t="str">
        <f t="shared" si="120"/>
        <v>Medium</v>
      </c>
    </row>
    <row r="841" spans="1:18" x14ac:dyDescent="0.2">
      <c r="A841">
        <v>840</v>
      </c>
      <c r="B841" t="s">
        <v>9</v>
      </c>
      <c r="C841" s="1" t="d">
        <v>2024-04-02</v>
      </c>
      <c r="D841">
        <v>167.71199999999999</v>
      </c>
      <c r="E841">
        <v>167.97</v>
      </c>
      <c r="F841">
        <v>166.869</v>
      </c>
      <c r="G841">
        <v>167.47399999999999</v>
      </c>
      <c r="H841">
        <v>49329500</v>
      </c>
      <c r="I841">
        <v>-6.9987799999999996E-3</v>
      </c>
      <c r="J841">
        <f t="shared" si="121"/>
        <v>-6.9965728651558701E-3</v>
      </c>
      <c r="K841">
        <f t="shared" si="114"/>
        <v>170.51100000000002</v>
      </c>
      <c r="L841">
        <f t="shared" si="116"/>
        <v>178.92532000000006</v>
      </c>
      <c r="M841">
        <f t="shared" si="115"/>
        <v>1.4944721118562161E-2</v>
      </c>
      <c r="N841" t="str">
        <f t="shared" si="122"/>
        <v>Downtrend</v>
      </c>
      <c r="O841">
        <f t="shared" si="117"/>
        <v>196.25700000000001</v>
      </c>
      <c r="P841">
        <f t="shared" si="118"/>
        <v>-0.14665973697753465</v>
      </c>
      <c r="Q841" t="str">
        <f t="shared" si="119"/>
        <v>2024-04</v>
      </c>
      <c r="R841" t="str">
        <f t="shared" si="120"/>
        <v>Low</v>
      </c>
    </row>
    <row r="842" spans="1:18" x14ac:dyDescent="0.2">
      <c r="A842">
        <v>841</v>
      </c>
      <c r="B842" t="s">
        <v>9</v>
      </c>
      <c r="C842" s="1" t="d">
        <v>2024-04-03</v>
      </c>
      <c r="D842">
        <v>167.42400000000001</v>
      </c>
      <c r="E842">
        <v>169.29900000000001</v>
      </c>
      <c r="F842">
        <v>167.21600000000001</v>
      </c>
      <c r="G842">
        <v>168.27699999999999</v>
      </c>
      <c r="H842">
        <v>47691700</v>
      </c>
      <c r="I842">
        <v>4.7975700000000001E-3</v>
      </c>
      <c r="J842">
        <f t="shared" si="121"/>
        <v>4.7947741141909361E-3</v>
      </c>
      <c r="K842">
        <f t="shared" si="114"/>
        <v>170.48769999999999</v>
      </c>
      <c r="L842">
        <f t="shared" si="116"/>
        <v>178.44934000000003</v>
      </c>
      <c r="M842">
        <f t="shared" si="115"/>
        <v>1.3603557450501229E-2</v>
      </c>
      <c r="N842" t="str">
        <f t="shared" si="122"/>
        <v>Downtrend</v>
      </c>
      <c r="O842">
        <f t="shared" si="117"/>
        <v>196.25700000000001</v>
      </c>
      <c r="P842">
        <f t="shared" si="118"/>
        <v>-0.14256816317379772</v>
      </c>
      <c r="Q842" t="str">
        <f t="shared" si="119"/>
        <v>2024-04</v>
      </c>
      <c r="R842" t="str">
        <f t="shared" si="120"/>
        <v>Low</v>
      </c>
    </row>
    <row r="843" spans="1:18" x14ac:dyDescent="0.2">
      <c r="A843">
        <v>842</v>
      </c>
      <c r="B843" t="s">
        <v>9</v>
      </c>
      <c r="C843" s="1" t="d">
        <v>2024-04-04</v>
      </c>
      <c r="D843">
        <v>168.91200000000001</v>
      </c>
      <c r="E843">
        <v>170.529</v>
      </c>
      <c r="F843">
        <v>167.45400000000001</v>
      </c>
      <c r="G843">
        <v>167.45400000000001</v>
      </c>
      <c r="H843">
        <v>53704400</v>
      </c>
      <c r="I843">
        <v>-4.8925399999999999E-3</v>
      </c>
      <c r="J843">
        <f t="shared" si="121"/>
        <v>-4.8907456158594487E-3</v>
      </c>
      <c r="K843">
        <f t="shared" si="114"/>
        <v>170.47280000000001</v>
      </c>
      <c r="L843">
        <f t="shared" si="116"/>
        <v>177.93134000000006</v>
      </c>
      <c r="M843">
        <f t="shared" si="115"/>
        <v>1.3583187744603495E-2</v>
      </c>
      <c r="N843" t="str">
        <f t="shared" si="122"/>
        <v>Downtrend</v>
      </c>
      <c r="O843">
        <f t="shared" si="117"/>
        <v>196.25700000000001</v>
      </c>
      <c r="P843">
        <f t="shared" si="118"/>
        <v>-0.14676164417065374</v>
      </c>
      <c r="Q843" t="str">
        <f t="shared" si="119"/>
        <v>2024-04</v>
      </c>
      <c r="R843" t="str">
        <f t="shared" si="120"/>
        <v>Low</v>
      </c>
    </row>
    <row r="844" spans="1:18" x14ac:dyDescent="0.2">
      <c r="A844">
        <v>843</v>
      </c>
      <c r="B844" t="s">
        <v>9</v>
      </c>
      <c r="C844" s="1" t="d">
        <v>2024-04-05</v>
      </c>
      <c r="D844">
        <v>168.21799999999999</v>
      </c>
      <c r="E844">
        <v>169.011</v>
      </c>
      <c r="F844">
        <v>167.583</v>
      </c>
      <c r="G844">
        <v>168.208</v>
      </c>
      <c r="H844">
        <v>42104800</v>
      </c>
      <c r="I844">
        <v>4.5018999999999997E-3</v>
      </c>
      <c r="J844">
        <f t="shared" si="121"/>
        <v>4.5027291076951137E-3</v>
      </c>
      <c r="K844">
        <f t="shared" si="114"/>
        <v>170.50155000000001</v>
      </c>
      <c r="L844">
        <f t="shared" si="116"/>
        <v>177.44190000000006</v>
      </c>
      <c r="M844">
        <f t="shared" si="115"/>
        <v>1.3618820777670061E-2</v>
      </c>
      <c r="N844" t="str">
        <f t="shared" si="122"/>
        <v>Downtrend</v>
      </c>
      <c r="O844">
        <f t="shared" si="117"/>
        <v>196.25700000000001</v>
      </c>
      <c r="P844">
        <f t="shared" si="118"/>
        <v>-0.14291974299005894</v>
      </c>
      <c r="Q844" t="str">
        <f t="shared" si="119"/>
        <v>2024-04</v>
      </c>
      <c r="R844" t="str">
        <f t="shared" si="120"/>
        <v>Low</v>
      </c>
    </row>
    <row r="845" spans="1:18" x14ac:dyDescent="0.2">
      <c r="A845">
        <v>844</v>
      </c>
      <c r="B845" t="s">
        <v>9</v>
      </c>
      <c r="C845" s="1" t="d">
        <v>2024-04-08</v>
      </c>
      <c r="D845">
        <v>167.66200000000001</v>
      </c>
      <c r="E845">
        <v>167.83099999999999</v>
      </c>
      <c r="F845">
        <v>166.87899999999999</v>
      </c>
      <c r="G845">
        <v>167.08699999999999</v>
      </c>
      <c r="H845">
        <v>37425500</v>
      </c>
      <c r="I845">
        <v>-6.6636600000000001E-3</v>
      </c>
      <c r="J845">
        <f t="shared" si="121"/>
        <v>-6.6643679254256849E-3</v>
      </c>
      <c r="K845">
        <f t="shared" si="114"/>
        <v>170.38845000000001</v>
      </c>
      <c r="L845">
        <f t="shared" si="116"/>
        <v>176.93658000000002</v>
      </c>
      <c r="M845">
        <f t="shared" si="115"/>
        <v>1.3490959318330494E-2</v>
      </c>
      <c r="N845" t="str">
        <f t="shared" si="122"/>
        <v>Downtrend</v>
      </c>
      <c r="O845">
        <f t="shared" si="117"/>
        <v>196.25700000000001</v>
      </c>
      <c r="P845">
        <f t="shared" si="118"/>
        <v>-0.14863164116439165</v>
      </c>
      <c r="Q845" t="str">
        <f t="shared" si="119"/>
        <v>2024-04</v>
      </c>
      <c r="R845" t="str">
        <f t="shared" si="120"/>
        <v>Low</v>
      </c>
    </row>
    <row r="846" spans="1:18" x14ac:dyDescent="0.2">
      <c r="A846">
        <v>845</v>
      </c>
      <c r="B846" t="s">
        <v>9</v>
      </c>
      <c r="C846" s="1" t="d">
        <v>2024-04-09</v>
      </c>
      <c r="D846">
        <v>167.33500000000001</v>
      </c>
      <c r="E846">
        <v>168.70400000000001</v>
      </c>
      <c r="F846">
        <v>166.988</v>
      </c>
      <c r="G846">
        <v>168.297</v>
      </c>
      <c r="H846">
        <v>42373800</v>
      </c>
      <c r="I846">
        <v>7.2424200000000003E-3</v>
      </c>
      <c r="J846">
        <f t="shared" si="121"/>
        <v>7.2417363409482682E-3</v>
      </c>
      <c r="K846">
        <f t="shared" si="114"/>
        <v>170.23570000000001</v>
      </c>
      <c r="L846">
        <f t="shared" si="116"/>
        <v>176.49012000000005</v>
      </c>
      <c r="M846">
        <f t="shared" si="115"/>
        <v>1.3306603458338701E-2</v>
      </c>
      <c r="N846" t="str">
        <f t="shared" si="122"/>
        <v>Downtrend</v>
      </c>
      <c r="O846">
        <f t="shared" si="117"/>
        <v>196.25700000000001</v>
      </c>
      <c r="P846">
        <f t="shared" si="118"/>
        <v>-0.14246625598067841</v>
      </c>
      <c r="Q846" t="str">
        <f t="shared" si="119"/>
        <v>2024-04</v>
      </c>
      <c r="R846" t="str">
        <f t="shared" si="120"/>
        <v>Low</v>
      </c>
    </row>
    <row r="847" spans="1:18" x14ac:dyDescent="0.2">
      <c r="A847">
        <v>846</v>
      </c>
      <c r="B847" t="s">
        <v>9</v>
      </c>
      <c r="C847" s="1" t="d">
        <v>2024-04-10</v>
      </c>
      <c r="D847">
        <v>167.434</v>
      </c>
      <c r="E847">
        <v>167.72200000000001</v>
      </c>
      <c r="F847">
        <v>165.75800000000001</v>
      </c>
      <c r="G847">
        <v>166.422</v>
      </c>
      <c r="H847">
        <v>49709300</v>
      </c>
      <c r="I847">
        <v>-1.1139100000000001E-2</v>
      </c>
      <c r="J847">
        <f t="shared" si="121"/>
        <v>-1.1141018556480531E-2</v>
      </c>
      <c r="K847">
        <f t="shared" si="114"/>
        <v>169.96540000000002</v>
      </c>
      <c r="L847">
        <f t="shared" si="116"/>
        <v>176.01984000000004</v>
      </c>
      <c r="M847">
        <f t="shared" si="115"/>
        <v>1.3471812408357252E-2</v>
      </c>
      <c r="N847" t="str">
        <f t="shared" si="122"/>
        <v>Downtrend</v>
      </c>
      <c r="O847">
        <f t="shared" si="117"/>
        <v>196.25700000000001</v>
      </c>
      <c r="P847">
        <f t="shared" si="118"/>
        <v>-0.15202005533560592</v>
      </c>
      <c r="Q847" t="str">
        <f t="shared" si="119"/>
        <v>2024-04</v>
      </c>
      <c r="R847" t="str">
        <f t="shared" si="120"/>
        <v>Low</v>
      </c>
    </row>
    <row r="848" spans="1:18" x14ac:dyDescent="0.2">
      <c r="A848">
        <v>847</v>
      </c>
      <c r="B848" t="s">
        <v>9</v>
      </c>
      <c r="C848" s="1" t="d">
        <v>2024-04-11</v>
      </c>
      <c r="D848">
        <v>166.97800000000001</v>
      </c>
      <c r="E848">
        <v>174.04</v>
      </c>
      <c r="F848">
        <v>166.79900000000001</v>
      </c>
      <c r="G848">
        <v>173.624</v>
      </c>
      <c r="H848">
        <v>91070300</v>
      </c>
      <c r="I848">
        <v>4.3270999999999997E-2</v>
      </c>
      <c r="J848">
        <f t="shared" si="121"/>
        <v>4.3275528475802405E-2</v>
      </c>
      <c r="K848">
        <f t="shared" si="114"/>
        <v>170.15935000000002</v>
      </c>
      <c r="L848">
        <f t="shared" si="116"/>
        <v>175.7667000000001</v>
      </c>
      <c r="M848">
        <f t="shared" si="115"/>
        <v>1.6524266081050832E-2</v>
      </c>
      <c r="N848" t="str">
        <f t="shared" si="122"/>
        <v>Downtrend</v>
      </c>
      <c r="O848">
        <f t="shared" si="117"/>
        <v>196.25700000000001</v>
      </c>
      <c r="P848">
        <f t="shared" si="118"/>
        <v>-0.11532327509337248</v>
      </c>
      <c r="Q848" t="str">
        <f t="shared" si="119"/>
        <v>2024-04</v>
      </c>
      <c r="R848" t="str">
        <f t="shared" si="120"/>
        <v>Medium</v>
      </c>
    </row>
    <row r="849" spans="1:18" x14ac:dyDescent="0.2">
      <c r="A849">
        <v>848</v>
      </c>
      <c r="B849" t="s">
        <v>9</v>
      </c>
      <c r="C849" s="1" t="d">
        <v>2024-04-12</v>
      </c>
      <c r="D849">
        <v>172.85</v>
      </c>
      <c r="E849">
        <v>176.917</v>
      </c>
      <c r="F849">
        <v>172.8</v>
      </c>
      <c r="G849">
        <v>175.12100000000001</v>
      </c>
      <c r="H849">
        <v>101670900</v>
      </c>
      <c r="I849">
        <v>8.6266299999999997E-3</v>
      </c>
      <c r="J849">
        <f t="shared" si="121"/>
        <v>8.6220798967886481E-3</v>
      </c>
      <c r="K849">
        <f t="shared" si="114"/>
        <v>170.33539999999999</v>
      </c>
      <c r="L849">
        <f t="shared" si="116"/>
        <v>175.61562000000006</v>
      </c>
      <c r="M849">
        <f t="shared" si="115"/>
        <v>1.6461176906612928E-2</v>
      </c>
      <c r="N849" t="str">
        <f t="shared" si="122"/>
        <v>Downtrend</v>
      </c>
      <c r="O849">
        <f t="shared" si="117"/>
        <v>196.25700000000001</v>
      </c>
      <c r="P849">
        <f t="shared" si="118"/>
        <v>-0.10769552168839835</v>
      </c>
      <c r="Q849" t="str">
        <f t="shared" si="119"/>
        <v>2024-04</v>
      </c>
      <c r="R849" t="str">
        <f t="shared" si="120"/>
        <v>Medium</v>
      </c>
    </row>
    <row r="850" spans="1:18" x14ac:dyDescent="0.2">
      <c r="A850">
        <v>849</v>
      </c>
      <c r="B850" t="s">
        <v>9</v>
      </c>
      <c r="C850" s="1" t="d">
        <v>2024-04-15</v>
      </c>
      <c r="D850">
        <v>173.941</v>
      </c>
      <c r="E850">
        <v>175.20099999999999</v>
      </c>
      <c r="F850">
        <v>171.10400000000001</v>
      </c>
      <c r="G850">
        <v>171.29300000000001</v>
      </c>
      <c r="H850">
        <v>73531800</v>
      </c>
      <c r="I850">
        <v>-2.18636E-2</v>
      </c>
      <c r="J850">
        <f t="shared" si="121"/>
        <v>-2.1859171658453302E-2</v>
      </c>
      <c r="K850">
        <f t="shared" si="114"/>
        <v>170.33890000000002</v>
      </c>
      <c r="L850">
        <f t="shared" si="116"/>
        <v>175.33923999999999</v>
      </c>
      <c r="M850">
        <f t="shared" si="115"/>
        <v>1.7239967600287731E-2</v>
      </c>
      <c r="N850" t="str">
        <f t="shared" si="122"/>
        <v>Downtrend</v>
      </c>
      <c r="O850">
        <f t="shared" si="117"/>
        <v>196.25700000000001</v>
      </c>
      <c r="P850">
        <f t="shared" si="118"/>
        <v>-0.12720055845141831</v>
      </c>
      <c r="Q850" t="str">
        <f t="shared" si="119"/>
        <v>2024-04</v>
      </c>
      <c r="R850" t="str">
        <f t="shared" si="120"/>
        <v>Medium</v>
      </c>
    </row>
    <row r="851" spans="1:18" x14ac:dyDescent="0.2">
      <c r="A851">
        <v>850</v>
      </c>
      <c r="B851" t="s">
        <v>9</v>
      </c>
      <c r="C851" s="1" t="d">
        <v>2024-04-16</v>
      </c>
      <c r="D851">
        <v>170.36</v>
      </c>
      <c r="E851">
        <v>172.35400000000001</v>
      </c>
      <c r="F851">
        <v>166.90799999999999</v>
      </c>
      <c r="G851">
        <v>168.00899999999999</v>
      </c>
      <c r="H851">
        <v>73711200</v>
      </c>
      <c r="I851">
        <v>-1.9167199999999999E-2</v>
      </c>
      <c r="J851">
        <f t="shared" si="121"/>
        <v>-1.9171828387616663E-2</v>
      </c>
      <c r="K851">
        <f t="shared" si="114"/>
        <v>170.12365</v>
      </c>
      <c r="L851">
        <f t="shared" si="116"/>
        <v>175.0172</v>
      </c>
      <c r="M851">
        <f t="shared" si="115"/>
        <v>1.7695818051173533E-2</v>
      </c>
      <c r="N851" t="str">
        <f t="shared" si="122"/>
        <v>Downtrend</v>
      </c>
      <c r="O851">
        <f t="shared" si="117"/>
        <v>196.25700000000001</v>
      </c>
      <c r="P851">
        <f t="shared" si="118"/>
        <v>-0.1439337195615954</v>
      </c>
      <c r="Q851" t="str">
        <f t="shared" si="119"/>
        <v>2024-04</v>
      </c>
      <c r="R851" t="str">
        <f t="shared" si="120"/>
        <v>Medium</v>
      </c>
    </row>
    <row r="852" spans="1:18" x14ac:dyDescent="0.2">
      <c r="A852">
        <v>851</v>
      </c>
      <c r="B852" t="s">
        <v>9</v>
      </c>
      <c r="C852" s="1" t="d">
        <v>2024-04-17</v>
      </c>
      <c r="D852">
        <v>168.238</v>
      </c>
      <c r="E852">
        <v>169.26900000000001</v>
      </c>
      <c r="F852">
        <v>166.64099999999999</v>
      </c>
      <c r="G852">
        <v>166.64099999999999</v>
      </c>
      <c r="H852">
        <v>50901200</v>
      </c>
      <c r="I852">
        <v>-8.1473699999999993E-3</v>
      </c>
      <c r="J852">
        <f t="shared" si="121"/>
        <v>-8.1424209417352289E-3</v>
      </c>
      <c r="K852">
        <f t="shared" si="114"/>
        <v>169.72295</v>
      </c>
      <c r="L852">
        <f t="shared" si="116"/>
        <v>174.63153999999997</v>
      </c>
      <c r="M852">
        <f t="shared" si="115"/>
        <v>1.7410426965550285E-2</v>
      </c>
      <c r="N852" t="str">
        <f t="shared" si="122"/>
        <v>Downtrend</v>
      </c>
      <c r="O852">
        <f t="shared" si="117"/>
        <v>196.25700000000001</v>
      </c>
      <c r="P852">
        <f t="shared" si="118"/>
        <v>-0.15090417157095037</v>
      </c>
      <c r="Q852" t="str">
        <f t="shared" si="119"/>
        <v>2024-04</v>
      </c>
      <c r="R852" t="str">
        <f t="shared" si="120"/>
        <v>Medium</v>
      </c>
    </row>
    <row r="853" spans="1:18" x14ac:dyDescent="0.2">
      <c r="A853">
        <v>852</v>
      </c>
      <c r="B853" t="s">
        <v>9</v>
      </c>
      <c r="C853" s="1" t="d">
        <v>2024-04-18</v>
      </c>
      <c r="D853">
        <v>166.67</v>
      </c>
      <c r="E853">
        <v>167.27500000000001</v>
      </c>
      <c r="F853">
        <v>165.202</v>
      </c>
      <c r="G853">
        <v>165.68799999999999</v>
      </c>
      <c r="H853">
        <v>43122900</v>
      </c>
      <c r="I853">
        <v>-5.7144199999999996E-3</v>
      </c>
      <c r="J853">
        <f t="shared" si="121"/>
        <v>-5.7188807076290482E-3</v>
      </c>
      <c r="K853">
        <f t="shared" si="114"/>
        <v>169.14615000000001</v>
      </c>
      <c r="L853">
        <f t="shared" si="116"/>
        <v>174.19472000000002</v>
      </c>
      <c r="M853">
        <f t="shared" si="115"/>
        <v>1.6959477119778583E-2</v>
      </c>
      <c r="N853" t="str">
        <f t="shared" si="122"/>
        <v>Downtrend</v>
      </c>
      <c r="O853">
        <f t="shared" si="117"/>
        <v>196.25700000000001</v>
      </c>
      <c r="P853">
        <f t="shared" si="118"/>
        <v>-0.15576004932308152</v>
      </c>
      <c r="Q853" t="str">
        <f t="shared" si="119"/>
        <v>2024-04</v>
      </c>
      <c r="R853" t="str">
        <f t="shared" si="120"/>
        <v>Medium</v>
      </c>
    </row>
    <row r="854" spans="1:18" x14ac:dyDescent="0.2">
      <c r="A854">
        <v>853</v>
      </c>
      <c r="B854" t="s">
        <v>9</v>
      </c>
      <c r="C854" s="1" t="d">
        <v>2024-04-19</v>
      </c>
      <c r="D854">
        <v>164.86500000000001</v>
      </c>
      <c r="E854">
        <v>165.054</v>
      </c>
      <c r="F854">
        <v>162.75200000000001</v>
      </c>
      <c r="G854">
        <v>163.66499999999999</v>
      </c>
      <c r="H854">
        <v>68149400</v>
      </c>
      <c r="I854">
        <v>-1.2212499999999999E-2</v>
      </c>
      <c r="J854">
        <f t="shared" si="121"/>
        <v>-1.2209695330983483E-2</v>
      </c>
      <c r="K854">
        <f t="shared" ref="K854:K917" si="123">AVERAGE(G835:G854)</f>
        <v>168.83025000000001</v>
      </c>
      <c r="L854">
        <f t="shared" si="116"/>
        <v>173.71526000000003</v>
      </c>
      <c r="M854">
        <f t="shared" si="115"/>
        <v>1.4668659272195116E-2</v>
      </c>
      <c r="N854" t="str">
        <f t="shared" si="122"/>
        <v>Downtrend</v>
      </c>
      <c r="O854">
        <f t="shared" si="117"/>
        <v>196.25700000000001</v>
      </c>
      <c r="P854">
        <f t="shared" si="118"/>
        <v>-0.16606796190709128</v>
      </c>
      <c r="Q854" t="str">
        <f t="shared" si="119"/>
        <v>2024-04</v>
      </c>
      <c r="R854" t="str">
        <f t="shared" si="120"/>
        <v>Low</v>
      </c>
    </row>
    <row r="855" spans="1:18" x14ac:dyDescent="0.2">
      <c r="A855">
        <v>854</v>
      </c>
      <c r="B855" t="s">
        <v>9</v>
      </c>
      <c r="C855" s="1" t="d">
        <v>2024-04-22</v>
      </c>
      <c r="D855">
        <v>164.18100000000001</v>
      </c>
      <c r="E855">
        <v>165.90700000000001</v>
      </c>
      <c r="F855">
        <v>163.43700000000001</v>
      </c>
      <c r="G855">
        <v>164.49799999999999</v>
      </c>
      <c r="H855">
        <v>48116400</v>
      </c>
      <c r="I855">
        <v>5.0907399999999998E-3</v>
      </c>
      <c r="J855">
        <f t="shared" si="121"/>
        <v>5.0896648642042575E-3</v>
      </c>
      <c r="K855">
        <f t="shared" si="123"/>
        <v>168.51085000000003</v>
      </c>
      <c r="L855">
        <f t="shared" si="116"/>
        <v>173.27405999999999</v>
      </c>
      <c r="M855">
        <f t="shared" ref="M855:M918" si="124">_xlfn.STDEV.S(J836:J855)</f>
        <v>1.4663068441261062E-2</v>
      </c>
      <c r="N855" t="str">
        <f t="shared" si="122"/>
        <v>Downtrend</v>
      </c>
      <c r="O855">
        <f t="shared" si="117"/>
        <v>196.25700000000001</v>
      </c>
      <c r="P855">
        <f t="shared" si="118"/>
        <v>-0.16182352731367555</v>
      </c>
      <c r="Q855" t="str">
        <f t="shared" si="119"/>
        <v>2024-04</v>
      </c>
      <c r="R855" t="str">
        <f t="shared" si="120"/>
        <v>Low</v>
      </c>
    </row>
    <row r="856" spans="1:18" x14ac:dyDescent="0.2">
      <c r="A856">
        <v>855</v>
      </c>
      <c r="B856" t="s">
        <v>9</v>
      </c>
      <c r="C856" s="1" t="d">
        <v>2024-04-23</v>
      </c>
      <c r="D856">
        <v>164.012</v>
      </c>
      <c r="E856">
        <v>165.69800000000001</v>
      </c>
      <c r="F856">
        <v>163.58600000000001</v>
      </c>
      <c r="G856">
        <v>165.55</v>
      </c>
      <c r="H856">
        <v>49537800</v>
      </c>
      <c r="I856">
        <v>6.3917000000000002E-3</v>
      </c>
      <c r="J856">
        <f t="shared" si="121"/>
        <v>6.3952145314838393E-3</v>
      </c>
      <c r="K856">
        <f t="shared" si="123"/>
        <v>168.31495000000001</v>
      </c>
      <c r="L856">
        <f t="shared" si="116"/>
        <v>172.83861999999996</v>
      </c>
      <c r="M856">
        <f t="shared" si="124"/>
        <v>1.4688548138333255E-2</v>
      </c>
      <c r="N856" t="str">
        <f t="shared" si="122"/>
        <v>Downtrend</v>
      </c>
      <c r="O856">
        <f t="shared" si="117"/>
        <v>196.25700000000001</v>
      </c>
      <c r="P856">
        <f t="shared" si="118"/>
        <v>-0.15646320895560406</v>
      </c>
      <c r="Q856" t="str">
        <f t="shared" si="119"/>
        <v>2024-04</v>
      </c>
      <c r="R856" t="str">
        <f t="shared" si="120"/>
        <v>Low</v>
      </c>
    </row>
    <row r="857" spans="1:18" x14ac:dyDescent="0.2">
      <c r="A857">
        <v>856</v>
      </c>
      <c r="B857" t="s">
        <v>9</v>
      </c>
      <c r="C857" s="1" t="d">
        <v>2024-04-24</v>
      </c>
      <c r="D857">
        <v>165.19200000000001</v>
      </c>
      <c r="E857">
        <v>167.93</v>
      </c>
      <c r="F857">
        <v>164.86500000000001</v>
      </c>
      <c r="G857">
        <v>167.65199999999999</v>
      </c>
      <c r="H857">
        <v>48251800</v>
      </c>
      <c r="I857">
        <v>1.27023E-2</v>
      </c>
      <c r="J857">
        <f t="shared" si="121"/>
        <v>1.2697070371488817E-2</v>
      </c>
      <c r="K857">
        <f t="shared" si="123"/>
        <v>168.28070000000002</v>
      </c>
      <c r="L857">
        <f t="shared" si="116"/>
        <v>172.47893999999997</v>
      </c>
      <c r="M857">
        <f t="shared" si="124"/>
        <v>1.4935984790748046E-2</v>
      </c>
      <c r="N857" t="str">
        <f t="shared" si="122"/>
        <v>Downtrend</v>
      </c>
      <c r="O857">
        <f t="shared" si="117"/>
        <v>196.25700000000001</v>
      </c>
      <c r="P857">
        <f t="shared" si="118"/>
        <v>-0.14575276295877349</v>
      </c>
      <c r="Q857" t="str">
        <f t="shared" si="119"/>
        <v>2024-04</v>
      </c>
      <c r="R857" t="str">
        <f t="shared" si="120"/>
        <v>Low</v>
      </c>
    </row>
    <row r="858" spans="1:18" x14ac:dyDescent="0.2">
      <c r="A858">
        <v>857</v>
      </c>
      <c r="B858" t="s">
        <v>9</v>
      </c>
      <c r="C858" s="1" t="d">
        <v>2024-04-25</v>
      </c>
      <c r="D858">
        <v>168.15799999999999</v>
      </c>
      <c r="E858">
        <v>169.23</v>
      </c>
      <c r="F858">
        <v>166.78899999999999</v>
      </c>
      <c r="G858">
        <v>168.51499999999999</v>
      </c>
      <c r="H858">
        <v>50558300</v>
      </c>
      <c r="I858">
        <v>5.1474099999999998E-3</v>
      </c>
      <c r="J858">
        <f t="shared" si="121"/>
        <v>5.1475675804641963E-3</v>
      </c>
      <c r="K858">
        <f t="shared" si="123"/>
        <v>168.11105000000003</v>
      </c>
      <c r="L858">
        <f t="shared" si="116"/>
        <v>172.17837999999995</v>
      </c>
      <c r="M858">
        <f t="shared" si="124"/>
        <v>1.4140257718383464E-2</v>
      </c>
      <c r="N858" t="str">
        <f t="shared" si="122"/>
        <v>Downtrend</v>
      </c>
      <c r="O858">
        <f t="shared" si="117"/>
        <v>196.25700000000001</v>
      </c>
      <c r="P858">
        <f t="shared" si="118"/>
        <v>-0.14135546757567896</v>
      </c>
      <c r="Q858" t="str">
        <f t="shared" si="119"/>
        <v>2024-04</v>
      </c>
      <c r="R858" t="str">
        <f t="shared" si="120"/>
        <v>Low</v>
      </c>
    </row>
    <row r="859" spans="1:18" x14ac:dyDescent="0.2">
      <c r="A859">
        <v>858</v>
      </c>
      <c r="B859" t="s">
        <v>9</v>
      </c>
      <c r="C859" s="1" t="d">
        <v>2024-04-26</v>
      </c>
      <c r="D859">
        <v>168.505</v>
      </c>
      <c r="E859">
        <v>169.95400000000001</v>
      </c>
      <c r="F859">
        <v>167.81100000000001</v>
      </c>
      <c r="G859">
        <v>167.93</v>
      </c>
      <c r="H859">
        <v>44838400</v>
      </c>
      <c r="I859">
        <v>-3.4727999999999998E-3</v>
      </c>
      <c r="J859">
        <f t="shared" si="121"/>
        <v>-3.4715010533186152E-3</v>
      </c>
      <c r="K859">
        <f t="shared" si="123"/>
        <v>168.00295</v>
      </c>
      <c r="L859">
        <f t="shared" si="116"/>
        <v>171.88377999999994</v>
      </c>
      <c r="M859">
        <f t="shared" si="124"/>
        <v>1.3973155697228644E-2</v>
      </c>
      <c r="N859" t="str">
        <f t="shared" si="122"/>
        <v>Downtrend</v>
      </c>
      <c r="O859">
        <f t="shared" si="117"/>
        <v>196.25700000000001</v>
      </c>
      <c r="P859">
        <f t="shared" si="118"/>
        <v>-0.14433625297441621</v>
      </c>
      <c r="Q859" t="str">
        <f t="shared" si="119"/>
        <v>2024-04</v>
      </c>
      <c r="R859" t="str">
        <f t="shared" si="120"/>
        <v>Low</v>
      </c>
    </row>
    <row r="860" spans="1:18" x14ac:dyDescent="0.2">
      <c r="A860">
        <v>859</v>
      </c>
      <c r="B860" t="s">
        <v>9</v>
      </c>
      <c r="C860" s="1" t="d">
        <v>2024-04-29</v>
      </c>
      <c r="D860">
        <v>171.96700000000001</v>
      </c>
      <c r="E860">
        <v>174.60599999999999</v>
      </c>
      <c r="F860">
        <v>171.69900000000001</v>
      </c>
      <c r="G860">
        <v>172.096</v>
      </c>
      <c r="H860">
        <v>68169400</v>
      </c>
      <c r="I860">
        <v>2.4807800000000001E-2</v>
      </c>
      <c r="J860">
        <f t="shared" si="121"/>
        <v>2.4807955695825612E-2</v>
      </c>
      <c r="K860">
        <f t="shared" si="123"/>
        <v>168.17505</v>
      </c>
      <c r="L860">
        <f t="shared" si="116"/>
        <v>171.67825999999997</v>
      </c>
      <c r="M860">
        <f t="shared" si="124"/>
        <v>1.4929324495730329E-2</v>
      </c>
      <c r="N860" t="str">
        <f t="shared" si="122"/>
        <v>Downtrend</v>
      </c>
      <c r="O860">
        <f t="shared" si="117"/>
        <v>196.25700000000001</v>
      </c>
      <c r="P860">
        <f t="shared" si="118"/>
        <v>-0.12310898464768139</v>
      </c>
      <c r="Q860" t="str">
        <f t="shared" si="119"/>
        <v>2024-04</v>
      </c>
      <c r="R860" t="str">
        <f t="shared" si="120"/>
        <v>Low</v>
      </c>
    </row>
    <row r="861" spans="1:18" x14ac:dyDescent="0.2">
      <c r="A861">
        <v>860</v>
      </c>
      <c r="B861" t="s">
        <v>9</v>
      </c>
      <c r="C861" s="1" t="d">
        <v>2024-04-30</v>
      </c>
      <c r="D861">
        <v>171.92699999999999</v>
      </c>
      <c r="E861">
        <v>173.57400000000001</v>
      </c>
      <c r="F861">
        <v>168.624</v>
      </c>
      <c r="G861">
        <v>168.952</v>
      </c>
      <c r="H861">
        <v>65934800</v>
      </c>
      <c r="I861">
        <v>-1.82709E-2</v>
      </c>
      <c r="J861">
        <f t="shared" si="121"/>
        <v>-1.8268873187058388E-2</v>
      </c>
      <c r="K861">
        <f t="shared" si="123"/>
        <v>168.24895000000001</v>
      </c>
      <c r="L861">
        <f t="shared" si="116"/>
        <v>171.44059999999999</v>
      </c>
      <c r="M861">
        <f t="shared" si="124"/>
        <v>1.5455203018498082E-2</v>
      </c>
      <c r="N861" t="str">
        <f t="shared" si="122"/>
        <v>Downtrend</v>
      </c>
      <c r="O861">
        <f t="shared" si="117"/>
        <v>196.25700000000001</v>
      </c>
      <c r="P861">
        <f t="shared" si="118"/>
        <v>-0.13912879540602374</v>
      </c>
      <c r="Q861" t="str">
        <f t="shared" si="119"/>
        <v>2024-04</v>
      </c>
      <c r="R861" t="str">
        <f t="shared" si="120"/>
        <v>Medium</v>
      </c>
    </row>
    <row r="862" spans="1:18" x14ac:dyDescent="0.2">
      <c r="A862">
        <v>861</v>
      </c>
      <c r="B862" t="s">
        <v>9</v>
      </c>
      <c r="C862" s="1" t="d">
        <v>2024-05-01</v>
      </c>
      <c r="D862">
        <v>168.208</v>
      </c>
      <c r="E862">
        <v>171.31299999999999</v>
      </c>
      <c r="F862">
        <v>167.74199999999999</v>
      </c>
      <c r="G862">
        <v>167.93</v>
      </c>
      <c r="H862">
        <v>50383100</v>
      </c>
      <c r="I862">
        <v>-6.04691E-3</v>
      </c>
      <c r="J862">
        <f t="shared" si="121"/>
        <v>-6.0490553529995994E-3</v>
      </c>
      <c r="K862">
        <f t="shared" si="123"/>
        <v>168.23160000000001</v>
      </c>
      <c r="L862">
        <f t="shared" si="116"/>
        <v>171.19737999999998</v>
      </c>
      <c r="M862">
        <f t="shared" si="124"/>
        <v>1.5488691186802945E-2</v>
      </c>
      <c r="N862" t="str">
        <f t="shared" si="122"/>
        <v>Downtrend</v>
      </c>
      <c r="O862">
        <f t="shared" si="117"/>
        <v>196.25700000000001</v>
      </c>
      <c r="P862">
        <f t="shared" si="118"/>
        <v>-0.14433625297441621</v>
      </c>
      <c r="Q862" t="str">
        <f t="shared" si="119"/>
        <v>2024-05</v>
      </c>
      <c r="R862" t="str">
        <f t="shared" si="120"/>
        <v>Medium</v>
      </c>
    </row>
    <row r="863" spans="1:18" x14ac:dyDescent="0.2">
      <c r="A863">
        <v>862</v>
      </c>
      <c r="B863" t="s">
        <v>9</v>
      </c>
      <c r="C863" s="1" t="d">
        <v>2024-05-02</v>
      </c>
      <c r="D863">
        <v>171.114</v>
      </c>
      <c r="E863">
        <v>172.017</v>
      </c>
      <c r="F863">
        <v>169.50700000000001</v>
      </c>
      <c r="G863">
        <v>171.63</v>
      </c>
      <c r="H863">
        <v>94214900</v>
      </c>
      <c r="I863">
        <v>2.2031800000000001E-2</v>
      </c>
      <c r="J863">
        <f t="shared" si="121"/>
        <v>2.2032989936282998E-2</v>
      </c>
      <c r="K863">
        <f t="shared" si="123"/>
        <v>168.44040000000001</v>
      </c>
      <c r="L863">
        <f t="shared" si="116"/>
        <v>171.01307999999995</v>
      </c>
      <c r="M863">
        <f t="shared" si="124"/>
        <v>1.6194319197535605E-2</v>
      </c>
      <c r="N863" t="str">
        <f t="shared" si="122"/>
        <v>Downtrend</v>
      </c>
      <c r="O863">
        <f t="shared" si="117"/>
        <v>196.25700000000001</v>
      </c>
      <c r="P863">
        <f t="shared" si="118"/>
        <v>-0.12548342224735942</v>
      </c>
      <c r="Q863" t="str">
        <f t="shared" si="119"/>
        <v>2024-05</v>
      </c>
      <c r="R863" t="str">
        <f t="shared" si="120"/>
        <v>Medium</v>
      </c>
    </row>
    <row r="864" spans="1:18" x14ac:dyDescent="0.2">
      <c r="A864">
        <v>863</v>
      </c>
      <c r="B864" t="s">
        <v>9</v>
      </c>
      <c r="C864" s="1" t="d">
        <v>2024-05-03</v>
      </c>
      <c r="D864">
        <v>185.14</v>
      </c>
      <c r="E864">
        <v>185.48699999999999</v>
      </c>
      <c r="F864">
        <v>181.18199999999999</v>
      </c>
      <c r="G864">
        <v>181.89599999999999</v>
      </c>
      <c r="H864">
        <v>163224100</v>
      </c>
      <c r="I864">
        <v>5.98162E-2</v>
      </c>
      <c r="J864">
        <f t="shared" si="121"/>
        <v>5.9814717706694553E-2</v>
      </c>
      <c r="K864">
        <f t="shared" si="123"/>
        <v>169.12479999999999</v>
      </c>
      <c r="L864">
        <f t="shared" si="116"/>
        <v>170.99343999999994</v>
      </c>
      <c r="M864">
        <f t="shared" si="124"/>
        <v>2.0821845982078251E-2</v>
      </c>
      <c r="N864" t="str">
        <f t="shared" si="122"/>
        <v>Downtrend</v>
      </c>
      <c r="O864">
        <f t="shared" si="117"/>
        <v>196.25700000000001</v>
      </c>
      <c r="P864">
        <f t="shared" si="118"/>
        <v>-7.3174460019260534E-2</v>
      </c>
      <c r="Q864" t="str">
        <f t="shared" si="119"/>
        <v>2024-05</v>
      </c>
      <c r="R864" t="str">
        <f t="shared" si="120"/>
        <v>Medium</v>
      </c>
    </row>
    <row r="865" spans="1:18" x14ac:dyDescent="0.2">
      <c r="A865">
        <v>864</v>
      </c>
      <c r="B865" t="s">
        <v>9</v>
      </c>
      <c r="C865" s="1" t="d">
        <v>2024-05-06</v>
      </c>
      <c r="D865">
        <v>180.875</v>
      </c>
      <c r="E865">
        <v>182.71</v>
      </c>
      <c r="F865">
        <v>178.96</v>
      </c>
      <c r="G865">
        <v>180.24</v>
      </c>
      <c r="H865">
        <v>78569700</v>
      </c>
      <c r="I865">
        <v>-9.1067300000000004E-3</v>
      </c>
      <c r="J865">
        <f t="shared" si="121"/>
        <v>-9.1041034437259194E-3</v>
      </c>
      <c r="K865">
        <f t="shared" si="123"/>
        <v>169.78244999999998</v>
      </c>
      <c r="L865">
        <f t="shared" si="116"/>
        <v>170.97737999999998</v>
      </c>
      <c r="M865">
        <f t="shared" si="124"/>
        <v>2.0895377980314045E-2</v>
      </c>
      <c r="N865" t="str">
        <f t="shared" si="122"/>
        <v>Downtrend</v>
      </c>
      <c r="O865">
        <f t="shared" si="117"/>
        <v>196.25700000000001</v>
      </c>
      <c r="P865">
        <f t="shared" si="118"/>
        <v>-8.1612375609532384E-2</v>
      </c>
      <c r="Q865" t="str">
        <f t="shared" si="119"/>
        <v>2024-05</v>
      </c>
      <c r="R865" t="str">
        <f t="shared" si="120"/>
        <v>Medium</v>
      </c>
    </row>
    <row r="866" spans="1:18" x14ac:dyDescent="0.2">
      <c r="A866">
        <v>865</v>
      </c>
      <c r="B866" t="s">
        <v>9</v>
      </c>
      <c r="C866" s="1" t="d">
        <v>2024-05-07</v>
      </c>
      <c r="D866">
        <v>181.96600000000001</v>
      </c>
      <c r="E866">
        <v>183.404</v>
      </c>
      <c r="F866">
        <v>179.85300000000001</v>
      </c>
      <c r="G866">
        <v>180.92400000000001</v>
      </c>
      <c r="H866">
        <v>77305800</v>
      </c>
      <c r="I866">
        <v>3.7971799999999998E-3</v>
      </c>
      <c r="J866">
        <f t="shared" si="121"/>
        <v>3.7949400798935606E-3</v>
      </c>
      <c r="K866">
        <f t="shared" si="123"/>
        <v>170.41379999999998</v>
      </c>
      <c r="L866">
        <f t="shared" si="116"/>
        <v>171.00198</v>
      </c>
      <c r="M866">
        <f t="shared" si="124"/>
        <v>2.0881438028404732E-2</v>
      </c>
      <c r="N866" t="str">
        <f t="shared" si="122"/>
        <v>Downtrend</v>
      </c>
      <c r="O866">
        <f t="shared" si="117"/>
        <v>196.25700000000001</v>
      </c>
      <c r="P866">
        <f t="shared" si="118"/>
        <v>-7.8127149604854895E-2</v>
      </c>
      <c r="Q866" t="str">
        <f t="shared" si="119"/>
        <v>2024-05</v>
      </c>
      <c r="R866" t="str">
        <f t="shared" si="120"/>
        <v>Medium</v>
      </c>
    </row>
    <row r="867" spans="1:18" x14ac:dyDescent="0.2">
      <c r="A867">
        <v>866</v>
      </c>
      <c r="B867" t="s">
        <v>9</v>
      </c>
      <c r="C867" s="1" t="d">
        <v>2024-05-08</v>
      </c>
      <c r="D867">
        <v>181.37</v>
      </c>
      <c r="E867">
        <v>181.589</v>
      </c>
      <c r="F867">
        <v>179.982</v>
      </c>
      <c r="G867">
        <v>181.261</v>
      </c>
      <c r="H867">
        <v>45057100</v>
      </c>
      <c r="I867">
        <v>1.8641199999999999E-3</v>
      </c>
      <c r="J867">
        <f t="shared" si="121"/>
        <v>1.8626605646570038E-3</v>
      </c>
      <c r="K867">
        <f t="shared" si="123"/>
        <v>171.15575000000001</v>
      </c>
      <c r="L867">
        <f t="shared" si="116"/>
        <v>171.00415999999998</v>
      </c>
      <c r="M867">
        <f t="shared" si="124"/>
        <v>2.0591279911926597E-2</v>
      </c>
      <c r="N867" t="str">
        <f t="shared" si="122"/>
        <v>Uptrend</v>
      </c>
      <c r="O867">
        <f t="shared" si="117"/>
        <v>196.25700000000001</v>
      </c>
      <c r="P867">
        <f t="shared" si="118"/>
        <v>-7.6410013400795895E-2</v>
      </c>
      <c r="Q867" t="str">
        <f t="shared" si="119"/>
        <v>2024-05</v>
      </c>
      <c r="R867" t="str">
        <f t="shared" si="120"/>
        <v>Medium</v>
      </c>
    </row>
    <row r="868" spans="1:18" x14ac:dyDescent="0.2">
      <c r="A868">
        <v>867</v>
      </c>
      <c r="B868" t="s">
        <v>9</v>
      </c>
      <c r="C868" s="1" t="d">
        <v>2024-05-09</v>
      </c>
      <c r="D868">
        <v>181.083</v>
      </c>
      <c r="E868">
        <v>183.166</v>
      </c>
      <c r="F868">
        <v>180.636</v>
      </c>
      <c r="G868">
        <v>183.077</v>
      </c>
      <c r="H868">
        <v>48983000</v>
      </c>
      <c r="I868">
        <v>1.0014199999999999E-2</v>
      </c>
      <c r="J868">
        <f t="shared" si="121"/>
        <v>1.0018702313238981E-2</v>
      </c>
      <c r="K868">
        <f t="shared" si="123"/>
        <v>171.6284</v>
      </c>
      <c r="L868">
        <f t="shared" si="116"/>
        <v>171.06665999999993</v>
      </c>
      <c r="M868">
        <f t="shared" si="124"/>
        <v>1.8533206825865685E-2</v>
      </c>
      <c r="N868" t="str">
        <f t="shared" si="122"/>
        <v>Uptrend</v>
      </c>
      <c r="O868">
        <f t="shared" si="117"/>
        <v>196.25700000000001</v>
      </c>
      <c r="P868">
        <f t="shared" si="118"/>
        <v>-6.7156840265570228E-2</v>
      </c>
      <c r="Q868" t="str">
        <f t="shared" si="119"/>
        <v>2024-05</v>
      </c>
      <c r="R868" t="str">
        <f t="shared" si="120"/>
        <v>Medium</v>
      </c>
    </row>
    <row r="869" spans="1:18" x14ac:dyDescent="0.2">
      <c r="A869">
        <v>868</v>
      </c>
      <c r="B869" t="s">
        <v>9</v>
      </c>
      <c r="C869" s="1" t="d">
        <v>2024-05-10</v>
      </c>
      <c r="D869">
        <v>183.65299999999999</v>
      </c>
      <c r="E869">
        <v>183.84100000000001</v>
      </c>
      <c r="F869">
        <v>180.90100000000001</v>
      </c>
      <c r="G869">
        <v>181.815</v>
      </c>
      <c r="H869">
        <v>50759500</v>
      </c>
      <c r="I869">
        <v>-6.8902499999999997E-3</v>
      </c>
      <c r="J869">
        <f t="shared" si="121"/>
        <v>-6.8932744145905334E-3</v>
      </c>
      <c r="K869">
        <f t="shared" si="123"/>
        <v>171.9631</v>
      </c>
      <c r="L869">
        <f t="shared" si="116"/>
        <v>171.11721999999997</v>
      </c>
      <c r="M869">
        <f t="shared" si="124"/>
        <v>1.8601908345061431E-2</v>
      </c>
      <c r="N869" t="str">
        <f t="shared" si="122"/>
        <v>Uptrend</v>
      </c>
      <c r="O869">
        <f t="shared" si="117"/>
        <v>196.25700000000001</v>
      </c>
      <c r="P869">
        <f t="shared" si="118"/>
        <v>-7.3587184151393314E-2</v>
      </c>
      <c r="Q869" t="str">
        <f t="shared" si="119"/>
        <v>2024-05</v>
      </c>
      <c r="R869" t="str">
        <f t="shared" si="120"/>
        <v>Medium</v>
      </c>
    </row>
    <row r="870" spans="1:18" x14ac:dyDescent="0.2">
      <c r="A870">
        <v>869</v>
      </c>
      <c r="B870" t="s">
        <v>9</v>
      </c>
      <c r="C870" s="1" t="d">
        <v>2024-05-13</v>
      </c>
      <c r="D870">
        <v>184.18899999999999</v>
      </c>
      <c r="E870">
        <v>185.83799999999999</v>
      </c>
      <c r="F870">
        <v>183.375</v>
      </c>
      <c r="G870">
        <v>185.023</v>
      </c>
      <c r="H870">
        <v>72044800</v>
      </c>
      <c r="I870">
        <v>1.7645600000000001E-2</v>
      </c>
      <c r="J870">
        <f t="shared" si="121"/>
        <v>1.7644308775403461E-2</v>
      </c>
      <c r="K870">
        <f t="shared" si="123"/>
        <v>172.64959999999999</v>
      </c>
      <c r="L870">
        <f t="shared" si="116"/>
        <v>171.25355999999996</v>
      </c>
      <c r="M870">
        <f t="shared" si="124"/>
        <v>1.8018987956224072E-2</v>
      </c>
      <c r="N870" t="str">
        <f t="shared" si="122"/>
        <v>Uptrend</v>
      </c>
      <c r="O870">
        <f t="shared" si="117"/>
        <v>196.25700000000001</v>
      </c>
      <c r="P870">
        <f t="shared" si="118"/>
        <v>-5.7241270375069431E-2</v>
      </c>
      <c r="Q870" t="str">
        <f t="shared" si="119"/>
        <v>2024-05</v>
      </c>
      <c r="R870" t="str">
        <f t="shared" si="120"/>
        <v>Medium</v>
      </c>
    </row>
    <row r="871" spans="1:18" x14ac:dyDescent="0.2">
      <c r="A871">
        <v>870</v>
      </c>
      <c r="B871" t="s">
        <v>9</v>
      </c>
      <c r="C871" s="1" t="d">
        <v>2024-05-14</v>
      </c>
      <c r="D871">
        <v>186.245</v>
      </c>
      <c r="E871">
        <v>187.03</v>
      </c>
      <c r="F871">
        <v>185.03299999999999</v>
      </c>
      <c r="G871">
        <v>186.166</v>
      </c>
      <c r="H871">
        <v>52393600</v>
      </c>
      <c r="I871">
        <v>6.1734199999999998E-3</v>
      </c>
      <c r="J871">
        <f t="shared" si="121"/>
        <v>6.1776103511455016E-3</v>
      </c>
      <c r="K871">
        <f t="shared" si="123"/>
        <v>173.55744999999999</v>
      </c>
      <c r="L871">
        <f t="shared" si="116"/>
        <v>171.50321999999997</v>
      </c>
      <c r="M871">
        <f t="shared" si="124"/>
        <v>1.7173990764917532E-2</v>
      </c>
      <c r="N871" t="str">
        <f t="shared" si="122"/>
        <v>Uptrend</v>
      </c>
      <c r="O871">
        <f t="shared" si="117"/>
        <v>196.25700000000001</v>
      </c>
      <c r="P871">
        <f t="shared" si="118"/>
        <v>-5.141727428830567E-2</v>
      </c>
      <c r="Q871" t="str">
        <f t="shared" si="119"/>
        <v>2024-05</v>
      </c>
      <c r="R871" t="str">
        <f t="shared" si="120"/>
        <v>Medium</v>
      </c>
    </row>
    <row r="872" spans="1:18" x14ac:dyDescent="0.2">
      <c r="A872">
        <v>871</v>
      </c>
      <c r="B872" t="s">
        <v>9</v>
      </c>
      <c r="C872" s="1" t="d">
        <v>2024-05-15</v>
      </c>
      <c r="D872">
        <v>186.642</v>
      </c>
      <c r="E872">
        <v>189.364</v>
      </c>
      <c r="F872">
        <v>186.10599999999999</v>
      </c>
      <c r="G872">
        <v>188.44</v>
      </c>
      <c r="H872">
        <v>70400000</v>
      </c>
      <c r="I872">
        <v>1.2217799999999999E-2</v>
      </c>
      <c r="J872">
        <f t="shared" si="121"/>
        <v>1.2214904977278396E-2</v>
      </c>
      <c r="K872">
        <f t="shared" si="123"/>
        <v>174.6474</v>
      </c>
      <c r="L872">
        <f t="shared" si="116"/>
        <v>171.89715999999996</v>
      </c>
      <c r="M872">
        <f t="shared" si="124"/>
        <v>1.6938171766257493E-2</v>
      </c>
      <c r="N872" t="str">
        <f t="shared" si="122"/>
        <v>Uptrend</v>
      </c>
      <c r="O872">
        <f t="shared" si="117"/>
        <v>196.25700000000001</v>
      </c>
      <c r="P872">
        <f t="shared" si="118"/>
        <v>-3.9830426430649601E-2</v>
      </c>
      <c r="Q872" t="str">
        <f t="shared" si="119"/>
        <v>2024-05</v>
      </c>
      <c r="R872" t="str">
        <f t="shared" si="120"/>
        <v>Medium</v>
      </c>
    </row>
    <row r="873" spans="1:18" x14ac:dyDescent="0.2">
      <c r="A873">
        <v>872</v>
      </c>
      <c r="B873" t="s">
        <v>9</v>
      </c>
      <c r="C873" s="1" t="d">
        <v>2024-05-16</v>
      </c>
      <c r="D873">
        <v>189.185</v>
      </c>
      <c r="E873">
        <v>189.81100000000001</v>
      </c>
      <c r="F873">
        <v>188.381</v>
      </c>
      <c r="G873">
        <v>188.559</v>
      </c>
      <c r="H873">
        <v>52845200</v>
      </c>
      <c r="I873">
        <v>6.3265100000000002E-4</v>
      </c>
      <c r="J873">
        <f t="shared" si="121"/>
        <v>6.3150074294204828E-4</v>
      </c>
      <c r="K873">
        <f t="shared" si="123"/>
        <v>175.79095000000001</v>
      </c>
      <c r="L873">
        <f t="shared" si="116"/>
        <v>172.31330000000003</v>
      </c>
      <c r="M873">
        <f t="shared" si="124"/>
        <v>1.6759607550618064E-2</v>
      </c>
      <c r="N873" t="str">
        <f t="shared" si="122"/>
        <v>Uptrend</v>
      </c>
      <c r="O873">
        <f t="shared" si="117"/>
        <v>196.25700000000001</v>
      </c>
      <c r="P873">
        <f t="shared" si="118"/>
        <v>-3.9224078631590276E-2</v>
      </c>
      <c r="Q873" t="str">
        <f t="shared" si="119"/>
        <v>2024-05</v>
      </c>
      <c r="R873" t="str">
        <f t="shared" si="120"/>
        <v>Medium</v>
      </c>
    </row>
    <row r="874" spans="1:18" x14ac:dyDescent="0.2">
      <c r="A874">
        <v>873</v>
      </c>
      <c r="B874" t="s">
        <v>9</v>
      </c>
      <c r="C874" s="1" t="d">
        <v>2024-05-17</v>
      </c>
      <c r="D874">
        <v>188.232</v>
      </c>
      <c r="E874">
        <v>189.523</v>
      </c>
      <c r="F874">
        <v>187.904</v>
      </c>
      <c r="G874">
        <v>188.589</v>
      </c>
      <c r="H874">
        <v>41282900</v>
      </c>
      <c r="I874">
        <v>1.5804299999999999E-4</v>
      </c>
      <c r="J874">
        <f t="shared" si="121"/>
        <v>1.5910139531927214E-4</v>
      </c>
      <c r="K874">
        <f t="shared" si="123"/>
        <v>177.03715000000003</v>
      </c>
      <c r="L874">
        <f t="shared" si="116"/>
        <v>172.73242000000002</v>
      </c>
      <c r="M874">
        <f t="shared" si="124"/>
        <v>1.6248762512357792E-2</v>
      </c>
      <c r="N874" t="str">
        <f t="shared" si="122"/>
        <v>Uptrend</v>
      </c>
      <c r="O874">
        <f t="shared" si="117"/>
        <v>196.25700000000001</v>
      </c>
      <c r="P874">
        <f t="shared" si="118"/>
        <v>-3.9071217841911365E-2</v>
      </c>
      <c r="Q874" t="str">
        <f t="shared" si="119"/>
        <v>2024-05</v>
      </c>
      <c r="R874" t="str">
        <f t="shared" si="120"/>
        <v>Medium</v>
      </c>
    </row>
    <row r="875" spans="1:18" x14ac:dyDescent="0.2">
      <c r="A875">
        <v>874</v>
      </c>
      <c r="B875" t="s">
        <v>9</v>
      </c>
      <c r="C875" s="1" t="d">
        <v>2024-05-20</v>
      </c>
      <c r="D875">
        <v>188.053</v>
      </c>
      <c r="E875">
        <v>190.625</v>
      </c>
      <c r="F875">
        <v>187.73500000000001</v>
      </c>
      <c r="G875">
        <v>189.751</v>
      </c>
      <c r="H875">
        <v>44361300</v>
      </c>
      <c r="I875">
        <v>6.1619600000000002E-3</v>
      </c>
      <c r="J875">
        <f t="shared" si="121"/>
        <v>6.1615470679625695E-3</v>
      </c>
      <c r="K875">
        <f t="shared" si="123"/>
        <v>178.29980000000006</v>
      </c>
      <c r="L875">
        <f t="shared" si="116"/>
        <v>173.14046000000002</v>
      </c>
      <c r="M875">
        <f t="shared" si="124"/>
        <v>1.6243080384064325E-2</v>
      </c>
      <c r="N875" t="str">
        <f t="shared" si="122"/>
        <v>Uptrend</v>
      </c>
      <c r="O875">
        <f t="shared" si="117"/>
        <v>196.25700000000001</v>
      </c>
      <c r="P875">
        <f t="shared" si="118"/>
        <v>-3.3150409921684276E-2</v>
      </c>
      <c r="Q875" t="str">
        <f t="shared" si="119"/>
        <v>2024-05</v>
      </c>
      <c r="R875" t="str">
        <f t="shared" si="120"/>
        <v>Medium</v>
      </c>
    </row>
    <row r="876" spans="1:18" x14ac:dyDescent="0.2">
      <c r="A876">
        <v>875</v>
      </c>
      <c r="B876" t="s">
        <v>9</v>
      </c>
      <c r="C876" s="1" t="d">
        <v>2024-05-21</v>
      </c>
      <c r="D876">
        <v>189.80099999999999</v>
      </c>
      <c r="E876">
        <v>191.43</v>
      </c>
      <c r="F876">
        <v>189.63200000000001</v>
      </c>
      <c r="G876">
        <v>191.05199999999999</v>
      </c>
      <c r="H876">
        <v>42309400</v>
      </c>
      <c r="I876">
        <v>6.8573599999999998E-3</v>
      </c>
      <c r="J876">
        <f t="shared" si="121"/>
        <v>6.8563538532075974E-3</v>
      </c>
      <c r="K876">
        <f t="shared" si="123"/>
        <v>179.57490000000004</v>
      </c>
      <c r="L876">
        <f t="shared" si="116"/>
        <v>173.53446</v>
      </c>
      <c r="M876">
        <f t="shared" si="124"/>
        <v>1.6242072595971258E-2</v>
      </c>
      <c r="N876" t="str">
        <f t="shared" si="122"/>
        <v>Uptrend</v>
      </c>
      <c r="O876">
        <f t="shared" si="117"/>
        <v>196.25700000000001</v>
      </c>
      <c r="P876">
        <f t="shared" si="118"/>
        <v>-2.6521347009278662E-2</v>
      </c>
      <c r="Q876" t="str">
        <f t="shared" si="119"/>
        <v>2024-05</v>
      </c>
      <c r="R876" t="str">
        <f t="shared" si="120"/>
        <v>Medium</v>
      </c>
    </row>
    <row r="877" spans="1:18" x14ac:dyDescent="0.2">
      <c r="A877">
        <v>876</v>
      </c>
      <c r="B877" t="s">
        <v>9</v>
      </c>
      <c r="C877" s="1" t="d">
        <v>2024-05-22</v>
      </c>
      <c r="D877">
        <v>190.97300000000001</v>
      </c>
      <c r="E877">
        <v>191.51900000000001</v>
      </c>
      <c r="F877">
        <v>188.98599999999999</v>
      </c>
      <c r="G877">
        <v>189.61199999999999</v>
      </c>
      <c r="H877">
        <v>34648500</v>
      </c>
      <c r="I877">
        <v>-7.5383300000000002E-3</v>
      </c>
      <c r="J877">
        <f t="shared" si="121"/>
        <v>-7.5372149990577952E-3</v>
      </c>
      <c r="K877">
        <f t="shared" si="123"/>
        <v>180.67290000000006</v>
      </c>
      <c r="L877">
        <f t="shared" si="116"/>
        <v>173.89014</v>
      </c>
      <c r="M877">
        <f t="shared" si="124"/>
        <v>1.6516837571151879E-2</v>
      </c>
      <c r="N877" t="str">
        <f t="shared" si="122"/>
        <v>Uptrend</v>
      </c>
      <c r="O877">
        <f t="shared" si="117"/>
        <v>196.25700000000001</v>
      </c>
      <c r="P877">
        <f t="shared" si="118"/>
        <v>-3.3858664913863024E-2</v>
      </c>
      <c r="Q877" t="str">
        <f t="shared" si="119"/>
        <v>2024-05</v>
      </c>
      <c r="R877" t="str">
        <f t="shared" si="120"/>
        <v>Medium</v>
      </c>
    </row>
    <row r="878" spans="1:18" x14ac:dyDescent="0.2">
      <c r="A878">
        <v>877</v>
      </c>
      <c r="B878" t="s">
        <v>9</v>
      </c>
      <c r="C878" s="1" t="d">
        <v>2024-05-23</v>
      </c>
      <c r="D878">
        <v>189.69200000000001</v>
      </c>
      <c r="E878">
        <v>189.71100000000001</v>
      </c>
      <c r="F878">
        <v>185.37100000000001</v>
      </c>
      <c r="G878">
        <v>185.619</v>
      </c>
      <c r="H878">
        <v>51005900</v>
      </c>
      <c r="I878">
        <v>-2.1058199999999999E-2</v>
      </c>
      <c r="J878">
        <f t="shared" si="121"/>
        <v>-2.1058793747231186E-2</v>
      </c>
      <c r="K878">
        <f t="shared" si="123"/>
        <v>181.52810000000005</v>
      </c>
      <c r="L878">
        <f t="shared" si="116"/>
        <v>174.20762000000002</v>
      </c>
      <c r="M878">
        <f t="shared" si="124"/>
        <v>1.7616008818898431E-2</v>
      </c>
      <c r="N878" t="str">
        <f t="shared" si="122"/>
        <v>Uptrend</v>
      </c>
      <c r="O878">
        <f t="shared" si="117"/>
        <v>196.25700000000001</v>
      </c>
      <c r="P878">
        <f t="shared" si="118"/>
        <v>-5.4204436020116487E-2</v>
      </c>
      <c r="Q878" t="str">
        <f t="shared" si="119"/>
        <v>2024-05</v>
      </c>
      <c r="R878" t="str">
        <f t="shared" si="120"/>
        <v>Medium</v>
      </c>
    </row>
    <row r="879" spans="1:18" x14ac:dyDescent="0.2">
      <c r="A879">
        <v>878</v>
      </c>
      <c r="B879" t="s">
        <v>9</v>
      </c>
      <c r="C879" s="1" t="d">
        <v>2024-05-24</v>
      </c>
      <c r="D879">
        <v>187.54599999999999</v>
      </c>
      <c r="E879">
        <v>189.29400000000001</v>
      </c>
      <c r="F879">
        <v>186.77099999999999</v>
      </c>
      <c r="G879">
        <v>188.69800000000001</v>
      </c>
      <c r="H879">
        <v>36327000</v>
      </c>
      <c r="I879">
        <v>1.6588200000000001E-2</v>
      </c>
      <c r="J879">
        <f t="shared" si="121"/>
        <v>1.6587741556629565E-2</v>
      </c>
      <c r="K879">
        <f t="shared" si="123"/>
        <v>182.56650000000002</v>
      </c>
      <c r="L879">
        <f t="shared" si="116"/>
        <v>174.54958000000002</v>
      </c>
      <c r="M879">
        <f t="shared" si="124"/>
        <v>1.7679834772495181E-2</v>
      </c>
      <c r="N879" t="str">
        <f t="shared" si="122"/>
        <v>Uptrend</v>
      </c>
      <c r="O879">
        <f t="shared" si="117"/>
        <v>196.25700000000001</v>
      </c>
      <c r="P879">
        <f t="shared" si="118"/>
        <v>-3.8515823639411528E-2</v>
      </c>
      <c r="Q879" t="str">
        <f t="shared" si="119"/>
        <v>2024-05</v>
      </c>
      <c r="R879" t="str">
        <f t="shared" si="120"/>
        <v>Medium</v>
      </c>
    </row>
    <row r="880" spans="1:18" x14ac:dyDescent="0.2">
      <c r="A880">
        <v>879</v>
      </c>
      <c r="B880" t="s">
        <v>9</v>
      </c>
      <c r="C880" s="1" t="d">
        <v>2024-05-28</v>
      </c>
      <c r="D880">
        <v>190.21799999999999</v>
      </c>
      <c r="E880">
        <v>191.69800000000001</v>
      </c>
      <c r="F880">
        <v>187.82400000000001</v>
      </c>
      <c r="G880">
        <v>188.708</v>
      </c>
      <c r="H880">
        <v>52280100</v>
      </c>
      <c r="I880">
        <v>5.2642100000000002E-5</v>
      </c>
      <c r="J880">
        <f t="shared" si="121"/>
        <v>5.2994732323563554E-5</v>
      </c>
      <c r="K880">
        <f t="shared" si="123"/>
        <v>183.39710000000002</v>
      </c>
      <c r="L880">
        <f t="shared" si="116"/>
        <v>174.89928000000003</v>
      </c>
      <c r="M880">
        <f t="shared" si="124"/>
        <v>1.7151921401908948E-2</v>
      </c>
      <c r="N880" t="str">
        <f t="shared" si="122"/>
        <v>Uptrend</v>
      </c>
      <c r="O880">
        <f t="shared" si="117"/>
        <v>196.25700000000001</v>
      </c>
      <c r="P880">
        <f t="shared" si="118"/>
        <v>-3.846487004285204E-2</v>
      </c>
      <c r="Q880" t="str">
        <f t="shared" si="119"/>
        <v>2024-05</v>
      </c>
      <c r="R880" t="str">
        <f t="shared" si="120"/>
        <v>Medium</v>
      </c>
    </row>
    <row r="881" spans="1:18" x14ac:dyDescent="0.2">
      <c r="A881">
        <v>880</v>
      </c>
      <c r="B881" t="s">
        <v>9</v>
      </c>
      <c r="C881" s="1" t="d">
        <v>2024-05-29</v>
      </c>
      <c r="D881">
        <v>188.33099999999999</v>
      </c>
      <c r="E881">
        <v>190.953</v>
      </c>
      <c r="F881">
        <v>188.232</v>
      </c>
      <c r="G881">
        <v>189.006</v>
      </c>
      <c r="H881">
        <v>53068000</v>
      </c>
      <c r="I881">
        <v>1.57894E-3</v>
      </c>
      <c r="J881">
        <f t="shared" si="121"/>
        <v>1.5791593361171863E-3</v>
      </c>
      <c r="K881">
        <f t="shared" si="123"/>
        <v>184.39980000000003</v>
      </c>
      <c r="L881">
        <f t="shared" si="116"/>
        <v>175.23312000000001</v>
      </c>
      <c r="M881">
        <f t="shared" si="124"/>
        <v>1.6302844793289049E-2</v>
      </c>
      <c r="N881" t="str">
        <f t="shared" si="122"/>
        <v>Uptrend</v>
      </c>
      <c r="O881">
        <f t="shared" si="117"/>
        <v>196.25700000000001</v>
      </c>
      <c r="P881">
        <f t="shared" si="118"/>
        <v>-3.6946452865375567E-2</v>
      </c>
      <c r="Q881" t="str">
        <f t="shared" si="119"/>
        <v>2024-05</v>
      </c>
      <c r="R881" t="str">
        <f t="shared" si="120"/>
        <v>Medium</v>
      </c>
    </row>
    <row r="882" spans="1:18" x14ac:dyDescent="0.2">
      <c r="A882">
        <v>881</v>
      </c>
      <c r="B882" t="s">
        <v>9</v>
      </c>
      <c r="C882" s="1" t="d">
        <v>2024-05-30</v>
      </c>
      <c r="D882">
        <v>189.47300000000001</v>
      </c>
      <c r="E882">
        <v>190.88399999999999</v>
      </c>
      <c r="F882">
        <v>189.34399999999999</v>
      </c>
      <c r="G882">
        <v>190</v>
      </c>
      <c r="H882">
        <v>49889100</v>
      </c>
      <c r="I882">
        <v>5.2552299999999996E-3</v>
      </c>
      <c r="J882">
        <f t="shared" si="121"/>
        <v>5.2590923039479431E-3</v>
      </c>
      <c r="K882">
        <f t="shared" si="123"/>
        <v>185.50330000000002</v>
      </c>
      <c r="L882">
        <f t="shared" si="116"/>
        <v>175.54002</v>
      </c>
      <c r="M882">
        <f t="shared" si="124"/>
        <v>1.6066575242988528E-2</v>
      </c>
      <c r="N882" t="str">
        <f t="shared" si="122"/>
        <v>Uptrend</v>
      </c>
      <c r="O882">
        <f t="shared" si="117"/>
        <v>196.25700000000001</v>
      </c>
      <c r="P882">
        <f t="shared" si="118"/>
        <v>-3.1881665367349932E-2</v>
      </c>
      <c r="Q882" t="str">
        <f t="shared" si="119"/>
        <v>2024-05</v>
      </c>
      <c r="R882" t="str">
        <f t="shared" si="120"/>
        <v>Medium</v>
      </c>
    </row>
    <row r="883" spans="1:18" x14ac:dyDescent="0.2">
      <c r="A883">
        <v>882</v>
      </c>
      <c r="B883" t="s">
        <v>9</v>
      </c>
      <c r="C883" s="1" t="d">
        <v>2024-05-31</v>
      </c>
      <c r="D883">
        <v>190.149</v>
      </c>
      <c r="E883">
        <v>191.27099999999999</v>
      </c>
      <c r="F883">
        <v>188.62899999999999</v>
      </c>
      <c r="G883">
        <v>190.953</v>
      </c>
      <c r="H883">
        <v>75158300</v>
      </c>
      <c r="I883">
        <v>5.0184699999999997E-3</v>
      </c>
      <c r="J883">
        <f t="shared" si="121"/>
        <v>5.0157894736841957E-3</v>
      </c>
      <c r="K883">
        <f t="shared" si="123"/>
        <v>186.46944999999999</v>
      </c>
      <c r="L883">
        <f t="shared" si="116"/>
        <v>175.81460000000004</v>
      </c>
      <c r="M883">
        <f t="shared" si="124"/>
        <v>1.5635046268345023E-2</v>
      </c>
      <c r="N883" t="str">
        <f t="shared" si="122"/>
        <v>Uptrend</v>
      </c>
      <c r="O883">
        <f t="shared" si="117"/>
        <v>196.25700000000001</v>
      </c>
      <c r="P883">
        <f t="shared" si="118"/>
        <v>-2.7025787615218788E-2</v>
      </c>
      <c r="Q883" t="str">
        <f t="shared" si="119"/>
        <v>2024-05</v>
      </c>
      <c r="R883" t="str">
        <f t="shared" si="120"/>
        <v>Medium</v>
      </c>
    </row>
    <row r="884" spans="1:18" x14ac:dyDescent="0.2">
      <c r="A884">
        <v>883</v>
      </c>
      <c r="B884" t="s">
        <v>9</v>
      </c>
      <c r="C884" s="1" t="d">
        <v>2024-06-03</v>
      </c>
      <c r="D884">
        <v>191.59899999999999</v>
      </c>
      <c r="E884">
        <v>193.67500000000001</v>
      </c>
      <c r="F884">
        <v>191.221</v>
      </c>
      <c r="G884">
        <v>192.721</v>
      </c>
      <c r="H884">
        <v>50080500</v>
      </c>
      <c r="I884">
        <v>9.2587699999999995E-3</v>
      </c>
      <c r="J884">
        <f t="shared" si="121"/>
        <v>9.2588228516965465E-3</v>
      </c>
      <c r="K884">
        <f t="shared" si="123"/>
        <v>187.01069999999999</v>
      </c>
      <c r="L884">
        <f t="shared" ref="L884:L947" si="125">AVERAGE(G835:G884)</f>
        <v>176.26935999999998</v>
      </c>
      <c r="M884">
        <f t="shared" si="124"/>
        <v>9.1105212408139832E-3</v>
      </c>
      <c r="N884" t="str">
        <f t="shared" si="122"/>
        <v>Uptrend</v>
      </c>
      <c r="O884">
        <f t="shared" si="117"/>
        <v>196.25700000000001</v>
      </c>
      <c r="P884">
        <f t="shared" si="118"/>
        <v>-1.8017191743479266E-2</v>
      </c>
      <c r="Q884" t="str">
        <f t="shared" si="119"/>
        <v>2024-06</v>
      </c>
      <c r="R884" t="str">
        <f t="shared" si="120"/>
        <v>Low</v>
      </c>
    </row>
    <row r="885" spans="1:18" x14ac:dyDescent="0.2">
      <c r="A885">
        <v>884</v>
      </c>
      <c r="B885" t="s">
        <v>9</v>
      </c>
      <c r="C885" s="1" t="d">
        <v>2024-06-04</v>
      </c>
      <c r="D885">
        <v>193.327</v>
      </c>
      <c r="E885">
        <v>194.00200000000001</v>
      </c>
      <c r="F885">
        <v>191.72800000000001</v>
      </c>
      <c r="G885">
        <v>193.03899999999999</v>
      </c>
      <c r="H885">
        <v>47471400</v>
      </c>
      <c r="I885">
        <v>1.64938E-3</v>
      </c>
      <c r="J885">
        <f t="shared" si="121"/>
        <v>1.6500537045780472E-3</v>
      </c>
      <c r="K885">
        <f t="shared" si="123"/>
        <v>187.65064999999998</v>
      </c>
      <c r="L885">
        <f t="shared" si="125"/>
        <v>176.71242000000001</v>
      </c>
      <c r="M885">
        <f t="shared" si="124"/>
        <v>8.6692995961130618E-3</v>
      </c>
      <c r="N885" t="str">
        <f t="shared" si="122"/>
        <v>Uptrend</v>
      </c>
      <c r="O885">
        <f t="shared" si="117"/>
        <v>196.25700000000001</v>
      </c>
      <c r="P885">
        <f t="shared" si="118"/>
        <v>-1.6396867372883595E-2</v>
      </c>
      <c r="Q885" t="str">
        <f t="shared" si="119"/>
        <v>2024-06</v>
      </c>
      <c r="R885" t="str">
        <f t="shared" si="120"/>
        <v>Low</v>
      </c>
    </row>
    <row r="886" spans="1:18" x14ac:dyDescent="0.2">
      <c r="A886">
        <v>885</v>
      </c>
      <c r="B886" t="s">
        <v>9</v>
      </c>
      <c r="C886" s="1" t="d">
        <v>2024-06-05</v>
      </c>
      <c r="D886">
        <v>194.08199999999999</v>
      </c>
      <c r="E886">
        <v>195.572</v>
      </c>
      <c r="F886">
        <v>193.55500000000001</v>
      </c>
      <c r="G886">
        <v>194.54900000000001</v>
      </c>
      <c r="H886">
        <v>54156800</v>
      </c>
      <c r="I886">
        <v>7.8207299999999997E-3</v>
      </c>
      <c r="J886">
        <f t="shared" si="121"/>
        <v>7.8222535342600263E-3</v>
      </c>
      <c r="K886">
        <f t="shared" si="123"/>
        <v>188.33189999999999</v>
      </c>
      <c r="L886">
        <f t="shared" si="125"/>
        <v>177.21404000000001</v>
      </c>
      <c r="M886">
        <f t="shared" si="124"/>
        <v>8.7238011320679258E-3</v>
      </c>
      <c r="N886" t="str">
        <f t="shared" si="122"/>
        <v>Uptrend</v>
      </c>
      <c r="O886">
        <f t="shared" si="117"/>
        <v>196.25700000000001</v>
      </c>
      <c r="P886">
        <f t="shared" si="118"/>
        <v>-8.7028742923819236E-3</v>
      </c>
      <c r="Q886" t="str">
        <f t="shared" si="119"/>
        <v>2024-06</v>
      </c>
      <c r="R886" t="str">
        <f t="shared" si="120"/>
        <v>Low</v>
      </c>
    </row>
    <row r="887" spans="1:18" x14ac:dyDescent="0.2">
      <c r="A887">
        <v>886</v>
      </c>
      <c r="B887" t="s">
        <v>9</v>
      </c>
      <c r="C887" s="1" t="d">
        <v>2024-06-06</v>
      </c>
      <c r="D887">
        <v>194.37</v>
      </c>
      <c r="E887">
        <v>195.17400000000001</v>
      </c>
      <c r="F887">
        <v>192.86</v>
      </c>
      <c r="G887">
        <v>193.16800000000001</v>
      </c>
      <c r="H887">
        <v>41181800</v>
      </c>
      <c r="I887">
        <v>-7.0965100000000003E-3</v>
      </c>
      <c r="J887">
        <f t="shared" si="121"/>
        <v>-7.0984687662234425E-3</v>
      </c>
      <c r="K887">
        <f t="shared" si="123"/>
        <v>188.92724999999999</v>
      </c>
      <c r="L887">
        <f t="shared" si="125"/>
        <v>177.71066000000002</v>
      </c>
      <c r="M887">
        <f t="shared" si="124"/>
        <v>9.0458612410806646E-3</v>
      </c>
      <c r="N887" t="str">
        <f t="shared" si="122"/>
        <v>Uptrend</v>
      </c>
      <c r="O887">
        <f t="shared" si="117"/>
        <v>196.25700000000001</v>
      </c>
      <c r="P887">
        <f t="shared" si="118"/>
        <v>-1.5739565977264447E-2</v>
      </c>
      <c r="Q887" t="str">
        <f t="shared" si="119"/>
        <v>2024-06</v>
      </c>
      <c r="R887" t="str">
        <f t="shared" si="120"/>
        <v>Low</v>
      </c>
    </row>
    <row r="888" spans="1:18" x14ac:dyDescent="0.2">
      <c r="A888">
        <v>887</v>
      </c>
      <c r="B888" t="s">
        <v>9</v>
      </c>
      <c r="C888" s="1" t="d">
        <v>2024-06-07</v>
      </c>
      <c r="D888">
        <v>193.33699999999999</v>
      </c>
      <c r="E888">
        <v>195.61099999999999</v>
      </c>
      <c r="F888">
        <v>192.83</v>
      </c>
      <c r="G888">
        <v>195.56200000000001</v>
      </c>
      <c r="H888">
        <v>53103900</v>
      </c>
      <c r="I888">
        <v>1.23921E-2</v>
      </c>
      <c r="J888">
        <f t="shared" si="121"/>
        <v>1.2393357077776779E-2</v>
      </c>
      <c r="K888">
        <f t="shared" si="123"/>
        <v>189.55149999999998</v>
      </c>
      <c r="L888">
        <f t="shared" si="125"/>
        <v>178.18374000000003</v>
      </c>
      <c r="M888">
        <f t="shared" si="124"/>
        <v>9.1546548945124866E-3</v>
      </c>
      <c r="N888" t="str">
        <f t="shared" si="122"/>
        <v>Uptrend</v>
      </c>
      <c r="O888">
        <f t="shared" si="117"/>
        <v>196.25700000000001</v>
      </c>
      <c r="P888">
        <f t="shared" si="118"/>
        <v>-3.5412749608930705E-3</v>
      </c>
      <c r="Q888" t="str">
        <f t="shared" si="119"/>
        <v>2024-06</v>
      </c>
      <c r="R888" t="str">
        <f t="shared" si="120"/>
        <v>Low</v>
      </c>
    </row>
    <row r="889" spans="1:18" x14ac:dyDescent="0.2">
      <c r="A889">
        <v>888</v>
      </c>
      <c r="B889" t="s">
        <v>9</v>
      </c>
      <c r="C889" s="1" t="d">
        <v>2024-06-10</v>
      </c>
      <c r="D889">
        <v>195.572</v>
      </c>
      <c r="E889">
        <v>195.96899999999999</v>
      </c>
      <c r="F889">
        <v>190.85400000000001</v>
      </c>
      <c r="G889">
        <v>191.81700000000001</v>
      </c>
      <c r="H889">
        <v>97010200</v>
      </c>
      <c r="I889">
        <v>-1.91478E-2</v>
      </c>
      <c r="J889">
        <f t="shared" si="121"/>
        <v>-1.9149937104345427E-2</v>
      </c>
      <c r="K889">
        <f t="shared" si="123"/>
        <v>190.05159999999998</v>
      </c>
      <c r="L889">
        <f t="shared" si="125"/>
        <v>178.61824000000001</v>
      </c>
      <c r="M889">
        <f t="shared" si="124"/>
        <v>1.0223828398128375E-2</v>
      </c>
      <c r="N889" t="str">
        <f t="shared" si="122"/>
        <v>Uptrend</v>
      </c>
      <c r="O889">
        <f t="shared" si="117"/>
        <v>196.25700000000001</v>
      </c>
      <c r="P889">
        <f t="shared" si="118"/>
        <v>-2.2623396872468282E-2</v>
      </c>
      <c r="Q889" t="str">
        <f t="shared" si="119"/>
        <v>2024-06</v>
      </c>
      <c r="R889" t="str">
        <f t="shared" si="120"/>
        <v>Low</v>
      </c>
    </row>
    <row r="890" spans="1:18" x14ac:dyDescent="0.2">
      <c r="A890">
        <v>889</v>
      </c>
      <c r="B890" t="s">
        <v>9</v>
      </c>
      <c r="C890" s="1" t="d">
        <v>2024-06-11</v>
      </c>
      <c r="D890">
        <v>192.34399999999999</v>
      </c>
      <c r="E890">
        <v>205.762</v>
      </c>
      <c r="F890">
        <v>192.32400000000001</v>
      </c>
      <c r="G890">
        <v>205.75299999999999</v>
      </c>
      <c r="H890">
        <v>172373300</v>
      </c>
      <c r="I890">
        <v>7.2649099999999994E-2</v>
      </c>
      <c r="J890">
        <f t="shared" si="121"/>
        <v>7.2652580323954385E-2</v>
      </c>
      <c r="K890">
        <f t="shared" si="123"/>
        <v>191.0881</v>
      </c>
      <c r="L890">
        <f t="shared" si="125"/>
        <v>179.36022000000006</v>
      </c>
      <c r="M890">
        <f t="shared" si="124"/>
        <v>1.8497981142064902E-2</v>
      </c>
      <c r="N890" t="str">
        <f t="shared" si="122"/>
        <v>Uptrend</v>
      </c>
      <c r="O890">
        <f t="shared" si="117"/>
        <v>205.75299999999999</v>
      </c>
      <c r="P890">
        <f t="shared" si="118"/>
        <v>0</v>
      </c>
      <c r="Q890" t="str">
        <f t="shared" si="119"/>
        <v>2024-06</v>
      </c>
      <c r="R890" t="str">
        <f t="shared" si="120"/>
        <v>Medium</v>
      </c>
    </row>
    <row r="891" spans="1:18" x14ac:dyDescent="0.2">
      <c r="A891">
        <v>890</v>
      </c>
      <c r="B891" t="s">
        <v>9</v>
      </c>
      <c r="C891" s="1" t="d">
        <v>2024-06-12</v>
      </c>
      <c r="D891">
        <v>205.971</v>
      </c>
      <c r="E891">
        <v>218.715</v>
      </c>
      <c r="F891">
        <v>205.50399999999999</v>
      </c>
      <c r="G891">
        <v>211.63300000000001</v>
      </c>
      <c r="H891">
        <v>198134300</v>
      </c>
      <c r="I891">
        <v>2.85785E-2</v>
      </c>
      <c r="J891">
        <f t="shared" si="121"/>
        <v>2.8577955120946186E-2</v>
      </c>
      <c r="K891">
        <f t="shared" si="123"/>
        <v>192.36145000000002</v>
      </c>
      <c r="L891">
        <f t="shared" si="125"/>
        <v>180.24340000000001</v>
      </c>
      <c r="M891">
        <f t="shared" si="124"/>
        <v>1.920691650722663E-2</v>
      </c>
      <c r="N891" t="str">
        <f t="shared" si="122"/>
        <v>Uptrend</v>
      </c>
      <c r="O891">
        <f t="shared" si="117"/>
        <v>211.63300000000001</v>
      </c>
      <c r="P891">
        <f t="shared" si="118"/>
        <v>0</v>
      </c>
      <c r="Q891" t="str">
        <f t="shared" si="119"/>
        <v>2024-06</v>
      </c>
      <c r="R891" t="str">
        <f t="shared" si="120"/>
        <v>Medium</v>
      </c>
    </row>
    <row r="892" spans="1:18" x14ac:dyDescent="0.2">
      <c r="A892">
        <v>891</v>
      </c>
      <c r="B892" t="s">
        <v>9</v>
      </c>
      <c r="C892" s="1" t="d">
        <v>2024-06-13</v>
      </c>
      <c r="D892">
        <v>213.291</v>
      </c>
      <c r="E892">
        <v>215.28800000000001</v>
      </c>
      <c r="F892">
        <v>210.173</v>
      </c>
      <c r="G892">
        <v>212.79499999999999</v>
      </c>
      <c r="H892">
        <v>97862700</v>
      </c>
      <c r="I892">
        <v>5.4910899999999997E-3</v>
      </c>
      <c r="J892">
        <f t="shared" si="121"/>
        <v>5.4906370934588722E-3</v>
      </c>
      <c r="K892">
        <f t="shared" si="123"/>
        <v>193.57920000000004</v>
      </c>
      <c r="L892">
        <f t="shared" si="125"/>
        <v>181.13376000000005</v>
      </c>
      <c r="M892">
        <f t="shared" si="124"/>
        <v>1.916228380699871E-2</v>
      </c>
      <c r="N892" t="str">
        <f t="shared" si="122"/>
        <v>Uptrend</v>
      </c>
      <c r="O892">
        <f t="shared" si="117"/>
        <v>212.79499999999999</v>
      </c>
      <c r="P892">
        <f t="shared" si="118"/>
        <v>0</v>
      </c>
      <c r="Q892" t="str">
        <f t="shared" si="119"/>
        <v>2024-06</v>
      </c>
      <c r="R892" t="str">
        <f t="shared" si="120"/>
        <v>Medium</v>
      </c>
    </row>
    <row r="893" spans="1:18" x14ac:dyDescent="0.2">
      <c r="A893">
        <v>892</v>
      </c>
      <c r="B893" t="s">
        <v>9</v>
      </c>
      <c r="C893" s="1" t="d">
        <v>2024-06-14</v>
      </c>
      <c r="D893">
        <v>212.40700000000001</v>
      </c>
      <c r="E893">
        <v>213.71799999999999</v>
      </c>
      <c r="F893">
        <v>209.875</v>
      </c>
      <c r="G893">
        <v>211.05699999999999</v>
      </c>
      <c r="H893">
        <v>70122700</v>
      </c>
      <c r="I893">
        <v>-8.1683899999999993E-3</v>
      </c>
      <c r="J893">
        <f t="shared" si="121"/>
        <v>-8.1674851382785851E-3</v>
      </c>
      <c r="K893">
        <f t="shared" si="123"/>
        <v>194.70410000000001</v>
      </c>
      <c r="L893">
        <f t="shared" si="125"/>
        <v>182.00582000000003</v>
      </c>
      <c r="M893">
        <f t="shared" si="124"/>
        <v>1.9397995665703747E-2</v>
      </c>
      <c r="N893" t="str">
        <f t="shared" si="122"/>
        <v>Uptrend</v>
      </c>
      <c r="O893">
        <f t="shared" si="117"/>
        <v>212.79499999999999</v>
      </c>
      <c r="P893">
        <f t="shared" si="118"/>
        <v>-8.1674851382785851E-3</v>
      </c>
      <c r="Q893" t="str">
        <f t="shared" si="119"/>
        <v>2024-06</v>
      </c>
      <c r="R893" t="str">
        <f t="shared" si="120"/>
        <v>Medium</v>
      </c>
    </row>
    <row r="894" spans="1:18" x14ac:dyDescent="0.2">
      <c r="A894">
        <v>893</v>
      </c>
      <c r="B894" t="s">
        <v>9</v>
      </c>
      <c r="C894" s="1" t="d">
        <v>2024-06-17</v>
      </c>
      <c r="D894">
        <v>211.93100000000001</v>
      </c>
      <c r="E894">
        <v>217.47300000000001</v>
      </c>
      <c r="F894">
        <v>211.285</v>
      </c>
      <c r="G894">
        <v>215.208</v>
      </c>
      <c r="H894">
        <v>93728300</v>
      </c>
      <c r="I894">
        <v>1.9671600000000001E-2</v>
      </c>
      <c r="J894">
        <f t="shared" si="121"/>
        <v>1.9667672714006157E-2</v>
      </c>
      <c r="K894">
        <f t="shared" si="123"/>
        <v>196.03505000000001</v>
      </c>
      <c r="L894">
        <f t="shared" si="125"/>
        <v>182.94582</v>
      </c>
      <c r="M894">
        <f t="shared" si="124"/>
        <v>1.958764330831823E-2</v>
      </c>
      <c r="N894" t="str">
        <f t="shared" si="122"/>
        <v>Uptrend</v>
      </c>
      <c r="O894">
        <f t="shared" si="117"/>
        <v>215.208</v>
      </c>
      <c r="P894">
        <f t="shared" si="118"/>
        <v>0</v>
      </c>
      <c r="Q894" t="str">
        <f t="shared" si="119"/>
        <v>2024-06</v>
      </c>
      <c r="R894" t="str">
        <f t="shared" si="120"/>
        <v>Medium</v>
      </c>
    </row>
    <row r="895" spans="1:18" x14ac:dyDescent="0.2">
      <c r="A895">
        <v>894</v>
      </c>
      <c r="B895" t="s">
        <v>9</v>
      </c>
      <c r="C895" s="1" t="d">
        <v>2024-06-18</v>
      </c>
      <c r="D895">
        <v>216.12200000000001</v>
      </c>
      <c r="E895">
        <v>217.155</v>
      </c>
      <c r="F895">
        <v>211.56299999999999</v>
      </c>
      <c r="G895">
        <v>212.84399999999999</v>
      </c>
      <c r="H895">
        <v>79943300</v>
      </c>
      <c r="I895">
        <v>-1.0984600000000001E-2</v>
      </c>
      <c r="J895">
        <f t="shared" si="121"/>
        <v>-1.0984721757555493E-2</v>
      </c>
      <c r="K895">
        <f t="shared" si="123"/>
        <v>197.18969999999999</v>
      </c>
      <c r="L895">
        <f t="shared" si="125"/>
        <v>183.86095999999998</v>
      </c>
      <c r="M895">
        <f t="shared" si="124"/>
        <v>1.9988223916387628E-2</v>
      </c>
      <c r="N895" t="str">
        <f t="shared" si="122"/>
        <v>Uptrend</v>
      </c>
      <c r="O895">
        <f t="shared" si="117"/>
        <v>215.208</v>
      </c>
      <c r="P895">
        <f t="shared" si="118"/>
        <v>-1.0984721757555493E-2</v>
      </c>
      <c r="Q895" t="str">
        <f t="shared" si="119"/>
        <v>2024-06</v>
      </c>
      <c r="R895" t="str">
        <f t="shared" si="120"/>
        <v>Medium</v>
      </c>
    </row>
    <row r="896" spans="1:18" x14ac:dyDescent="0.2">
      <c r="A896">
        <v>895</v>
      </c>
      <c r="B896" t="s">
        <v>9</v>
      </c>
      <c r="C896" s="1" t="d">
        <v>2024-06-20</v>
      </c>
      <c r="D896">
        <v>212.48699999999999</v>
      </c>
      <c r="E896">
        <v>212.79499999999999</v>
      </c>
      <c r="F896">
        <v>207.441</v>
      </c>
      <c r="G896">
        <v>208.26499999999999</v>
      </c>
      <c r="H896">
        <v>86172500</v>
      </c>
      <c r="I896">
        <v>-2.1512799999999999E-2</v>
      </c>
      <c r="J896">
        <f t="shared" si="121"/>
        <v>-2.1513408881622231E-2</v>
      </c>
      <c r="K896">
        <f t="shared" si="123"/>
        <v>198.05034999999998</v>
      </c>
      <c r="L896">
        <f t="shared" si="125"/>
        <v>184.66031999999996</v>
      </c>
      <c r="M896">
        <f t="shared" si="124"/>
        <v>2.0905618812662213E-2</v>
      </c>
      <c r="N896" t="str">
        <f t="shared" si="122"/>
        <v>Uptrend</v>
      </c>
      <c r="O896">
        <f t="shared" si="117"/>
        <v>215.208</v>
      </c>
      <c r="P896">
        <f t="shared" si="118"/>
        <v>-3.2261811828556586E-2</v>
      </c>
      <c r="Q896" t="str">
        <f t="shared" si="119"/>
        <v>2024-06</v>
      </c>
      <c r="R896" t="str">
        <f t="shared" si="120"/>
        <v>Medium</v>
      </c>
    </row>
    <row r="897" spans="1:18" x14ac:dyDescent="0.2">
      <c r="A897">
        <v>896</v>
      </c>
      <c r="B897" t="s">
        <v>9</v>
      </c>
      <c r="C897" s="1" t="d">
        <v>2024-06-21</v>
      </c>
      <c r="D897">
        <v>208.971</v>
      </c>
      <c r="E897">
        <v>210.46100000000001</v>
      </c>
      <c r="F897">
        <v>205.71299999999999</v>
      </c>
      <c r="G897">
        <v>206.09</v>
      </c>
      <c r="H897">
        <v>241805100</v>
      </c>
      <c r="I897">
        <v>-1.04444E-2</v>
      </c>
      <c r="J897">
        <f t="shared" si="121"/>
        <v>-1.0443425443545373E-2</v>
      </c>
      <c r="K897">
        <f t="shared" si="123"/>
        <v>198.87424999999999</v>
      </c>
      <c r="L897">
        <f t="shared" si="125"/>
        <v>185.45367999999999</v>
      </c>
      <c r="M897">
        <f t="shared" si="124"/>
        <v>2.1003742685689133E-2</v>
      </c>
      <c r="N897" t="str">
        <f t="shared" si="122"/>
        <v>Uptrend</v>
      </c>
      <c r="O897">
        <f t="shared" si="117"/>
        <v>215.208</v>
      </c>
      <c r="P897">
        <f t="shared" si="118"/>
        <v>-4.2368313445596772E-2</v>
      </c>
      <c r="Q897" t="str">
        <f t="shared" si="119"/>
        <v>2024-06</v>
      </c>
      <c r="R897" t="str">
        <f t="shared" si="120"/>
        <v>Medium</v>
      </c>
    </row>
    <row r="898" spans="1:18" x14ac:dyDescent="0.2">
      <c r="A898">
        <v>897</v>
      </c>
      <c r="B898" t="s">
        <v>9</v>
      </c>
      <c r="C898" s="1" t="d">
        <v>2024-06-24</v>
      </c>
      <c r="D898">
        <v>206.31899999999999</v>
      </c>
      <c r="E898">
        <v>211.26499999999999</v>
      </c>
      <c r="F898">
        <v>205.196</v>
      </c>
      <c r="G898">
        <v>206.73599999999999</v>
      </c>
      <c r="H898">
        <v>80727000</v>
      </c>
      <c r="I898">
        <v>3.1326000000000001E-3</v>
      </c>
      <c r="J898">
        <f t="shared" si="121"/>
        <v>3.134552865252882E-3</v>
      </c>
      <c r="K898">
        <f t="shared" si="123"/>
        <v>199.93009999999998</v>
      </c>
      <c r="L898">
        <f t="shared" si="125"/>
        <v>186.11592000000002</v>
      </c>
      <c r="M898">
        <f t="shared" si="124"/>
        <v>2.0140505940450731E-2</v>
      </c>
      <c r="N898" t="str">
        <f t="shared" si="122"/>
        <v>Uptrend</v>
      </c>
      <c r="O898">
        <f t="shared" ref="O898:O961" si="126">MAX(G898,O897)</f>
        <v>215.208</v>
      </c>
      <c r="P898">
        <f t="shared" si="118"/>
        <v>-3.9366566298650651E-2</v>
      </c>
      <c r="Q898" t="str">
        <f t="shared" si="119"/>
        <v>2024-06</v>
      </c>
      <c r="R898" t="str">
        <f t="shared" si="120"/>
        <v>Medium</v>
      </c>
    </row>
    <row r="899" spans="1:18" x14ac:dyDescent="0.2">
      <c r="A899">
        <v>898</v>
      </c>
      <c r="B899" t="s">
        <v>9</v>
      </c>
      <c r="C899" s="1" t="d">
        <v>2024-06-25</v>
      </c>
      <c r="D899">
        <v>207.739</v>
      </c>
      <c r="E899">
        <v>209.95400000000001</v>
      </c>
      <c r="F899">
        <v>207.203</v>
      </c>
      <c r="G899">
        <v>207.66</v>
      </c>
      <c r="H899">
        <v>55549700</v>
      </c>
      <c r="I899">
        <v>4.4682699999999999E-3</v>
      </c>
      <c r="J899">
        <f t="shared" si="121"/>
        <v>4.4694683074066877E-3</v>
      </c>
      <c r="K899">
        <f t="shared" si="123"/>
        <v>200.87819999999996</v>
      </c>
      <c r="L899">
        <f t="shared" si="125"/>
        <v>186.76669999999999</v>
      </c>
      <c r="M899">
        <f t="shared" si="124"/>
        <v>1.9973804344251517E-2</v>
      </c>
      <c r="N899" t="str">
        <f t="shared" si="122"/>
        <v>Uptrend</v>
      </c>
      <c r="O899">
        <f t="shared" si="126"/>
        <v>215.208</v>
      </c>
      <c r="P899">
        <f t="shared" ref="P899:P962" si="127">G899/O899 - 1</f>
        <v>-3.5073045611687337E-2</v>
      </c>
      <c r="Q899" t="str">
        <f t="shared" ref="Q899:Q962" si="128">TEXT(C899, "YYYY-MM")</f>
        <v>2024-06</v>
      </c>
      <c r="R899" t="str">
        <f t="shared" ref="R899:R962" si="129">IF(M899="","",
   IF(M899&lt;0.015,"Low",
      IF(M899&lt;0.03,"Medium","High")))</f>
        <v>Medium</v>
      </c>
    </row>
    <row r="900" spans="1:18" x14ac:dyDescent="0.2">
      <c r="A900">
        <v>899</v>
      </c>
      <c r="B900" t="s">
        <v>9</v>
      </c>
      <c r="C900" s="1" t="d">
        <v>2024-06-26</v>
      </c>
      <c r="D900">
        <v>210.07300000000001</v>
      </c>
      <c r="E900">
        <v>213.411</v>
      </c>
      <c r="F900">
        <v>209.21899999999999</v>
      </c>
      <c r="G900">
        <v>211.81100000000001</v>
      </c>
      <c r="H900">
        <v>66213200</v>
      </c>
      <c r="I900">
        <v>1.9993299999999999E-2</v>
      </c>
      <c r="J900">
        <f t="shared" ref="J900:J963" si="130">(G900/G899) - 1</f>
        <v>1.9989405759414547E-2</v>
      </c>
      <c r="K900">
        <f t="shared" si="123"/>
        <v>202.03334999999998</v>
      </c>
      <c r="L900">
        <f t="shared" si="125"/>
        <v>187.57705999999996</v>
      </c>
      <c r="M900">
        <f t="shared" si="124"/>
        <v>2.0210868280992819E-2</v>
      </c>
      <c r="N900" t="str">
        <f t="shared" ref="N900:N963" si="131">IF(OR(ISBLANK(K900),ISBLANK(L900)),"",IF(K900&gt;L900,"Uptrend","Downtrend"))</f>
        <v>Uptrend</v>
      </c>
      <c r="O900">
        <f t="shared" si="126"/>
        <v>215.208</v>
      </c>
      <c r="P900">
        <f t="shared" si="127"/>
        <v>-1.578472919222329E-2</v>
      </c>
      <c r="Q900" t="str">
        <f t="shared" si="128"/>
        <v>2024-06</v>
      </c>
      <c r="R900" t="str">
        <f t="shared" si="129"/>
        <v>Medium</v>
      </c>
    </row>
    <row r="901" spans="1:18" x14ac:dyDescent="0.2">
      <c r="A901">
        <v>900</v>
      </c>
      <c r="B901" t="s">
        <v>9</v>
      </c>
      <c r="C901" s="1" t="d">
        <v>2024-06-27</v>
      </c>
      <c r="D901">
        <v>213.24199999999999</v>
      </c>
      <c r="E901">
        <v>214.285</v>
      </c>
      <c r="F901">
        <v>210.917</v>
      </c>
      <c r="G901">
        <v>212.65600000000001</v>
      </c>
      <c r="H901">
        <v>49772700</v>
      </c>
      <c r="I901">
        <v>3.9859500000000003E-3</v>
      </c>
      <c r="J901">
        <f t="shared" si="130"/>
        <v>3.9894056493761099E-3</v>
      </c>
      <c r="K901">
        <f t="shared" si="123"/>
        <v>203.21584999999999</v>
      </c>
      <c r="L901">
        <f t="shared" si="125"/>
        <v>188.47</v>
      </c>
      <c r="M901">
        <f t="shared" si="124"/>
        <v>2.0190420515772165E-2</v>
      </c>
      <c r="N901" t="str">
        <f t="shared" si="131"/>
        <v>Uptrend</v>
      </c>
      <c r="O901">
        <f t="shared" si="126"/>
        <v>215.208</v>
      </c>
      <c r="P901">
        <f t="shared" si="127"/>
        <v>-1.1858295230660509E-2</v>
      </c>
      <c r="Q901" t="str">
        <f t="shared" si="128"/>
        <v>2024-06</v>
      </c>
      <c r="R901" t="str">
        <f t="shared" si="129"/>
        <v>Medium</v>
      </c>
    </row>
    <row r="902" spans="1:18" x14ac:dyDescent="0.2">
      <c r="A902">
        <v>901</v>
      </c>
      <c r="B902" t="s">
        <v>9</v>
      </c>
      <c r="C902" s="1" t="d">
        <v>2024-06-28</v>
      </c>
      <c r="D902">
        <v>214.31399999999999</v>
      </c>
      <c r="E902">
        <v>214.61199999999999</v>
      </c>
      <c r="F902">
        <v>208.881</v>
      </c>
      <c r="G902">
        <v>209.19900000000001</v>
      </c>
      <c r="H902">
        <v>82542700</v>
      </c>
      <c r="I902">
        <v>-1.62542E-2</v>
      </c>
      <c r="J902">
        <f t="shared" si="130"/>
        <v>-1.6256301256489358E-2</v>
      </c>
      <c r="K902">
        <f t="shared" si="123"/>
        <v>204.17580000000001</v>
      </c>
      <c r="L902">
        <f t="shared" si="125"/>
        <v>189.32116000000002</v>
      </c>
      <c r="M902">
        <f t="shared" si="124"/>
        <v>2.0801555184585204E-2</v>
      </c>
      <c r="N902" t="str">
        <f t="shared" si="131"/>
        <v>Uptrend</v>
      </c>
      <c r="O902">
        <f t="shared" si="126"/>
        <v>215.208</v>
      </c>
      <c r="P902">
        <f t="shared" si="127"/>
        <v>-2.7921824467491807E-2</v>
      </c>
      <c r="Q902" t="str">
        <f t="shared" si="128"/>
        <v>2024-06</v>
      </c>
      <c r="R902" t="str">
        <f t="shared" si="129"/>
        <v>Medium</v>
      </c>
    </row>
    <row r="903" spans="1:18" x14ac:dyDescent="0.2">
      <c r="A903">
        <v>902</v>
      </c>
      <c r="B903" t="s">
        <v>9</v>
      </c>
      <c r="C903" s="1" t="d">
        <v>2024-07-01</v>
      </c>
      <c r="D903">
        <v>210.65899999999999</v>
      </c>
      <c r="E903">
        <v>216.04300000000001</v>
      </c>
      <c r="F903">
        <v>210.49</v>
      </c>
      <c r="G903">
        <v>215.28800000000001</v>
      </c>
      <c r="H903">
        <v>60402900</v>
      </c>
      <c r="I903">
        <v>2.9104700000000001E-2</v>
      </c>
      <c r="J903">
        <f t="shared" si="130"/>
        <v>2.9106257678096048E-2</v>
      </c>
      <c r="K903">
        <f t="shared" si="123"/>
        <v>205.39255000000003</v>
      </c>
      <c r="L903">
        <f t="shared" si="125"/>
        <v>190.31316000000004</v>
      </c>
      <c r="M903">
        <f t="shared" si="124"/>
        <v>2.1487184600399719E-2</v>
      </c>
      <c r="N903" t="str">
        <f t="shared" si="131"/>
        <v>Uptrend</v>
      </c>
      <c r="O903">
        <f t="shared" si="126"/>
        <v>215.28800000000001</v>
      </c>
      <c r="P903">
        <f t="shared" si="127"/>
        <v>0</v>
      </c>
      <c r="Q903" t="str">
        <f t="shared" si="128"/>
        <v>2024-07</v>
      </c>
      <c r="R903" t="str">
        <f t="shared" si="129"/>
        <v>Medium</v>
      </c>
    </row>
    <row r="904" spans="1:18" x14ac:dyDescent="0.2">
      <c r="A904">
        <v>903</v>
      </c>
      <c r="B904" t="s">
        <v>9</v>
      </c>
      <c r="C904" s="1" t="d">
        <v>2024-07-02</v>
      </c>
      <c r="D904">
        <v>214.69200000000001</v>
      </c>
      <c r="E904">
        <v>218.893</v>
      </c>
      <c r="F904">
        <v>213.649</v>
      </c>
      <c r="G904">
        <v>218.78399999999999</v>
      </c>
      <c r="H904">
        <v>58046200</v>
      </c>
      <c r="I904">
        <v>1.6239900000000002E-2</v>
      </c>
      <c r="J904">
        <f t="shared" si="130"/>
        <v>1.6238712794024668E-2</v>
      </c>
      <c r="K904">
        <f t="shared" si="123"/>
        <v>206.69569999999999</v>
      </c>
      <c r="L904">
        <f t="shared" si="125"/>
        <v>191.41554000000005</v>
      </c>
      <c r="M904">
        <f t="shared" si="124"/>
        <v>2.1595388719425738E-2</v>
      </c>
      <c r="N904" t="str">
        <f t="shared" si="131"/>
        <v>Uptrend</v>
      </c>
      <c r="O904">
        <f t="shared" si="126"/>
        <v>218.78399999999999</v>
      </c>
      <c r="P904">
        <f t="shared" si="127"/>
        <v>0</v>
      </c>
      <c r="Q904" t="str">
        <f t="shared" si="128"/>
        <v>2024-07</v>
      </c>
      <c r="R904" t="str">
        <f t="shared" si="129"/>
        <v>Medium</v>
      </c>
    </row>
    <row r="905" spans="1:18" x14ac:dyDescent="0.2">
      <c r="A905">
        <v>904</v>
      </c>
      <c r="B905" t="s">
        <v>9</v>
      </c>
      <c r="C905" s="1" t="d">
        <v>2024-07-03</v>
      </c>
      <c r="D905">
        <v>218.51599999999999</v>
      </c>
      <c r="E905">
        <v>220.05500000000001</v>
      </c>
      <c r="F905">
        <v>217.55199999999999</v>
      </c>
      <c r="G905">
        <v>220.05500000000001</v>
      </c>
      <c r="H905">
        <v>37369800</v>
      </c>
      <c r="I905">
        <v>5.81104E-3</v>
      </c>
      <c r="J905">
        <f t="shared" si="130"/>
        <v>5.8093827702210277E-3</v>
      </c>
      <c r="K905">
        <f t="shared" si="123"/>
        <v>208.04650000000001</v>
      </c>
      <c r="L905">
        <f t="shared" si="125"/>
        <v>192.52668000000006</v>
      </c>
      <c r="M905">
        <f t="shared" si="124"/>
        <v>2.1565436551644224E-2</v>
      </c>
      <c r="N905" t="str">
        <f t="shared" si="131"/>
        <v>Uptrend</v>
      </c>
      <c r="O905">
        <f t="shared" si="126"/>
        <v>220.05500000000001</v>
      </c>
      <c r="P905">
        <f t="shared" si="127"/>
        <v>0</v>
      </c>
      <c r="Q905" t="str">
        <f t="shared" si="128"/>
        <v>2024-07</v>
      </c>
      <c r="R905" t="str">
        <f t="shared" si="129"/>
        <v>Medium</v>
      </c>
    </row>
    <row r="906" spans="1:18" x14ac:dyDescent="0.2">
      <c r="A906">
        <v>905</v>
      </c>
      <c r="B906" t="s">
        <v>9</v>
      </c>
      <c r="C906" s="1" t="d">
        <v>2024-07-05</v>
      </c>
      <c r="D906">
        <v>220.155</v>
      </c>
      <c r="E906">
        <v>224.922</v>
      </c>
      <c r="F906">
        <v>220.155</v>
      </c>
      <c r="G906">
        <v>224.81299999999999</v>
      </c>
      <c r="H906">
        <v>60412400</v>
      </c>
      <c r="I906">
        <v>2.1620400000000001E-2</v>
      </c>
      <c r="J906">
        <f t="shared" si="130"/>
        <v>2.1621867260457561E-2</v>
      </c>
      <c r="K906">
        <f t="shared" si="123"/>
        <v>209.55970000000002</v>
      </c>
      <c r="L906">
        <f t="shared" si="125"/>
        <v>193.71194000000006</v>
      </c>
      <c r="M906">
        <f t="shared" si="124"/>
        <v>2.1819582942762088E-2</v>
      </c>
      <c r="N906" t="str">
        <f t="shared" si="131"/>
        <v>Uptrend</v>
      </c>
      <c r="O906">
        <f t="shared" si="126"/>
        <v>224.81299999999999</v>
      </c>
      <c r="P906">
        <f t="shared" si="127"/>
        <v>0</v>
      </c>
      <c r="Q906" t="str">
        <f t="shared" si="128"/>
        <v>2024-07</v>
      </c>
      <c r="R906" t="str">
        <f t="shared" si="129"/>
        <v>Medium</v>
      </c>
    </row>
    <row r="907" spans="1:18" x14ac:dyDescent="0.2">
      <c r="A907">
        <v>906</v>
      </c>
      <c r="B907" t="s">
        <v>9</v>
      </c>
      <c r="C907" s="1" t="d">
        <v>2024-07-08</v>
      </c>
      <c r="D907">
        <v>225.55799999999999</v>
      </c>
      <c r="E907">
        <v>226.31299999999999</v>
      </c>
      <c r="F907">
        <v>221.744</v>
      </c>
      <c r="G907">
        <v>226.28299999999999</v>
      </c>
      <c r="H907">
        <v>59085900</v>
      </c>
      <c r="I907">
        <v>6.5389100000000002E-3</v>
      </c>
      <c r="J907">
        <f t="shared" si="130"/>
        <v>6.5387677758848017E-3</v>
      </c>
      <c r="K907">
        <f t="shared" si="123"/>
        <v>211.21545</v>
      </c>
      <c r="L907">
        <f t="shared" si="125"/>
        <v>194.88456000000005</v>
      </c>
      <c r="M907">
        <f t="shared" si="124"/>
        <v>2.1551583299951847E-2</v>
      </c>
      <c r="N907" t="str">
        <f t="shared" si="131"/>
        <v>Uptrend</v>
      </c>
      <c r="O907">
        <f t="shared" si="126"/>
        <v>226.28299999999999</v>
      </c>
      <c r="P907">
        <f t="shared" si="127"/>
        <v>0</v>
      </c>
      <c r="Q907" t="str">
        <f t="shared" si="128"/>
        <v>2024-07</v>
      </c>
      <c r="R907" t="str">
        <f t="shared" si="129"/>
        <v>Medium</v>
      </c>
    </row>
    <row r="908" spans="1:18" x14ac:dyDescent="0.2">
      <c r="A908">
        <v>907</v>
      </c>
      <c r="B908" t="s">
        <v>9</v>
      </c>
      <c r="C908" s="1" t="d">
        <v>2024-07-09</v>
      </c>
      <c r="D908">
        <v>226.392</v>
      </c>
      <c r="E908">
        <v>227.852</v>
      </c>
      <c r="F908">
        <v>224.84299999999999</v>
      </c>
      <c r="G908">
        <v>227.137</v>
      </c>
      <c r="H908">
        <v>48076100</v>
      </c>
      <c r="I908">
        <v>3.7748600000000001E-3</v>
      </c>
      <c r="J908">
        <f t="shared" si="130"/>
        <v>3.7740351683512863E-3</v>
      </c>
      <c r="K908">
        <f t="shared" si="123"/>
        <v>212.79419999999999</v>
      </c>
      <c r="L908">
        <f t="shared" si="125"/>
        <v>196.05700000000002</v>
      </c>
      <c r="M908">
        <f t="shared" si="124"/>
        <v>2.1548616347312085E-2</v>
      </c>
      <c r="N908" t="str">
        <f t="shared" si="131"/>
        <v>Uptrend</v>
      </c>
      <c r="O908">
        <f t="shared" si="126"/>
        <v>227.137</v>
      </c>
      <c r="P908">
        <f t="shared" si="127"/>
        <v>0</v>
      </c>
      <c r="Q908" t="str">
        <f t="shared" si="128"/>
        <v>2024-07</v>
      </c>
      <c r="R908" t="str">
        <f t="shared" si="129"/>
        <v>Medium</v>
      </c>
    </row>
    <row r="909" spans="1:18" x14ac:dyDescent="0.2">
      <c r="A909">
        <v>908</v>
      </c>
      <c r="B909" t="s">
        <v>9</v>
      </c>
      <c r="C909" s="1" t="d">
        <v>2024-07-10</v>
      </c>
      <c r="D909">
        <v>227.75299999999999</v>
      </c>
      <c r="E909">
        <v>231.50800000000001</v>
      </c>
      <c r="F909">
        <v>227.703</v>
      </c>
      <c r="G909">
        <v>231.40799999999999</v>
      </c>
      <c r="H909">
        <v>62627700</v>
      </c>
      <c r="I909">
        <v>1.88036E-2</v>
      </c>
      <c r="J909">
        <f t="shared" si="130"/>
        <v>1.8803629527553767E-2</v>
      </c>
      <c r="K909">
        <f t="shared" si="123"/>
        <v>214.77375000000001</v>
      </c>
      <c r="L909">
        <f t="shared" si="125"/>
        <v>197.32656</v>
      </c>
      <c r="M909">
        <f t="shared" si="124"/>
        <v>2.0712051155742029E-2</v>
      </c>
      <c r="N909" t="str">
        <f t="shared" si="131"/>
        <v>Uptrend</v>
      </c>
      <c r="O909">
        <f t="shared" si="126"/>
        <v>231.40799999999999</v>
      </c>
      <c r="P909">
        <f t="shared" si="127"/>
        <v>0</v>
      </c>
      <c r="Q909" t="str">
        <f t="shared" si="128"/>
        <v>2024-07</v>
      </c>
      <c r="R909" t="str">
        <f t="shared" si="129"/>
        <v>Medium</v>
      </c>
    </row>
    <row r="910" spans="1:18" x14ac:dyDescent="0.2">
      <c r="A910">
        <v>909</v>
      </c>
      <c r="B910" t="s">
        <v>9</v>
      </c>
      <c r="C910" s="1" t="d">
        <v>2024-07-11</v>
      </c>
      <c r="D910">
        <v>229.82900000000001</v>
      </c>
      <c r="E910">
        <v>230.822</v>
      </c>
      <c r="F910">
        <v>224.24700000000001</v>
      </c>
      <c r="G910">
        <v>226.035</v>
      </c>
      <c r="H910">
        <v>64710600</v>
      </c>
      <c r="I910">
        <v>-2.3220899999999999E-2</v>
      </c>
      <c r="J910">
        <f t="shared" si="130"/>
        <v>-2.321873055382695E-2</v>
      </c>
      <c r="K910">
        <f t="shared" si="123"/>
        <v>215.78785000000002</v>
      </c>
      <c r="L910">
        <f t="shared" si="125"/>
        <v>198.40533999999997</v>
      </c>
      <c r="M910">
        <f t="shared" si="124"/>
        <v>1.5890168827906285E-2</v>
      </c>
      <c r="N910" t="str">
        <f t="shared" si="131"/>
        <v>Uptrend</v>
      </c>
      <c r="O910">
        <f t="shared" si="126"/>
        <v>231.40799999999999</v>
      </c>
      <c r="P910">
        <f t="shared" si="127"/>
        <v>-2.321873055382695E-2</v>
      </c>
      <c r="Q910" t="str">
        <f t="shared" si="128"/>
        <v>2024-07</v>
      </c>
      <c r="R910" t="str">
        <f t="shared" si="129"/>
        <v>Medium</v>
      </c>
    </row>
    <row r="911" spans="1:18" x14ac:dyDescent="0.2">
      <c r="A911">
        <v>910</v>
      </c>
      <c r="B911" t="s">
        <v>9</v>
      </c>
      <c r="C911" s="1" t="d">
        <v>2024-07-12</v>
      </c>
      <c r="D911">
        <v>227.376</v>
      </c>
      <c r="E911">
        <v>231.071</v>
      </c>
      <c r="F911">
        <v>227.137</v>
      </c>
      <c r="G911">
        <v>228.98500000000001</v>
      </c>
      <c r="H911">
        <v>53046500</v>
      </c>
      <c r="I911">
        <v>1.3050900000000001E-2</v>
      </c>
      <c r="J911">
        <f t="shared" si="130"/>
        <v>1.3051076160771613E-2</v>
      </c>
      <c r="K911">
        <f t="shared" si="123"/>
        <v>216.65544999999997</v>
      </c>
      <c r="L911">
        <f t="shared" si="125"/>
        <v>199.60599999999994</v>
      </c>
      <c r="M911">
        <f t="shared" si="124"/>
        <v>1.5024648763662255E-2</v>
      </c>
      <c r="N911" t="str">
        <f t="shared" si="131"/>
        <v>Uptrend</v>
      </c>
      <c r="O911">
        <f t="shared" si="126"/>
        <v>231.40799999999999</v>
      </c>
      <c r="P911">
        <f t="shared" si="127"/>
        <v>-1.047068381386973E-2</v>
      </c>
      <c r="Q911" t="str">
        <f t="shared" si="128"/>
        <v>2024-07</v>
      </c>
      <c r="R911" t="str">
        <f t="shared" si="129"/>
        <v>Medium</v>
      </c>
    </row>
    <row r="912" spans="1:18" x14ac:dyDescent="0.2">
      <c r="A912">
        <v>911</v>
      </c>
      <c r="B912" t="s">
        <v>9</v>
      </c>
      <c r="C912" s="1" t="d">
        <v>2024-07-15</v>
      </c>
      <c r="D912">
        <v>234.88499999999999</v>
      </c>
      <c r="E912">
        <v>235.63</v>
      </c>
      <c r="F912">
        <v>231.518</v>
      </c>
      <c r="G912">
        <v>232.81899999999999</v>
      </c>
      <c r="H912">
        <v>62631300</v>
      </c>
      <c r="I912">
        <v>1.6743299999999999E-2</v>
      </c>
      <c r="J912">
        <f t="shared" si="130"/>
        <v>1.6743454811450453E-2</v>
      </c>
      <c r="K912">
        <f t="shared" si="123"/>
        <v>217.65664999999998</v>
      </c>
      <c r="L912">
        <f t="shared" si="125"/>
        <v>200.90377999999998</v>
      </c>
      <c r="M912">
        <f t="shared" si="124"/>
        <v>1.5289599107917419E-2</v>
      </c>
      <c r="N912" t="str">
        <f t="shared" si="131"/>
        <v>Uptrend</v>
      </c>
      <c r="O912">
        <f t="shared" si="126"/>
        <v>232.81899999999999</v>
      </c>
      <c r="P912">
        <f t="shared" si="127"/>
        <v>0</v>
      </c>
      <c r="Q912" t="str">
        <f t="shared" si="128"/>
        <v>2024-07</v>
      </c>
      <c r="R912" t="str">
        <f t="shared" si="129"/>
        <v>Medium</v>
      </c>
    </row>
    <row r="913" spans="1:18" x14ac:dyDescent="0.2">
      <c r="A913">
        <v>912</v>
      </c>
      <c r="B913" t="s">
        <v>9</v>
      </c>
      <c r="C913" s="1" t="d">
        <v>2024-07-16</v>
      </c>
      <c r="D913">
        <v>233.41499999999999</v>
      </c>
      <c r="E913">
        <v>234.67599999999999</v>
      </c>
      <c r="F913">
        <v>230.76300000000001</v>
      </c>
      <c r="G913">
        <v>233.23599999999999</v>
      </c>
      <c r="H913">
        <v>43234300</v>
      </c>
      <c r="I913">
        <v>1.7919800000000001E-3</v>
      </c>
      <c r="J913">
        <f t="shared" si="130"/>
        <v>1.7910909333000991E-3</v>
      </c>
      <c r="K913">
        <f t="shared" si="123"/>
        <v>218.76560000000001</v>
      </c>
      <c r="L913">
        <f t="shared" si="125"/>
        <v>202.13589999999996</v>
      </c>
      <c r="M913">
        <f t="shared" si="124"/>
        <v>1.5010935411896114E-2</v>
      </c>
      <c r="N913" t="str">
        <f t="shared" si="131"/>
        <v>Uptrend</v>
      </c>
      <c r="O913">
        <f t="shared" si="126"/>
        <v>233.23599999999999</v>
      </c>
      <c r="P913">
        <f t="shared" si="127"/>
        <v>0</v>
      </c>
      <c r="Q913" t="str">
        <f t="shared" si="128"/>
        <v>2024-07</v>
      </c>
      <c r="R913" t="str">
        <f t="shared" si="129"/>
        <v>Medium</v>
      </c>
    </row>
    <row r="914" spans="1:18" x14ac:dyDescent="0.2">
      <c r="A914">
        <v>913</v>
      </c>
      <c r="B914" t="s">
        <v>9</v>
      </c>
      <c r="C914" s="1" t="d">
        <v>2024-07-17</v>
      </c>
      <c r="D914">
        <v>227.90199999999999</v>
      </c>
      <c r="E914">
        <v>229.899</v>
      </c>
      <c r="F914">
        <v>225.11099999999999</v>
      </c>
      <c r="G914">
        <v>227.33600000000001</v>
      </c>
      <c r="H914">
        <v>57345900</v>
      </c>
      <c r="I914">
        <v>-2.5296099999999998E-2</v>
      </c>
      <c r="J914">
        <f t="shared" si="130"/>
        <v>-2.5296266442573101E-2</v>
      </c>
      <c r="K914">
        <f t="shared" si="123"/>
        <v>219.37200000000001</v>
      </c>
      <c r="L914">
        <f t="shared" si="125"/>
        <v>203.04469999999995</v>
      </c>
      <c r="M914">
        <f t="shared" si="124"/>
        <v>1.6048064861966121E-2</v>
      </c>
      <c r="N914" t="str">
        <f t="shared" si="131"/>
        <v>Uptrend</v>
      </c>
      <c r="O914">
        <f t="shared" si="126"/>
        <v>233.23599999999999</v>
      </c>
      <c r="P914">
        <f t="shared" si="127"/>
        <v>-2.5296266442573101E-2</v>
      </c>
      <c r="Q914" t="str">
        <f t="shared" si="128"/>
        <v>2024-07</v>
      </c>
      <c r="R914" t="str">
        <f t="shared" si="129"/>
        <v>Medium</v>
      </c>
    </row>
    <row r="915" spans="1:18" x14ac:dyDescent="0.2">
      <c r="A915">
        <v>914</v>
      </c>
      <c r="B915" t="s">
        <v>9</v>
      </c>
      <c r="C915" s="1" t="d">
        <v>2024-07-18</v>
      </c>
      <c r="D915">
        <v>228.727</v>
      </c>
      <c r="E915">
        <v>228.88499999999999</v>
      </c>
      <c r="F915">
        <v>220.77099999999999</v>
      </c>
      <c r="G915">
        <v>222.66800000000001</v>
      </c>
      <c r="H915">
        <v>66034600</v>
      </c>
      <c r="I915">
        <v>-2.0534799999999999E-2</v>
      </c>
      <c r="J915">
        <f t="shared" si="130"/>
        <v>-2.0533483478199721E-2</v>
      </c>
      <c r="K915">
        <f t="shared" si="123"/>
        <v>219.86319999999995</v>
      </c>
      <c r="L915">
        <f t="shared" si="125"/>
        <v>203.89325999999994</v>
      </c>
      <c r="M915">
        <f t="shared" si="124"/>
        <v>1.6613926783245428E-2</v>
      </c>
      <c r="N915" t="str">
        <f t="shared" si="131"/>
        <v>Uptrend</v>
      </c>
      <c r="O915">
        <f t="shared" si="126"/>
        <v>233.23599999999999</v>
      </c>
      <c r="P915">
        <f t="shared" si="127"/>
        <v>-4.5310329451714093E-2</v>
      </c>
      <c r="Q915" t="str">
        <f t="shared" si="128"/>
        <v>2024-07</v>
      </c>
      <c r="R915" t="str">
        <f t="shared" si="129"/>
        <v>Medium</v>
      </c>
    </row>
    <row r="916" spans="1:18" x14ac:dyDescent="0.2">
      <c r="A916">
        <v>915</v>
      </c>
      <c r="B916" t="s">
        <v>9</v>
      </c>
      <c r="C916" s="1" t="d">
        <v>2024-07-19</v>
      </c>
      <c r="D916">
        <v>223.303</v>
      </c>
      <c r="E916">
        <v>225.27</v>
      </c>
      <c r="F916">
        <v>221.774</v>
      </c>
      <c r="G916">
        <v>222.797</v>
      </c>
      <c r="H916">
        <v>49151500</v>
      </c>
      <c r="I916">
        <v>5.7994600000000002E-4</v>
      </c>
      <c r="J916">
        <f t="shared" si="130"/>
        <v>5.7933784827635115E-4</v>
      </c>
      <c r="K916">
        <f t="shared" si="123"/>
        <v>220.58979999999997</v>
      </c>
      <c r="L916">
        <f t="shared" si="125"/>
        <v>204.73071999999996</v>
      </c>
      <c r="M916">
        <f t="shared" si="124"/>
        <v>1.564731504126142E-2</v>
      </c>
      <c r="N916" t="str">
        <f t="shared" si="131"/>
        <v>Uptrend</v>
      </c>
      <c r="O916">
        <f t="shared" si="126"/>
        <v>233.23599999999999</v>
      </c>
      <c r="P916">
        <f t="shared" si="127"/>
        <v>-4.4757241592206953E-2</v>
      </c>
      <c r="Q916" t="str">
        <f t="shared" si="128"/>
        <v>2024-07</v>
      </c>
      <c r="R916" t="str">
        <f t="shared" si="129"/>
        <v>Medium</v>
      </c>
    </row>
    <row r="917" spans="1:18" x14ac:dyDescent="0.2">
      <c r="A917">
        <v>916</v>
      </c>
      <c r="B917" t="s">
        <v>9</v>
      </c>
      <c r="C917" s="1" t="d">
        <v>2024-07-22</v>
      </c>
      <c r="D917">
        <v>225.47900000000001</v>
      </c>
      <c r="E917">
        <v>226.24299999999999</v>
      </c>
      <c r="F917">
        <v>221.58500000000001</v>
      </c>
      <c r="G917">
        <v>222.44900000000001</v>
      </c>
      <c r="H917">
        <v>48201800</v>
      </c>
      <c r="I917">
        <v>-1.56028E-3</v>
      </c>
      <c r="J917">
        <f t="shared" si="130"/>
        <v>-1.5619599904845849E-3</v>
      </c>
      <c r="K917">
        <f t="shared" si="123"/>
        <v>221.40774999999999</v>
      </c>
      <c r="L917">
        <f t="shared" si="125"/>
        <v>205.55447999999996</v>
      </c>
      <c r="M917">
        <f t="shared" si="124"/>
        <v>1.5354215784448991E-2</v>
      </c>
      <c r="N917" t="str">
        <f t="shared" si="131"/>
        <v>Uptrend</v>
      </c>
      <c r="O917">
        <f t="shared" si="126"/>
        <v>233.23599999999999</v>
      </c>
      <c r="P917">
        <f t="shared" si="127"/>
        <v>-4.6249292562040023E-2</v>
      </c>
      <c r="Q917" t="str">
        <f t="shared" si="128"/>
        <v>2024-07</v>
      </c>
      <c r="R917" t="str">
        <f t="shared" si="129"/>
        <v>Medium</v>
      </c>
    </row>
    <row r="918" spans="1:18" x14ac:dyDescent="0.2">
      <c r="A918">
        <v>917</v>
      </c>
      <c r="B918" t="s">
        <v>9</v>
      </c>
      <c r="C918" s="1" t="d">
        <v>2024-07-23</v>
      </c>
      <c r="D918">
        <v>222.85599999999999</v>
      </c>
      <c r="E918">
        <v>225.40899999999999</v>
      </c>
      <c r="F918">
        <v>221.178</v>
      </c>
      <c r="G918">
        <v>223.49199999999999</v>
      </c>
      <c r="H918">
        <v>39960300</v>
      </c>
      <c r="I918">
        <v>4.6880899999999998E-3</v>
      </c>
      <c r="J918">
        <f t="shared" si="130"/>
        <v>4.6887151661727522E-3</v>
      </c>
      <c r="K918">
        <f t="shared" ref="K918:K981" si="132">AVERAGE(G899:G918)</f>
        <v>222.24555000000001</v>
      </c>
      <c r="L918">
        <f t="shared" si="125"/>
        <v>206.36277999999999</v>
      </c>
      <c r="M918">
        <f t="shared" si="124"/>
        <v>1.5353864677102104E-2</v>
      </c>
      <c r="N918" t="str">
        <f t="shared" si="131"/>
        <v>Uptrend</v>
      </c>
      <c r="O918">
        <f t="shared" si="126"/>
        <v>233.23599999999999</v>
      </c>
      <c r="P918">
        <f t="shared" si="127"/>
        <v>-4.1777427155327618E-2</v>
      </c>
      <c r="Q918" t="str">
        <f t="shared" si="128"/>
        <v>2024-07</v>
      </c>
      <c r="R918" t="str">
        <f t="shared" si="129"/>
        <v>Medium</v>
      </c>
    </row>
    <row r="919" spans="1:18" x14ac:dyDescent="0.2">
      <c r="A919">
        <v>918</v>
      </c>
      <c r="B919" t="s">
        <v>9</v>
      </c>
      <c r="C919" s="1" t="d">
        <v>2024-07-24</v>
      </c>
      <c r="D919">
        <v>222.489</v>
      </c>
      <c r="E919">
        <v>223.28299999999999</v>
      </c>
      <c r="F919">
        <v>215.66499999999999</v>
      </c>
      <c r="G919">
        <v>217.066</v>
      </c>
      <c r="H919">
        <v>61777600</v>
      </c>
      <c r="I919">
        <v>-2.87543E-2</v>
      </c>
      <c r="J919">
        <f t="shared" si="130"/>
        <v>-2.8752707032019043E-2</v>
      </c>
      <c r="K919">
        <f t="shared" si="132"/>
        <v>222.71584999999996</v>
      </c>
      <c r="L919">
        <f t="shared" si="125"/>
        <v>207.06780000000003</v>
      </c>
      <c r="M919">
        <f t="shared" ref="M919:M982" si="133">_xlfn.STDEV.S(J900:J919)</f>
        <v>1.7010066775539234E-2</v>
      </c>
      <c r="N919" t="str">
        <f t="shared" si="131"/>
        <v>Uptrend</v>
      </c>
      <c r="O919">
        <f t="shared" si="126"/>
        <v>233.23599999999999</v>
      </c>
      <c r="P919">
        <f t="shared" si="127"/>
        <v>-6.9328920063797983E-2</v>
      </c>
      <c r="Q919" t="str">
        <f t="shared" si="128"/>
        <v>2024-07</v>
      </c>
      <c r="R919" t="str">
        <f t="shared" si="129"/>
        <v>Medium</v>
      </c>
    </row>
    <row r="920" spans="1:18" x14ac:dyDescent="0.2">
      <c r="A920">
        <v>919</v>
      </c>
      <c r="B920" t="s">
        <v>9</v>
      </c>
      <c r="C920" s="1" t="d">
        <v>2024-07-25</v>
      </c>
      <c r="D920">
        <v>217.453</v>
      </c>
      <c r="E920">
        <v>219.36</v>
      </c>
      <c r="F920">
        <v>213.172</v>
      </c>
      <c r="G920">
        <v>216.023</v>
      </c>
      <c r="H920">
        <v>51391200</v>
      </c>
      <c r="I920">
        <v>-4.8044300000000002E-3</v>
      </c>
      <c r="J920">
        <f t="shared" si="130"/>
        <v>-4.8049901873162826E-3</v>
      </c>
      <c r="K920">
        <f t="shared" si="132"/>
        <v>222.92645000000002</v>
      </c>
      <c r="L920">
        <f t="shared" si="125"/>
        <v>207.68779999999998</v>
      </c>
      <c r="M920">
        <f t="shared" si="133"/>
        <v>1.655465312439024E-2</v>
      </c>
      <c r="N920" t="str">
        <f t="shared" si="131"/>
        <v>Uptrend</v>
      </c>
      <c r="O920">
        <f t="shared" si="126"/>
        <v>233.23599999999999</v>
      </c>
      <c r="P920">
        <f t="shared" si="127"/>
        <v>-7.3800785470510499E-2</v>
      </c>
      <c r="Q920" t="str">
        <f t="shared" si="128"/>
        <v>2024-07</v>
      </c>
      <c r="R920" t="str">
        <f t="shared" si="129"/>
        <v>Medium</v>
      </c>
    </row>
    <row r="921" spans="1:18" x14ac:dyDescent="0.2">
      <c r="A921">
        <v>920</v>
      </c>
      <c r="B921" t="s">
        <v>9</v>
      </c>
      <c r="C921" s="1" t="d">
        <v>2024-07-26</v>
      </c>
      <c r="D921">
        <v>217.22499999999999</v>
      </c>
      <c r="E921">
        <v>218.00899999999999</v>
      </c>
      <c r="F921">
        <v>214.553</v>
      </c>
      <c r="G921">
        <v>216.49</v>
      </c>
      <c r="H921">
        <v>41601300</v>
      </c>
      <c r="I921">
        <v>2.1610100000000001E-3</v>
      </c>
      <c r="J921">
        <f t="shared" si="130"/>
        <v>2.1618068446416228E-3</v>
      </c>
      <c r="K921">
        <f t="shared" si="132"/>
        <v>223.11814999999996</v>
      </c>
      <c r="L921">
        <f t="shared" si="125"/>
        <v>208.29427999999999</v>
      </c>
      <c r="M921">
        <f t="shared" si="133"/>
        <v>1.6542994886327909E-2</v>
      </c>
      <c r="N921" t="str">
        <f t="shared" si="131"/>
        <v>Uptrend</v>
      </c>
      <c r="O921">
        <f t="shared" si="126"/>
        <v>233.23599999999999</v>
      </c>
      <c r="P921">
        <f t="shared" si="127"/>
        <v>-7.1798521669038995E-2</v>
      </c>
      <c r="Q921" t="str">
        <f t="shared" si="128"/>
        <v>2024-07</v>
      </c>
      <c r="R921" t="str">
        <f t="shared" si="129"/>
        <v>Medium</v>
      </c>
    </row>
    <row r="922" spans="1:18" x14ac:dyDescent="0.2">
      <c r="A922">
        <v>921</v>
      </c>
      <c r="B922" t="s">
        <v>9</v>
      </c>
      <c r="C922" s="1" t="d">
        <v>2024-07-29</v>
      </c>
      <c r="D922">
        <v>215.49600000000001</v>
      </c>
      <c r="E922">
        <v>217.821</v>
      </c>
      <c r="F922">
        <v>214.29499999999999</v>
      </c>
      <c r="G922">
        <v>216.768</v>
      </c>
      <c r="H922">
        <v>36311800</v>
      </c>
      <c r="I922">
        <v>1.28462E-3</v>
      </c>
      <c r="J922">
        <f t="shared" si="130"/>
        <v>1.2841239780128078E-3</v>
      </c>
      <c r="K922">
        <f t="shared" si="132"/>
        <v>223.49660000000003</v>
      </c>
      <c r="L922">
        <f t="shared" si="125"/>
        <v>208.86084</v>
      </c>
      <c r="M922">
        <f t="shared" si="133"/>
        <v>1.6035834806496327E-2</v>
      </c>
      <c r="N922" t="str">
        <f t="shared" si="131"/>
        <v>Uptrend</v>
      </c>
      <c r="O922">
        <f t="shared" si="126"/>
        <v>233.23599999999999</v>
      </c>
      <c r="P922">
        <f t="shared" si="127"/>
        <v>-7.0606595894287305E-2</v>
      </c>
      <c r="Q922" t="str">
        <f t="shared" si="128"/>
        <v>2024-07</v>
      </c>
      <c r="R922" t="str">
        <f t="shared" si="129"/>
        <v>Medium</v>
      </c>
    </row>
    <row r="923" spans="1:18" x14ac:dyDescent="0.2">
      <c r="A923">
        <v>922</v>
      </c>
      <c r="B923" t="s">
        <v>9</v>
      </c>
      <c r="C923" s="1" t="d">
        <v>2024-07-30</v>
      </c>
      <c r="D923">
        <v>217.71100000000001</v>
      </c>
      <c r="E923">
        <v>218.84399999999999</v>
      </c>
      <c r="F923">
        <v>214.66200000000001</v>
      </c>
      <c r="G923">
        <v>217.32400000000001</v>
      </c>
      <c r="H923">
        <v>41643800</v>
      </c>
      <c r="I923">
        <v>2.5660100000000001E-3</v>
      </c>
      <c r="J923">
        <f t="shared" si="130"/>
        <v>2.5649542367878198E-3</v>
      </c>
      <c r="K923">
        <f t="shared" si="132"/>
        <v>223.5984</v>
      </c>
      <c r="L923">
        <f t="shared" si="125"/>
        <v>209.43614000000002</v>
      </c>
      <c r="M923">
        <f t="shared" si="133"/>
        <v>1.4709316147688778E-2</v>
      </c>
      <c r="N923" t="str">
        <f t="shared" si="131"/>
        <v>Uptrend</v>
      </c>
      <c r="O923">
        <f t="shared" si="126"/>
        <v>233.23599999999999</v>
      </c>
      <c r="P923">
        <f t="shared" si="127"/>
        <v>-6.8222744344783703E-2</v>
      </c>
      <c r="Q923" t="str">
        <f t="shared" si="128"/>
        <v>2024-07</v>
      </c>
      <c r="R923" t="str">
        <f t="shared" si="129"/>
        <v>Low</v>
      </c>
    </row>
    <row r="924" spans="1:18" x14ac:dyDescent="0.2">
      <c r="A924">
        <v>923</v>
      </c>
      <c r="B924" t="s">
        <v>9</v>
      </c>
      <c r="C924" s="1" t="d">
        <v>2024-07-31</v>
      </c>
      <c r="D924">
        <v>219.946</v>
      </c>
      <c r="E924">
        <v>222.31</v>
      </c>
      <c r="F924">
        <v>219.142</v>
      </c>
      <c r="G924">
        <v>220.58199999999999</v>
      </c>
      <c r="H924">
        <v>50036300</v>
      </c>
      <c r="I924">
        <v>1.49909E-2</v>
      </c>
      <c r="J924">
        <f t="shared" si="130"/>
        <v>1.4991441350241885E-2</v>
      </c>
      <c r="K924">
        <f t="shared" si="132"/>
        <v>223.68830000000003</v>
      </c>
      <c r="L924">
        <f t="shared" si="125"/>
        <v>210.07600000000002</v>
      </c>
      <c r="M924">
        <f t="shared" si="133"/>
        <v>1.4641896635154276E-2</v>
      </c>
      <c r="N924" t="str">
        <f t="shared" si="131"/>
        <v>Uptrend</v>
      </c>
      <c r="O924">
        <f t="shared" si="126"/>
        <v>233.23599999999999</v>
      </c>
      <c r="P924">
        <f t="shared" si="127"/>
        <v>-5.4254060265139126E-2</v>
      </c>
      <c r="Q924" t="str">
        <f t="shared" si="128"/>
        <v>2024-07</v>
      </c>
      <c r="R924" t="str">
        <f t="shared" si="129"/>
        <v>Low</v>
      </c>
    </row>
    <row r="925" spans="1:18" x14ac:dyDescent="0.2">
      <c r="A925">
        <v>924</v>
      </c>
      <c r="B925" t="s">
        <v>9</v>
      </c>
      <c r="C925" s="1" t="d">
        <v>2024-08-01</v>
      </c>
      <c r="D925">
        <v>222.85599999999999</v>
      </c>
      <c r="E925">
        <v>222.96600000000001</v>
      </c>
      <c r="F925">
        <v>215.55600000000001</v>
      </c>
      <c r="G925">
        <v>216.887</v>
      </c>
      <c r="H925">
        <v>62501000</v>
      </c>
      <c r="I925">
        <v>-1.67508E-2</v>
      </c>
      <c r="J925">
        <f t="shared" si="130"/>
        <v>-1.6751140165562006E-2</v>
      </c>
      <c r="K925">
        <f t="shared" si="132"/>
        <v>223.5299</v>
      </c>
      <c r="L925">
        <f t="shared" si="125"/>
        <v>210.61872000000005</v>
      </c>
      <c r="M925">
        <f t="shared" si="133"/>
        <v>1.507492243271904E-2</v>
      </c>
      <c r="N925" t="str">
        <f t="shared" si="131"/>
        <v>Uptrend</v>
      </c>
      <c r="O925">
        <f t="shared" si="126"/>
        <v>233.23599999999999</v>
      </c>
      <c r="P925">
        <f t="shared" si="127"/>
        <v>-7.0096383062648981E-2</v>
      </c>
      <c r="Q925" t="str">
        <f t="shared" si="128"/>
        <v>2024-08</v>
      </c>
      <c r="R925" t="str">
        <f t="shared" si="129"/>
        <v>Medium</v>
      </c>
    </row>
    <row r="926" spans="1:18" x14ac:dyDescent="0.2">
      <c r="A926">
        <v>925</v>
      </c>
      <c r="B926" t="s">
        <v>9</v>
      </c>
      <c r="C926" s="1" t="d">
        <v>2024-08-02</v>
      </c>
      <c r="D926">
        <v>217.672</v>
      </c>
      <c r="E926">
        <v>224.078</v>
      </c>
      <c r="F926">
        <v>216.24100000000001</v>
      </c>
      <c r="G926">
        <v>218.37700000000001</v>
      </c>
      <c r="H926">
        <v>105568600</v>
      </c>
      <c r="I926">
        <v>6.8694699999999999E-3</v>
      </c>
      <c r="J926">
        <f t="shared" si="130"/>
        <v>6.8699368795732685E-3</v>
      </c>
      <c r="K926">
        <f t="shared" si="132"/>
        <v>223.2081</v>
      </c>
      <c r="L926">
        <f t="shared" si="125"/>
        <v>211.16522000000001</v>
      </c>
      <c r="M926">
        <f t="shared" si="133"/>
        <v>1.426892213158483E-2</v>
      </c>
      <c r="N926" t="str">
        <f t="shared" si="131"/>
        <v>Uptrend</v>
      </c>
      <c r="O926">
        <f t="shared" si="126"/>
        <v>233.23599999999999</v>
      </c>
      <c r="P926">
        <f t="shared" si="127"/>
        <v>-6.3708003910202482E-2</v>
      </c>
      <c r="Q926" t="str">
        <f t="shared" si="128"/>
        <v>2024-08</v>
      </c>
      <c r="R926" t="str">
        <f t="shared" si="129"/>
        <v>Low</v>
      </c>
    </row>
    <row r="927" spans="1:18" x14ac:dyDescent="0.2">
      <c r="A927">
        <v>926</v>
      </c>
      <c r="B927" t="s">
        <v>9</v>
      </c>
      <c r="C927" s="1" t="d">
        <v>2024-08-05</v>
      </c>
      <c r="D927">
        <v>197.74700000000001</v>
      </c>
      <c r="E927">
        <v>212.06</v>
      </c>
      <c r="F927">
        <v>194.678</v>
      </c>
      <c r="G927">
        <v>207.858</v>
      </c>
      <c r="H927">
        <v>119548600</v>
      </c>
      <c r="I927">
        <v>-4.8167000000000001E-2</v>
      </c>
      <c r="J927">
        <f t="shared" si="130"/>
        <v>-4.816899215576731E-2</v>
      </c>
      <c r="K927">
        <f t="shared" si="132"/>
        <v>222.28685000000002</v>
      </c>
      <c r="L927">
        <f t="shared" si="125"/>
        <v>211.53014000000002</v>
      </c>
      <c r="M927">
        <f t="shared" si="133"/>
        <v>1.7544167294179101E-2</v>
      </c>
      <c r="N927" t="str">
        <f t="shared" si="131"/>
        <v>Uptrend</v>
      </c>
      <c r="O927">
        <f t="shared" si="126"/>
        <v>233.23599999999999</v>
      </c>
      <c r="P927">
        <f t="shared" si="127"/>
        <v>-0.10880824572535963</v>
      </c>
      <c r="Q927" t="str">
        <f t="shared" si="128"/>
        <v>2024-08</v>
      </c>
      <c r="R927" t="str">
        <f t="shared" si="129"/>
        <v>Medium</v>
      </c>
    </row>
    <row r="928" spans="1:18" x14ac:dyDescent="0.2">
      <c r="A928">
        <v>927</v>
      </c>
      <c r="B928" t="s">
        <v>9</v>
      </c>
      <c r="C928" s="1" t="d">
        <v>2024-08-06</v>
      </c>
      <c r="D928">
        <v>203.91499999999999</v>
      </c>
      <c r="E928">
        <v>208.57300000000001</v>
      </c>
      <c r="F928">
        <v>199.714</v>
      </c>
      <c r="G928">
        <v>205.83199999999999</v>
      </c>
      <c r="H928">
        <v>69660500</v>
      </c>
      <c r="I928">
        <v>-9.7482799999999998E-3</v>
      </c>
      <c r="J928">
        <f t="shared" si="130"/>
        <v>-9.7470388438261057E-3</v>
      </c>
      <c r="K928">
        <f t="shared" si="132"/>
        <v>221.22160000000002</v>
      </c>
      <c r="L928">
        <f t="shared" si="125"/>
        <v>211.93440000000001</v>
      </c>
      <c r="M928">
        <f t="shared" si="133"/>
        <v>1.7485628856793139E-2</v>
      </c>
      <c r="N928" t="str">
        <f t="shared" si="131"/>
        <v>Uptrend</v>
      </c>
      <c r="O928">
        <f t="shared" si="126"/>
        <v>233.23599999999999</v>
      </c>
      <c r="P928">
        <f t="shared" si="127"/>
        <v>-0.1174947263715721</v>
      </c>
      <c r="Q928" t="str">
        <f t="shared" si="128"/>
        <v>2024-08</v>
      </c>
      <c r="R928" t="str">
        <f t="shared" si="129"/>
        <v>Medium</v>
      </c>
    </row>
    <row r="929" spans="1:18" x14ac:dyDescent="0.2">
      <c r="A929">
        <v>928</v>
      </c>
      <c r="B929" t="s">
        <v>9</v>
      </c>
      <c r="C929" s="1" t="d">
        <v>2024-08-07</v>
      </c>
      <c r="D929">
        <v>205.50399999999999</v>
      </c>
      <c r="E929">
        <v>212.19900000000001</v>
      </c>
      <c r="F929">
        <v>204.99799999999999</v>
      </c>
      <c r="G929">
        <v>208.405</v>
      </c>
      <c r="H929">
        <v>63516400</v>
      </c>
      <c r="I929">
        <v>1.24983E-2</v>
      </c>
      <c r="J929">
        <f t="shared" si="130"/>
        <v>1.2500485833106589E-2</v>
      </c>
      <c r="K929">
        <f t="shared" si="132"/>
        <v>220.07145000000006</v>
      </c>
      <c r="L929">
        <f t="shared" si="125"/>
        <v>212.32854</v>
      </c>
      <c r="M929">
        <f t="shared" si="133"/>
        <v>1.7090815812118468E-2</v>
      </c>
      <c r="N929" t="str">
        <f t="shared" si="131"/>
        <v>Uptrend</v>
      </c>
      <c r="O929">
        <f t="shared" si="126"/>
        <v>233.23599999999999</v>
      </c>
      <c r="P929">
        <f t="shared" si="127"/>
        <v>-0.10646298170093804</v>
      </c>
      <c r="Q929" t="str">
        <f t="shared" si="128"/>
        <v>2024-08</v>
      </c>
      <c r="R929" t="str">
        <f t="shared" si="129"/>
        <v>Medium</v>
      </c>
    </row>
    <row r="930" spans="1:18" x14ac:dyDescent="0.2">
      <c r="A930">
        <v>929</v>
      </c>
      <c r="B930" t="s">
        <v>9</v>
      </c>
      <c r="C930" s="1" t="d">
        <v>2024-08-08</v>
      </c>
      <c r="D930">
        <v>211.672</v>
      </c>
      <c r="E930">
        <v>212.755</v>
      </c>
      <c r="F930">
        <v>207.42099999999999</v>
      </c>
      <c r="G930">
        <v>211.87100000000001</v>
      </c>
      <c r="H930">
        <v>47161100</v>
      </c>
      <c r="I930">
        <v>1.66333E-2</v>
      </c>
      <c r="J930">
        <f t="shared" si="130"/>
        <v>1.663107890885529E-2</v>
      </c>
      <c r="K930">
        <f t="shared" si="132"/>
        <v>219.36325000000002</v>
      </c>
      <c r="L930">
        <f t="shared" si="125"/>
        <v>212.79179999999999</v>
      </c>
      <c r="M930">
        <f t="shared" si="133"/>
        <v>1.718753550612306E-2</v>
      </c>
      <c r="N930" t="str">
        <f t="shared" si="131"/>
        <v>Uptrend</v>
      </c>
      <c r="O930">
        <f t="shared" si="126"/>
        <v>233.23599999999999</v>
      </c>
      <c r="P930">
        <f t="shared" si="127"/>
        <v>-9.1602497041623043E-2</v>
      </c>
      <c r="Q930" t="str">
        <f t="shared" si="128"/>
        <v>2024-08</v>
      </c>
      <c r="R930" t="str">
        <f t="shared" si="129"/>
        <v>Medium</v>
      </c>
    </row>
    <row r="931" spans="1:18" x14ac:dyDescent="0.2">
      <c r="A931">
        <v>930</v>
      </c>
      <c r="B931" t="s">
        <v>9</v>
      </c>
      <c r="C931" s="1" t="d">
        <v>2024-08-09</v>
      </c>
      <c r="D931">
        <v>210.66900000000001</v>
      </c>
      <c r="E931">
        <v>215.31800000000001</v>
      </c>
      <c r="F931">
        <v>210.54</v>
      </c>
      <c r="G931">
        <v>214.78100000000001</v>
      </c>
      <c r="H931">
        <v>42201600</v>
      </c>
      <c r="I931">
        <v>1.3735900000000001E-2</v>
      </c>
      <c r="J931">
        <f t="shared" si="130"/>
        <v>1.3734772573877452E-2</v>
      </c>
      <c r="K931">
        <f t="shared" si="132"/>
        <v>218.65305000000004</v>
      </c>
      <c r="L931">
        <f t="shared" si="125"/>
        <v>213.30730000000003</v>
      </c>
      <c r="M931">
        <f t="shared" si="133"/>
        <v>1.7221969783423927E-2</v>
      </c>
      <c r="N931" t="str">
        <f t="shared" si="131"/>
        <v>Uptrend</v>
      </c>
      <c r="O931">
        <f t="shared" si="126"/>
        <v>233.23599999999999</v>
      </c>
      <c r="P931">
        <f t="shared" si="127"/>
        <v>-7.9125863931811535E-2</v>
      </c>
      <c r="Q931" t="str">
        <f t="shared" si="128"/>
        <v>2024-08</v>
      </c>
      <c r="R931" t="str">
        <f t="shared" si="129"/>
        <v>Medium</v>
      </c>
    </row>
    <row r="932" spans="1:18" x14ac:dyDescent="0.2">
      <c r="A932">
        <v>931</v>
      </c>
      <c r="B932" t="s">
        <v>9</v>
      </c>
      <c r="C932" s="1" t="d">
        <v>2024-08-12</v>
      </c>
      <c r="D932">
        <v>214.86099999999999</v>
      </c>
      <c r="E932">
        <v>218.28200000000001</v>
      </c>
      <c r="F932">
        <v>214.393</v>
      </c>
      <c r="G932">
        <v>216.31299999999999</v>
      </c>
      <c r="H932">
        <v>38028100</v>
      </c>
      <c r="I932">
        <v>7.1299199999999997E-3</v>
      </c>
      <c r="J932">
        <f t="shared" si="130"/>
        <v>7.1328469464244648E-3</v>
      </c>
      <c r="K932">
        <f t="shared" si="132"/>
        <v>217.82775000000001</v>
      </c>
      <c r="L932">
        <f t="shared" si="125"/>
        <v>213.83356000000006</v>
      </c>
      <c r="M932">
        <f t="shared" si="133"/>
        <v>1.676862280829669E-2</v>
      </c>
      <c r="N932" t="str">
        <f t="shared" si="131"/>
        <v>Uptrend</v>
      </c>
      <c r="O932">
        <f t="shared" si="126"/>
        <v>233.23599999999999</v>
      </c>
      <c r="P932">
        <f t="shared" si="127"/>
        <v>-7.2557409662316275E-2</v>
      </c>
      <c r="Q932" t="str">
        <f t="shared" si="128"/>
        <v>2024-08</v>
      </c>
      <c r="R932" t="str">
        <f t="shared" si="129"/>
        <v>Medium</v>
      </c>
    </row>
    <row r="933" spans="1:18" x14ac:dyDescent="0.2">
      <c r="A933">
        <v>932</v>
      </c>
      <c r="B933" t="s">
        <v>9</v>
      </c>
      <c r="C933" s="1" t="d">
        <v>2024-08-13</v>
      </c>
      <c r="D933">
        <v>217.78399999999999</v>
      </c>
      <c r="E933">
        <v>220.648</v>
      </c>
      <c r="F933">
        <v>217.78399999999999</v>
      </c>
      <c r="G933">
        <v>220.03200000000001</v>
      </c>
      <c r="H933">
        <v>44155300</v>
      </c>
      <c r="I933">
        <v>1.7193E-2</v>
      </c>
      <c r="J933">
        <f t="shared" si="130"/>
        <v>1.7192679127005839E-2</v>
      </c>
      <c r="K933">
        <f t="shared" si="132"/>
        <v>217.16755000000003</v>
      </c>
      <c r="L933">
        <f t="shared" si="125"/>
        <v>214.41514000000004</v>
      </c>
      <c r="M933">
        <f t="shared" si="133"/>
        <v>1.7368960390230535E-2</v>
      </c>
      <c r="N933" t="str">
        <f t="shared" si="131"/>
        <v>Uptrend</v>
      </c>
      <c r="O933">
        <f t="shared" si="126"/>
        <v>233.23599999999999</v>
      </c>
      <c r="P933">
        <f t="shared" si="127"/>
        <v>-5.6612186797921349E-2</v>
      </c>
      <c r="Q933" t="str">
        <f t="shared" si="128"/>
        <v>2024-08</v>
      </c>
      <c r="R933" t="str">
        <f t="shared" si="129"/>
        <v>Medium</v>
      </c>
    </row>
    <row r="934" spans="1:18" x14ac:dyDescent="0.2">
      <c r="A934">
        <v>933</v>
      </c>
      <c r="B934" t="s">
        <v>9</v>
      </c>
      <c r="C934" s="1" t="d">
        <v>2024-08-14</v>
      </c>
      <c r="D934">
        <v>219.33600000000001</v>
      </c>
      <c r="E934">
        <v>221.78200000000001</v>
      </c>
      <c r="F934">
        <v>218.47</v>
      </c>
      <c r="G934">
        <v>220.47900000000001</v>
      </c>
      <c r="H934">
        <v>41960600</v>
      </c>
      <c r="I934">
        <v>2.0336999999999998E-3</v>
      </c>
      <c r="J934">
        <f t="shared" si="130"/>
        <v>2.0315226876090886E-3</v>
      </c>
      <c r="K934">
        <f t="shared" si="132"/>
        <v>216.82470000000004</v>
      </c>
      <c r="L934">
        <f t="shared" si="125"/>
        <v>214.97030000000004</v>
      </c>
      <c r="M934">
        <f t="shared" si="133"/>
        <v>1.6559145255068242E-2</v>
      </c>
      <c r="N934" t="str">
        <f t="shared" si="131"/>
        <v>Uptrend</v>
      </c>
      <c r="O934">
        <f t="shared" si="126"/>
        <v>233.23599999999999</v>
      </c>
      <c r="P934">
        <f t="shared" si="127"/>
        <v>-5.4695673052187366E-2</v>
      </c>
      <c r="Q934" t="str">
        <f t="shared" si="128"/>
        <v>2024-08</v>
      </c>
      <c r="R934" t="str">
        <f t="shared" si="129"/>
        <v>Medium</v>
      </c>
    </row>
    <row r="935" spans="1:18" x14ac:dyDescent="0.2">
      <c r="A935">
        <v>934</v>
      </c>
      <c r="B935" t="s">
        <v>9</v>
      </c>
      <c r="C935" s="1" t="d">
        <v>2024-08-15</v>
      </c>
      <c r="D935">
        <v>223.34299999999999</v>
      </c>
      <c r="E935">
        <v>224.089</v>
      </c>
      <c r="F935">
        <v>221.51300000000001</v>
      </c>
      <c r="G935">
        <v>223.46199999999999</v>
      </c>
      <c r="H935">
        <v>46414000</v>
      </c>
      <c r="I935">
        <v>1.3530500000000001E-2</v>
      </c>
      <c r="J935">
        <f t="shared" si="130"/>
        <v>1.3529633207697733E-2</v>
      </c>
      <c r="K935">
        <f t="shared" si="132"/>
        <v>216.86440000000002</v>
      </c>
      <c r="L935">
        <f t="shared" si="125"/>
        <v>215.57875999999999</v>
      </c>
      <c r="M935">
        <f t="shared" si="133"/>
        <v>1.6235992667557608E-2</v>
      </c>
      <c r="N935" t="str">
        <f t="shared" si="131"/>
        <v>Uptrend</v>
      </c>
      <c r="O935">
        <f t="shared" si="126"/>
        <v>233.23599999999999</v>
      </c>
      <c r="P935">
        <f t="shared" si="127"/>
        <v>-4.1906052238933955E-2</v>
      </c>
      <c r="Q935" t="str">
        <f t="shared" si="128"/>
        <v>2024-08</v>
      </c>
      <c r="R935" t="str">
        <f t="shared" si="129"/>
        <v>Medium</v>
      </c>
    </row>
    <row r="936" spans="1:18" x14ac:dyDescent="0.2">
      <c r="A936">
        <v>935</v>
      </c>
      <c r="B936" t="s">
        <v>9</v>
      </c>
      <c r="C936" s="1" t="d">
        <v>2024-08-16</v>
      </c>
      <c r="D936">
        <v>222.667</v>
      </c>
      <c r="E936">
        <v>225.56100000000001</v>
      </c>
      <c r="F936">
        <v>222.398</v>
      </c>
      <c r="G936">
        <v>224.785</v>
      </c>
      <c r="H936">
        <v>44340200</v>
      </c>
      <c r="I936">
        <v>5.9186100000000004E-3</v>
      </c>
      <c r="J936">
        <f t="shared" si="130"/>
        <v>5.9204696995462935E-3</v>
      </c>
      <c r="K936">
        <f t="shared" si="132"/>
        <v>216.96379999999999</v>
      </c>
      <c r="L936">
        <f t="shared" si="125"/>
        <v>216.18347999999997</v>
      </c>
      <c r="M936">
        <f t="shared" si="133"/>
        <v>1.6284590841698646E-2</v>
      </c>
      <c r="N936" t="str">
        <f t="shared" si="131"/>
        <v>Uptrend</v>
      </c>
      <c r="O936">
        <f t="shared" si="126"/>
        <v>233.23599999999999</v>
      </c>
      <c r="P936">
        <f t="shared" si="127"/>
        <v>-3.6233686051895919E-2</v>
      </c>
      <c r="Q936" t="str">
        <f t="shared" si="128"/>
        <v>2024-08</v>
      </c>
      <c r="R936" t="str">
        <f t="shared" si="129"/>
        <v>Medium</v>
      </c>
    </row>
    <row r="937" spans="1:18" x14ac:dyDescent="0.2">
      <c r="A937">
        <v>936</v>
      </c>
      <c r="B937" t="s">
        <v>9</v>
      </c>
      <c r="C937" s="1" t="d">
        <v>2024-08-19</v>
      </c>
      <c r="D937">
        <v>224.45699999999999</v>
      </c>
      <c r="E937">
        <v>224.72499999999999</v>
      </c>
      <c r="F937">
        <v>221.792</v>
      </c>
      <c r="G937">
        <v>224.626</v>
      </c>
      <c r="H937">
        <v>40687800</v>
      </c>
      <c r="I937">
        <v>-7.07871E-4</v>
      </c>
      <c r="J937">
        <f t="shared" si="130"/>
        <v>-7.0734257179083659E-4</v>
      </c>
      <c r="K937">
        <f t="shared" si="132"/>
        <v>217.07265000000001</v>
      </c>
      <c r="L937">
        <f t="shared" si="125"/>
        <v>216.81263999999999</v>
      </c>
      <c r="M937">
        <f t="shared" si="133"/>
        <v>1.6279816110964872E-2</v>
      </c>
      <c r="N937" t="str">
        <f t="shared" si="131"/>
        <v>Uptrend</v>
      </c>
      <c r="O937">
        <f t="shared" si="126"/>
        <v>233.23599999999999</v>
      </c>
      <c r="P937">
        <f t="shared" si="127"/>
        <v>-3.6915398995009285E-2</v>
      </c>
      <c r="Q937" t="str">
        <f t="shared" si="128"/>
        <v>2024-08</v>
      </c>
      <c r="R937" t="str">
        <f t="shared" si="129"/>
        <v>Medium</v>
      </c>
    </row>
    <row r="938" spans="1:18" x14ac:dyDescent="0.2">
      <c r="A938">
        <v>937</v>
      </c>
      <c r="B938" t="s">
        <v>9</v>
      </c>
      <c r="C938" s="1" t="d">
        <v>2024-08-20</v>
      </c>
      <c r="D938">
        <v>224.50700000000001</v>
      </c>
      <c r="E938">
        <v>225.899</v>
      </c>
      <c r="F938">
        <v>224.18799999999999</v>
      </c>
      <c r="G938">
        <v>225.24199999999999</v>
      </c>
      <c r="H938">
        <v>30299000</v>
      </c>
      <c r="I938">
        <v>2.7447000000000001E-3</v>
      </c>
      <c r="J938">
        <f t="shared" si="130"/>
        <v>2.742336149866853E-3</v>
      </c>
      <c r="K938">
        <f t="shared" si="132"/>
        <v>217.16015000000002</v>
      </c>
      <c r="L938">
        <f t="shared" si="125"/>
        <v>217.40623999999997</v>
      </c>
      <c r="M938">
        <f t="shared" si="133"/>
        <v>1.62599884492136E-2</v>
      </c>
      <c r="N938" t="str">
        <f t="shared" si="131"/>
        <v>Downtrend</v>
      </c>
      <c r="O938">
        <f t="shared" si="126"/>
        <v>233.23599999999999</v>
      </c>
      <c r="P938">
        <f t="shared" si="127"/>
        <v>-3.4274297278293231E-2</v>
      </c>
      <c r="Q938" t="str">
        <f t="shared" si="128"/>
        <v>2024-08</v>
      </c>
      <c r="R938" t="str">
        <f t="shared" si="129"/>
        <v>Medium</v>
      </c>
    </row>
    <row r="939" spans="1:18" x14ac:dyDescent="0.2">
      <c r="A939">
        <v>938</v>
      </c>
      <c r="B939" t="s">
        <v>9</v>
      </c>
      <c r="C939" s="1" t="d">
        <v>2024-08-21</v>
      </c>
      <c r="D939">
        <v>225.25200000000001</v>
      </c>
      <c r="E939">
        <v>226.70400000000001</v>
      </c>
      <c r="F939">
        <v>223.791</v>
      </c>
      <c r="G939">
        <v>225.13300000000001</v>
      </c>
      <c r="H939">
        <v>34765500</v>
      </c>
      <c r="I939">
        <v>-4.8558800000000001E-4</v>
      </c>
      <c r="J939">
        <f t="shared" si="130"/>
        <v>-4.8392395734353499E-4</v>
      </c>
      <c r="K939">
        <f t="shared" si="132"/>
        <v>217.56349999999998</v>
      </c>
      <c r="L939">
        <f t="shared" si="125"/>
        <v>218.07255999999998</v>
      </c>
      <c r="M939">
        <f t="shared" si="133"/>
        <v>1.4739210636468788E-2</v>
      </c>
      <c r="N939" t="str">
        <f t="shared" si="131"/>
        <v>Downtrend</v>
      </c>
      <c r="O939">
        <f t="shared" si="126"/>
        <v>233.23599999999999</v>
      </c>
      <c r="P939">
        <f t="shared" si="127"/>
        <v>-3.4741635082062738E-2</v>
      </c>
      <c r="Q939" t="str">
        <f t="shared" si="128"/>
        <v>2024-08</v>
      </c>
      <c r="R939" t="str">
        <f t="shared" si="129"/>
        <v>Low</v>
      </c>
    </row>
    <row r="940" spans="1:18" x14ac:dyDescent="0.2">
      <c r="A940">
        <v>939</v>
      </c>
      <c r="B940" t="s">
        <v>9</v>
      </c>
      <c r="C940" s="1" t="d">
        <v>2024-08-22</v>
      </c>
      <c r="D940">
        <v>226.51499999999999</v>
      </c>
      <c r="E940">
        <v>227.06200000000001</v>
      </c>
      <c r="F940">
        <v>222.64699999999999</v>
      </c>
      <c r="G940">
        <v>223.273</v>
      </c>
      <c r="H940">
        <v>43695300</v>
      </c>
      <c r="I940">
        <v>-8.2598199999999993E-3</v>
      </c>
      <c r="J940">
        <f t="shared" si="130"/>
        <v>-8.2617830349172028E-3</v>
      </c>
      <c r="K940">
        <f t="shared" si="132"/>
        <v>217.92600000000002</v>
      </c>
      <c r="L940">
        <f t="shared" si="125"/>
        <v>218.42295999999996</v>
      </c>
      <c r="M940">
        <f t="shared" si="133"/>
        <v>1.4842268368172302E-2</v>
      </c>
      <c r="N940" t="str">
        <f t="shared" si="131"/>
        <v>Downtrend</v>
      </c>
      <c r="O940">
        <f t="shared" si="126"/>
        <v>233.23599999999999</v>
      </c>
      <c r="P940">
        <f t="shared" si="127"/>
        <v>-4.2716390265653659E-2</v>
      </c>
      <c r="Q940" t="str">
        <f t="shared" si="128"/>
        <v>2024-08</v>
      </c>
      <c r="R940" t="str">
        <f t="shared" si="129"/>
        <v>Low</v>
      </c>
    </row>
    <row r="941" spans="1:18" x14ac:dyDescent="0.2">
      <c r="A941">
        <v>940</v>
      </c>
      <c r="B941" t="s">
        <v>9</v>
      </c>
      <c r="C941" s="1" t="d">
        <v>2024-08-23</v>
      </c>
      <c r="D941">
        <v>224.39699999999999</v>
      </c>
      <c r="E941">
        <v>226.94300000000001</v>
      </c>
      <c r="F941">
        <v>223.07499999999999</v>
      </c>
      <c r="G941">
        <v>225.57</v>
      </c>
      <c r="H941">
        <v>38677300</v>
      </c>
      <c r="I941">
        <v>1.0288200000000001E-2</v>
      </c>
      <c r="J941">
        <f t="shared" si="130"/>
        <v>1.0287853882914533E-2</v>
      </c>
      <c r="K941">
        <f t="shared" si="132"/>
        <v>218.37999999999997</v>
      </c>
      <c r="L941">
        <f t="shared" si="125"/>
        <v>218.70169999999996</v>
      </c>
      <c r="M941">
        <f t="shared" si="133"/>
        <v>1.4964612640091274E-2</v>
      </c>
      <c r="N941" t="str">
        <f t="shared" si="131"/>
        <v>Downtrend</v>
      </c>
      <c r="O941">
        <f t="shared" si="126"/>
        <v>233.23599999999999</v>
      </c>
      <c r="P941">
        <f t="shared" si="127"/>
        <v>-3.2867996364197571E-2</v>
      </c>
      <c r="Q941" t="str">
        <f t="shared" si="128"/>
        <v>2024-08</v>
      </c>
      <c r="R941" t="str">
        <f t="shared" si="129"/>
        <v>Low</v>
      </c>
    </row>
    <row r="942" spans="1:18" x14ac:dyDescent="0.2">
      <c r="A942">
        <v>941</v>
      </c>
      <c r="B942" t="s">
        <v>9</v>
      </c>
      <c r="C942" s="1" t="d">
        <v>2024-08-26</v>
      </c>
      <c r="D942">
        <v>225.49100000000001</v>
      </c>
      <c r="E942">
        <v>226.00800000000001</v>
      </c>
      <c r="F942">
        <v>222.637</v>
      </c>
      <c r="G942">
        <v>225.90899999999999</v>
      </c>
      <c r="H942">
        <v>30602200</v>
      </c>
      <c r="I942">
        <v>1.4988200000000001E-3</v>
      </c>
      <c r="J942">
        <f t="shared" si="130"/>
        <v>1.5028594227954883E-3</v>
      </c>
      <c r="K942">
        <f t="shared" si="132"/>
        <v>218.83705</v>
      </c>
      <c r="L942">
        <f t="shared" si="125"/>
        <v>218.96397999999994</v>
      </c>
      <c r="M942">
        <f t="shared" si="133"/>
        <v>1.4964015128082422E-2</v>
      </c>
      <c r="N942" t="str">
        <f t="shared" si="131"/>
        <v>Downtrend</v>
      </c>
      <c r="O942">
        <f t="shared" si="126"/>
        <v>233.23599999999999</v>
      </c>
      <c r="P942">
        <f t="shared" si="127"/>
        <v>-3.1414532919446403E-2</v>
      </c>
      <c r="Q942" t="str">
        <f t="shared" si="128"/>
        <v>2024-08</v>
      </c>
      <c r="R942" t="str">
        <f t="shared" si="129"/>
        <v>Low</v>
      </c>
    </row>
    <row r="943" spans="1:18" x14ac:dyDescent="0.2">
      <c r="A943">
        <v>942</v>
      </c>
      <c r="B943" t="s">
        <v>9</v>
      </c>
      <c r="C943" s="1" t="d">
        <v>2024-08-27</v>
      </c>
      <c r="D943">
        <v>224.73500000000001</v>
      </c>
      <c r="E943">
        <v>227.56899999999999</v>
      </c>
      <c r="F943">
        <v>223.631</v>
      </c>
      <c r="G943">
        <v>226.75399999999999</v>
      </c>
      <c r="H943">
        <v>35934600</v>
      </c>
      <c r="I943">
        <v>3.7416699999999999E-3</v>
      </c>
      <c r="J943">
        <f t="shared" si="130"/>
        <v>3.7404441611446071E-3</v>
      </c>
      <c r="K943">
        <f t="shared" si="132"/>
        <v>219.30855000000003</v>
      </c>
      <c r="L943">
        <f t="shared" si="125"/>
        <v>219.27791999999994</v>
      </c>
      <c r="M943">
        <f t="shared" si="133"/>
        <v>1.4967932743363659E-2</v>
      </c>
      <c r="N943" t="str">
        <f t="shared" si="131"/>
        <v>Uptrend</v>
      </c>
      <c r="O943">
        <f t="shared" si="126"/>
        <v>233.23599999999999</v>
      </c>
      <c r="P943">
        <f t="shared" si="127"/>
        <v>-2.7791593064535491E-2</v>
      </c>
      <c r="Q943" t="str">
        <f t="shared" si="128"/>
        <v>2024-08</v>
      </c>
      <c r="R943" t="str">
        <f t="shared" si="129"/>
        <v>Low</v>
      </c>
    </row>
    <row r="944" spans="1:18" x14ac:dyDescent="0.2">
      <c r="A944">
        <v>943</v>
      </c>
      <c r="B944" t="s">
        <v>9</v>
      </c>
      <c r="C944" s="1" t="d">
        <v>2024-08-28</v>
      </c>
      <c r="D944">
        <v>226.64400000000001</v>
      </c>
      <c r="E944">
        <v>228.57400000000001</v>
      </c>
      <c r="F944">
        <v>224.417</v>
      </c>
      <c r="G944">
        <v>225.22200000000001</v>
      </c>
      <c r="H944">
        <v>38052200</v>
      </c>
      <c r="I944">
        <v>-6.7535199999999998E-3</v>
      </c>
      <c r="J944">
        <f t="shared" si="130"/>
        <v>-6.7562203974350643E-3</v>
      </c>
      <c r="K944">
        <f t="shared" si="132"/>
        <v>219.54055000000002</v>
      </c>
      <c r="L944">
        <f t="shared" si="125"/>
        <v>219.47819999999993</v>
      </c>
      <c r="M944">
        <f t="shared" si="133"/>
        <v>1.4781180456063619E-2</v>
      </c>
      <c r="N944" t="str">
        <f t="shared" si="131"/>
        <v>Uptrend</v>
      </c>
      <c r="O944">
        <f t="shared" si="126"/>
        <v>233.23599999999999</v>
      </c>
      <c r="P944">
        <f t="shared" si="127"/>
        <v>-3.4360047334030641E-2</v>
      </c>
      <c r="Q944" t="str">
        <f t="shared" si="128"/>
        <v>2024-08</v>
      </c>
      <c r="R944" t="str">
        <f t="shared" si="129"/>
        <v>Low</v>
      </c>
    </row>
    <row r="945" spans="1:18" x14ac:dyDescent="0.2">
      <c r="A945">
        <v>944</v>
      </c>
      <c r="B945" t="s">
        <v>9</v>
      </c>
      <c r="C945" s="1" t="d">
        <v>2024-08-29</v>
      </c>
      <c r="D945">
        <v>228.81200000000001</v>
      </c>
      <c r="E945">
        <v>231.61600000000001</v>
      </c>
      <c r="F945">
        <v>227.59899999999999</v>
      </c>
      <c r="G945">
        <v>228.50399999999999</v>
      </c>
      <c r="H945">
        <v>51906300</v>
      </c>
      <c r="I945">
        <v>1.4570100000000001E-2</v>
      </c>
      <c r="J945">
        <f t="shared" si="130"/>
        <v>1.4572288675173795E-2</v>
      </c>
      <c r="K945">
        <f t="shared" si="132"/>
        <v>220.12139999999999</v>
      </c>
      <c r="L945">
        <f t="shared" si="125"/>
        <v>219.79139999999995</v>
      </c>
      <c r="M945">
        <f t="shared" si="133"/>
        <v>1.4440473483927393E-2</v>
      </c>
      <c r="N945" t="str">
        <f t="shared" si="131"/>
        <v>Uptrend</v>
      </c>
      <c r="O945">
        <f t="shared" si="126"/>
        <v>233.23599999999999</v>
      </c>
      <c r="P945">
        <f t="shared" si="127"/>
        <v>-2.0288463187501105E-2</v>
      </c>
      <c r="Q945" t="str">
        <f t="shared" si="128"/>
        <v>2024-08</v>
      </c>
      <c r="R945" t="str">
        <f t="shared" si="129"/>
        <v>Low</v>
      </c>
    </row>
    <row r="946" spans="1:18" x14ac:dyDescent="0.2">
      <c r="A946">
        <v>945</v>
      </c>
      <c r="B946" t="s">
        <v>9</v>
      </c>
      <c r="C946" s="1" t="d">
        <v>2024-08-30</v>
      </c>
      <c r="D946">
        <v>228.90199999999999</v>
      </c>
      <c r="E946">
        <v>229.11099999999999</v>
      </c>
      <c r="F946">
        <v>226.20699999999999</v>
      </c>
      <c r="G946">
        <v>227.71799999999999</v>
      </c>
      <c r="H946">
        <v>52990800</v>
      </c>
      <c r="I946">
        <v>-3.43794E-3</v>
      </c>
      <c r="J946">
        <f t="shared" si="130"/>
        <v>-3.4397647305954848E-3</v>
      </c>
      <c r="K946">
        <f t="shared" si="132"/>
        <v>220.58845000000002</v>
      </c>
      <c r="L946">
        <f t="shared" si="125"/>
        <v>220.18045999999998</v>
      </c>
      <c r="M946">
        <f t="shared" si="133"/>
        <v>1.4468266791055295E-2</v>
      </c>
      <c r="N946" t="str">
        <f t="shared" si="131"/>
        <v>Uptrend</v>
      </c>
      <c r="O946">
        <f t="shared" si="126"/>
        <v>233.23599999999999</v>
      </c>
      <c r="P946">
        <f t="shared" si="127"/>
        <v>-2.3658440377986256E-2</v>
      </c>
      <c r="Q946" t="str">
        <f t="shared" si="128"/>
        <v>2024-08</v>
      </c>
      <c r="R946" t="str">
        <f t="shared" si="129"/>
        <v>Low</v>
      </c>
    </row>
    <row r="947" spans="1:18" x14ac:dyDescent="0.2">
      <c r="A947">
        <v>946</v>
      </c>
      <c r="B947" t="s">
        <v>9</v>
      </c>
      <c r="C947" s="1" t="d">
        <v>2024-09-03</v>
      </c>
      <c r="D947">
        <v>227.27099999999999</v>
      </c>
      <c r="E947">
        <v>227.71799999999999</v>
      </c>
      <c r="F947">
        <v>219.93199999999999</v>
      </c>
      <c r="G947">
        <v>221.523</v>
      </c>
      <c r="H947">
        <v>50190600</v>
      </c>
      <c r="I947">
        <v>-2.7205199999999999E-2</v>
      </c>
      <c r="J947">
        <f t="shared" si="130"/>
        <v>-2.7204700550681027E-2</v>
      </c>
      <c r="K947">
        <f t="shared" si="132"/>
        <v>221.27170000000001</v>
      </c>
      <c r="L947">
        <f t="shared" si="125"/>
        <v>220.48912000000001</v>
      </c>
      <c r="M947">
        <f t="shared" si="133"/>
        <v>1.0961670318160087E-2</v>
      </c>
      <c r="N947" t="str">
        <f t="shared" si="131"/>
        <v>Uptrend</v>
      </c>
      <c r="O947">
        <f t="shared" si="126"/>
        <v>233.23599999999999</v>
      </c>
      <c r="P947">
        <f t="shared" si="127"/>
        <v>-5.0219520142688046E-2</v>
      </c>
      <c r="Q947" t="str">
        <f t="shared" si="128"/>
        <v>2024-09</v>
      </c>
      <c r="R947" t="str">
        <f t="shared" si="129"/>
        <v>Low</v>
      </c>
    </row>
    <row r="948" spans="1:18" x14ac:dyDescent="0.2">
      <c r="A948">
        <v>947</v>
      </c>
      <c r="B948" t="s">
        <v>9</v>
      </c>
      <c r="C948" s="1" t="d">
        <v>2024-09-04</v>
      </c>
      <c r="D948">
        <v>220.41900000000001</v>
      </c>
      <c r="E948">
        <v>220.53899999999999</v>
      </c>
      <c r="F948">
        <v>216.26300000000001</v>
      </c>
      <c r="G948">
        <v>219.614</v>
      </c>
      <c r="H948">
        <v>43840200</v>
      </c>
      <c r="I948">
        <v>-8.6189000000000005E-3</v>
      </c>
      <c r="J948">
        <f t="shared" si="130"/>
        <v>-8.6176153266251942E-3</v>
      </c>
      <c r="K948">
        <f t="shared" si="132"/>
        <v>221.96079999999998</v>
      </c>
      <c r="L948">
        <f t="shared" ref="L948:L1011" si="134">AVERAGE(G899:G948)</f>
        <v>220.74668000000003</v>
      </c>
      <c r="M948">
        <f t="shared" si="133"/>
        <v>1.0893911402329931E-2</v>
      </c>
      <c r="N948" t="str">
        <f t="shared" si="131"/>
        <v>Uptrend</v>
      </c>
      <c r="O948">
        <f t="shared" si="126"/>
        <v>233.23599999999999</v>
      </c>
      <c r="P948">
        <f t="shared" si="127"/>
        <v>-5.840436296283591E-2</v>
      </c>
      <c r="Q948" t="str">
        <f t="shared" si="128"/>
        <v>2024-09</v>
      </c>
      <c r="R948" t="str">
        <f t="shared" si="129"/>
        <v>Low</v>
      </c>
    </row>
    <row r="949" spans="1:18" x14ac:dyDescent="0.2">
      <c r="A949">
        <v>948</v>
      </c>
      <c r="B949" t="s">
        <v>9</v>
      </c>
      <c r="C949" s="1" t="d">
        <v>2024-09-05</v>
      </c>
      <c r="D949">
        <v>220.39</v>
      </c>
      <c r="E949">
        <v>224.21799999999999</v>
      </c>
      <c r="F949">
        <v>220.28</v>
      </c>
      <c r="G949">
        <v>221.13499999999999</v>
      </c>
      <c r="H949">
        <v>36615400</v>
      </c>
      <c r="I949">
        <v>6.9278500000000002E-3</v>
      </c>
      <c r="J949">
        <f t="shared" si="130"/>
        <v>6.9257879734443417E-3</v>
      </c>
      <c r="K949">
        <f t="shared" si="132"/>
        <v>222.59730000000005</v>
      </c>
      <c r="L949">
        <f t="shared" si="134"/>
        <v>221.01617999999999</v>
      </c>
      <c r="M949">
        <f t="shared" si="133"/>
        <v>1.0716045661069463E-2</v>
      </c>
      <c r="N949" t="str">
        <f t="shared" si="131"/>
        <v>Uptrend</v>
      </c>
      <c r="O949">
        <f t="shared" si="126"/>
        <v>233.23599999999999</v>
      </c>
      <c r="P949">
        <f t="shared" si="127"/>
        <v>-5.1883071223996269E-2</v>
      </c>
      <c r="Q949" t="str">
        <f t="shared" si="128"/>
        <v>2024-09</v>
      </c>
      <c r="R949" t="str">
        <f t="shared" si="129"/>
        <v>Low</v>
      </c>
    </row>
    <row r="950" spans="1:18" x14ac:dyDescent="0.2">
      <c r="A950">
        <v>949</v>
      </c>
      <c r="B950" t="s">
        <v>9</v>
      </c>
      <c r="C950" s="1" t="d">
        <v>2024-09-06</v>
      </c>
      <c r="D950">
        <v>222.697</v>
      </c>
      <c r="E950">
        <v>223.97900000000001</v>
      </c>
      <c r="F950">
        <v>218.54</v>
      </c>
      <c r="G950">
        <v>219.584</v>
      </c>
      <c r="H950">
        <v>48423000</v>
      </c>
      <c r="I950">
        <v>-7.0149499999999998E-3</v>
      </c>
      <c r="J950">
        <f t="shared" si="130"/>
        <v>-7.0138150903293894E-3</v>
      </c>
      <c r="K950">
        <f t="shared" si="132"/>
        <v>222.98295000000002</v>
      </c>
      <c r="L950">
        <f t="shared" si="134"/>
        <v>221.17164000000005</v>
      </c>
      <c r="M950">
        <f t="shared" si="133"/>
        <v>1.0436459668494356E-2</v>
      </c>
      <c r="N950" t="str">
        <f t="shared" si="131"/>
        <v>Uptrend</v>
      </c>
      <c r="O950">
        <f t="shared" si="126"/>
        <v>233.23599999999999</v>
      </c>
      <c r="P950">
        <f t="shared" si="127"/>
        <v>-5.8532988046442136E-2</v>
      </c>
      <c r="Q950" t="str">
        <f t="shared" si="128"/>
        <v>2024-09</v>
      </c>
      <c r="R950" t="str">
        <f t="shared" si="129"/>
        <v>Low</v>
      </c>
    </row>
    <row r="951" spans="1:18" x14ac:dyDescent="0.2">
      <c r="A951">
        <v>950</v>
      </c>
      <c r="B951" t="s">
        <v>9</v>
      </c>
      <c r="C951" s="1" t="d">
        <v>2024-09-09</v>
      </c>
      <c r="D951">
        <v>219.584</v>
      </c>
      <c r="E951">
        <v>220.03200000000001</v>
      </c>
      <c r="F951">
        <v>215.49700000000001</v>
      </c>
      <c r="G951">
        <v>219.67400000000001</v>
      </c>
      <c r="H951">
        <v>67180000</v>
      </c>
      <c r="I951">
        <v>4.0748599999999998E-4</v>
      </c>
      <c r="J951">
        <f t="shared" si="130"/>
        <v>4.0986592830072333E-4</v>
      </c>
      <c r="K951">
        <f t="shared" si="132"/>
        <v>223.2276</v>
      </c>
      <c r="L951">
        <f t="shared" si="134"/>
        <v>221.31200000000004</v>
      </c>
      <c r="M951">
        <f t="shared" si="133"/>
        <v>1.0055618690637293E-2</v>
      </c>
      <c r="N951" t="str">
        <f t="shared" si="131"/>
        <v>Uptrend</v>
      </c>
      <c r="O951">
        <f t="shared" si="126"/>
        <v>233.23599999999999</v>
      </c>
      <c r="P951">
        <f t="shared" si="127"/>
        <v>-5.8147112795623235E-2</v>
      </c>
      <c r="Q951" t="str">
        <f t="shared" si="128"/>
        <v>2024-09</v>
      </c>
      <c r="R951" t="str">
        <f t="shared" si="129"/>
        <v>Low</v>
      </c>
    </row>
    <row r="952" spans="1:18" x14ac:dyDescent="0.2">
      <c r="A952">
        <v>951</v>
      </c>
      <c r="B952" t="s">
        <v>9</v>
      </c>
      <c r="C952" s="1" t="d">
        <v>2024-09-10</v>
      </c>
      <c r="D952">
        <v>217.69499999999999</v>
      </c>
      <c r="E952">
        <v>220.24</v>
      </c>
      <c r="F952">
        <v>215.517</v>
      </c>
      <c r="G952">
        <v>218.87799999999999</v>
      </c>
      <c r="H952">
        <v>51591000</v>
      </c>
      <c r="I952">
        <v>-3.6214300000000001E-3</v>
      </c>
      <c r="J952">
        <f t="shared" si="130"/>
        <v>-3.6235512623251642E-3</v>
      </c>
      <c r="K952">
        <f t="shared" si="132"/>
        <v>223.35584999999998</v>
      </c>
      <c r="L952">
        <f t="shared" si="134"/>
        <v>221.50558000000009</v>
      </c>
      <c r="M952">
        <f t="shared" si="133"/>
        <v>1.0007740971484441E-2</v>
      </c>
      <c r="N952" t="str">
        <f t="shared" si="131"/>
        <v>Uptrend</v>
      </c>
      <c r="O952">
        <f t="shared" si="126"/>
        <v>233.23599999999999</v>
      </c>
      <c r="P952">
        <f t="shared" si="127"/>
        <v>-6.1559965013977314E-2</v>
      </c>
      <c r="Q952" t="str">
        <f t="shared" si="128"/>
        <v>2024-09</v>
      </c>
      <c r="R952" t="str">
        <f t="shared" si="129"/>
        <v>Low</v>
      </c>
    </row>
    <row r="953" spans="1:18" x14ac:dyDescent="0.2">
      <c r="A953">
        <v>952</v>
      </c>
      <c r="B953" t="s">
        <v>9</v>
      </c>
      <c r="C953" s="1" t="d">
        <v>2024-09-11</v>
      </c>
      <c r="D953">
        <v>220.221</v>
      </c>
      <c r="E953">
        <v>221.84200000000001</v>
      </c>
      <c r="F953">
        <v>216.67099999999999</v>
      </c>
      <c r="G953">
        <v>221.41399999999999</v>
      </c>
      <c r="H953">
        <v>44587100</v>
      </c>
      <c r="I953">
        <v>1.15853E-2</v>
      </c>
      <c r="J953">
        <f t="shared" si="130"/>
        <v>1.1586363179488135E-2</v>
      </c>
      <c r="K953">
        <f t="shared" si="132"/>
        <v>223.42494999999994</v>
      </c>
      <c r="L953">
        <f t="shared" si="134"/>
        <v>221.62810000000013</v>
      </c>
      <c r="M953">
        <f t="shared" si="133"/>
        <v>9.5893942219123542E-3</v>
      </c>
      <c r="N953" t="str">
        <f t="shared" si="131"/>
        <v>Uptrend</v>
      </c>
      <c r="O953">
        <f t="shared" si="126"/>
        <v>233.23599999999999</v>
      </c>
      <c r="P953">
        <f t="shared" si="127"/>
        <v>-5.0686857946457664E-2</v>
      </c>
      <c r="Q953" t="str">
        <f t="shared" si="128"/>
        <v>2024-09</v>
      </c>
      <c r="R953" t="str">
        <f t="shared" si="129"/>
        <v>Low</v>
      </c>
    </row>
    <row r="954" spans="1:18" x14ac:dyDescent="0.2">
      <c r="A954">
        <v>953</v>
      </c>
      <c r="B954" t="s">
        <v>9</v>
      </c>
      <c r="C954" s="1" t="d">
        <v>2024-09-12</v>
      </c>
      <c r="D954">
        <v>221.255</v>
      </c>
      <c r="E954">
        <v>222.29900000000001</v>
      </c>
      <c r="F954">
        <v>218.59</v>
      </c>
      <c r="G954">
        <v>221.523</v>
      </c>
      <c r="H954">
        <v>37455600</v>
      </c>
      <c r="I954">
        <v>4.9398400000000005E-4</v>
      </c>
      <c r="J954">
        <f t="shared" si="130"/>
        <v>4.9229046040455415E-4</v>
      </c>
      <c r="K954">
        <f t="shared" si="132"/>
        <v>223.47714999999999</v>
      </c>
      <c r="L954">
        <f t="shared" si="134"/>
        <v>221.68288000000013</v>
      </c>
      <c r="M954">
        <f t="shared" si="133"/>
        <v>9.5814213696454823E-3</v>
      </c>
      <c r="N954" t="str">
        <f t="shared" si="131"/>
        <v>Uptrend</v>
      </c>
      <c r="O954">
        <f t="shared" si="126"/>
        <v>233.23599999999999</v>
      </c>
      <c r="P954">
        <f t="shared" si="127"/>
        <v>-5.0219520142688046E-2</v>
      </c>
      <c r="Q954" t="str">
        <f t="shared" si="128"/>
        <v>2024-09</v>
      </c>
      <c r="R954" t="str">
        <f t="shared" si="129"/>
        <v>Low</v>
      </c>
    </row>
    <row r="955" spans="1:18" x14ac:dyDescent="0.2">
      <c r="A955">
        <v>954</v>
      </c>
      <c r="B955" t="s">
        <v>9</v>
      </c>
      <c r="C955" s="1" t="d">
        <v>2024-09-13</v>
      </c>
      <c r="D955">
        <v>222.32900000000001</v>
      </c>
      <c r="E955">
        <v>222.786</v>
      </c>
      <c r="F955">
        <v>220.66800000000001</v>
      </c>
      <c r="G955">
        <v>221.255</v>
      </c>
      <c r="H955">
        <v>36766600</v>
      </c>
      <c r="I955">
        <v>-1.2121E-3</v>
      </c>
      <c r="J955">
        <f t="shared" si="130"/>
        <v>-1.2098066566451626E-3</v>
      </c>
      <c r="K955">
        <f t="shared" si="132"/>
        <v>223.36680000000001</v>
      </c>
      <c r="L955">
        <f t="shared" si="134"/>
        <v>221.7068800000001</v>
      </c>
      <c r="M955">
        <f t="shared" si="133"/>
        <v>9.0614145474829013E-3</v>
      </c>
      <c r="N955" t="str">
        <f t="shared" si="131"/>
        <v>Uptrend</v>
      </c>
      <c r="O955">
        <f t="shared" si="126"/>
        <v>233.23599999999999</v>
      </c>
      <c r="P955">
        <f t="shared" si="127"/>
        <v>-5.136857088957103E-2</v>
      </c>
      <c r="Q955" t="str">
        <f t="shared" si="128"/>
        <v>2024-09</v>
      </c>
      <c r="R955" t="str">
        <f t="shared" si="129"/>
        <v>Low</v>
      </c>
    </row>
    <row r="956" spans="1:18" x14ac:dyDescent="0.2">
      <c r="A956">
        <v>955</v>
      </c>
      <c r="B956" t="s">
        <v>9</v>
      </c>
      <c r="C956" s="1" t="d">
        <v>2024-09-16</v>
      </c>
      <c r="D956">
        <v>215.328</v>
      </c>
      <c r="E956">
        <v>216.00399999999999</v>
      </c>
      <c r="F956">
        <v>212.72300000000001</v>
      </c>
      <c r="G956">
        <v>215.10900000000001</v>
      </c>
      <c r="H956">
        <v>59357400</v>
      </c>
      <c r="I956">
        <v>-2.77752E-2</v>
      </c>
      <c r="J956">
        <f t="shared" si="130"/>
        <v>-2.7777903324218589E-2</v>
      </c>
      <c r="K956">
        <f t="shared" si="132"/>
        <v>222.88300000000004</v>
      </c>
      <c r="L956">
        <f t="shared" si="134"/>
        <v>221.51280000000006</v>
      </c>
      <c r="M956">
        <f t="shared" si="133"/>
        <v>1.0782693054687809E-2</v>
      </c>
      <c r="N956" t="str">
        <f t="shared" si="131"/>
        <v>Uptrend</v>
      </c>
      <c r="O956">
        <f t="shared" si="126"/>
        <v>233.23599999999999</v>
      </c>
      <c r="P956">
        <f t="shared" si="127"/>
        <v>-7.7719563017715876E-2</v>
      </c>
      <c r="Q956" t="str">
        <f t="shared" si="128"/>
        <v>2024-09</v>
      </c>
      <c r="R956" t="str">
        <f t="shared" si="129"/>
        <v>Low</v>
      </c>
    </row>
    <row r="957" spans="1:18" x14ac:dyDescent="0.2">
      <c r="A957">
        <v>956</v>
      </c>
      <c r="B957" t="s">
        <v>9</v>
      </c>
      <c r="C957" s="1" t="d">
        <v>2024-09-17</v>
      </c>
      <c r="D957">
        <v>214.54300000000001</v>
      </c>
      <c r="E957">
        <v>215.68600000000001</v>
      </c>
      <c r="F957">
        <v>213.3</v>
      </c>
      <c r="G957">
        <v>215.577</v>
      </c>
      <c r="H957">
        <v>45519300</v>
      </c>
      <c r="I957">
        <v>2.1725999999999998E-3</v>
      </c>
      <c r="J957">
        <f t="shared" si="130"/>
        <v>2.1756411865612169E-3</v>
      </c>
      <c r="K957">
        <f t="shared" si="132"/>
        <v>222.43055000000004</v>
      </c>
      <c r="L957">
        <f t="shared" si="134"/>
        <v>221.29868000000002</v>
      </c>
      <c r="M957">
        <f t="shared" si="133"/>
        <v>1.0822077990010972E-2</v>
      </c>
      <c r="N957" t="str">
        <f t="shared" si="131"/>
        <v>Uptrend</v>
      </c>
      <c r="O957">
        <f t="shared" si="126"/>
        <v>233.23599999999999</v>
      </c>
      <c r="P957">
        <f t="shared" si="127"/>
        <v>-7.5713011713457568E-2</v>
      </c>
      <c r="Q957" t="str">
        <f t="shared" si="128"/>
        <v>2024-09</v>
      </c>
      <c r="R957" t="str">
        <f t="shared" si="129"/>
        <v>Low</v>
      </c>
    </row>
    <row r="958" spans="1:18" x14ac:dyDescent="0.2">
      <c r="A958">
        <v>957</v>
      </c>
      <c r="B958" t="s">
        <v>9</v>
      </c>
      <c r="C958" s="1" t="d">
        <v>2024-09-18</v>
      </c>
      <c r="D958">
        <v>216.33199999999999</v>
      </c>
      <c r="E958">
        <v>221.464</v>
      </c>
      <c r="F958">
        <v>216.32300000000001</v>
      </c>
      <c r="G958">
        <v>219.45500000000001</v>
      </c>
      <c r="H958">
        <v>59894900</v>
      </c>
      <c r="I958">
        <v>1.79898E-2</v>
      </c>
      <c r="J958">
        <f t="shared" si="130"/>
        <v>1.798893202892704E-2</v>
      </c>
      <c r="K958">
        <f t="shared" si="132"/>
        <v>222.14119999999997</v>
      </c>
      <c r="L958">
        <f t="shared" si="134"/>
        <v>221.14504000000005</v>
      </c>
      <c r="M958">
        <f t="shared" si="133"/>
        <v>1.167679585038069E-2</v>
      </c>
      <c r="N958" t="str">
        <f t="shared" si="131"/>
        <v>Uptrend</v>
      </c>
      <c r="O958">
        <f t="shared" si="126"/>
        <v>233.23599999999999</v>
      </c>
      <c r="P958">
        <f t="shared" si="127"/>
        <v>-5.9086075905949276E-2</v>
      </c>
      <c r="Q958" t="str">
        <f t="shared" si="128"/>
        <v>2024-09</v>
      </c>
      <c r="R958" t="str">
        <f t="shared" si="129"/>
        <v>Low</v>
      </c>
    </row>
    <row r="959" spans="1:18" x14ac:dyDescent="0.2">
      <c r="A959">
        <v>958</v>
      </c>
      <c r="B959" t="s">
        <v>9</v>
      </c>
      <c r="C959" s="1" t="d">
        <v>2024-09-19</v>
      </c>
      <c r="D959">
        <v>223.73099999999999</v>
      </c>
      <c r="E959">
        <v>228.53399999999999</v>
      </c>
      <c r="F959">
        <v>223.37299999999999</v>
      </c>
      <c r="G959">
        <v>227.589</v>
      </c>
      <c r="H959">
        <v>66781300</v>
      </c>
      <c r="I959">
        <v>3.7065599999999997E-2</v>
      </c>
      <c r="J959">
        <f t="shared" si="130"/>
        <v>3.7064546262331577E-2</v>
      </c>
      <c r="K959">
        <f t="shared" si="132"/>
        <v>222.26399999999998</v>
      </c>
      <c r="L959">
        <f t="shared" si="134"/>
        <v>221.06866000000002</v>
      </c>
      <c r="M959">
        <f t="shared" si="133"/>
        <v>1.4484884655732997E-2</v>
      </c>
      <c r="N959" t="str">
        <f t="shared" si="131"/>
        <v>Uptrend</v>
      </c>
      <c r="O959">
        <f t="shared" si="126"/>
        <v>233.23599999999999</v>
      </c>
      <c r="P959">
        <f t="shared" si="127"/>
        <v>-2.4211528237493285E-2</v>
      </c>
      <c r="Q959" t="str">
        <f t="shared" si="128"/>
        <v>2024-09</v>
      </c>
      <c r="R959" t="str">
        <f t="shared" si="129"/>
        <v>Low</v>
      </c>
    </row>
    <row r="960" spans="1:18" x14ac:dyDescent="0.2">
      <c r="A960">
        <v>959</v>
      </c>
      <c r="B960" t="s">
        <v>9</v>
      </c>
      <c r="C960" s="1" t="d">
        <v>2024-09-20</v>
      </c>
      <c r="D960">
        <v>228.68299999999999</v>
      </c>
      <c r="E960">
        <v>231.786</v>
      </c>
      <c r="F960">
        <v>226.346</v>
      </c>
      <c r="G960">
        <v>226.923</v>
      </c>
      <c r="H960">
        <v>318679900</v>
      </c>
      <c r="I960">
        <v>-2.9274000000000001E-3</v>
      </c>
      <c r="J960">
        <f t="shared" si="130"/>
        <v>-2.9263277223415818E-3</v>
      </c>
      <c r="K960">
        <f t="shared" si="132"/>
        <v>222.44649999999996</v>
      </c>
      <c r="L960">
        <f t="shared" si="134"/>
        <v>221.08642000000003</v>
      </c>
      <c r="M960">
        <f t="shared" si="133"/>
        <v>1.4360869949988538E-2</v>
      </c>
      <c r="N960" t="str">
        <f t="shared" si="131"/>
        <v>Uptrend</v>
      </c>
      <c r="O960">
        <f t="shared" si="126"/>
        <v>233.23599999999999</v>
      </c>
      <c r="P960">
        <f t="shared" si="127"/>
        <v>-2.7067005093553309E-2</v>
      </c>
      <c r="Q960" t="str">
        <f t="shared" si="128"/>
        <v>2024-09</v>
      </c>
      <c r="R960" t="str">
        <f t="shared" si="129"/>
        <v>Low</v>
      </c>
    </row>
    <row r="961" spans="1:18" x14ac:dyDescent="0.2">
      <c r="A961">
        <v>960</v>
      </c>
      <c r="B961" t="s">
        <v>9</v>
      </c>
      <c r="C961" s="1" t="d">
        <v>2024-09-23</v>
      </c>
      <c r="D961">
        <v>226.06800000000001</v>
      </c>
      <c r="E961">
        <v>228.166</v>
      </c>
      <c r="F961">
        <v>224.54599999999999</v>
      </c>
      <c r="G961">
        <v>225.203</v>
      </c>
      <c r="H961">
        <v>54146000</v>
      </c>
      <c r="I961">
        <v>-7.58115E-3</v>
      </c>
      <c r="J961">
        <f t="shared" si="130"/>
        <v>-7.5796635863266681E-3</v>
      </c>
      <c r="K961">
        <f t="shared" si="132"/>
        <v>222.42815000000002</v>
      </c>
      <c r="L961">
        <f t="shared" si="134"/>
        <v>221.01078000000001</v>
      </c>
      <c r="M961">
        <f t="shared" si="133"/>
        <v>1.4302344616560938E-2</v>
      </c>
      <c r="N961" t="str">
        <f t="shared" si="131"/>
        <v>Uptrend</v>
      </c>
      <c r="O961">
        <f t="shared" si="126"/>
        <v>233.23599999999999</v>
      </c>
      <c r="P961">
        <f t="shared" si="127"/>
        <v>-3.4441509886981359E-2</v>
      </c>
      <c r="Q961" t="str">
        <f t="shared" si="128"/>
        <v>2024-09</v>
      </c>
      <c r="R961" t="str">
        <f t="shared" si="129"/>
        <v>Low</v>
      </c>
    </row>
    <row r="962" spans="1:18" x14ac:dyDescent="0.2">
      <c r="A962">
        <v>961</v>
      </c>
      <c r="B962" t="s">
        <v>9</v>
      </c>
      <c r="C962" s="1" t="d">
        <v>2024-09-24</v>
      </c>
      <c r="D962">
        <v>227.37</v>
      </c>
      <c r="E962">
        <v>228.066</v>
      </c>
      <c r="F962">
        <v>224.46700000000001</v>
      </c>
      <c r="G962">
        <v>226.09800000000001</v>
      </c>
      <c r="H962">
        <v>43556100</v>
      </c>
      <c r="I962">
        <v>3.9740799999999996E-3</v>
      </c>
      <c r="J962">
        <f t="shared" si="130"/>
        <v>3.9741921732836527E-3</v>
      </c>
      <c r="K962">
        <f t="shared" si="132"/>
        <v>222.43760000000003</v>
      </c>
      <c r="L962">
        <f t="shared" si="134"/>
        <v>220.87635999999998</v>
      </c>
      <c r="M962">
        <f t="shared" si="133"/>
        <v>1.4326526531723323E-2</v>
      </c>
      <c r="N962" t="str">
        <f t="shared" si="131"/>
        <v>Uptrend</v>
      </c>
      <c r="O962">
        <f t="shared" ref="O962:O1025" si="135">MAX(G962,O961)</f>
        <v>233.23599999999999</v>
      </c>
      <c r="P962">
        <f t="shared" si="127"/>
        <v>-3.0604194892726588E-2</v>
      </c>
      <c r="Q962" t="str">
        <f t="shared" si="128"/>
        <v>2024-09</v>
      </c>
      <c r="R962" t="str">
        <f t="shared" si="129"/>
        <v>Low</v>
      </c>
    </row>
    <row r="963" spans="1:18" x14ac:dyDescent="0.2">
      <c r="A963">
        <v>962</v>
      </c>
      <c r="B963" t="s">
        <v>9</v>
      </c>
      <c r="C963" s="1" t="d">
        <v>2024-09-25</v>
      </c>
      <c r="D963">
        <v>223.67099999999999</v>
      </c>
      <c r="E963">
        <v>226.018</v>
      </c>
      <c r="F963">
        <v>222.76599999999999</v>
      </c>
      <c r="G963">
        <v>225.10300000000001</v>
      </c>
      <c r="H963">
        <v>42308700</v>
      </c>
      <c r="I963">
        <v>-4.3981000000000003E-3</v>
      </c>
      <c r="J963">
        <f t="shared" si="130"/>
        <v>-4.4007465789170919E-3</v>
      </c>
      <c r="K963">
        <f t="shared" si="132"/>
        <v>222.35504999999998</v>
      </c>
      <c r="L963">
        <f t="shared" si="134"/>
        <v>220.71369999999999</v>
      </c>
      <c r="M963">
        <f t="shared" si="133"/>
        <v>1.433447011674744E-2</v>
      </c>
      <c r="N963" t="str">
        <f t="shared" si="131"/>
        <v>Uptrend</v>
      </c>
      <c r="O963">
        <f t="shared" si="135"/>
        <v>233.23599999999999</v>
      </c>
      <c r="P963">
        <f t="shared" ref="P963:P1026" si="136">G963/O963 - 1</f>
        <v>-3.4870260165669076E-2</v>
      </c>
      <c r="Q963" t="str">
        <f t="shared" ref="Q963:Q1026" si="137">TEXT(C963, "YYYY-MM")</f>
        <v>2024-09</v>
      </c>
      <c r="R963" t="str">
        <f t="shared" ref="R963:R1026" si="138">IF(M963="","",
   IF(M963&lt;0.015,"Low",
      IF(M963&lt;0.03,"Medium","High")))</f>
        <v>Low</v>
      </c>
    </row>
    <row r="964" spans="1:18" x14ac:dyDescent="0.2">
      <c r="A964">
        <v>963</v>
      </c>
      <c r="B964" t="s">
        <v>9</v>
      </c>
      <c r="C964" s="1" t="d">
        <v>2024-09-26</v>
      </c>
      <c r="D964">
        <v>226.02799999999999</v>
      </c>
      <c r="E964">
        <v>227.221</v>
      </c>
      <c r="F964">
        <v>224.149</v>
      </c>
      <c r="G964">
        <v>226.24700000000001</v>
      </c>
      <c r="H964">
        <v>36636700</v>
      </c>
      <c r="I964">
        <v>5.0802E-3</v>
      </c>
      <c r="J964">
        <f t="shared" ref="J964:J1027" si="139">(G964/G963) - 1</f>
        <v>5.0821179637765557E-3</v>
      </c>
      <c r="K964">
        <f t="shared" si="132"/>
        <v>222.40629999999996</v>
      </c>
      <c r="L964">
        <f t="shared" si="134"/>
        <v>220.69191999999993</v>
      </c>
      <c r="M964">
        <f t="shared" si="133"/>
        <v>1.4296822112939214E-2</v>
      </c>
      <c r="N964" t="str">
        <f t="shared" ref="N964:N1027" si="140">IF(OR(ISBLANK(K964),ISBLANK(L964)),"",IF(K964&gt;L964,"Uptrend","Downtrend"))</f>
        <v>Uptrend</v>
      </c>
      <c r="O964">
        <f t="shared" si="135"/>
        <v>233.23599999999999</v>
      </c>
      <c r="P964">
        <f t="shared" si="136"/>
        <v>-2.9965356977481927E-2</v>
      </c>
      <c r="Q964" t="str">
        <f t="shared" si="137"/>
        <v>2024-09</v>
      </c>
      <c r="R964" t="str">
        <f t="shared" si="138"/>
        <v>Low</v>
      </c>
    </row>
    <row r="965" spans="1:18" x14ac:dyDescent="0.2">
      <c r="A965">
        <v>964</v>
      </c>
      <c r="B965" t="s">
        <v>9</v>
      </c>
      <c r="C965" s="1" t="d">
        <v>2024-09-27</v>
      </c>
      <c r="D965">
        <v>227.18100000000001</v>
      </c>
      <c r="E965">
        <v>228.23500000000001</v>
      </c>
      <c r="F965">
        <v>226.02799999999999</v>
      </c>
      <c r="G965">
        <v>226.51499999999999</v>
      </c>
      <c r="H965">
        <v>34026000</v>
      </c>
      <c r="I965">
        <v>1.18659E-3</v>
      </c>
      <c r="J965">
        <f t="shared" si="139"/>
        <v>1.1845460934287733E-3</v>
      </c>
      <c r="K965">
        <f t="shared" si="132"/>
        <v>222.30685</v>
      </c>
      <c r="L965">
        <f t="shared" si="134"/>
        <v>220.7688599999999</v>
      </c>
      <c r="M965">
        <f t="shared" si="133"/>
        <v>1.390256707215975E-2</v>
      </c>
      <c r="N965" t="str">
        <f t="shared" si="140"/>
        <v>Uptrend</v>
      </c>
      <c r="O965">
        <f t="shared" si="135"/>
        <v>233.23599999999999</v>
      </c>
      <c r="P965">
        <f t="shared" si="136"/>
        <v>-2.8816306230599054E-2</v>
      </c>
      <c r="Q965" t="str">
        <f t="shared" si="137"/>
        <v>2024-09</v>
      </c>
      <c r="R965" t="str">
        <f t="shared" si="138"/>
        <v>Low</v>
      </c>
    </row>
    <row r="966" spans="1:18" x14ac:dyDescent="0.2">
      <c r="A966">
        <v>965</v>
      </c>
      <c r="B966" t="s">
        <v>9</v>
      </c>
      <c r="C966" s="1" t="d">
        <v>2024-09-30</v>
      </c>
      <c r="D966">
        <v>228.75299999999999</v>
      </c>
      <c r="E966">
        <v>231.696</v>
      </c>
      <c r="F966">
        <v>228.36500000000001</v>
      </c>
      <c r="G966">
        <v>231.696</v>
      </c>
      <c r="H966">
        <v>54541900</v>
      </c>
      <c r="I966">
        <v>2.2872E-2</v>
      </c>
      <c r="J966">
        <f t="shared" si="139"/>
        <v>2.2872657439904742E-2</v>
      </c>
      <c r="K966">
        <f t="shared" si="132"/>
        <v>222.50574999999998</v>
      </c>
      <c r="L966">
        <f t="shared" si="134"/>
        <v>220.9468399999999</v>
      </c>
      <c r="M966">
        <f t="shared" si="133"/>
        <v>1.4809734020408753E-2</v>
      </c>
      <c r="N966" t="str">
        <f t="shared" si="140"/>
        <v>Uptrend</v>
      </c>
      <c r="O966">
        <f t="shared" si="135"/>
        <v>233.23599999999999</v>
      </c>
      <c r="P966">
        <f t="shared" si="136"/>
        <v>-6.6027542917902471E-3</v>
      </c>
      <c r="Q966" t="str">
        <f t="shared" si="137"/>
        <v>2024-09</v>
      </c>
      <c r="R966" t="str">
        <f t="shared" si="138"/>
        <v>Low</v>
      </c>
    </row>
    <row r="967" spans="1:18" x14ac:dyDescent="0.2">
      <c r="A967">
        <v>966</v>
      </c>
      <c r="B967" t="s">
        <v>9</v>
      </c>
      <c r="C967" s="1" t="d">
        <v>2024-10-01</v>
      </c>
      <c r="D967">
        <v>228.23599999999999</v>
      </c>
      <c r="E967">
        <v>228.36500000000001</v>
      </c>
      <c r="F967">
        <v>222.488</v>
      </c>
      <c r="G967">
        <v>224.94399999999999</v>
      </c>
      <c r="H967">
        <v>63285000</v>
      </c>
      <c r="I967">
        <v>-2.91416E-2</v>
      </c>
      <c r="J967">
        <f t="shared" si="139"/>
        <v>-2.9141633865064631E-2</v>
      </c>
      <c r="K967">
        <f t="shared" si="132"/>
        <v>222.67680000000001</v>
      </c>
      <c r="L967">
        <f t="shared" si="134"/>
        <v>220.99673999999993</v>
      </c>
      <c r="M967">
        <f t="shared" si="133"/>
        <v>1.500867453580474E-2</v>
      </c>
      <c r="N967" t="str">
        <f t="shared" si="140"/>
        <v>Uptrend</v>
      </c>
      <c r="O967">
        <f t="shared" si="135"/>
        <v>233.23599999999999</v>
      </c>
      <c r="P967">
        <f t="shared" si="136"/>
        <v>-3.5551973108782553E-2</v>
      </c>
      <c r="Q967" t="str">
        <f t="shared" si="137"/>
        <v>2024-10</v>
      </c>
      <c r="R967" t="str">
        <f t="shared" si="138"/>
        <v>Medium</v>
      </c>
    </row>
    <row r="968" spans="1:18" x14ac:dyDescent="0.2">
      <c r="A968">
        <v>967</v>
      </c>
      <c r="B968" t="s">
        <v>9</v>
      </c>
      <c r="C968" s="1" t="d">
        <v>2024-10-02</v>
      </c>
      <c r="D968">
        <v>224.626</v>
      </c>
      <c r="E968">
        <v>226.09800000000001</v>
      </c>
      <c r="F968">
        <v>221.77199999999999</v>
      </c>
      <c r="G968">
        <v>225.511</v>
      </c>
      <c r="H968">
        <v>32880600</v>
      </c>
      <c r="I968">
        <v>2.5196799999999998E-3</v>
      </c>
      <c r="J968">
        <f t="shared" si="139"/>
        <v>2.5206273561420023E-3</v>
      </c>
      <c r="K968">
        <f t="shared" si="132"/>
        <v>222.97165000000001</v>
      </c>
      <c r="L968">
        <f t="shared" si="134"/>
        <v>221.03711999999993</v>
      </c>
      <c r="M968">
        <f t="shared" si="133"/>
        <v>1.4843710776980802E-2</v>
      </c>
      <c r="N968" t="str">
        <f t="shared" si="140"/>
        <v>Uptrend</v>
      </c>
      <c r="O968">
        <f t="shared" si="135"/>
        <v>233.23599999999999</v>
      </c>
      <c r="P968">
        <f t="shared" si="136"/>
        <v>-3.3120959028623331E-2</v>
      </c>
      <c r="Q968" t="str">
        <f t="shared" si="137"/>
        <v>2024-10</v>
      </c>
      <c r="R968" t="str">
        <f t="shared" si="138"/>
        <v>Low</v>
      </c>
    </row>
    <row r="969" spans="1:18" x14ac:dyDescent="0.2">
      <c r="A969">
        <v>968</v>
      </c>
      <c r="B969" t="s">
        <v>9</v>
      </c>
      <c r="C969" s="1" t="d">
        <v>2024-10-03</v>
      </c>
      <c r="D969">
        <v>223.88</v>
      </c>
      <c r="E969">
        <v>225.541</v>
      </c>
      <c r="F969">
        <v>222.07</v>
      </c>
      <c r="G969">
        <v>224.40700000000001</v>
      </c>
      <c r="H969">
        <v>34044200</v>
      </c>
      <c r="I969">
        <v>-4.8946199999999997E-3</v>
      </c>
      <c r="J969">
        <f t="shared" si="139"/>
        <v>-4.8955483324537585E-3</v>
      </c>
      <c r="K969">
        <f t="shared" si="132"/>
        <v>223.13524999999998</v>
      </c>
      <c r="L969">
        <f t="shared" si="134"/>
        <v>221.18393999999989</v>
      </c>
      <c r="M969">
        <f t="shared" si="133"/>
        <v>1.4848720997516792E-2</v>
      </c>
      <c r="N969" t="str">
        <f t="shared" si="140"/>
        <v>Uptrend</v>
      </c>
      <c r="O969">
        <f t="shared" si="135"/>
        <v>233.23599999999999</v>
      </c>
      <c r="P969">
        <f t="shared" si="136"/>
        <v>-3.7854362105335326E-2</v>
      </c>
      <c r="Q969" t="str">
        <f t="shared" si="137"/>
        <v>2024-10</v>
      </c>
      <c r="R969" t="str">
        <f t="shared" si="138"/>
        <v>Low</v>
      </c>
    </row>
    <row r="970" spans="1:18" x14ac:dyDescent="0.2">
      <c r="A970">
        <v>969</v>
      </c>
      <c r="B970" t="s">
        <v>9</v>
      </c>
      <c r="C970" s="1" t="d">
        <v>2024-10-04</v>
      </c>
      <c r="D970">
        <v>226.625</v>
      </c>
      <c r="E970">
        <v>226.72399999999999</v>
      </c>
      <c r="F970">
        <v>222.876</v>
      </c>
      <c r="G970">
        <v>225.53100000000001</v>
      </c>
      <c r="H970">
        <v>37245100</v>
      </c>
      <c r="I970">
        <v>5.0073599999999998E-3</v>
      </c>
      <c r="J970">
        <f t="shared" si="139"/>
        <v>5.0087564113419081E-3</v>
      </c>
      <c r="K970">
        <f t="shared" si="132"/>
        <v>223.43259999999995</v>
      </c>
      <c r="L970">
        <f t="shared" si="134"/>
        <v>221.37409999999997</v>
      </c>
      <c r="M970">
        <f t="shared" si="133"/>
        <v>1.4757149018131358E-2</v>
      </c>
      <c r="N970" t="str">
        <f t="shared" si="140"/>
        <v>Uptrend</v>
      </c>
      <c r="O970">
        <f t="shared" si="135"/>
        <v>233.23599999999999</v>
      </c>
      <c r="P970">
        <f t="shared" si="136"/>
        <v>-3.303520897288581E-2</v>
      </c>
      <c r="Q970" t="str">
        <f t="shared" si="137"/>
        <v>2024-10</v>
      </c>
      <c r="R970" t="str">
        <f t="shared" si="138"/>
        <v>Low</v>
      </c>
    </row>
    <row r="971" spans="1:18" x14ac:dyDescent="0.2">
      <c r="A971">
        <v>970</v>
      </c>
      <c r="B971" t="s">
        <v>9</v>
      </c>
      <c r="C971" s="1" t="d">
        <v>2024-10-07</v>
      </c>
      <c r="D971">
        <v>223.244</v>
      </c>
      <c r="E971">
        <v>224.42699999999999</v>
      </c>
      <c r="F971">
        <v>220.09100000000001</v>
      </c>
      <c r="G971">
        <v>220.44900000000001</v>
      </c>
      <c r="H971">
        <v>39505400</v>
      </c>
      <c r="I971">
        <v>-2.25309E-2</v>
      </c>
      <c r="J971">
        <f t="shared" si="139"/>
        <v>-2.2533487635846061E-2</v>
      </c>
      <c r="K971">
        <f t="shared" si="132"/>
        <v>223.47134999999997</v>
      </c>
      <c r="L971">
        <f t="shared" si="134"/>
        <v>221.45327999999995</v>
      </c>
      <c r="M971">
        <f t="shared" si="133"/>
        <v>1.5702924370333927E-2</v>
      </c>
      <c r="N971" t="str">
        <f t="shared" si="140"/>
        <v>Uptrend</v>
      </c>
      <c r="O971">
        <f t="shared" si="135"/>
        <v>233.23599999999999</v>
      </c>
      <c r="P971">
        <f t="shared" si="136"/>
        <v>-5.4824298135793703E-2</v>
      </c>
      <c r="Q971" t="str">
        <f t="shared" si="137"/>
        <v>2024-10</v>
      </c>
      <c r="R971" t="str">
        <f t="shared" si="138"/>
        <v>Medium</v>
      </c>
    </row>
    <row r="972" spans="1:18" x14ac:dyDescent="0.2">
      <c r="A972">
        <v>971</v>
      </c>
      <c r="B972" t="s">
        <v>9</v>
      </c>
      <c r="C972" s="1" t="d">
        <v>2024-10-08</v>
      </c>
      <c r="D972">
        <v>223.04499999999999</v>
      </c>
      <c r="E972">
        <v>224.715</v>
      </c>
      <c r="F972">
        <v>222.001</v>
      </c>
      <c r="G972">
        <v>224.50700000000001</v>
      </c>
      <c r="H972">
        <v>31855700</v>
      </c>
      <c r="I972">
        <v>1.84041E-2</v>
      </c>
      <c r="J972">
        <f t="shared" si="139"/>
        <v>1.8407885724135653E-2</v>
      </c>
      <c r="K972">
        <f t="shared" si="132"/>
        <v>223.75279999999998</v>
      </c>
      <c r="L972">
        <f t="shared" si="134"/>
        <v>221.60805999999994</v>
      </c>
      <c r="M972">
        <f t="shared" si="133"/>
        <v>1.617924422842618E-2</v>
      </c>
      <c r="N972" t="str">
        <f t="shared" si="140"/>
        <v>Uptrend</v>
      </c>
      <c r="O972">
        <f t="shared" si="135"/>
        <v>233.23599999999999</v>
      </c>
      <c r="P972">
        <f t="shared" si="136"/>
        <v>-3.7425611826647609E-2</v>
      </c>
      <c r="Q972" t="str">
        <f t="shared" si="137"/>
        <v>2024-10</v>
      </c>
      <c r="R972" t="str">
        <f t="shared" si="138"/>
        <v>Medium</v>
      </c>
    </row>
    <row r="973" spans="1:18" x14ac:dyDescent="0.2">
      <c r="A973">
        <v>972</v>
      </c>
      <c r="B973" t="s">
        <v>9</v>
      </c>
      <c r="C973" s="1" t="d">
        <v>2024-10-09</v>
      </c>
      <c r="D973">
        <v>223.97</v>
      </c>
      <c r="E973">
        <v>228.464</v>
      </c>
      <c r="F973">
        <v>223.572</v>
      </c>
      <c r="G973">
        <v>228.255</v>
      </c>
      <c r="H973">
        <v>33591100</v>
      </c>
      <c r="I973">
        <v>1.6698500000000002E-2</v>
      </c>
      <c r="J973">
        <f t="shared" si="139"/>
        <v>1.669435696882493E-2</v>
      </c>
      <c r="K973">
        <f t="shared" si="132"/>
        <v>224.09485000000001</v>
      </c>
      <c r="L973">
        <f t="shared" si="134"/>
        <v>221.82667999999995</v>
      </c>
      <c r="M973">
        <f t="shared" si="133"/>
        <v>1.6387569332631382E-2</v>
      </c>
      <c r="N973" t="str">
        <f t="shared" si="140"/>
        <v>Uptrend</v>
      </c>
      <c r="O973">
        <f t="shared" si="135"/>
        <v>233.23599999999999</v>
      </c>
      <c r="P973">
        <f t="shared" si="136"/>
        <v>-2.1356051381433372E-2</v>
      </c>
      <c r="Q973" t="str">
        <f t="shared" si="137"/>
        <v>2024-10</v>
      </c>
      <c r="R973" t="str">
        <f t="shared" si="138"/>
        <v>Medium</v>
      </c>
    </row>
    <row r="974" spans="1:18" x14ac:dyDescent="0.2">
      <c r="A974">
        <v>973</v>
      </c>
      <c r="B974" t="s">
        <v>9</v>
      </c>
      <c r="C974" s="1" t="d">
        <v>2024-10-10</v>
      </c>
      <c r="D974">
        <v>226.505</v>
      </c>
      <c r="E974">
        <v>228.21600000000001</v>
      </c>
      <c r="F974">
        <v>225.899</v>
      </c>
      <c r="G974">
        <v>227.75800000000001</v>
      </c>
      <c r="H974">
        <v>28183500</v>
      </c>
      <c r="I974">
        <v>-2.1784299999999999E-3</v>
      </c>
      <c r="J974">
        <f t="shared" si="139"/>
        <v>-2.1773893233444364E-3</v>
      </c>
      <c r="K974">
        <f t="shared" si="132"/>
        <v>224.40659999999997</v>
      </c>
      <c r="L974">
        <f t="shared" si="134"/>
        <v>221.97019999999998</v>
      </c>
      <c r="M974">
        <f t="shared" si="133"/>
        <v>1.6408355997939768E-2</v>
      </c>
      <c r="N974" t="str">
        <f t="shared" si="140"/>
        <v>Uptrend</v>
      </c>
      <c r="O974">
        <f t="shared" si="135"/>
        <v>233.23599999999999</v>
      </c>
      <c r="P974">
        <f t="shared" si="136"/>
        <v>-2.3486940266511103E-2</v>
      </c>
      <c r="Q974" t="str">
        <f t="shared" si="137"/>
        <v>2024-10</v>
      </c>
      <c r="R974" t="str">
        <f t="shared" si="138"/>
        <v>Medium</v>
      </c>
    </row>
    <row r="975" spans="1:18" x14ac:dyDescent="0.2">
      <c r="A975">
        <v>974</v>
      </c>
      <c r="B975" t="s">
        <v>9</v>
      </c>
      <c r="C975" s="1" t="d">
        <v>2024-10-11</v>
      </c>
      <c r="D975">
        <v>228.017</v>
      </c>
      <c r="E975">
        <v>228.126</v>
      </c>
      <c r="F975">
        <v>226.06800000000001</v>
      </c>
      <c r="G975">
        <v>226.27699999999999</v>
      </c>
      <c r="H975">
        <v>31759200</v>
      </c>
      <c r="I975">
        <v>-6.5053400000000001E-3</v>
      </c>
      <c r="J975">
        <f t="shared" si="139"/>
        <v>-6.5025158282037143E-3</v>
      </c>
      <c r="K975">
        <f t="shared" si="132"/>
        <v>224.65770000000003</v>
      </c>
      <c r="L975">
        <f t="shared" si="134"/>
        <v>222.15799999999996</v>
      </c>
      <c r="M975">
        <f t="shared" si="133"/>
        <v>1.6497082581773199E-2</v>
      </c>
      <c r="N975" t="str">
        <f t="shared" si="140"/>
        <v>Uptrend</v>
      </c>
      <c r="O975">
        <f t="shared" si="135"/>
        <v>233.23599999999999</v>
      </c>
      <c r="P975">
        <f t="shared" si="136"/>
        <v>-2.9836731893875701E-2</v>
      </c>
      <c r="Q975" t="str">
        <f t="shared" si="137"/>
        <v>2024-10</v>
      </c>
      <c r="R975" t="str">
        <f t="shared" si="138"/>
        <v>Medium</v>
      </c>
    </row>
    <row r="976" spans="1:18" x14ac:dyDescent="0.2">
      <c r="A976">
        <v>975</v>
      </c>
      <c r="B976" t="s">
        <v>9</v>
      </c>
      <c r="C976" s="1" t="d">
        <v>2024-10-14</v>
      </c>
      <c r="D976">
        <v>227.42</v>
      </c>
      <c r="E976">
        <v>230.43299999999999</v>
      </c>
      <c r="F976">
        <v>227.321</v>
      </c>
      <c r="G976">
        <v>230.006</v>
      </c>
      <c r="H976">
        <v>39882100</v>
      </c>
      <c r="I976">
        <v>1.6479899999999999E-2</v>
      </c>
      <c r="J976">
        <f t="shared" si="139"/>
        <v>1.6479801305479658E-2</v>
      </c>
      <c r="K976">
        <f t="shared" si="132"/>
        <v>225.40255000000002</v>
      </c>
      <c r="L976">
        <f t="shared" si="134"/>
        <v>222.39057999999997</v>
      </c>
      <c r="M976">
        <f t="shared" si="133"/>
        <v>1.5324796897009819E-2</v>
      </c>
      <c r="N976" t="str">
        <f t="shared" si="140"/>
        <v>Uptrend</v>
      </c>
      <c r="O976">
        <f t="shared" si="135"/>
        <v>233.23599999999999</v>
      </c>
      <c r="P976">
        <f t="shared" si="136"/>
        <v>-1.384863400161207E-2</v>
      </c>
      <c r="Q976" t="str">
        <f t="shared" si="137"/>
        <v>2024-10</v>
      </c>
      <c r="R976" t="str">
        <f t="shared" si="138"/>
        <v>Medium</v>
      </c>
    </row>
    <row r="977" spans="1:18" x14ac:dyDescent="0.2">
      <c r="A977">
        <v>976</v>
      </c>
      <c r="B977" t="s">
        <v>9</v>
      </c>
      <c r="C977" s="1" t="d">
        <v>2024-10-15</v>
      </c>
      <c r="D977">
        <v>232.303</v>
      </c>
      <c r="E977">
        <v>236.161</v>
      </c>
      <c r="F977">
        <v>231.07</v>
      </c>
      <c r="G977">
        <v>232.541</v>
      </c>
      <c r="H977">
        <v>64751400</v>
      </c>
      <c r="I977">
        <v>1.10247E-2</v>
      </c>
      <c r="J977">
        <f t="shared" si="139"/>
        <v>1.1021451614305677E-2</v>
      </c>
      <c r="K977">
        <f t="shared" si="132"/>
        <v>226.25075000000001</v>
      </c>
      <c r="L977">
        <f t="shared" si="134"/>
        <v>222.88423999999995</v>
      </c>
      <c r="M977">
        <f t="shared" si="133"/>
        <v>1.5413026910140385E-2</v>
      </c>
      <c r="N977" t="str">
        <f t="shared" si="140"/>
        <v>Uptrend</v>
      </c>
      <c r="O977">
        <f t="shared" si="135"/>
        <v>233.23599999999999</v>
      </c>
      <c r="P977">
        <f t="shared" si="136"/>
        <v>-2.9798144368793356E-3</v>
      </c>
      <c r="Q977" t="str">
        <f t="shared" si="137"/>
        <v>2024-10</v>
      </c>
      <c r="R977" t="str">
        <f t="shared" si="138"/>
        <v>Medium</v>
      </c>
    </row>
    <row r="978" spans="1:18" x14ac:dyDescent="0.2">
      <c r="A978">
        <v>977</v>
      </c>
      <c r="B978" t="s">
        <v>9</v>
      </c>
      <c r="C978" s="1" t="d">
        <v>2024-10-16</v>
      </c>
      <c r="D978">
        <v>230.304</v>
      </c>
      <c r="E978">
        <v>230.821</v>
      </c>
      <c r="F978">
        <v>228.554</v>
      </c>
      <c r="G978">
        <v>230.483</v>
      </c>
      <c r="H978">
        <v>34082200</v>
      </c>
      <c r="I978">
        <v>-8.8518699999999995E-3</v>
      </c>
      <c r="J978">
        <f t="shared" si="139"/>
        <v>-8.850052248850715E-3</v>
      </c>
      <c r="K978">
        <f t="shared" si="132"/>
        <v>226.80215000000004</v>
      </c>
      <c r="L978">
        <f t="shared" si="134"/>
        <v>223.37725999999995</v>
      </c>
      <c r="M978">
        <f t="shared" si="133"/>
        <v>1.5290345177599949E-2</v>
      </c>
      <c r="N978" t="str">
        <f t="shared" si="140"/>
        <v>Uptrend</v>
      </c>
      <c r="O978">
        <f t="shared" si="135"/>
        <v>233.23599999999999</v>
      </c>
      <c r="P978">
        <f t="shared" si="136"/>
        <v>-1.180349517227175E-2</v>
      </c>
      <c r="Q978" t="str">
        <f t="shared" si="137"/>
        <v>2024-10</v>
      </c>
      <c r="R978" t="str">
        <f t="shared" si="138"/>
        <v>Medium</v>
      </c>
    </row>
    <row r="979" spans="1:18" x14ac:dyDescent="0.2">
      <c r="A979">
        <v>978</v>
      </c>
      <c r="B979" t="s">
        <v>9</v>
      </c>
      <c r="C979" s="1" t="d">
        <v>2024-10-17</v>
      </c>
      <c r="D979">
        <v>232.124</v>
      </c>
      <c r="E979">
        <v>232.541</v>
      </c>
      <c r="F979">
        <v>229.23</v>
      </c>
      <c r="G979">
        <v>230.851</v>
      </c>
      <c r="H979">
        <v>32993800</v>
      </c>
      <c r="I979">
        <v>1.59643E-3</v>
      </c>
      <c r="J979">
        <f t="shared" si="139"/>
        <v>1.5966470412134282E-3</v>
      </c>
      <c r="K979">
        <f t="shared" si="132"/>
        <v>226.96524999999997</v>
      </c>
      <c r="L979">
        <f t="shared" si="134"/>
        <v>223.82618000000002</v>
      </c>
      <c r="M979">
        <f t="shared" si="133"/>
        <v>1.2957281138717983E-2</v>
      </c>
      <c r="N979" t="str">
        <f t="shared" si="140"/>
        <v>Uptrend</v>
      </c>
      <c r="O979">
        <f t="shared" si="135"/>
        <v>233.23599999999999</v>
      </c>
      <c r="P979">
        <f t="shared" si="136"/>
        <v>-1.0225694146701159E-2</v>
      </c>
      <c r="Q979" t="str">
        <f t="shared" si="137"/>
        <v>2024-10</v>
      </c>
      <c r="R979" t="str">
        <f t="shared" si="138"/>
        <v>Low</v>
      </c>
    </row>
    <row r="980" spans="1:18" x14ac:dyDescent="0.2">
      <c r="A980">
        <v>979</v>
      </c>
      <c r="B980" t="s">
        <v>9</v>
      </c>
      <c r="C980" s="1" t="d">
        <v>2024-10-18</v>
      </c>
      <c r="D980">
        <v>234.858</v>
      </c>
      <c r="E980">
        <v>234.858</v>
      </c>
      <c r="F980">
        <v>232.7</v>
      </c>
      <c r="G980">
        <v>233.685</v>
      </c>
      <c r="H980">
        <v>46431500</v>
      </c>
      <c r="I980">
        <v>1.2276499999999999E-2</v>
      </c>
      <c r="J980">
        <f t="shared" si="139"/>
        <v>1.2276316758428552E-2</v>
      </c>
      <c r="K980">
        <f t="shared" si="132"/>
        <v>227.30335000000005</v>
      </c>
      <c r="L980">
        <f t="shared" si="134"/>
        <v>224.26246</v>
      </c>
      <c r="M980">
        <f t="shared" si="133"/>
        <v>1.3171831350178019E-2</v>
      </c>
      <c r="N980" t="str">
        <f t="shared" si="140"/>
        <v>Uptrend</v>
      </c>
      <c r="O980">
        <f t="shared" si="135"/>
        <v>233.685</v>
      </c>
      <c r="P980">
        <f t="shared" si="136"/>
        <v>0</v>
      </c>
      <c r="Q980" t="str">
        <f t="shared" si="137"/>
        <v>2024-10</v>
      </c>
      <c r="R980" t="str">
        <f t="shared" si="138"/>
        <v>Low</v>
      </c>
    </row>
    <row r="981" spans="1:18" x14ac:dyDescent="0.2">
      <c r="A981">
        <v>980</v>
      </c>
      <c r="B981" t="s">
        <v>9</v>
      </c>
      <c r="C981" s="1" t="d">
        <v>2024-10-21</v>
      </c>
      <c r="D981">
        <v>233.13800000000001</v>
      </c>
      <c r="E981">
        <v>235.524</v>
      </c>
      <c r="F981">
        <v>233.13800000000001</v>
      </c>
      <c r="G981">
        <v>235.15700000000001</v>
      </c>
      <c r="H981">
        <v>36254500</v>
      </c>
      <c r="I981">
        <v>6.2977099999999998E-3</v>
      </c>
      <c r="J981">
        <f t="shared" si="139"/>
        <v>6.2990778184308649E-3</v>
      </c>
      <c r="K981">
        <f t="shared" si="132"/>
        <v>227.80105000000003</v>
      </c>
      <c r="L981">
        <f t="shared" si="134"/>
        <v>224.66997999999995</v>
      </c>
      <c r="M981">
        <f t="shared" si="133"/>
        <v>1.3030257315459528E-2</v>
      </c>
      <c r="N981" t="str">
        <f t="shared" si="140"/>
        <v>Uptrend</v>
      </c>
      <c r="O981">
        <f t="shared" si="135"/>
        <v>235.15700000000001</v>
      </c>
      <c r="P981">
        <f t="shared" si="136"/>
        <v>0</v>
      </c>
      <c r="Q981" t="str">
        <f t="shared" si="137"/>
        <v>2024-10</v>
      </c>
      <c r="R981" t="str">
        <f t="shared" si="138"/>
        <v>Low</v>
      </c>
    </row>
    <row r="982" spans="1:18" x14ac:dyDescent="0.2">
      <c r="A982">
        <v>981</v>
      </c>
      <c r="B982" t="s">
        <v>9</v>
      </c>
      <c r="C982" s="1" t="d">
        <v>2024-10-22</v>
      </c>
      <c r="D982">
        <v>232.58099999999999</v>
      </c>
      <c r="E982">
        <v>234.898</v>
      </c>
      <c r="F982">
        <v>231.298</v>
      </c>
      <c r="G982">
        <v>234.54</v>
      </c>
      <c r="H982">
        <v>38846600</v>
      </c>
      <c r="I982">
        <v>-2.6216E-3</v>
      </c>
      <c r="J982">
        <f t="shared" si="139"/>
        <v>-2.6237790072165534E-3</v>
      </c>
      <c r="K982">
        <f t="shared" ref="K982:K1045" si="141">AVERAGE(G963:G982)</f>
        <v>228.22314999999998</v>
      </c>
      <c r="L982">
        <f t="shared" si="134"/>
        <v>225.03452000000001</v>
      </c>
      <c r="M982">
        <f t="shared" si="133"/>
        <v>1.3067666016792637E-2</v>
      </c>
      <c r="N982" t="str">
        <f t="shared" si="140"/>
        <v>Uptrend</v>
      </c>
      <c r="O982">
        <f t="shared" si="135"/>
        <v>235.15700000000001</v>
      </c>
      <c r="P982">
        <f t="shared" si="136"/>
        <v>-2.6237790072165534E-3</v>
      </c>
      <c r="Q982" t="str">
        <f t="shared" si="137"/>
        <v>2024-10</v>
      </c>
      <c r="R982" t="str">
        <f t="shared" si="138"/>
        <v>Low</v>
      </c>
    </row>
    <row r="983" spans="1:18" x14ac:dyDescent="0.2">
      <c r="A983">
        <v>982</v>
      </c>
      <c r="B983" t="s">
        <v>9</v>
      </c>
      <c r="C983" s="1" t="d">
        <v>2024-10-23</v>
      </c>
      <c r="D983">
        <v>232.77</v>
      </c>
      <c r="E983">
        <v>233.82400000000001</v>
      </c>
      <c r="F983">
        <v>226.48500000000001</v>
      </c>
      <c r="G983">
        <v>229.46899999999999</v>
      </c>
      <c r="H983">
        <v>52287000</v>
      </c>
      <c r="I983">
        <v>-2.1623099999999999E-2</v>
      </c>
      <c r="J983">
        <f t="shared" si="139"/>
        <v>-2.1621045450669341E-2</v>
      </c>
      <c r="K983">
        <f t="shared" si="141"/>
        <v>228.44144999999997</v>
      </c>
      <c r="L983">
        <f t="shared" si="134"/>
        <v>225.22325999999998</v>
      </c>
      <c r="M983">
        <f t="shared" ref="M983:M1046" si="142">_xlfn.STDEV.S(J964:J983)</f>
        <v>1.4037125073662655E-2</v>
      </c>
      <c r="N983" t="str">
        <f t="shared" si="140"/>
        <v>Uptrend</v>
      </c>
      <c r="O983">
        <f t="shared" si="135"/>
        <v>235.15700000000001</v>
      </c>
      <c r="P983">
        <f t="shared" si="136"/>
        <v>-2.4188095612718397E-2</v>
      </c>
      <c r="Q983" t="str">
        <f t="shared" si="137"/>
        <v>2024-10</v>
      </c>
      <c r="R983" t="str">
        <f t="shared" si="138"/>
        <v>Low</v>
      </c>
    </row>
    <row r="984" spans="1:18" x14ac:dyDescent="0.2">
      <c r="A984">
        <v>983</v>
      </c>
      <c r="B984" t="s">
        <v>9</v>
      </c>
      <c r="C984" s="1" t="d">
        <v>2024-10-24</v>
      </c>
      <c r="D984">
        <v>228.69300000000001</v>
      </c>
      <c r="E984">
        <v>229.52799999999999</v>
      </c>
      <c r="F984">
        <v>227.13200000000001</v>
      </c>
      <c r="G984">
        <v>229.28</v>
      </c>
      <c r="H984">
        <v>31109500</v>
      </c>
      <c r="I984">
        <v>-8.2328999999999996E-4</v>
      </c>
      <c r="J984">
        <f t="shared" si="139"/>
        <v>-8.2364066605944419E-4</v>
      </c>
      <c r="K984">
        <f t="shared" si="141"/>
        <v>228.59309999999999</v>
      </c>
      <c r="L984">
        <f t="shared" si="134"/>
        <v>225.39928</v>
      </c>
      <c r="M984">
        <f t="shared" si="142"/>
        <v>1.4010040994390459E-2</v>
      </c>
      <c r="N984" t="str">
        <f t="shared" si="140"/>
        <v>Uptrend</v>
      </c>
      <c r="O984">
        <f t="shared" si="135"/>
        <v>235.15700000000001</v>
      </c>
      <c r="P984">
        <f t="shared" si="136"/>
        <v>-2.49918139795966E-2</v>
      </c>
      <c r="Q984" t="str">
        <f t="shared" si="137"/>
        <v>2024-10</v>
      </c>
      <c r="R984" t="str">
        <f t="shared" si="138"/>
        <v>Low</v>
      </c>
    </row>
    <row r="985" spans="1:18" x14ac:dyDescent="0.2">
      <c r="A985">
        <v>984</v>
      </c>
      <c r="B985" t="s">
        <v>9</v>
      </c>
      <c r="C985" s="1" t="d">
        <v>2024-10-25</v>
      </c>
      <c r="D985">
        <v>228.45400000000001</v>
      </c>
      <c r="E985">
        <v>231.91499999999999</v>
      </c>
      <c r="F985">
        <v>228.285</v>
      </c>
      <c r="G985">
        <v>230.11500000000001</v>
      </c>
      <c r="H985">
        <v>38802300</v>
      </c>
      <c r="I985">
        <v>3.64307E-3</v>
      </c>
      <c r="J985">
        <f t="shared" si="139"/>
        <v>3.6418353105374113E-3</v>
      </c>
      <c r="K985">
        <f t="shared" si="141"/>
        <v>228.77309999999997</v>
      </c>
      <c r="L985">
        <f t="shared" si="134"/>
        <v>225.53234</v>
      </c>
      <c r="M985">
        <f t="shared" si="142"/>
        <v>1.4024730523124047E-2</v>
      </c>
      <c r="N985" t="str">
        <f t="shared" si="140"/>
        <v>Uptrend</v>
      </c>
      <c r="O985">
        <f t="shared" si="135"/>
        <v>235.15700000000001</v>
      </c>
      <c r="P985">
        <f t="shared" si="136"/>
        <v>-2.1440994739684527E-2</v>
      </c>
      <c r="Q985" t="str">
        <f t="shared" si="137"/>
        <v>2024-10</v>
      </c>
      <c r="R985" t="str">
        <f t="shared" si="138"/>
        <v>Low</v>
      </c>
    </row>
    <row r="986" spans="1:18" x14ac:dyDescent="0.2">
      <c r="A986">
        <v>985</v>
      </c>
      <c r="B986" t="s">
        <v>9</v>
      </c>
      <c r="C986" s="1" t="d">
        <v>2024-10-28</v>
      </c>
      <c r="D986">
        <v>232.01400000000001</v>
      </c>
      <c r="E986">
        <v>233.416</v>
      </c>
      <c r="F986">
        <v>231.249</v>
      </c>
      <c r="G986">
        <v>232.09399999999999</v>
      </c>
      <c r="H986">
        <v>36087100</v>
      </c>
      <c r="I986">
        <v>8.5994000000000001E-3</v>
      </c>
      <c r="J986">
        <f t="shared" si="139"/>
        <v>8.6000478021857063E-3</v>
      </c>
      <c r="K986">
        <f t="shared" si="141"/>
        <v>228.79300000000003</v>
      </c>
      <c r="L986">
        <f t="shared" si="134"/>
        <v>225.67851999999999</v>
      </c>
      <c r="M986">
        <f t="shared" si="142"/>
        <v>1.3184873445975218E-2</v>
      </c>
      <c r="N986" t="str">
        <f t="shared" si="140"/>
        <v>Uptrend</v>
      </c>
      <c r="O986">
        <f t="shared" si="135"/>
        <v>235.15700000000001</v>
      </c>
      <c r="P986">
        <f t="shared" si="136"/>
        <v>-1.3025340517186512E-2</v>
      </c>
      <c r="Q986" t="str">
        <f t="shared" si="137"/>
        <v>2024-10</v>
      </c>
      <c r="R986" t="str">
        <f t="shared" si="138"/>
        <v>Low</v>
      </c>
    </row>
    <row r="987" spans="1:18" x14ac:dyDescent="0.2">
      <c r="A987">
        <v>986</v>
      </c>
      <c r="B987" t="s">
        <v>9</v>
      </c>
      <c r="C987" s="1" t="d">
        <v>2024-10-29</v>
      </c>
      <c r="D987">
        <v>231.79499999999999</v>
      </c>
      <c r="E987">
        <v>233.01900000000001</v>
      </c>
      <c r="F987">
        <v>231.02</v>
      </c>
      <c r="G987">
        <v>232.36199999999999</v>
      </c>
      <c r="H987">
        <v>35417200</v>
      </c>
      <c r="I987">
        <v>1.15683E-3</v>
      </c>
      <c r="J987">
        <f t="shared" si="139"/>
        <v>1.1547045593596206E-3</v>
      </c>
      <c r="K987">
        <f t="shared" si="141"/>
        <v>229.16390000000007</v>
      </c>
      <c r="L987">
        <f t="shared" si="134"/>
        <v>225.83323999999996</v>
      </c>
      <c r="M987">
        <f t="shared" si="142"/>
        <v>1.1236568005496873E-2</v>
      </c>
      <c r="N987" t="str">
        <f t="shared" si="140"/>
        <v>Uptrend</v>
      </c>
      <c r="O987">
        <f t="shared" si="135"/>
        <v>235.15700000000001</v>
      </c>
      <c r="P987">
        <f t="shared" si="136"/>
        <v>-1.1885676377909271E-2</v>
      </c>
      <c r="Q987" t="str">
        <f t="shared" si="137"/>
        <v>2024-10</v>
      </c>
      <c r="R987" t="str">
        <f t="shared" si="138"/>
        <v>Low</v>
      </c>
    </row>
    <row r="988" spans="1:18" x14ac:dyDescent="0.2">
      <c r="A988">
        <v>987</v>
      </c>
      <c r="B988" t="s">
        <v>9</v>
      </c>
      <c r="C988" s="1" t="d">
        <v>2024-10-30</v>
      </c>
      <c r="D988">
        <v>231.30799999999999</v>
      </c>
      <c r="E988">
        <v>232.16300000000001</v>
      </c>
      <c r="F988">
        <v>228.26499999999999</v>
      </c>
      <c r="G988">
        <v>228.81200000000001</v>
      </c>
      <c r="H988">
        <v>47070900</v>
      </c>
      <c r="I988">
        <v>-1.5277900000000001E-2</v>
      </c>
      <c r="J988">
        <f t="shared" si="139"/>
        <v>-1.5277885368519706E-2</v>
      </c>
      <c r="K988">
        <f t="shared" si="141"/>
        <v>229.32895000000002</v>
      </c>
      <c r="L988">
        <f t="shared" si="134"/>
        <v>225.90463999999992</v>
      </c>
      <c r="M988">
        <f t="shared" si="142"/>
        <v>1.1854611400462439E-2</v>
      </c>
      <c r="N988" t="str">
        <f t="shared" si="140"/>
        <v>Uptrend</v>
      </c>
      <c r="O988">
        <f t="shared" si="135"/>
        <v>235.15700000000001</v>
      </c>
      <c r="P988">
        <f t="shared" si="136"/>
        <v>-2.6981973745200061E-2</v>
      </c>
      <c r="Q988" t="str">
        <f t="shared" si="137"/>
        <v>2024-10</v>
      </c>
      <c r="R988" t="str">
        <f t="shared" si="138"/>
        <v>Low</v>
      </c>
    </row>
    <row r="989" spans="1:18" x14ac:dyDescent="0.2">
      <c r="A989">
        <v>988</v>
      </c>
      <c r="B989" t="s">
        <v>9</v>
      </c>
      <c r="C989" s="1" t="d">
        <v>2024-10-31</v>
      </c>
      <c r="D989">
        <v>228.05699999999999</v>
      </c>
      <c r="E989">
        <v>228.54400000000001</v>
      </c>
      <c r="F989">
        <v>224.10900000000001</v>
      </c>
      <c r="G989">
        <v>224.64599999999999</v>
      </c>
      <c r="H989">
        <v>64370100</v>
      </c>
      <c r="I989">
        <v>-1.8209400000000001E-2</v>
      </c>
      <c r="J989">
        <f t="shared" si="139"/>
        <v>-1.820708704088958E-2</v>
      </c>
      <c r="K989">
        <f t="shared" si="141"/>
        <v>229.3409</v>
      </c>
      <c r="L989">
        <f t="shared" si="134"/>
        <v>225.89489999999998</v>
      </c>
      <c r="M989">
        <f t="shared" si="142"/>
        <v>1.2544466116255416E-2</v>
      </c>
      <c r="N989" t="str">
        <f t="shared" si="140"/>
        <v>Uptrend</v>
      </c>
      <c r="O989">
        <f t="shared" si="135"/>
        <v>235.15700000000001</v>
      </c>
      <c r="P989">
        <f t="shared" si="136"/>
        <v>-4.4697797641575776E-2</v>
      </c>
      <c r="Q989" t="str">
        <f t="shared" si="137"/>
        <v>2024-10</v>
      </c>
      <c r="R989" t="str">
        <f t="shared" si="138"/>
        <v>Low</v>
      </c>
    </row>
    <row r="990" spans="1:18" x14ac:dyDescent="0.2">
      <c r="A990">
        <v>989</v>
      </c>
      <c r="B990" t="s">
        <v>9</v>
      </c>
      <c r="C990" s="1" t="d">
        <v>2024-11-01</v>
      </c>
      <c r="D990">
        <v>219.733</v>
      </c>
      <c r="E990">
        <v>224.089</v>
      </c>
      <c r="F990">
        <v>219.03700000000001</v>
      </c>
      <c r="G990">
        <v>221.66300000000001</v>
      </c>
      <c r="H990">
        <v>65276700</v>
      </c>
      <c r="I990">
        <v>-1.3279600000000001E-2</v>
      </c>
      <c r="J990">
        <f t="shared" si="139"/>
        <v>-1.3278669551204936E-2</v>
      </c>
      <c r="K990">
        <f t="shared" si="141"/>
        <v>229.14750000000004</v>
      </c>
      <c r="L990">
        <f t="shared" si="134"/>
        <v>225.86270000000002</v>
      </c>
      <c r="M990">
        <f t="shared" si="142"/>
        <v>1.2833163849269913E-2</v>
      </c>
      <c r="N990" t="str">
        <f t="shared" si="140"/>
        <v>Uptrend</v>
      </c>
      <c r="O990">
        <f t="shared" si="135"/>
        <v>235.15700000000001</v>
      </c>
      <c r="P990">
        <f t="shared" si="136"/>
        <v>-5.7382939908231512E-2</v>
      </c>
      <c r="Q990" t="str">
        <f t="shared" si="137"/>
        <v>2024-11</v>
      </c>
      <c r="R990" t="str">
        <f t="shared" si="138"/>
        <v>Low</v>
      </c>
    </row>
    <row r="991" spans="1:18" x14ac:dyDescent="0.2">
      <c r="A991">
        <v>990</v>
      </c>
      <c r="B991" t="s">
        <v>9</v>
      </c>
      <c r="C991" s="1" t="d">
        <v>2024-11-04</v>
      </c>
      <c r="D991">
        <v>219.75299999999999</v>
      </c>
      <c r="E991">
        <v>221.54300000000001</v>
      </c>
      <c r="F991">
        <v>218.48</v>
      </c>
      <c r="G991">
        <v>220.768</v>
      </c>
      <c r="H991">
        <v>44944500</v>
      </c>
      <c r="I991">
        <v>-4.03769E-3</v>
      </c>
      <c r="J991">
        <f t="shared" si="139"/>
        <v>-4.0376607733361158E-3</v>
      </c>
      <c r="K991">
        <f t="shared" si="141"/>
        <v>229.16345000000001</v>
      </c>
      <c r="L991">
        <f t="shared" si="134"/>
        <v>225.76666</v>
      </c>
      <c r="M991">
        <f t="shared" si="142"/>
        <v>1.1809080874550982E-2</v>
      </c>
      <c r="N991" t="str">
        <f t="shared" si="140"/>
        <v>Uptrend</v>
      </c>
      <c r="O991">
        <f t="shared" si="135"/>
        <v>235.15700000000001</v>
      </c>
      <c r="P991">
        <f t="shared" si="136"/>
        <v>-6.1188907836041473E-2</v>
      </c>
      <c r="Q991" t="str">
        <f t="shared" si="137"/>
        <v>2024-11</v>
      </c>
      <c r="R991" t="str">
        <f t="shared" si="138"/>
        <v>Low</v>
      </c>
    </row>
    <row r="992" spans="1:18" x14ac:dyDescent="0.2">
      <c r="A992">
        <v>991</v>
      </c>
      <c r="B992" t="s">
        <v>9</v>
      </c>
      <c r="C992" s="1" t="d">
        <v>2024-11-05</v>
      </c>
      <c r="D992">
        <v>220.559</v>
      </c>
      <c r="E992">
        <v>222.697</v>
      </c>
      <c r="F992">
        <v>219.90199999999999</v>
      </c>
      <c r="G992">
        <v>222.19900000000001</v>
      </c>
      <c r="H992">
        <v>28111300</v>
      </c>
      <c r="I992">
        <v>6.4862899999999996E-3</v>
      </c>
      <c r="J992">
        <f t="shared" si="139"/>
        <v>6.4819176692274549E-3</v>
      </c>
      <c r="K992">
        <f t="shared" si="141"/>
        <v>229.04805000000002</v>
      </c>
      <c r="L992">
        <f t="shared" si="134"/>
        <v>225.69246000000004</v>
      </c>
      <c r="M992">
        <f t="shared" si="142"/>
        <v>1.1118958087374922E-2</v>
      </c>
      <c r="N992" t="str">
        <f t="shared" si="140"/>
        <v>Uptrend</v>
      </c>
      <c r="O992">
        <f t="shared" si="135"/>
        <v>235.15700000000001</v>
      </c>
      <c r="P992">
        <f t="shared" si="136"/>
        <v>-5.5103611629677141E-2</v>
      </c>
      <c r="Q992" t="str">
        <f t="shared" si="137"/>
        <v>2024-11</v>
      </c>
      <c r="R992" t="str">
        <f t="shared" si="138"/>
        <v>Low</v>
      </c>
    </row>
    <row r="993" spans="1:18" x14ac:dyDescent="0.2">
      <c r="A993">
        <v>992</v>
      </c>
      <c r="B993" t="s">
        <v>9</v>
      </c>
      <c r="C993" s="1" t="d">
        <v>2024-11-06</v>
      </c>
      <c r="D993">
        <v>221.364</v>
      </c>
      <c r="E993">
        <v>224.80500000000001</v>
      </c>
      <c r="F993">
        <v>219.952</v>
      </c>
      <c r="G993">
        <v>221.47399999999999</v>
      </c>
      <c r="H993">
        <v>54561100</v>
      </c>
      <c r="I993">
        <v>-3.2669800000000001E-3</v>
      </c>
      <c r="J993">
        <f t="shared" si="139"/>
        <v>-3.2628409668811198E-3</v>
      </c>
      <c r="K993">
        <f t="shared" si="141"/>
        <v>228.709</v>
      </c>
      <c r="L993">
        <f t="shared" si="134"/>
        <v>225.58686</v>
      </c>
      <c r="M993">
        <f t="shared" si="142"/>
        <v>1.0368869099044603E-2</v>
      </c>
      <c r="N993" t="str">
        <f t="shared" si="140"/>
        <v>Uptrend</v>
      </c>
      <c r="O993">
        <f t="shared" si="135"/>
        <v>235.15700000000001</v>
      </c>
      <c r="P993">
        <f t="shared" si="136"/>
        <v>-5.8186658275109937E-2</v>
      </c>
      <c r="Q993" t="str">
        <f t="shared" si="137"/>
        <v>2024-11</v>
      </c>
      <c r="R993" t="str">
        <f t="shared" si="138"/>
        <v>Low</v>
      </c>
    </row>
    <row r="994" spans="1:18" x14ac:dyDescent="0.2">
      <c r="A994">
        <v>993</v>
      </c>
      <c r="B994" t="s">
        <v>9</v>
      </c>
      <c r="C994" s="1" t="d">
        <v>2024-11-07</v>
      </c>
      <c r="D994">
        <v>223.37299999999999</v>
      </c>
      <c r="E994">
        <v>226.60499999999999</v>
      </c>
      <c r="F994">
        <v>223.31299999999999</v>
      </c>
      <c r="G994">
        <v>226.20699999999999</v>
      </c>
      <c r="H994">
        <v>42137700</v>
      </c>
      <c r="I994">
        <v>2.1372100000000002E-2</v>
      </c>
      <c r="J994">
        <f t="shared" si="139"/>
        <v>2.1370454319694421E-2</v>
      </c>
      <c r="K994">
        <f t="shared" si="141"/>
        <v>228.63145</v>
      </c>
      <c r="L994">
        <f t="shared" si="134"/>
        <v>225.60656000000003</v>
      </c>
      <c r="M994">
        <f t="shared" si="142"/>
        <v>1.1552022619544031E-2</v>
      </c>
      <c r="N994" t="str">
        <f t="shared" si="140"/>
        <v>Uptrend</v>
      </c>
      <c r="O994">
        <f t="shared" si="135"/>
        <v>235.15700000000001</v>
      </c>
      <c r="P994">
        <f t="shared" si="136"/>
        <v>-3.805967927809939E-2</v>
      </c>
      <c r="Q994" t="str">
        <f t="shared" si="137"/>
        <v>2024-11</v>
      </c>
      <c r="R994" t="str">
        <f t="shared" si="138"/>
        <v>Low</v>
      </c>
    </row>
    <row r="995" spans="1:18" x14ac:dyDescent="0.2">
      <c r="A995">
        <v>994</v>
      </c>
      <c r="B995" t="s">
        <v>9</v>
      </c>
      <c r="C995" s="1" t="d">
        <v>2024-11-08</v>
      </c>
      <c r="D995">
        <v>226.14699999999999</v>
      </c>
      <c r="E995">
        <v>227.63</v>
      </c>
      <c r="F995">
        <v>225.39099999999999</v>
      </c>
      <c r="G995">
        <v>225.93799999999999</v>
      </c>
      <c r="H995">
        <v>38328800</v>
      </c>
      <c r="I995">
        <v>-1.18815E-3</v>
      </c>
      <c r="J995">
        <f t="shared" si="139"/>
        <v>-1.1891762854376875E-3</v>
      </c>
      <c r="K995">
        <f t="shared" si="141"/>
        <v>228.61450000000005</v>
      </c>
      <c r="L995">
        <f t="shared" si="134"/>
        <v>225.55524000000003</v>
      </c>
      <c r="M995">
        <f t="shared" si="142"/>
        <v>1.1462090661808319E-2</v>
      </c>
      <c r="N995" t="str">
        <f t="shared" si="140"/>
        <v>Uptrend</v>
      </c>
      <c r="O995">
        <f t="shared" si="135"/>
        <v>235.15700000000001</v>
      </c>
      <c r="P995">
        <f t="shared" si="136"/>
        <v>-3.9203595895508148E-2</v>
      </c>
      <c r="Q995" t="str">
        <f t="shared" si="137"/>
        <v>2024-11</v>
      </c>
      <c r="R995" t="str">
        <f t="shared" si="138"/>
        <v>Low</v>
      </c>
    </row>
    <row r="996" spans="1:18" x14ac:dyDescent="0.2">
      <c r="A996">
        <v>995</v>
      </c>
      <c r="B996" t="s">
        <v>9</v>
      </c>
      <c r="C996" s="1" t="d">
        <v>2024-11-11</v>
      </c>
      <c r="D996">
        <v>223.98699999999999</v>
      </c>
      <c r="E996">
        <v>224.684</v>
      </c>
      <c r="F996">
        <v>220.50299999999999</v>
      </c>
      <c r="G996">
        <v>223.22</v>
      </c>
      <c r="H996">
        <v>42005600</v>
      </c>
      <c r="I996">
        <v>-1.20286E-2</v>
      </c>
      <c r="J996">
        <f t="shared" si="139"/>
        <v>-1.202984889659986E-2</v>
      </c>
      <c r="K996">
        <f t="shared" si="141"/>
        <v>228.27520000000004</v>
      </c>
      <c r="L996">
        <f t="shared" si="134"/>
        <v>225.46528000000001</v>
      </c>
      <c r="M996">
        <f t="shared" si="142"/>
        <v>1.1069143401617985E-2</v>
      </c>
      <c r="N996" t="str">
        <f t="shared" si="140"/>
        <v>Uptrend</v>
      </c>
      <c r="O996">
        <f t="shared" si="135"/>
        <v>235.15700000000001</v>
      </c>
      <c r="P996">
        <f t="shared" si="136"/>
        <v>-5.0761831457281748E-2</v>
      </c>
      <c r="Q996" t="str">
        <f t="shared" si="137"/>
        <v>2024-11</v>
      </c>
      <c r="R996" t="str">
        <f t="shared" si="138"/>
        <v>Low</v>
      </c>
    </row>
    <row r="997" spans="1:18" x14ac:dyDescent="0.2">
      <c r="A997">
        <v>996</v>
      </c>
      <c r="B997" t="s">
        <v>9</v>
      </c>
      <c r="C997" s="1" t="d">
        <v>2024-11-12</v>
      </c>
      <c r="D997">
        <v>223.53899999999999</v>
      </c>
      <c r="E997">
        <v>224.57400000000001</v>
      </c>
      <c r="F997">
        <v>222.35400000000001</v>
      </c>
      <c r="G997">
        <v>223.22</v>
      </c>
      <c r="H997">
        <v>40398300</v>
      </c>
      <c r="I997">
        <v>0</v>
      </c>
      <c r="J997">
        <f t="shared" si="139"/>
        <v>0</v>
      </c>
      <c r="K997">
        <f t="shared" si="141"/>
        <v>227.80915000000005</v>
      </c>
      <c r="L997">
        <f t="shared" si="134"/>
        <v>225.49921999999998</v>
      </c>
      <c r="M997">
        <f t="shared" si="142"/>
        <v>1.0683853808677295E-2</v>
      </c>
      <c r="N997" t="str">
        <f t="shared" si="140"/>
        <v>Uptrend</v>
      </c>
      <c r="O997">
        <f t="shared" si="135"/>
        <v>235.15700000000001</v>
      </c>
      <c r="P997">
        <f t="shared" si="136"/>
        <v>-5.0761831457281748E-2</v>
      </c>
      <c r="Q997" t="str">
        <f t="shared" si="137"/>
        <v>2024-11</v>
      </c>
      <c r="R997" t="str">
        <f t="shared" si="138"/>
        <v>Low</v>
      </c>
    </row>
    <row r="998" spans="1:18" x14ac:dyDescent="0.2">
      <c r="A998">
        <v>997</v>
      </c>
      <c r="B998" t="s">
        <v>9</v>
      </c>
      <c r="C998" s="1" t="d">
        <v>2024-11-13</v>
      </c>
      <c r="D998">
        <v>223.001</v>
      </c>
      <c r="E998">
        <v>225.63</v>
      </c>
      <c r="F998">
        <v>221.75700000000001</v>
      </c>
      <c r="G998">
        <v>224.10599999999999</v>
      </c>
      <c r="H998">
        <v>48566200</v>
      </c>
      <c r="I998">
        <v>3.9691800000000001E-3</v>
      </c>
      <c r="J998">
        <f t="shared" si="139"/>
        <v>3.9691783890332122E-3</v>
      </c>
      <c r="K998">
        <f t="shared" si="141"/>
        <v>227.49030000000002</v>
      </c>
      <c r="L998">
        <f t="shared" si="134"/>
        <v>225.58905999999999</v>
      </c>
      <c r="M998">
        <f t="shared" si="142"/>
        <v>1.0634996864950383E-2</v>
      </c>
      <c r="N998" t="str">
        <f t="shared" si="140"/>
        <v>Uptrend</v>
      </c>
      <c r="O998">
        <f t="shared" si="135"/>
        <v>235.15700000000001</v>
      </c>
      <c r="P998">
        <f t="shared" si="136"/>
        <v>-4.6994135832656547E-2</v>
      </c>
      <c r="Q998" t="str">
        <f t="shared" si="137"/>
        <v>2024-11</v>
      </c>
      <c r="R998" t="str">
        <f t="shared" si="138"/>
        <v>Low</v>
      </c>
    </row>
    <row r="999" spans="1:18" x14ac:dyDescent="0.2">
      <c r="A999">
        <v>998</v>
      </c>
      <c r="B999" t="s">
        <v>9</v>
      </c>
      <c r="C999" s="1" t="d">
        <v>2024-11-14</v>
      </c>
      <c r="D999">
        <v>224.00700000000001</v>
      </c>
      <c r="E999">
        <v>227.84</v>
      </c>
      <c r="F999">
        <v>223.98699999999999</v>
      </c>
      <c r="G999">
        <v>227.19200000000001</v>
      </c>
      <c r="H999">
        <v>44923900</v>
      </c>
      <c r="I999">
        <v>1.37704E-2</v>
      </c>
      <c r="J999">
        <f t="shared" si="139"/>
        <v>1.3770269426075288E-2</v>
      </c>
      <c r="K999">
        <f t="shared" si="141"/>
        <v>227.30734999999999</v>
      </c>
      <c r="L999">
        <f t="shared" si="134"/>
        <v>225.71019999999996</v>
      </c>
      <c r="M999">
        <f t="shared" si="142"/>
        <v>1.1148384467888326E-2</v>
      </c>
      <c r="N999" t="str">
        <f t="shared" si="140"/>
        <v>Uptrend</v>
      </c>
      <c r="O999">
        <f t="shared" si="135"/>
        <v>235.15700000000001</v>
      </c>
      <c r="P999">
        <f t="shared" si="136"/>
        <v>-3.3870988318442596E-2</v>
      </c>
      <c r="Q999" t="str">
        <f t="shared" si="137"/>
        <v>2024-11</v>
      </c>
      <c r="R999" t="str">
        <f t="shared" si="138"/>
        <v>Low</v>
      </c>
    </row>
    <row r="1000" spans="1:18" x14ac:dyDescent="0.2">
      <c r="A1000">
        <v>999</v>
      </c>
      <c r="B1000" t="s">
        <v>9</v>
      </c>
      <c r="C1000" s="1" t="d">
        <v>2024-11-15</v>
      </c>
      <c r="D1000">
        <v>225.381</v>
      </c>
      <c r="E1000">
        <v>225.898</v>
      </c>
      <c r="F1000">
        <v>223.26</v>
      </c>
      <c r="G1000">
        <v>223.98699999999999</v>
      </c>
      <c r="H1000">
        <v>47923700</v>
      </c>
      <c r="I1000">
        <v>-1.41093E-2</v>
      </c>
      <c r="J1000">
        <f t="shared" si="139"/>
        <v>-1.4107010810239906E-2</v>
      </c>
      <c r="K1000">
        <f t="shared" si="141"/>
        <v>226.82245000000003</v>
      </c>
      <c r="L1000">
        <f t="shared" si="134"/>
        <v>225.79825999999997</v>
      </c>
      <c r="M1000">
        <f t="shared" si="142"/>
        <v>1.1087982184028953E-2</v>
      </c>
      <c r="N1000" t="str">
        <f t="shared" si="140"/>
        <v>Uptrend</v>
      </c>
      <c r="O1000">
        <f t="shared" si="135"/>
        <v>235.15700000000001</v>
      </c>
      <c r="P1000">
        <f t="shared" si="136"/>
        <v>-4.7500180730320696E-2</v>
      </c>
      <c r="Q1000" t="str">
        <f t="shared" si="137"/>
        <v>2024-11</v>
      </c>
      <c r="R1000" t="str">
        <f t="shared" si="138"/>
        <v>Low</v>
      </c>
    </row>
    <row r="1001" spans="1:18" x14ac:dyDescent="0.2">
      <c r="A1001">
        <v>1000</v>
      </c>
      <c r="B1001" t="s">
        <v>9</v>
      </c>
      <c r="C1001" s="1" t="d">
        <v>2024-11-18</v>
      </c>
      <c r="D1001">
        <v>224.23599999999999</v>
      </c>
      <c r="E1001">
        <v>228.70599999999999</v>
      </c>
      <c r="F1001">
        <v>224.15600000000001</v>
      </c>
      <c r="G1001">
        <v>226.99299999999999</v>
      </c>
      <c r="H1001">
        <v>44633700</v>
      </c>
      <c r="I1001">
        <v>1.34223E-2</v>
      </c>
      <c r="J1001">
        <f t="shared" si="139"/>
        <v>1.3420421720903519E-2</v>
      </c>
      <c r="K1001">
        <f t="shared" si="141"/>
        <v>226.41424999999998</v>
      </c>
      <c r="L1001">
        <f t="shared" si="134"/>
        <v>225.94463999999999</v>
      </c>
      <c r="M1001">
        <f t="shared" si="142"/>
        <v>1.1477980495373347E-2</v>
      </c>
      <c r="N1001" t="str">
        <f t="shared" si="140"/>
        <v>Uptrend</v>
      </c>
      <c r="O1001">
        <f t="shared" si="135"/>
        <v>235.15700000000001</v>
      </c>
      <c r="P1001">
        <f t="shared" si="136"/>
        <v>-3.4717231466637299E-2</v>
      </c>
      <c r="Q1001" t="str">
        <f t="shared" si="137"/>
        <v>2024-11</v>
      </c>
      <c r="R1001" t="str">
        <f t="shared" si="138"/>
        <v>Low</v>
      </c>
    </row>
    <row r="1002" spans="1:18" x14ac:dyDescent="0.2">
      <c r="A1002">
        <v>1001</v>
      </c>
      <c r="B1002" t="s">
        <v>9</v>
      </c>
      <c r="C1002" s="1" t="d">
        <v>2024-11-19</v>
      </c>
      <c r="D1002">
        <v>225.958</v>
      </c>
      <c r="E1002">
        <v>229.124</v>
      </c>
      <c r="F1002">
        <v>225.63900000000001</v>
      </c>
      <c r="G1002">
        <v>227.25200000000001</v>
      </c>
      <c r="H1002">
        <v>36211800</v>
      </c>
      <c r="I1002">
        <v>1.1402700000000001E-3</v>
      </c>
      <c r="J1002">
        <f t="shared" si="139"/>
        <v>1.1410043481516752E-3</v>
      </c>
      <c r="K1002">
        <f t="shared" si="141"/>
        <v>226.04985000000002</v>
      </c>
      <c r="L1002">
        <f t="shared" si="134"/>
        <v>226.11212</v>
      </c>
      <c r="M1002">
        <f t="shared" si="142"/>
        <v>1.1492937652176167E-2</v>
      </c>
      <c r="N1002" t="str">
        <f t="shared" si="140"/>
        <v>Downtrend</v>
      </c>
      <c r="O1002">
        <f t="shared" si="135"/>
        <v>235.15700000000001</v>
      </c>
      <c r="P1002">
        <f t="shared" si="136"/>
        <v>-3.3615839630544708E-2</v>
      </c>
      <c r="Q1002" t="str">
        <f t="shared" si="137"/>
        <v>2024-11</v>
      </c>
      <c r="R1002" t="str">
        <f t="shared" si="138"/>
        <v>Low</v>
      </c>
    </row>
    <row r="1003" spans="1:18" x14ac:dyDescent="0.2">
      <c r="A1003">
        <v>1002</v>
      </c>
      <c r="B1003" t="s">
        <v>9</v>
      </c>
      <c r="C1003" s="1" t="d">
        <v>2024-11-20</v>
      </c>
      <c r="D1003">
        <v>227.03299999999999</v>
      </c>
      <c r="E1003">
        <v>228.89500000000001</v>
      </c>
      <c r="F1003">
        <v>224.87299999999999</v>
      </c>
      <c r="G1003">
        <v>227.96899999999999</v>
      </c>
      <c r="H1003">
        <v>35169600</v>
      </c>
      <c r="I1003">
        <v>3.1539900000000002E-3</v>
      </c>
      <c r="J1003">
        <f t="shared" si="139"/>
        <v>3.155087744002083E-3</v>
      </c>
      <c r="K1003">
        <f t="shared" si="141"/>
        <v>225.97484999999998</v>
      </c>
      <c r="L1003">
        <f t="shared" si="134"/>
        <v>226.24321999999995</v>
      </c>
      <c r="M1003">
        <f t="shared" si="142"/>
        <v>1.0504363590700968E-2</v>
      </c>
      <c r="N1003" t="str">
        <f t="shared" si="140"/>
        <v>Downtrend</v>
      </c>
      <c r="O1003">
        <f t="shared" si="135"/>
        <v>235.15700000000001</v>
      </c>
      <c r="P1003">
        <f t="shared" si="136"/>
        <v>-3.0566812810165156E-2</v>
      </c>
      <c r="Q1003" t="str">
        <f t="shared" si="137"/>
        <v>2024-11</v>
      </c>
      <c r="R1003" t="str">
        <f t="shared" si="138"/>
        <v>Low</v>
      </c>
    </row>
    <row r="1004" spans="1:18" x14ac:dyDescent="0.2">
      <c r="A1004">
        <v>1003</v>
      </c>
      <c r="B1004" t="s">
        <v>9</v>
      </c>
      <c r="C1004" s="1" t="d">
        <v>2024-11-21</v>
      </c>
      <c r="D1004">
        <v>227.84899999999999</v>
      </c>
      <c r="E1004">
        <v>229.124</v>
      </c>
      <c r="F1004">
        <v>224.69399999999999</v>
      </c>
      <c r="G1004">
        <v>227.49100000000001</v>
      </c>
      <c r="H1004">
        <v>42108300</v>
      </c>
      <c r="I1004">
        <v>-2.0960900000000001E-3</v>
      </c>
      <c r="J1004">
        <f t="shared" si="139"/>
        <v>-2.096776316077964E-3</v>
      </c>
      <c r="K1004">
        <f t="shared" si="141"/>
        <v>225.88539999999998</v>
      </c>
      <c r="L1004">
        <f t="shared" si="134"/>
        <v>226.36257999999995</v>
      </c>
      <c r="M1004">
        <f t="shared" si="142"/>
        <v>1.0511715569684776E-2</v>
      </c>
      <c r="N1004" t="str">
        <f t="shared" si="140"/>
        <v>Downtrend</v>
      </c>
      <c r="O1004">
        <f t="shared" si="135"/>
        <v>235.15700000000001</v>
      </c>
      <c r="P1004">
        <f t="shared" si="136"/>
        <v>-3.2599497357084783E-2</v>
      </c>
      <c r="Q1004" t="str">
        <f t="shared" si="137"/>
        <v>2024-11</v>
      </c>
      <c r="R1004" t="str">
        <f t="shared" si="138"/>
        <v>Low</v>
      </c>
    </row>
    <row r="1005" spans="1:18" x14ac:dyDescent="0.2">
      <c r="A1005">
        <v>1004</v>
      </c>
      <c r="B1005" t="s">
        <v>9</v>
      </c>
      <c r="C1005" s="1" t="d">
        <v>2024-11-22</v>
      </c>
      <c r="D1005">
        <v>227.03299999999999</v>
      </c>
      <c r="E1005">
        <v>229.68100000000001</v>
      </c>
      <c r="F1005">
        <v>227.03299999999999</v>
      </c>
      <c r="G1005">
        <v>228.83500000000001</v>
      </c>
      <c r="H1005">
        <v>38168300</v>
      </c>
      <c r="I1005">
        <v>5.9076299999999997E-3</v>
      </c>
      <c r="J1005">
        <f t="shared" si="139"/>
        <v>5.9079260278427359E-3</v>
      </c>
      <c r="K1005">
        <f t="shared" si="141"/>
        <v>225.82139999999998</v>
      </c>
      <c r="L1005">
        <f t="shared" si="134"/>
        <v>226.51417999999998</v>
      </c>
      <c r="M1005">
        <f t="shared" si="142"/>
        <v>1.0568941235371268E-2</v>
      </c>
      <c r="N1005" t="str">
        <f t="shared" si="140"/>
        <v>Downtrend</v>
      </c>
      <c r="O1005">
        <f t="shared" si="135"/>
        <v>235.15700000000001</v>
      </c>
      <c r="P1005">
        <f t="shared" si="136"/>
        <v>-2.6884166748172511E-2</v>
      </c>
      <c r="Q1005" t="str">
        <f t="shared" si="137"/>
        <v>2024-11</v>
      </c>
      <c r="R1005" t="str">
        <f t="shared" si="138"/>
        <v>Low</v>
      </c>
    </row>
    <row r="1006" spans="1:18" x14ac:dyDescent="0.2">
      <c r="A1006">
        <v>1005</v>
      </c>
      <c r="B1006" t="s">
        <v>9</v>
      </c>
      <c r="C1006" s="1" t="d">
        <v>2024-11-25</v>
      </c>
      <c r="D1006">
        <v>230.41800000000001</v>
      </c>
      <c r="E1006">
        <v>232.2</v>
      </c>
      <c r="F1006">
        <v>228.70599999999999</v>
      </c>
      <c r="G1006">
        <v>231.822</v>
      </c>
      <c r="H1006">
        <v>90152800</v>
      </c>
      <c r="I1006">
        <v>1.30508E-2</v>
      </c>
      <c r="J1006">
        <f t="shared" si="139"/>
        <v>1.3053073174995156E-2</v>
      </c>
      <c r="K1006">
        <f t="shared" si="141"/>
        <v>225.80779999999999</v>
      </c>
      <c r="L1006">
        <f t="shared" si="134"/>
        <v>226.8484399999999</v>
      </c>
      <c r="M1006">
        <f t="shared" si="142"/>
        <v>1.0808839571056432E-2</v>
      </c>
      <c r="N1006" t="str">
        <f t="shared" si="140"/>
        <v>Downtrend</v>
      </c>
      <c r="O1006">
        <f t="shared" si="135"/>
        <v>235.15700000000001</v>
      </c>
      <c r="P1006">
        <f t="shared" si="136"/>
        <v>-1.4182014568990153E-2</v>
      </c>
      <c r="Q1006" t="str">
        <f t="shared" si="137"/>
        <v>2024-11</v>
      </c>
      <c r="R1006" t="str">
        <f t="shared" si="138"/>
        <v>Low</v>
      </c>
    </row>
    <row r="1007" spans="1:18" x14ac:dyDescent="0.2">
      <c r="A1007">
        <v>1006</v>
      </c>
      <c r="B1007" t="s">
        <v>9</v>
      </c>
      <c r="C1007" s="1" t="d">
        <v>2024-11-26</v>
      </c>
      <c r="D1007">
        <v>232.279</v>
      </c>
      <c r="E1007">
        <v>234.50899999999999</v>
      </c>
      <c r="F1007">
        <v>232.279</v>
      </c>
      <c r="G1007">
        <v>234.00200000000001</v>
      </c>
      <c r="H1007">
        <v>45986200</v>
      </c>
      <c r="I1007">
        <v>9.4044100000000002E-3</v>
      </c>
      <c r="J1007">
        <f t="shared" si="139"/>
        <v>9.4037666830586453E-3</v>
      </c>
      <c r="K1007">
        <f t="shared" si="141"/>
        <v>225.88980000000001</v>
      </c>
      <c r="L1007">
        <f t="shared" si="134"/>
        <v>227.21693999999997</v>
      </c>
      <c r="M1007">
        <f t="shared" si="142"/>
        <v>1.1010846997552049E-2</v>
      </c>
      <c r="N1007" t="str">
        <f t="shared" si="140"/>
        <v>Downtrend</v>
      </c>
      <c r="O1007">
        <f t="shared" si="135"/>
        <v>235.15700000000001</v>
      </c>
      <c r="P1007">
        <f t="shared" si="136"/>
        <v>-4.9116122420340691E-3</v>
      </c>
      <c r="Q1007" t="str">
        <f t="shared" si="137"/>
        <v>2024-11</v>
      </c>
      <c r="R1007" t="str">
        <f t="shared" si="138"/>
        <v>Low</v>
      </c>
    </row>
    <row r="1008" spans="1:18" x14ac:dyDescent="0.2">
      <c r="A1008">
        <v>1007</v>
      </c>
      <c r="B1008" t="s">
        <v>9</v>
      </c>
      <c r="C1008" s="1" t="d">
        <v>2024-11-27</v>
      </c>
      <c r="D1008">
        <v>233.41399999999999</v>
      </c>
      <c r="E1008">
        <v>234.62899999999999</v>
      </c>
      <c r="F1008">
        <v>232.75700000000001</v>
      </c>
      <c r="G1008">
        <v>233.87200000000001</v>
      </c>
      <c r="H1008">
        <v>33498400</v>
      </c>
      <c r="I1008">
        <v>-5.5296399999999997E-4</v>
      </c>
      <c r="J1008">
        <f t="shared" si="139"/>
        <v>-5.5555080725799844E-4</v>
      </c>
      <c r="K1008">
        <f t="shared" si="141"/>
        <v>226.14280000000002</v>
      </c>
      <c r="L1008">
        <f t="shared" si="134"/>
        <v>227.50527999999991</v>
      </c>
      <c r="M1008">
        <f t="shared" si="142"/>
        <v>1.0381009647573913E-2</v>
      </c>
      <c r="N1008" t="str">
        <f t="shared" si="140"/>
        <v>Downtrend</v>
      </c>
      <c r="O1008">
        <f t="shared" si="135"/>
        <v>235.15700000000001</v>
      </c>
      <c r="P1008">
        <f t="shared" si="136"/>
        <v>-5.4644343991461231E-3</v>
      </c>
      <c r="Q1008" t="str">
        <f t="shared" si="137"/>
        <v>2024-11</v>
      </c>
      <c r="R1008" t="str">
        <f t="shared" si="138"/>
        <v>Low</v>
      </c>
    </row>
    <row r="1009" spans="1:18" x14ac:dyDescent="0.2">
      <c r="A1009">
        <v>1008</v>
      </c>
      <c r="B1009" t="s">
        <v>9</v>
      </c>
      <c r="C1009" s="1" t="d">
        <v>2024-11-29</v>
      </c>
      <c r="D1009">
        <v>233.75299999999999</v>
      </c>
      <c r="E1009">
        <v>236.739</v>
      </c>
      <c r="F1009">
        <v>232.917</v>
      </c>
      <c r="G1009">
        <v>236.261</v>
      </c>
      <c r="H1009">
        <v>28481400</v>
      </c>
      <c r="I1009">
        <v>1.0215800000000001E-2</v>
      </c>
      <c r="J1009">
        <f t="shared" si="139"/>
        <v>1.0214989395908702E-2</v>
      </c>
      <c r="K1009">
        <f t="shared" si="141"/>
        <v>226.72355000000002</v>
      </c>
      <c r="L1009">
        <f t="shared" si="134"/>
        <v>227.67871999999991</v>
      </c>
      <c r="M1009">
        <f t="shared" si="142"/>
        <v>9.5003835981260516E-3</v>
      </c>
      <c r="N1009" t="str">
        <f t="shared" si="140"/>
        <v>Downtrend</v>
      </c>
      <c r="O1009">
        <f t="shared" si="135"/>
        <v>236.261</v>
      </c>
      <c r="P1009">
        <f t="shared" si="136"/>
        <v>0</v>
      </c>
      <c r="Q1009" t="str">
        <f t="shared" si="137"/>
        <v>2024-11</v>
      </c>
      <c r="R1009" t="str">
        <f t="shared" si="138"/>
        <v>Low</v>
      </c>
    </row>
    <row r="1010" spans="1:18" x14ac:dyDescent="0.2">
      <c r="A1010">
        <v>1009</v>
      </c>
      <c r="B1010" t="s">
        <v>9</v>
      </c>
      <c r="C1010" s="1" t="d">
        <v>2024-12-02</v>
      </c>
      <c r="D1010">
        <v>236.202</v>
      </c>
      <c r="E1010">
        <v>239.70599999999999</v>
      </c>
      <c r="F1010">
        <v>236.09200000000001</v>
      </c>
      <c r="G1010">
        <v>238.511</v>
      </c>
      <c r="H1010">
        <v>48137100</v>
      </c>
      <c r="I1010">
        <v>9.5225099999999997E-3</v>
      </c>
      <c r="J1010">
        <f t="shared" si="139"/>
        <v>9.5233661078213405E-3</v>
      </c>
      <c r="K1010">
        <f t="shared" si="141"/>
        <v>227.56595000000002</v>
      </c>
      <c r="L1010">
        <f t="shared" si="134"/>
        <v>227.91047999999995</v>
      </c>
      <c r="M1010">
        <f t="shared" si="142"/>
        <v>8.8443236740948662E-3</v>
      </c>
      <c r="N1010" t="str">
        <f t="shared" si="140"/>
        <v>Downtrend</v>
      </c>
      <c r="O1010">
        <f t="shared" si="135"/>
        <v>238.511</v>
      </c>
      <c r="P1010">
        <f t="shared" si="136"/>
        <v>0</v>
      </c>
      <c r="Q1010" t="str">
        <f t="shared" si="137"/>
        <v>2024-12</v>
      </c>
      <c r="R1010" t="str">
        <f t="shared" si="138"/>
        <v>Low</v>
      </c>
    </row>
    <row r="1011" spans="1:18" x14ac:dyDescent="0.2">
      <c r="A1011">
        <v>1010</v>
      </c>
      <c r="B1011" t="s">
        <v>9</v>
      </c>
      <c r="C1011" s="1" t="d">
        <v>2024-12-03</v>
      </c>
      <c r="D1011">
        <v>238.73</v>
      </c>
      <c r="E1011">
        <v>241.667</v>
      </c>
      <c r="F1011">
        <v>237.82400000000001</v>
      </c>
      <c r="G1011">
        <v>241.55699999999999</v>
      </c>
      <c r="H1011">
        <v>38861000</v>
      </c>
      <c r="I1011">
        <v>1.2771899999999999E-2</v>
      </c>
      <c r="J1011">
        <f t="shared" si="139"/>
        <v>1.2770899455371021E-2</v>
      </c>
      <c r="K1011">
        <f t="shared" si="141"/>
        <v>228.6054</v>
      </c>
      <c r="L1011">
        <f t="shared" si="134"/>
        <v>228.23756</v>
      </c>
      <c r="M1011">
        <f t="shared" si="142"/>
        <v>8.8682750256339656E-3</v>
      </c>
      <c r="N1011" t="str">
        <f t="shared" si="140"/>
        <v>Uptrend</v>
      </c>
      <c r="O1011">
        <f t="shared" si="135"/>
        <v>241.55699999999999</v>
      </c>
      <c r="P1011">
        <f t="shared" si="136"/>
        <v>0</v>
      </c>
      <c r="Q1011" t="str">
        <f t="shared" si="137"/>
        <v>2024-12</v>
      </c>
      <c r="R1011" t="str">
        <f t="shared" si="138"/>
        <v>Low</v>
      </c>
    </row>
    <row r="1012" spans="1:18" x14ac:dyDescent="0.2">
      <c r="A1012">
        <v>1011</v>
      </c>
      <c r="B1012" t="s">
        <v>9</v>
      </c>
      <c r="C1012" s="1" t="d">
        <v>2024-12-04</v>
      </c>
      <c r="D1012">
        <v>241.77699999999999</v>
      </c>
      <c r="E1012">
        <v>243.011</v>
      </c>
      <c r="F1012">
        <v>240.16399999999999</v>
      </c>
      <c r="G1012">
        <v>241.916</v>
      </c>
      <c r="H1012">
        <v>44383900</v>
      </c>
      <c r="I1012">
        <v>1.48364E-3</v>
      </c>
      <c r="J1012">
        <f t="shared" si="139"/>
        <v>1.486191664907377E-3</v>
      </c>
      <c r="K1012">
        <f t="shared" si="141"/>
        <v>229.59125</v>
      </c>
      <c r="L1012">
        <f t="shared" ref="L1012:L1075" si="143">AVERAGE(G963:G1012)</f>
        <v>228.55391999999995</v>
      </c>
      <c r="M1012">
        <f t="shared" si="142"/>
        <v>8.8812549158784129E-3</v>
      </c>
      <c r="N1012" t="str">
        <f t="shared" si="140"/>
        <v>Uptrend</v>
      </c>
      <c r="O1012">
        <f t="shared" si="135"/>
        <v>241.916</v>
      </c>
      <c r="P1012">
        <f t="shared" si="136"/>
        <v>0</v>
      </c>
      <c r="Q1012" t="str">
        <f t="shared" si="137"/>
        <v>2024-12</v>
      </c>
      <c r="R1012" t="str">
        <f t="shared" si="138"/>
        <v>Low</v>
      </c>
    </row>
    <row r="1013" spans="1:18" x14ac:dyDescent="0.2">
      <c r="A1013">
        <v>1012</v>
      </c>
      <c r="B1013" t="s">
        <v>9</v>
      </c>
      <c r="C1013" s="1" t="d">
        <v>2024-12-05</v>
      </c>
      <c r="D1013">
        <v>242.89099999999999</v>
      </c>
      <c r="E1013">
        <v>243.43899999999999</v>
      </c>
      <c r="F1013">
        <v>241.04</v>
      </c>
      <c r="G1013">
        <v>241.946</v>
      </c>
      <c r="H1013">
        <v>40033900</v>
      </c>
      <c r="I1013">
        <v>1.23437E-4</v>
      </c>
      <c r="J1013">
        <f t="shared" si="139"/>
        <v>1.240099869375122E-4</v>
      </c>
      <c r="K1013">
        <f t="shared" si="141"/>
        <v>230.61484999999999</v>
      </c>
      <c r="L1013">
        <f t="shared" si="143"/>
        <v>228.89077999999998</v>
      </c>
      <c r="M1013">
        <f t="shared" si="142"/>
        <v>8.7609911834576632E-3</v>
      </c>
      <c r="N1013" t="str">
        <f t="shared" si="140"/>
        <v>Uptrend</v>
      </c>
      <c r="O1013">
        <f t="shared" si="135"/>
        <v>241.946</v>
      </c>
      <c r="P1013">
        <f t="shared" si="136"/>
        <v>0</v>
      </c>
      <c r="Q1013" t="str">
        <f t="shared" si="137"/>
        <v>2024-12</v>
      </c>
      <c r="R1013" t="str">
        <f t="shared" si="138"/>
        <v>Low</v>
      </c>
    </row>
    <row r="1014" spans="1:18" x14ac:dyDescent="0.2">
      <c r="A1014">
        <v>1013</v>
      </c>
      <c r="B1014" t="s">
        <v>9</v>
      </c>
      <c r="C1014" s="1" t="d">
        <v>2024-12-06</v>
      </c>
      <c r="D1014">
        <v>241.816</v>
      </c>
      <c r="E1014">
        <v>243.529</v>
      </c>
      <c r="F1014">
        <v>240.99</v>
      </c>
      <c r="G1014">
        <v>241.74700000000001</v>
      </c>
      <c r="H1014">
        <v>36870600</v>
      </c>
      <c r="I1014">
        <v>-8.2289799999999997E-4</v>
      </c>
      <c r="J1014">
        <f t="shared" si="139"/>
        <v>-8.2249758210506396E-4</v>
      </c>
      <c r="K1014">
        <f t="shared" si="141"/>
        <v>231.39184999999998</v>
      </c>
      <c r="L1014">
        <f t="shared" si="143"/>
        <v>229.20077999999998</v>
      </c>
      <c r="M1014">
        <f t="shared" si="142"/>
        <v>7.8671632067733449E-3</v>
      </c>
      <c r="N1014" t="str">
        <f t="shared" si="140"/>
        <v>Uptrend</v>
      </c>
      <c r="O1014">
        <f t="shared" si="135"/>
        <v>241.946</v>
      </c>
      <c r="P1014">
        <f t="shared" si="136"/>
        <v>-8.2249758210506396E-4</v>
      </c>
      <c r="Q1014" t="str">
        <f t="shared" si="137"/>
        <v>2024-12</v>
      </c>
      <c r="R1014" t="str">
        <f t="shared" si="138"/>
        <v>Low</v>
      </c>
    </row>
    <row r="1015" spans="1:18" x14ac:dyDescent="0.2">
      <c r="A1015">
        <v>1014</v>
      </c>
      <c r="B1015" t="s">
        <v>9</v>
      </c>
      <c r="C1015" s="1" t="d">
        <v>2024-12-09</v>
      </c>
      <c r="D1015">
        <v>240.74100000000001</v>
      </c>
      <c r="E1015">
        <v>246.12700000000001</v>
      </c>
      <c r="F1015">
        <v>240.66200000000001</v>
      </c>
      <c r="G1015">
        <v>245.63900000000001</v>
      </c>
      <c r="H1015">
        <v>44649200</v>
      </c>
      <c r="I1015">
        <v>1.61011E-2</v>
      </c>
      <c r="J1015">
        <f t="shared" si="139"/>
        <v>1.6099475898356586E-2</v>
      </c>
      <c r="K1015">
        <f t="shared" si="141"/>
        <v>232.37690000000003</v>
      </c>
      <c r="L1015">
        <f t="shared" si="143"/>
        <v>229.58325999999994</v>
      </c>
      <c r="M1015">
        <f t="shared" si="142"/>
        <v>8.2803259206974105E-3</v>
      </c>
      <c r="N1015" t="str">
        <f t="shared" si="140"/>
        <v>Uptrend</v>
      </c>
      <c r="O1015">
        <f t="shared" si="135"/>
        <v>245.63900000000001</v>
      </c>
      <c r="P1015">
        <f t="shared" si="136"/>
        <v>0</v>
      </c>
      <c r="Q1015" t="str">
        <f t="shared" si="137"/>
        <v>2024-12</v>
      </c>
      <c r="R1015" t="str">
        <f t="shared" si="138"/>
        <v>Low</v>
      </c>
    </row>
    <row r="1016" spans="1:18" x14ac:dyDescent="0.2">
      <c r="A1016">
        <v>1015</v>
      </c>
      <c r="B1016" t="s">
        <v>9</v>
      </c>
      <c r="C1016" s="1" t="d">
        <v>2024-12-10</v>
      </c>
      <c r="D1016">
        <v>245.77799999999999</v>
      </c>
      <c r="E1016">
        <v>247.09200000000001</v>
      </c>
      <c r="F1016">
        <v>244.23500000000001</v>
      </c>
      <c r="G1016">
        <v>246.654</v>
      </c>
      <c r="H1016">
        <v>36914800</v>
      </c>
      <c r="I1016">
        <v>4.1336899999999998E-3</v>
      </c>
      <c r="J1016">
        <f t="shared" si="139"/>
        <v>4.1320800035824501E-3</v>
      </c>
      <c r="K1016">
        <f t="shared" si="141"/>
        <v>233.54859999999999</v>
      </c>
      <c r="L1016">
        <f t="shared" si="143"/>
        <v>229.88242000000002</v>
      </c>
      <c r="M1016">
        <f t="shared" si="142"/>
        <v>7.3468814694524149E-3</v>
      </c>
      <c r="N1016" t="str">
        <f t="shared" si="140"/>
        <v>Uptrend</v>
      </c>
      <c r="O1016">
        <f t="shared" si="135"/>
        <v>246.654</v>
      </c>
      <c r="P1016">
        <f t="shared" si="136"/>
        <v>0</v>
      </c>
      <c r="Q1016" t="str">
        <f t="shared" si="137"/>
        <v>2024-12</v>
      </c>
      <c r="R1016" t="str">
        <f t="shared" si="138"/>
        <v>Low</v>
      </c>
    </row>
    <row r="1017" spans="1:18" x14ac:dyDescent="0.2">
      <c r="A1017">
        <v>1016</v>
      </c>
      <c r="B1017" t="s">
        <v>9</v>
      </c>
      <c r="C1017" s="1" t="d">
        <v>2024-12-11</v>
      </c>
      <c r="D1017">
        <v>246.84399999999999</v>
      </c>
      <c r="E1017">
        <v>249.67099999999999</v>
      </c>
      <c r="F1017">
        <v>245.15100000000001</v>
      </c>
      <c r="G1017">
        <v>245.38</v>
      </c>
      <c r="H1017">
        <v>45205800</v>
      </c>
      <c r="I1017">
        <v>-5.1660600000000001E-3</v>
      </c>
      <c r="J1017">
        <f t="shared" si="139"/>
        <v>-5.1651301012755058E-3</v>
      </c>
      <c r="K1017">
        <f t="shared" si="141"/>
        <v>234.65659999999994</v>
      </c>
      <c r="L1017">
        <f t="shared" si="143"/>
        <v>230.29114000000001</v>
      </c>
      <c r="M1017">
        <f t="shared" si="142"/>
        <v>7.6187349208174651E-3</v>
      </c>
      <c r="N1017" t="str">
        <f t="shared" si="140"/>
        <v>Uptrend</v>
      </c>
      <c r="O1017">
        <f t="shared" si="135"/>
        <v>246.654</v>
      </c>
      <c r="P1017">
        <f t="shared" si="136"/>
        <v>-5.1651301012755058E-3</v>
      </c>
      <c r="Q1017" t="str">
        <f t="shared" si="137"/>
        <v>2024-12</v>
      </c>
      <c r="R1017" t="str">
        <f t="shared" si="138"/>
        <v>Low</v>
      </c>
    </row>
    <row r="1018" spans="1:18" x14ac:dyDescent="0.2">
      <c r="A1018">
        <v>1017</v>
      </c>
      <c r="B1018" t="s">
        <v>9</v>
      </c>
      <c r="C1018" s="1" t="d">
        <v>2024-12-12</v>
      </c>
      <c r="D1018">
        <v>245.77799999999999</v>
      </c>
      <c r="E1018">
        <v>247.62</v>
      </c>
      <c r="F1018">
        <v>244.57400000000001</v>
      </c>
      <c r="G1018">
        <v>246.84399999999999</v>
      </c>
      <c r="H1018">
        <v>32777500</v>
      </c>
      <c r="I1018">
        <v>5.9637800000000001E-3</v>
      </c>
      <c r="J1018">
        <f t="shared" si="139"/>
        <v>5.9662564186160338E-3</v>
      </c>
      <c r="K1018">
        <f t="shared" si="141"/>
        <v>235.79349999999999</v>
      </c>
      <c r="L1018">
        <f t="shared" si="143"/>
        <v>230.71779999999998</v>
      </c>
      <c r="M1018">
        <f t="shared" si="142"/>
        <v>7.6207565053770096E-3</v>
      </c>
      <c r="N1018" t="str">
        <f t="shared" si="140"/>
        <v>Uptrend</v>
      </c>
      <c r="O1018">
        <f t="shared" si="135"/>
        <v>246.84399999999999</v>
      </c>
      <c r="P1018">
        <f t="shared" si="136"/>
        <v>0</v>
      </c>
      <c r="Q1018" t="str">
        <f t="shared" si="137"/>
        <v>2024-12</v>
      </c>
      <c r="R1018" t="str">
        <f t="shared" si="138"/>
        <v>Low</v>
      </c>
    </row>
    <row r="1019" spans="1:18" x14ac:dyDescent="0.2">
      <c r="A1019">
        <v>1018</v>
      </c>
      <c r="B1019" t="s">
        <v>9</v>
      </c>
      <c r="C1019" s="1" t="d">
        <v>2024-12-13</v>
      </c>
      <c r="D1019">
        <v>246.70400000000001</v>
      </c>
      <c r="E1019">
        <v>248.16800000000001</v>
      </c>
      <c r="F1019">
        <v>245.131</v>
      </c>
      <c r="G1019">
        <v>247.01300000000001</v>
      </c>
      <c r="H1019">
        <v>33155300</v>
      </c>
      <c r="I1019">
        <v>6.8559700000000003E-4</v>
      </c>
      <c r="J1019">
        <f t="shared" si="139"/>
        <v>6.8464293237835427E-4</v>
      </c>
      <c r="K1019">
        <f t="shared" si="141"/>
        <v>236.78455</v>
      </c>
      <c r="L1019">
        <f t="shared" si="143"/>
        <v>231.16991999999999</v>
      </c>
      <c r="M1019">
        <f t="shared" si="142"/>
        <v>7.3742510654411222E-3</v>
      </c>
      <c r="N1019" t="str">
        <f t="shared" si="140"/>
        <v>Uptrend</v>
      </c>
      <c r="O1019">
        <f t="shared" si="135"/>
        <v>247.01300000000001</v>
      </c>
      <c r="P1019">
        <f t="shared" si="136"/>
        <v>0</v>
      </c>
      <c r="Q1019" t="str">
        <f t="shared" si="137"/>
        <v>2024-12</v>
      </c>
      <c r="R1019" t="str">
        <f t="shared" si="138"/>
        <v>Low</v>
      </c>
    </row>
    <row r="1020" spans="1:18" x14ac:dyDescent="0.2">
      <c r="A1020">
        <v>1019</v>
      </c>
      <c r="B1020" t="s">
        <v>9</v>
      </c>
      <c r="C1020" s="1" t="d">
        <v>2024-12-16</v>
      </c>
      <c r="D1020">
        <v>246.87299999999999</v>
      </c>
      <c r="E1020">
        <v>250.24799999999999</v>
      </c>
      <c r="F1020">
        <v>246.535</v>
      </c>
      <c r="G1020">
        <v>249.91</v>
      </c>
      <c r="H1020">
        <v>51694800</v>
      </c>
      <c r="I1020">
        <v>1.1727700000000001E-2</v>
      </c>
      <c r="J1020">
        <f t="shared" si="139"/>
        <v>1.1728127669393906E-2</v>
      </c>
      <c r="K1020">
        <f t="shared" si="141"/>
        <v>238.08069999999998</v>
      </c>
      <c r="L1020">
        <f t="shared" si="143"/>
        <v>231.6575</v>
      </c>
      <c r="M1020">
        <f t="shared" si="142"/>
        <v>6.1579930716836569E-3</v>
      </c>
      <c r="N1020" t="str">
        <f t="shared" si="140"/>
        <v>Uptrend</v>
      </c>
      <c r="O1020">
        <f t="shared" si="135"/>
        <v>249.91</v>
      </c>
      <c r="P1020">
        <f t="shared" si="136"/>
        <v>0</v>
      </c>
      <c r="Q1020" t="str">
        <f t="shared" si="137"/>
        <v>2024-12</v>
      </c>
      <c r="R1020" t="str">
        <f t="shared" si="138"/>
        <v>Low</v>
      </c>
    </row>
    <row r="1021" spans="1:18" x14ac:dyDescent="0.2">
      <c r="A1021">
        <v>1020</v>
      </c>
      <c r="B1021" t="s">
        <v>9</v>
      </c>
      <c r="C1021" s="1" t="d">
        <v>2024-12-17</v>
      </c>
      <c r="D1021">
        <v>248.95400000000001</v>
      </c>
      <c r="E1021">
        <v>252.68700000000001</v>
      </c>
      <c r="F1021">
        <v>248.655</v>
      </c>
      <c r="G1021">
        <v>252.339</v>
      </c>
      <c r="H1021">
        <v>51356400</v>
      </c>
      <c r="I1021">
        <v>9.7195700000000003E-3</v>
      </c>
      <c r="J1021">
        <f t="shared" si="139"/>
        <v>9.719499019646971E-3</v>
      </c>
      <c r="K1021">
        <f t="shared" si="141"/>
        <v>239.34800000000001</v>
      </c>
      <c r="L1021">
        <f t="shared" si="143"/>
        <v>232.2953</v>
      </c>
      <c r="M1021">
        <f t="shared" si="142"/>
        <v>5.9601588008437907E-3</v>
      </c>
      <c r="N1021" t="str">
        <f t="shared" si="140"/>
        <v>Uptrend</v>
      </c>
      <c r="O1021">
        <f t="shared" si="135"/>
        <v>252.339</v>
      </c>
      <c r="P1021">
        <f t="shared" si="136"/>
        <v>0</v>
      </c>
      <c r="Q1021" t="str">
        <f t="shared" si="137"/>
        <v>2024-12</v>
      </c>
      <c r="R1021" t="str">
        <f t="shared" si="138"/>
        <v>Low</v>
      </c>
    </row>
    <row r="1022" spans="1:18" x14ac:dyDescent="0.2">
      <c r="A1022">
        <v>1021</v>
      </c>
      <c r="B1022" t="s">
        <v>9</v>
      </c>
      <c r="C1022" s="1" t="d">
        <v>2024-12-18</v>
      </c>
      <c r="D1022">
        <v>251.02500000000001</v>
      </c>
      <c r="E1022">
        <v>253.13499999999999</v>
      </c>
      <c r="F1022">
        <v>246.625</v>
      </c>
      <c r="G1022">
        <v>246.93299999999999</v>
      </c>
      <c r="H1022">
        <v>56774100</v>
      </c>
      <c r="I1022">
        <v>-2.1421800000000001E-2</v>
      </c>
      <c r="J1022">
        <f t="shared" si="139"/>
        <v>-2.1423561161770466E-2</v>
      </c>
      <c r="K1022">
        <f t="shared" si="141"/>
        <v>240.33205000000004</v>
      </c>
      <c r="L1022">
        <f t="shared" si="143"/>
        <v>232.74382000000006</v>
      </c>
      <c r="M1022">
        <f t="shared" si="142"/>
        <v>8.4211556667435281E-3</v>
      </c>
      <c r="N1022" t="str">
        <f t="shared" si="140"/>
        <v>Uptrend</v>
      </c>
      <c r="O1022">
        <f t="shared" si="135"/>
        <v>252.339</v>
      </c>
      <c r="P1022">
        <f t="shared" si="136"/>
        <v>-2.1423561161770466E-2</v>
      </c>
      <c r="Q1022" t="str">
        <f t="shared" si="137"/>
        <v>2024-12</v>
      </c>
      <c r="R1022" t="str">
        <f t="shared" si="138"/>
        <v>Low</v>
      </c>
    </row>
    <row r="1023" spans="1:18" x14ac:dyDescent="0.2">
      <c r="A1023">
        <v>1022</v>
      </c>
      <c r="B1023" t="s">
        <v>9</v>
      </c>
      <c r="C1023" s="1" t="d">
        <v>2024-12-19</v>
      </c>
      <c r="D1023">
        <v>246.386</v>
      </c>
      <c r="E1023">
        <v>250.86500000000001</v>
      </c>
      <c r="F1023">
        <v>245.97800000000001</v>
      </c>
      <c r="G1023">
        <v>248.66499999999999</v>
      </c>
      <c r="H1023">
        <v>60882300</v>
      </c>
      <c r="I1023">
        <v>7.0147600000000001E-3</v>
      </c>
      <c r="J1023">
        <f t="shared" si="139"/>
        <v>7.0140483450975566E-3</v>
      </c>
      <c r="K1023">
        <f t="shared" si="141"/>
        <v>241.36685000000003</v>
      </c>
      <c r="L1023">
        <f t="shared" si="143"/>
        <v>233.15202000000005</v>
      </c>
      <c r="M1023">
        <f t="shared" si="142"/>
        <v>8.4402549291906978E-3</v>
      </c>
      <c r="N1023" t="str">
        <f t="shared" si="140"/>
        <v>Uptrend</v>
      </c>
      <c r="O1023">
        <f t="shared" si="135"/>
        <v>252.339</v>
      </c>
      <c r="P1023">
        <f t="shared" si="136"/>
        <v>-1.4559778710385607E-2</v>
      </c>
      <c r="Q1023" t="str">
        <f t="shared" si="137"/>
        <v>2024-12</v>
      </c>
      <c r="R1023" t="str">
        <f t="shared" si="138"/>
        <v>Low</v>
      </c>
    </row>
    <row r="1024" spans="1:18" x14ac:dyDescent="0.2">
      <c r="A1024">
        <v>1023</v>
      </c>
      <c r="B1024" t="s">
        <v>9</v>
      </c>
      <c r="C1024" s="1" t="d">
        <v>2024-12-20</v>
      </c>
      <c r="D1024">
        <v>246.923</v>
      </c>
      <c r="E1024">
        <v>253.852</v>
      </c>
      <c r="F1024">
        <v>244.584</v>
      </c>
      <c r="G1024">
        <v>253.34399999999999</v>
      </c>
      <c r="H1024">
        <v>147495300</v>
      </c>
      <c r="I1024">
        <v>1.8815800000000001E-2</v>
      </c>
      <c r="J1024">
        <f t="shared" si="139"/>
        <v>1.8816480003217118E-2</v>
      </c>
      <c r="K1024">
        <f t="shared" si="141"/>
        <v>242.65950000000004</v>
      </c>
      <c r="L1024">
        <f t="shared" si="143"/>
        <v>233.66373999999999</v>
      </c>
      <c r="M1024">
        <f t="shared" si="142"/>
        <v>8.87862763105755E-3</v>
      </c>
      <c r="N1024" t="str">
        <f t="shared" si="140"/>
        <v>Uptrend</v>
      </c>
      <c r="O1024">
        <f t="shared" si="135"/>
        <v>253.34399999999999</v>
      </c>
      <c r="P1024">
        <f t="shared" si="136"/>
        <v>0</v>
      </c>
      <c r="Q1024" t="str">
        <f t="shared" si="137"/>
        <v>2024-12</v>
      </c>
      <c r="R1024" t="str">
        <f t="shared" si="138"/>
        <v>Low</v>
      </c>
    </row>
    <row r="1025" spans="1:18" x14ac:dyDescent="0.2">
      <c r="A1025">
        <v>1024</v>
      </c>
      <c r="B1025" t="s">
        <v>9</v>
      </c>
      <c r="C1025" s="1" t="d">
        <v>2024-12-23</v>
      </c>
      <c r="D1025">
        <v>253.62299999999999</v>
      </c>
      <c r="E1025">
        <v>254.499</v>
      </c>
      <c r="F1025">
        <v>252.309</v>
      </c>
      <c r="G1025">
        <v>254.12100000000001</v>
      </c>
      <c r="H1025">
        <v>40858800</v>
      </c>
      <c r="I1025">
        <v>3.0649599999999998E-3</v>
      </c>
      <c r="J1025">
        <f t="shared" si="139"/>
        <v>3.0669761273209861E-3</v>
      </c>
      <c r="K1025">
        <f t="shared" si="141"/>
        <v>243.92379999999997</v>
      </c>
      <c r="L1025">
        <f t="shared" si="143"/>
        <v>234.22062000000003</v>
      </c>
      <c r="M1025">
        <f t="shared" si="142"/>
        <v>8.8933583976584015E-3</v>
      </c>
      <c r="N1025" t="str">
        <f t="shared" si="140"/>
        <v>Uptrend</v>
      </c>
      <c r="O1025">
        <f t="shared" si="135"/>
        <v>254.12100000000001</v>
      </c>
      <c r="P1025">
        <f t="shared" si="136"/>
        <v>0</v>
      </c>
      <c r="Q1025" t="str">
        <f t="shared" si="137"/>
        <v>2024-12</v>
      </c>
      <c r="R1025" t="str">
        <f t="shared" si="138"/>
        <v>Low</v>
      </c>
    </row>
    <row r="1026" spans="1:18" x14ac:dyDescent="0.2">
      <c r="A1026">
        <v>1025</v>
      </c>
      <c r="B1026" t="s">
        <v>9</v>
      </c>
      <c r="C1026" s="1" t="d">
        <v>2024-12-24</v>
      </c>
      <c r="D1026">
        <v>254.34</v>
      </c>
      <c r="E1026">
        <v>257.04700000000003</v>
      </c>
      <c r="F1026">
        <v>254.14099999999999</v>
      </c>
      <c r="G1026">
        <v>257.03699999999998</v>
      </c>
      <c r="H1026">
        <v>23234700</v>
      </c>
      <c r="I1026">
        <v>1.1478E-2</v>
      </c>
      <c r="J1026">
        <f t="shared" si="139"/>
        <v>1.1474848595747655E-2</v>
      </c>
      <c r="K1026">
        <f t="shared" si="141"/>
        <v>245.18455000000003</v>
      </c>
      <c r="L1026">
        <f t="shared" si="143"/>
        <v>234.76123999999999</v>
      </c>
      <c r="M1026">
        <f t="shared" si="142"/>
        <v>8.8276271402616732E-3</v>
      </c>
      <c r="N1026" t="str">
        <f t="shared" si="140"/>
        <v>Uptrend</v>
      </c>
      <c r="O1026">
        <f t="shared" ref="O1026:O1089" si="144">MAX(G1026,O1025)</f>
        <v>257.03699999999998</v>
      </c>
      <c r="P1026">
        <f t="shared" si="136"/>
        <v>0</v>
      </c>
      <c r="Q1026" t="str">
        <f t="shared" si="137"/>
        <v>2024-12</v>
      </c>
      <c r="R1026" t="str">
        <f t="shared" si="138"/>
        <v>Low</v>
      </c>
    </row>
    <row r="1027" spans="1:18" x14ac:dyDescent="0.2">
      <c r="A1027">
        <v>1026</v>
      </c>
      <c r="B1027" t="s">
        <v>9</v>
      </c>
      <c r="C1027" s="1" t="d">
        <v>2024-12-26</v>
      </c>
      <c r="D1027">
        <v>257.02699999999999</v>
      </c>
      <c r="E1027">
        <v>258.92899999999997</v>
      </c>
      <c r="F1027">
        <v>256.47000000000003</v>
      </c>
      <c r="G1027">
        <v>257.85399999999998</v>
      </c>
      <c r="H1027">
        <v>27237100</v>
      </c>
      <c r="I1027">
        <v>3.1757399999999998E-3</v>
      </c>
      <c r="J1027">
        <f t="shared" si="139"/>
        <v>3.1785307173675115E-3</v>
      </c>
      <c r="K1027">
        <f t="shared" si="141"/>
        <v>246.37715000000003</v>
      </c>
      <c r="L1027">
        <f t="shared" si="143"/>
        <v>235.26750000000004</v>
      </c>
      <c r="M1027">
        <f t="shared" si="142"/>
        <v>8.7817130752613631E-3</v>
      </c>
      <c r="N1027" t="str">
        <f t="shared" si="140"/>
        <v>Uptrend</v>
      </c>
      <c r="O1027">
        <f t="shared" si="144"/>
        <v>257.85399999999998</v>
      </c>
      <c r="P1027">
        <f t="shared" ref="P1027:P1090" si="145">G1027/O1027 - 1</f>
        <v>0</v>
      </c>
      <c r="Q1027" t="str">
        <f t="shared" ref="Q1027:Q1090" si="146">TEXT(C1027, "YYYY-MM")</f>
        <v>2024-12</v>
      </c>
      <c r="R1027" t="str">
        <f t="shared" ref="R1027:R1090" si="147">IF(M1027="","",
   IF(M1027&lt;0.015,"Low",
      IF(M1027&lt;0.03,"Medium","High")))</f>
        <v>Low</v>
      </c>
    </row>
    <row r="1028" spans="1:18" x14ac:dyDescent="0.2">
      <c r="A1028">
        <v>1027</v>
      </c>
      <c r="B1028" t="s">
        <v>9</v>
      </c>
      <c r="C1028" s="1" t="d">
        <v>2024-12-27</v>
      </c>
      <c r="D1028">
        <v>256.66899999999998</v>
      </c>
      <c r="E1028">
        <v>257.53500000000003</v>
      </c>
      <c r="F1028">
        <v>251.92099999999999</v>
      </c>
      <c r="G1028">
        <v>254.43899999999999</v>
      </c>
      <c r="H1028">
        <v>42355300</v>
      </c>
      <c r="I1028">
        <v>-1.32421E-2</v>
      </c>
      <c r="J1028">
        <f t="shared" ref="J1028:J1091" si="148">(G1028/G1027) - 1</f>
        <v>-1.3243928734865462E-2</v>
      </c>
      <c r="K1028">
        <f t="shared" si="141"/>
        <v>247.40550000000002</v>
      </c>
      <c r="L1028">
        <f t="shared" si="143"/>
        <v>235.74662000000004</v>
      </c>
      <c r="M1028">
        <f t="shared" si="142"/>
        <v>9.6154571631219248E-3</v>
      </c>
      <c r="N1028" t="str">
        <f t="shared" ref="N1028:N1091" si="149">IF(OR(ISBLANK(K1028),ISBLANK(L1028)),"",IF(K1028&gt;L1028,"Uptrend","Downtrend"))</f>
        <v>Uptrend</v>
      </c>
      <c r="O1028">
        <f t="shared" si="144"/>
        <v>257.85399999999998</v>
      </c>
      <c r="P1028">
        <f t="shared" si="145"/>
        <v>-1.3243928734865462E-2</v>
      </c>
      <c r="Q1028" t="str">
        <f t="shared" si="146"/>
        <v>2024-12</v>
      </c>
      <c r="R1028" t="str">
        <f t="shared" si="147"/>
        <v>Low</v>
      </c>
    </row>
    <row r="1029" spans="1:18" x14ac:dyDescent="0.2">
      <c r="A1029">
        <v>1028</v>
      </c>
      <c r="B1029" t="s">
        <v>9</v>
      </c>
      <c r="C1029" s="1" t="d">
        <v>2024-12-30</v>
      </c>
      <c r="D1029">
        <v>251.09399999999999</v>
      </c>
      <c r="E1029">
        <v>252.35900000000001</v>
      </c>
      <c r="F1029">
        <v>249.62100000000001</v>
      </c>
      <c r="G1029">
        <v>251.06399999999999</v>
      </c>
      <c r="H1029">
        <v>35557500</v>
      </c>
      <c r="I1029">
        <v>-1.32634E-2</v>
      </c>
      <c r="J1029">
        <f t="shared" si="148"/>
        <v>-1.326447596476954E-2</v>
      </c>
      <c r="K1029">
        <f t="shared" si="141"/>
        <v>248.14565000000002</v>
      </c>
      <c r="L1029">
        <f t="shared" si="143"/>
        <v>236.15088</v>
      </c>
      <c r="M1029">
        <f t="shared" si="142"/>
        <v>1.0262618868920808E-2</v>
      </c>
      <c r="N1029" t="str">
        <f t="shared" si="149"/>
        <v>Uptrend</v>
      </c>
      <c r="O1029">
        <f t="shared" si="144"/>
        <v>257.85399999999998</v>
      </c>
      <c r="P1029">
        <f t="shared" si="145"/>
        <v>-2.6332730925252235E-2</v>
      </c>
      <c r="Q1029" t="str">
        <f t="shared" si="146"/>
        <v>2024-12</v>
      </c>
      <c r="R1029" t="str">
        <f t="shared" si="147"/>
        <v>Low</v>
      </c>
    </row>
    <row r="1030" spans="1:18" x14ac:dyDescent="0.2">
      <c r="A1030">
        <v>1029</v>
      </c>
      <c r="B1030" t="s">
        <v>9</v>
      </c>
      <c r="C1030" s="1" t="d">
        <v>2024-12-31</v>
      </c>
      <c r="D1030">
        <v>251.303</v>
      </c>
      <c r="E1030">
        <v>252.14</v>
      </c>
      <c r="F1030">
        <v>248.30699999999999</v>
      </c>
      <c r="G1030">
        <v>249.29300000000001</v>
      </c>
      <c r="H1030">
        <v>39480700</v>
      </c>
      <c r="I1030">
        <v>-7.0578400000000001E-3</v>
      </c>
      <c r="J1030">
        <f t="shared" si="148"/>
        <v>-7.0539782684893026E-3</v>
      </c>
      <c r="K1030">
        <f t="shared" si="141"/>
        <v>248.68474999999998</v>
      </c>
      <c r="L1030">
        <f t="shared" si="143"/>
        <v>236.46304000000003</v>
      </c>
      <c r="M1030">
        <f t="shared" si="142"/>
        <v>1.038467088263929E-2</v>
      </c>
      <c r="N1030" t="str">
        <f t="shared" si="149"/>
        <v>Uptrend</v>
      </c>
      <c r="O1030">
        <f t="shared" si="144"/>
        <v>257.85399999999998</v>
      </c>
      <c r="P1030">
        <f t="shared" si="145"/>
        <v>-3.3200958682044757E-2</v>
      </c>
      <c r="Q1030" t="str">
        <f t="shared" si="146"/>
        <v>2024-12</v>
      </c>
      <c r="R1030" t="str">
        <f t="shared" si="147"/>
        <v>Low</v>
      </c>
    </row>
    <row r="1031" spans="1:18" x14ac:dyDescent="0.2">
      <c r="A1031">
        <v>1030</v>
      </c>
      <c r="B1031" t="s">
        <v>9</v>
      </c>
      <c r="C1031" s="1" t="d">
        <v>2025-01-02</v>
      </c>
      <c r="D1031">
        <v>247.809</v>
      </c>
      <c r="E1031">
        <v>247.97800000000001</v>
      </c>
      <c r="F1031">
        <v>240.73099999999999</v>
      </c>
      <c r="G1031">
        <v>242.75200000000001</v>
      </c>
      <c r="H1031">
        <v>55740700</v>
      </c>
      <c r="I1031">
        <v>-2.6235899999999999E-2</v>
      </c>
      <c r="J1031">
        <f t="shared" si="148"/>
        <v>-2.6238201634221525E-2</v>
      </c>
      <c r="K1031">
        <f t="shared" si="141"/>
        <v>248.74450000000002</v>
      </c>
      <c r="L1031">
        <f t="shared" si="143"/>
        <v>236.61493999999999</v>
      </c>
      <c r="M1031">
        <f t="shared" si="142"/>
        <v>1.186528461131625E-2</v>
      </c>
      <c r="N1031" t="str">
        <f t="shared" si="149"/>
        <v>Uptrend</v>
      </c>
      <c r="O1031">
        <f t="shared" si="144"/>
        <v>257.85399999999998</v>
      </c>
      <c r="P1031">
        <f t="shared" si="145"/>
        <v>-5.85680268679174E-2</v>
      </c>
      <c r="Q1031" t="str">
        <f t="shared" si="146"/>
        <v>2025-01</v>
      </c>
      <c r="R1031" t="str">
        <f t="shared" si="147"/>
        <v>Low</v>
      </c>
    </row>
    <row r="1032" spans="1:18" x14ac:dyDescent="0.2">
      <c r="A1032">
        <v>1031</v>
      </c>
      <c r="B1032" t="s">
        <v>9</v>
      </c>
      <c r="C1032" s="1" t="d">
        <v>2025-01-03</v>
      </c>
      <c r="D1032">
        <v>242.26400000000001</v>
      </c>
      <c r="E1032">
        <v>243.08099999999999</v>
      </c>
      <c r="F1032">
        <v>240.80099999999999</v>
      </c>
      <c r="G1032">
        <v>242.26400000000001</v>
      </c>
      <c r="H1032">
        <v>40244100</v>
      </c>
      <c r="I1032">
        <v>-2.0094900000000001E-3</v>
      </c>
      <c r="J1032">
        <f t="shared" si="148"/>
        <v>-2.0102820986026559E-3</v>
      </c>
      <c r="K1032">
        <f t="shared" si="141"/>
        <v>248.76190000000003</v>
      </c>
      <c r="L1032">
        <f t="shared" si="143"/>
        <v>236.76942000000003</v>
      </c>
      <c r="M1032">
        <f t="shared" si="142"/>
        <v>1.1872860194733097E-2</v>
      </c>
      <c r="N1032" t="str">
        <f t="shared" si="149"/>
        <v>Uptrend</v>
      </c>
      <c r="O1032">
        <f t="shared" si="144"/>
        <v>257.85399999999998</v>
      </c>
      <c r="P1032">
        <f t="shared" si="145"/>
        <v>-6.0460570710556993E-2</v>
      </c>
      <c r="Q1032" t="str">
        <f t="shared" si="146"/>
        <v>2025-01</v>
      </c>
      <c r="R1032" t="str">
        <f t="shared" si="147"/>
        <v>Low</v>
      </c>
    </row>
    <row r="1033" spans="1:18" x14ac:dyDescent="0.2">
      <c r="A1033">
        <v>1032</v>
      </c>
      <c r="B1033" t="s">
        <v>9</v>
      </c>
      <c r="C1033" s="1" t="d">
        <v>2025-01-06</v>
      </c>
      <c r="D1033">
        <v>243.21</v>
      </c>
      <c r="E1033">
        <v>246.21600000000001</v>
      </c>
      <c r="F1033">
        <v>242.10499999999999</v>
      </c>
      <c r="G1033">
        <v>243.89699999999999</v>
      </c>
      <c r="H1033">
        <v>45045600</v>
      </c>
      <c r="I1033">
        <v>6.7389199999999998E-3</v>
      </c>
      <c r="J1033">
        <f t="shared" si="148"/>
        <v>6.7405805237261696E-3</v>
      </c>
      <c r="K1033">
        <f t="shared" si="141"/>
        <v>248.85944999999998</v>
      </c>
      <c r="L1033">
        <f t="shared" si="143"/>
        <v>237.05798000000001</v>
      </c>
      <c r="M1033">
        <f t="shared" si="142"/>
        <v>1.1964247470440939E-2</v>
      </c>
      <c r="N1033" t="str">
        <f t="shared" si="149"/>
        <v>Uptrend</v>
      </c>
      <c r="O1033">
        <f t="shared" si="144"/>
        <v>257.85399999999998</v>
      </c>
      <c r="P1033">
        <f t="shared" si="145"/>
        <v>-5.412752953221589E-2</v>
      </c>
      <c r="Q1033" t="str">
        <f t="shared" si="146"/>
        <v>2025-01</v>
      </c>
      <c r="R1033" t="str">
        <f t="shared" si="147"/>
        <v>Low</v>
      </c>
    </row>
    <row r="1034" spans="1:18" x14ac:dyDescent="0.2">
      <c r="A1034">
        <v>1033</v>
      </c>
      <c r="B1034" t="s">
        <v>9</v>
      </c>
      <c r="C1034" s="1" t="d">
        <v>2025-01-07</v>
      </c>
      <c r="D1034">
        <v>241.886</v>
      </c>
      <c r="E1034">
        <v>244.44399999999999</v>
      </c>
      <c r="F1034">
        <v>240.26300000000001</v>
      </c>
      <c r="G1034">
        <v>241.119</v>
      </c>
      <c r="H1034">
        <v>40856000</v>
      </c>
      <c r="I1034">
        <v>-1.1387700000000001E-2</v>
      </c>
      <c r="J1034">
        <f t="shared" si="148"/>
        <v>-1.1390053998204142E-2</v>
      </c>
      <c r="K1034">
        <f t="shared" si="141"/>
        <v>248.82804999999999</v>
      </c>
      <c r="L1034">
        <f t="shared" si="143"/>
        <v>237.29476000000005</v>
      </c>
      <c r="M1034">
        <f t="shared" si="142"/>
        <v>1.2254166344894322E-2</v>
      </c>
      <c r="N1034" t="str">
        <f t="shared" si="149"/>
        <v>Uptrend</v>
      </c>
      <c r="O1034">
        <f t="shared" si="144"/>
        <v>257.85399999999998</v>
      </c>
      <c r="P1034">
        <f t="shared" si="145"/>
        <v>-6.4901068046258725E-2</v>
      </c>
      <c r="Q1034" t="str">
        <f t="shared" si="146"/>
        <v>2025-01</v>
      </c>
      <c r="R1034" t="str">
        <f t="shared" si="147"/>
        <v>Low</v>
      </c>
    </row>
    <row r="1035" spans="1:18" x14ac:dyDescent="0.2">
      <c r="A1035">
        <v>1034</v>
      </c>
      <c r="B1035" t="s">
        <v>9</v>
      </c>
      <c r="C1035" s="1" t="d">
        <v>2025-01-08</v>
      </c>
      <c r="D1035">
        <v>240.83099999999999</v>
      </c>
      <c r="E1035">
        <v>242.613</v>
      </c>
      <c r="F1035">
        <v>238.96899999999999</v>
      </c>
      <c r="G1035">
        <v>241.607</v>
      </c>
      <c r="H1035">
        <v>37628900</v>
      </c>
      <c r="I1035">
        <v>2.0229100000000002E-3</v>
      </c>
      <c r="J1035">
        <f t="shared" si="148"/>
        <v>2.0238969139718677E-3</v>
      </c>
      <c r="K1035">
        <f t="shared" si="141"/>
        <v>248.62644999999992</v>
      </c>
      <c r="L1035">
        <f t="shared" si="143"/>
        <v>237.52460000000002</v>
      </c>
      <c r="M1035">
        <f t="shared" si="142"/>
        <v>1.1667498901187401E-2</v>
      </c>
      <c r="N1035" t="str">
        <f t="shared" si="149"/>
        <v>Uptrend</v>
      </c>
      <c r="O1035">
        <f t="shared" si="144"/>
        <v>257.85399999999998</v>
      </c>
      <c r="P1035">
        <f t="shared" si="145"/>
        <v>-6.3008524203619021E-2</v>
      </c>
      <c r="Q1035" t="str">
        <f t="shared" si="146"/>
        <v>2025-01</v>
      </c>
      <c r="R1035" t="str">
        <f t="shared" si="147"/>
        <v>Low</v>
      </c>
    </row>
    <row r="1036" spans="1:18" x14ac:dyDescent="0.2">
      <c r="A1036">
        <v>1035</v>
      </c>
      <c r="B1036" t="s">
        <v>9</v>
      </c>
      <c r="C1036" s="1" t="d">
        <v>2025-01-10</v>
      </c>
      <c r="D1036">
        <v>238.929</v>
      </c>
      <c r="E1036">
        <v>239.07900000000001</v>
      </c>
      <c r="F1036">
        <v>231.95099999999999</v>
      </c>
      <c r="G1036">
        <v>235.78399999999999</v>
      </c>
      <c r="H1036">
        <v>61710900</v>
      </c>
      <c r="I1036">
        <v>-2.4103699999999999E-2</v>
      </c>
      <c r="J1036">
        <f t="shared" si="148"/>
        <v>-2.4101122897929317E-2</v>
      </c>
      <c r="K1036">
        <f t="shared" si="141"/>
        <v>248.08294999999993</v>
      </c>
      <c r="L1036">
        <f t="shared" si="143"/>
        <v>237.59840000000003</v>
      </c>
      <c r="M1036">
        <f t="shared" si="142"/>
        <v>1.2705938815954932E-2</v>
      </c>
      <c r="N1036" t="str">
        <f t="shared" si="149"/>
        <v>Uptrend</v>
      </c>
      <c r="O1036">
        <f t="shared" si="144"/>
        <v>257.85399999999998</v>
      </c>
      <c r="P1036">
        <f t="shared" si="145"/>
        <v>-8.5591070916099743E-2</v>
      </c>
      <c r="Q1036" t="str">
        <f t="shared" si="146"/>
        <v>2025-01</v>
      </c>
      <c r="R1036" t="str">
        <f t="shared" si="147"/>
        <v>Low</v>
      </c>
    </row>
    <row r="1037" spans="1:18" x14ac:dyDescent="0.2">
      <c r="A1037">
        <v>1036</v>
      </c>
      <c r="B1037" t="s">
        <v>9</v>
      </c>
      <c r="C1037" s="1" t="d">
        <v>2025-01-13</v>
      </c>
      <c r="D1037">
        <v>232.47900000000001</v>
      </c>
      <c r="E1037">
        <v>233.613</v>
      </c>
      <c r="F1037">
        <v>228.68600000000001</v>
      </c>
      <c r="G1037">
        <v>233.345</v>
      </c>
      <c r="H1037">
        <v>49630700</v>
      </c>
      <c r="I1037">
        <v>-1.03441E-2</v>
      </c>
      <c r="J1037">
        <f t="shared" si="148"/>
        <v>-1.0344213347809883E-2</v>
      </c>
      <c r="K1037">
        <f t="shared" si="141"/>
        <v>247.4812</v>
      </c>
      <c r="L1037">
        <f t="shared" si="143"/>
        <v>237.61806000000001</v>
      </c>
      <c r="M1037">
        <f t="shared" si="142"/>
        <v>1.2822354568775901E-2</v>
      </c>
      <c r="N1037" t="str">
        <f t="shared" si="149"/>
        <v>Uptrend</v>
      </c>
      <c r="O1037">
        <f t="shared" si="144"/>
        <v>257.85399999999998</v>
      </c>
      <c r="P1037">
        <f t="shared" si="145"/>
        <v>-9.5049911965685907E-2</v>
      </c>
      <c r="Q1037" t="str">
        <f t="shared" si="146"/>
        <v>2025-01</v>
      </c>
      <c r="R1037" t="str">
        <f t="shared" si="147"/>
        <v>Low</v>
      </c>
    </row>
    <row r="1038" spans="1:18" x14ac:dyDescent="0.2">
      <c r="A1038">
        <v>1037</v>
      </c>
      <c r="B1038" t="s">
        <v>9</v>
      </c>
      <c r="C1038" s="1" t="d">
        <v>2025-01-14</v>
      </c>
      <c r="D1038">
        <v>233.69300000000001</v>
      </c>
      <c r="E1038">
        <v>235.05699999999999</v>
      </c>
      <c r="F1038">
        <v>231.423</v>
      </c>
      <c r="G1038">
        <v>232.23</v>
      </c>
      <c r="H1038">
        <v>39435300</v>
      </c>
      <c r="I1038">
        <v>-4.77817E-3</v>
      </c>
      <c r="J1038">
        <f t="shared" si="148"/>
        <v>-4.7783325119458153E-3</v>
      </c>
      <c r="K1038">
        <f t="shared" si="141"/>
        <v>246.75049999999996</v>
      </c>
      <c r="L1038">
        <f t="shared" si="143"/>
        <v>237.68642</v>
      </c>
      <c r="M1038">
        <f t="shared" si="142"/>
        <v>1.2676185495992297E-2</v>
      </c>
      <c r="N1038" t="str">
        <f t="shared" si="149"/>
        <v>Uptrend</v>
      </c>
      <c r="O1038">
        <f t="shared" si="144"/>
        <v>257.85399999999998</v>
      </c>
      <c r="P1038">
        <f t="shared" si="145"/>
        <v>-9.9374064393028649E-2</v>
      </c>
      <c r="Q1038" t="str">
        <f t="shared" si="146"/>
        <v>2025-01</v>
      </c>
      <c r="R1038" t="str">
        <f t="shared" si="147"/>
        <v>Low</v>
      </c>
    </row>
    <row r="1039" spans="1:18" x14ac:dyDescent="0.2">
      <c r="A1039">
        <v>1038</v>
      </c>
      <c r="B1039" t="s">
        <v>9</v>
      </c>
      <c r="C1039" s="1" t="d">
        <v>2025-01-15</v>
      </c>
      <c r="D1039">
        <v>233.584</v>
      </c>
      <c r="E1039">
        <v>237.88399999999999</v>
      </c>
      <c r="F1039">
        <v>233.374</v>
      </c>
      <c r="G1039">
        <v>236.79900000000001</v>
      </c>
      <c r="H1039">
        <v>39832000</v>
      </c>
      <c r="I1039">
        <v>1.96759E-2</v>
      </c>
      <c r="J1039">
        <f t="shared" si="148"/>
        <v>1.9674460663996918E-2</v>
      </c>
      <c r="K1039">
        <f t="shared" si="141"/>
        <v>246.2398</v>
      </c>
      <c r="L1039">
        <f t="shared" si="143"/>
        <v>237.92948000000001</v>
      </c>
      <c r="M1039">
        <f t="shared" si="142"/>
        <v>1.3638979371848717E-2</v>
      </c>
      <c r="N1039" t="str">
        <f t="shared" si="149"/>
        <v>Uptrend</v>
      </c>
      <c r="O1039">
        <f t="shared" si="144"/>
        <v>257.85399999999998</v>
      </c>
      <c r="P1039">
        <f t="shared" si="145"/>
        <v>-8.1654734849953781E-2</v>
      </c>
      <c r="Q1039" t="str">
        <f t="shared" si="146"/>
        <v>2025-01</v>
      </c>
      <c r="R1039" t="str">
        <f t="shared" si="147"/>
        <v>Low</v>
      </c>
    </row>
    <row r="1040" spans="1:18" x14ac:dyDescent="0.2">
      <c r="A1040">
        <v>1039</v>
      </c>
      <c r="B1040" t="s">
        <v>9</v>
      </c>
      <c r="C1040" s="1" t="d">
        <v>2025-01-16</v>
      </c>
      <c r="D1040">
        <v>236.28100000000001</v>
      </c>
      <c r="E1040">
        <v>236.93799999999999</v>
      </c>
      <c r="F1040">
        <v>227.00299999999999</v>
      </c>
      <c r="G1040">
        <v>227.232</v>
      </c>
      <c r="H1040">
        <v>71759100</v>
      </c>
      <c r="I1040">
        <v>-4.0400100000000001E-2</v>
      </c>
      <c r="J1040">
        <f t="shared" si="148"/>
        <v>-4.0401353046254473E-2</v>
      </c>
      <c r="K1040">
        <f t="shared" si="141"/>
        <v>245.10590000000002</v>
      </c>
      <c r="L1040">
        <f t="shared" si="143"/>
        <v>238.04085999999998</v>
      </c>
      <c r="M1040">
        <f t="shared" si="142"/>
        <v>1.5698811097957132E-2</v>
      </c>
      <c r="N1040" t="str">
        <f t="shared" si="149"/>
        <v>Uptrend</v>
      </c>
      <c r="O1040">
        <f t="shared" si="144"/>
        <v>257.85399999999998</v>
      </c>
      <c r="P1040">
        <f t="shared" si="145"/>
        <v>-0.11875712612563694</v>
      </c>
      <c r="Q1040" t="str">
        <f t="shared" si="146"/>
        <v>2025-01</v>
      </c>
      <c r="R1040" t="str">
        <f t="shared" si="147"/>
        <v>Medium</v>
      </c>
    </row>
    <row r="1041" spans="1:18" x14ac:dyDescent="0.2">
      <c r="A1041">
        <v>1040</v>
      </c>
      <c r="B1041" t="s">
        <v>9</v>
      </c>
      <c r="C1041" s="1" t="d">
        <v>2025-01-17</v>
      </c>
      <c r="D1041">
        <v>231.07499999999999</v>
      </c>
      <c r="E1041">
        <v>231.244</v>
      </c>
      <c r="F1041">
        <v>227.45099999999999</v>
      </c>
      <c r="G1041">
        <v>228.94499999999999</v>
      </c>
      <c r="H1041">
        <v>68488300</v>
      </c>
      <c r="I1041">
        <v>7.5351699999999999E-3</v>
      </c>
      <c r="J1041">
        <f t="shared" si="148"/>
        <v>7.5385509083227831E-3</v>
      </c>
      <c r="K1041">
        <f t="shared" si="141"/>
        <v>243.93619999999996</v>
      </c>
      <c r="L1041">
        <f t="shared" si="143"/>
        <v>238.20439999999999</v>
      </c>
      <c r="M1041">
        <f t="shared" si="142"/>
        <v>1.5601183248122858E-2</v>
      </c>
      <c r="N1041" t="str">
        <f t="shared" si="149"/>
        <v>Uptrend</v>
      </c>
      <c r="O1041">
        <f t="shared" si="144"/>
        <v>257.85399999999998</v>
      </c>
      <c r="P1041">
        <f t="shared" si="145"/>
        <v>-0.11211383185833845</v>
      </c>
      <c r="Q1041" t="str">
        <f t="shared" si="146"/>
        <v>2025-01</v>
      </c>
      <c r="R1041" t="str">
        <f t="shared" si="147"/>
        <v>Medium</v>
      </c>
    </row>
    <row r="1042" spans="1:18" x14ac:dyDescent="0.2">
      <c r="A1042">
        <v>1041</v>
      </c>
      <c r="B1042" t="s">
        <v>9</v>
      </c>
      <c r="C1042" s="1" t="d">
        <v>2025-01-21</v>
      </c>
      <c r="D1042">
        <v>222.99100000000001</v>
      </c>
      <c r="E1042">
        <v>223.41</v>
      </c>
      <c r="F1042">
        <v>218.392</v>
      </c>
      <c r="G1042">
        <v>221.63800000000001</v>
      </c>
      <c r="H1042">
        <v>98070400</v>
      </c>
      <c r="I1042">
        <v>-3.1915800000000001E-2</v>
      </c>
      <c r="J1042">
        <f t="shared" si="148"/>
        <v>-3.1915962349035709E-2</v>
      </c>
      <c r="K1042">
        <f t="shared" si="141"/>
        <v>242.67144999999999</v>
      </c>
      <c r="L1042">
        <f t="shared" si="143"/>
        <v>238.19318000000004</v>
      </c>
      <c r="M1042">
        <f t="shared" si="142"/>
        <v>1.6350295991481467E-2</v>
      </c>
      <c r="N1042" t="str">
        <f t="shared" si="149"/>
        <v>Uptrend</v>
      </c>
      <c r="O1042">
        <f t="shared" si="144"/>
        <v>257.85399999999998</v>
      </c>
      <c r="P1042">
        <f t="shared" si="145"/>
        <v>-0.14045157337097736</v>
      </c>
      <c r="Q1042" t="str">
        <f t="shared" si="146"/>
        <v>2025-01</v>
      </c>
      <c r="R1042" t="str">
        <f t="shared" si="147"/>
        <v>Medium</v>
      </c>
    </row>
    <row r="1043" spans="1:18" x14ac:dyDescent="0.2">
      <c r="A1043">
        <v>1042</v>
      </c>
      <c r="B1043" t="s">
        <v>9</v>
      </c>
      <c r="C1043" s="1" t="d">
        <v>2025-01-22</v>
      </c>
      <c r="D1043">
        <v>218.8</v>
      </c>
      <c r="E1043">
        <v>223.11099999999999</v>
      </c>
      <c r="F1043">
        <v>218.8</v>
      </c>
      <c r="G1043">
        <v>222.822</v>
      </c>
      <c r="H1043">
        <v>64126500</v>
      </c>
      <c r="I1043">
        <v>5.3448999999999997E-3</v>
      </c>
      <c r="J1043">
        <f t="shared" si="148"/>
        <v>5.342044234291965E-3</v>
      </c>
      <c r="K1043">
        <f t="shared" si="141"/>
        <v>241.3793</v>
      </c>
      <c r="L1043">
        <f t="shared" si="143"/>
        <v>238.22014000000001</v>
      </c>
      <c r="M1043">
        <f t="shared" si="142"/>
        <v>1.6288388563455297E-2</v>
      </c>
      <c r="N1043" t="str">
        <f t="shared" si="149"/>
        <v>Uptrend</v>
      </c>
      <c r="O1043">
        <f t="shared" si="144"/>
        <v>257.85399999999998</v>
      </c>
      <c r="P1043">
        <f t="shared" si="145"/>
        <v>-0.13585982765440907</v>
      </c>
      <c r="Q1043" t="str">
        <f t="shared" si="146"/>
        <v>2025-01</v>
      </c>
      <c r="R1043" t="str">
        <f t="shared" si="147"/>
        <v>Medium</v>
      </c>
    </row>
    <row r="1044" spans="1:18" x14ac:dyDescent="0.2">
      <c r="A1044">
        <v>1043</v>
      </c>
      <c r="B1044" t="s">
        <v>9</v>
      </c>
      <c r="C1044" s="1" t="d">
        <v>2025-01-23</v>
      </c>
      <c r="D1044">
        <v>223.72800000000001</v>
      </c>
      <c r="E1044">
        <v>226.00800000000001</v>
      </c>
      <c r="F1044">
        <v>221.29900000000001</v>
      </c>
      <c r="G1044">
        <v>222.65299999999999</v>
      </c>
      <c r="H1044">
        <v>60234800</v>
      </c>
      <c r="I1044">
        <v>-7.5943899999999999E-4</v>
      </c>
      <c r="J1044">
        <f t="shared" si="148"/>
        <v>-7.5845293552700976E-4</v>
      </c>
      <c r="K1044">
        <f t="shared" si="141"/>
        <v>239.84475000000003</v>
      </c>
      <c r="L1044">
        <f t="shared" si="143"/>
        <v>238.14906000000002</v>
      </c>
      <c r="M1044">
        <f t="shared" si="142"/>
        <v>1.5319490765207921E-2</v>
      </c>
      <c r="N1044" t="str">
        <f t="shared" si="149"/>
        <v>Uptrend</v>
      </c>
      <c r="O1044">
        <f t="shared" si="144"/>
        <v>257.85399999999998</v>
      </c>
      <c r="P1044">
        <f t="shared" si="145"/>
        <v>-0.13651523730483139</v>
      </c>
      <c r="Q1044" t="str">
        <f t="shared" si="146"/>
        <v>2025-01</v>
      </c>
      <c r="R1044" t="str">
        <f t="shared" si="147"/>
        <v>Medium</v>
      </c>
    </row>
    <row r="1045" spans="1:18" x14ac:dyDescent="0.2">
      <c r="A1045">
        <v>1044</v>
      </c>
      <c r="B1045" t="s">
        <v>9</v>
      </c>
      <c r="C1045" s="1" t="d">
        <v>2025-01-24</v>
      </c>
      <c r="D1045">
        <v>223.768</v>
      </c>
      <c r="E1045">
        <v>224.614</v>
      </c>
      <c r="F1045">
        <v>220.41300000000001</v>
      </c>
      <c r="G1045">
        <v>221.77699999999999</v>
      </c>
      <c r="H1045">
        <v>54697900</v>
      </c>
      <c r="I1045">
        <v>-3.9346099999999998E-3</v>
      </c>
      <c r="J1045">
        <f t="shared" si="148"/>
        <v>-3.9343732175178836E-3</v>
      </c>
      <c r="K1045">
        <f t="shared" si="141"/>
        <v>238.22755000000001</v>
      </c>
      <c r="L1045">
        <f t="shared" si="143"/>
        <v>238.06584000000007</v>
      </c>
      <c r="M1045">
        <f t="shared" si="142"/>
        <v>1.5172918676252208E-2</v>
      </c>
      <c r="N1045" t="str">
        <f t="shared" si="149"/>
        <v>Uptrend</v>
      </c>
      <c r="O1045">
        <f t="shared" si="144"/>
        <v>257.85399999999998</v>
      </c>
      <c r="P1045">
        <f t="shared" si="145"/>
        <v>-0.13991250862891402</v>
      </c>
      <c r="Q1045" t="str">
        <f t="shared" si="146"/>
        <v>2025-01</v>
      </c>
      <c r="R1045" t="str">
        <f t="shared" si="147"/>
        <v>Medium</v>
      </c>
    </row>
    <row r="1046" spans="1:18" x14ac:dyDescent="0.2">
      <c r="A1046">
        <v>1045</v>
      </c>
      <c r="B1046" t="s">
        <v>9</v>
      </c>
      <c r="C1046" s="1" t="d">
        <v>2025-01-27</v>
      </c>
      <c r="D1046">
        <v>223.011</v>
      </c>
      <c r="E1046">
        <v>231.10499999999999</v>
      </c>
      <c r="F1046">
        <v>222.97200000000001</v>
      </c>
      <c r="G1046">
        <v>228.82499999999999</v>
      </c>
      <c r="H1046">
        <v>94863400</v>
      </c>
      <c r="I1046">
        <v>3.1780299999999997E-2</v>
      </c>
      <c r="J1046">
        <f t="shared" si="148"/>
        <v>3.1779670569986873E-2</v>
      </c>
      <c r="K1046">
        <f t="shared" ref="K1046:K1109" si="150">AVERAGE(G1027:G1046)</f>
        <v>236.81694999999999</v>
      </c>
      <c r="L1046">
        <f t="shared" si="143"/>
        <v>238.17794000000006</v>
      </c>
      <c r="M1046">
        <f t="shared" si="142"/>
        <v>1.7018232683665688E-2</v>
      </c>
      <c r="N1046" t="str">
        <f t="shared" si="149"/>
        <v>Downtrend</v>
      </c>
      <c r="O1046">
        <f t="shared" si="144"/>
        <v>257.85399999999998</v>
      </c>
      <c r="P1046">
        <f t="shared" si="145"/>
        <v>-0.11257921149177441</v>
      </c>
      <c r="Q1046" t="str">
        <f t="shared" si="146"/>
        <v>2025-01</v>
      </c>
      <c r="R1046" t="str">
        <f t="shared" si="147"/>
        <v>Medium</v>
      </c>
    </row>
    <row r="1047" spans="1:18" x14ac:dyDescent="0.2">
      <c r="A1047">
        <v>1046</v>
      </c>
      <c r="B1047" t="s">
        <v>9</v>
      </c>
      <c r="C1047" s="1" t="d">
        <v>2025-01-28</v>
      </c>
      <c r="D1047">
        <v>229.81100000000001</v>
      </c>
      <c r="E1047">
        <v>239.10900000000001</v>
      </c>
      <c r="F1047">
        <v>229.77099999999999</v>
      </c>
      <c r="G1047">
        <v>237.18700000000001</v>
      </c>
      <c r="H1047">
        <v>75707600</v>
      </c>
      <c r="I1047">
        <v>3.6543899999999997E-2</v>
      </c>
      <c r="J1047">
        <f t="shared" si="148"/>
        <v>3.6543209876543248E-2</v>
      </c>
      <c r="K1047">
        <f t="shared" si="150"/>
        <v>235.78359999999992</v>
      </c>
      <c r="L1047">
        <f t="shared" si="143"/>
        <v>238.45728000000003</v>
      </c>
      <c r="M1047">
        <f t="shared" ref="M1047:M1110" si="151">_xlfn.STDEV.S(J1028:J1047)</f>
        <v>1.9398823021564881E-2</v>
      </c>
      <c r="N1047" t="str">
        <f t="shared" si="149"/>
        <v>Downtrend</v>
      </c>
      <c r="O1047">
        <f t="shared" si="144"/>
        <v>257.85399999999998</v>
      </c>
      <c r="P1047">
        <f t="shared" si="145"/>
        <v>-8.0150007368510745E-2</v>
      </c>
      <c r="Q1047" t="str">
        <f t="shared" si="146"/>
        <v>2025-01</v>
      </c>
      <c r="R1047" t="str">
        <f t="shared" si="147"/>
        <v>Medium</v>
      </c>
    </row>
    <row r="1048" spans="1:18" x14ac:dyDescent="0.2">
      <c r="A1048">
        <v>1047</v>
      </c>
      <c r="B1048" t="s">
        <v>9</v>
      </c>
      <c r="C1048" s="1" t="d">
        <v>2025-01-29</v>
      </c>
      <c r="D1048">
        <v>233.066</v>
      </c>
      <c r="E1048">
        <v>238.78</v>
      </c>
      <c r="F1048">
        <v>232.95599999999999</v>
      </c>
      <c r="G1048">
        <v>238.28200000000001</v>
      </c>
      <c r="H1048">
        <v>45486100</v>
      </c>
      <c r="I1048">
        <v>4.6168700000000003E-3</v>
      </c>
      <c r="J1048">
        <f t="shared" si="148"/>
        <v>4.616610522499176E-3</v>
      </c>
      <c r="K1048">
        <f t="shared" si="150"/>
        <v>234.97574999999998</v>
      </c>
      <c r="L1048">
        <f t="shared" si="143"/>
        <v>238.74080000000006</v>
      </c>
      <c r="M1048">
        <f t="shared" si="151"/>
        <v>1.9361447369579378E-2</v>
      </c>
      <c r="N1048" t="str">
        <f t="shared" si="149"/>
        <v>Downtrend</v>
      </c>
      <c r="O1048">
        <f t="shared" si="144"/>
        <v>257.85399999999998</v>
      </c>
      <c r="P1048">
        <f t="shared" si="145"/>
        <v>-7.5903418213407514E-2</v>
      </c>
      <c r="Q1048" t="str">
        <f t="shared" si="146"/>
        <v>2025-01</v>
      </c>
      <c r="R1048" t="str">
        <f t="shared" si="147"/>
        <v>Medium</v>
      </c>
    </row>
    <row r="1049" spans="1:18" x14ac:dyDescent="0.2">
      <c r="A1049">
        <v>1048</v>
      </c>
      <c r="B1049" t="s">
        <v>9</v>
      </c>
      <c r="C1049" s="1" t="d">
        <v>2025-01-30</v>
      </c>
      <c r="D1049">
        <v>237.595</v>
      </c>
      <c r="E1049">
        <v>239.70599999999999</v>
      </c>
      <c r="F1049">
        <v>236.142</v>
      </c>
      <c r="G1049">
        <v>236.52</v>
      </c>
      <c r="H1049">
        <v>55658300</v>
      </c>
      <c r="I1049">
        <v>-7.3948199999999999E-3</v>
      </c>
      <c r="J1049">
        <f t="shared" si="148"/>
        <v>-7.3945996760141908E-3</v>
      </c>
      <c r="K1049">
        <f t="shared" si="150"/>
        <v>234.24855000000002</v>
      </c>
      <c r="L1049">
        <f t="shared" si="143"/>
        <v>238.92736000000005</v>
      </c>
      <c r="M1049">
        <f t="shared" si="151"/>
        <v>1.9243333004849202E-2</v>
      </c>
      <c r="N1049" t="str">
        <f t="shared" si="149"/>
        <v>Downtrend</v>
      </c>
      <c r="O1049">
        <f t="shared" si="144"/>
        <v>257.85399999999998</v>
      </c>
      <c r="P1049">
        <f t="shared" si="145"/>
        <v>-8.2736742497692362E-2</v>
      </c>
      <c r="Q1049" t="str">
        <f t="shared" si="146"/>
        <v>2025-01</v>
      </c>
      <c r="R1049" t="str">
        <f t="shared" si="147"/>
        <v>Medium</v>
      </c>
    </row>
    <row r="1050" spans="1:18" x14ac:dyDescent="0.2">
      <c r="A1050">
        <v>1049</v>
      </c>
      <c r="B1050" t="s">
        <v>9</v>
      </c>
      <c r="C1050" s="1" t="d">
        <v>2025-01-31</v>
      </c>
      <c r="D1050">
        <v>246.077</v>
      </c>
      <c r="E1050">
        <v>246.077</v>
      </c>
      <c r="F1050">
        <v>232.38900000000001</v>
      </c>
      <c r="G1050">
        <v>234.93700000000001</v>
      </c>
      <c r="H1050">
        <v>100959800</v>
      </c>
      <c r="I1050">
        <v>-6.6921300000000001E-3</v>
      </c>
      <c r="J1050">
        <f t="shared" si="148"/>
        <v>-6.6928800947065881E-3</v>
      </c>
      <c r="K1050">
        <f t="shared" si="150"/>
        <v>233.53075000000004</v>
      </c>
      <c r="L1050">
        <f t="shared" si="143"/>
        <v>239.14636000000002</v>
      </c>
      <c r="M1050">
        <f t="shared" si="151"/>
        <v>1.9239303709860555E-2</v>
      </c>
      <c r="N1050" t="str">
        <f t="shared" si="149"/>
        <v>Downtrend</v>
      </c>
      <c r="O1050">
        <f t="shared" si="144"/>
        <v>257.85399999999998</v>
      </c>
      <c r="P1050">
        <f t="shared" si="145"/>
        <v>-8.8875875495435297E-2</v>
      </c>
      <c r="Q1050" t="str">
        <f t="shared" si="146"/>
        <v>2025-01</v>
      </c>
      <c r="R1050" t="str">
        <f t="shared" si="147"/>
        <v>Medium</v>
      </c>
    </row>
    <row r="1051" spans="1:18" x14ac:dyDescent="0.2">
      <c r="A1051">
        <v>1050</v>
      </c>
      <c r="B1051" t="s">
        <v>9</v>
      </c>
      <c r="C1051" s="1" t="d">
        <v>2025-02-03</v>
      </c>
      <c r="D1051">
        <v>228.95500000000001</v>
      </c>
      <c r="E1051">
        <v>230.786</v>
      </c>
      <c r="F1051">
        <v>224.684</v>
      </c>
      <c r="G1051">
        <v>226.983</v>
      </c>
      <c r="H1051">
        <v>73063300</v>
      </c>
      <c r="I1051">
        <v>-3.3855900000000001E-2</v>
      </c>
      <c r="J1051">
        <f t="shared" si="148"/>
        <v>-3.3855884769108391E-2</v>
      </c>
      <c r="K1051">
        <f t="shared" si="150"/>
        <v>232.74230000000003</v>
      </c>
      <c r="L1051">
        <f t="shared" si="143"/>
        <v>239.14616000000007</v>
      </c>
      <c r="M1051">
        <f t="shared" si="151"/>
        <v>1.9795414785453193E-2</v>
      </c>
      <c r="N1051" t="str">
        <f t="shared" si="149"/>
        <v>Downtrend</v>
      </c>
      <c r="O1051">
        <f t="shared" si="144"/>
        <v>257.85399999999998</v>
      </c>
      <c r="P1051">
        <f t="shared" si="145"/>
        <v>-0.11972278886501653</v>
      </c>
      <c r="Q1051" t="str">
        <f t="shared" si="146"/>
        <v>2025-02</v>
      </c>
      <c r="R1051" t="str">
        <f t="shared" si="147"/>
        <v>Medium</v>
      </c>
    </row>
    <row r="1052" spans="1:18" x14ac:dyDescent="0.2">
      <c r="A1052">
        <v>1051</v>
      </c>
      <c r="B1052" t="s">
        <v>9</v>
      </c>
      <c r="C1052" s="1" t="d">
        <v>2025-02-04</v>
      </c>
      <c r="D1052">
        <v>226.227</v>
      </c>
      <c r="E1052">
        <v>232.08</v>
      </c>
      <c r="F1052">
        <v>225.63</v>
      </c>
      <c r="G1052">
        <v>231.75200000000001</v>
      </c>
      <c r="H1052">
        <v>45067300</v>
      </c>
      <c r="I1052">
        <v>2.10078E-2</v>
      </c>
      <c r="J1052">
        <f t="shared" si="148"/>
        <v>2.101038403757105E-2</v>
      </c>
      <c r="K1052">
        <f t="shared" si="150"/>
        <v>232.21670000000003</v>
      </c>
      <c r="L1052">
        <f t="shared" si="143"/>
        <v>239.23616000000004</v>
      </c>
      <c r="M1052">
        <f t="shared" si="151"/>
        <v>2.0522095035379197E-2</v>
      </c>
      <c r="N1052" t="str">
        <f t="shared" si="149"/>
        <v>Downtrend</v>
      </c>
      <c r="O1052">
        <f t="shared" si="144"/>
        <v>257.85399999999998</v>
      </c>
      <c r="P1052">
        <f t="shared" si="145"/>
        <v>-0.10122782659954854</v>
      </c>
      <c r="Q1052" t="str">
        <f t="shared" si="146"/>
        <v>2025-02</v>
      </c>
      <c r="R1052" t="str">
        <f t="shared" si="147"/>
        <v>Medium</v>
      </c>
    </row>
    <row r="1053" spans="1:18" x14ac:dyDescent="0.2">
      <c r="A1053">
        <v>1052</v>
      </c>
      <c r="B1053" t="s">
        <v>9</v>
      </c>
      <c r="C1053" s="1" t="d">
        <v>2025-02-05</v>
      </c>
      <c r="D1053">
        <v>227.501</v>
      </c>
      <c r="E1053">
        <v>231.62200000000001</v>
      </c>
      <c r="F1053">
        <v>227.24199999999999</v>
      </c>
      <c r="G1053">
        <v>231.423</v>
      </c>
      <c r="H1053">
        <v>39620300</v>
      </c>
      <c r="I1053">
        <v>-1.41756E-3</v>
      </c>
      <c r="J1053">
        <f t="shared" si="148"/>
        <v>-1.4196209741448307E-3</v>
      </c>
      <c r="K1053">
        <f t="shared" si="150"/>
        <v>231.59299999999999</v>
      </c>
      <c r="L1053">
        <f t="shared" si="143"/>
        <v>239.30524000000008</v>
      </c>
      <c r="M1053">
        <f t="shared" si="151"/>
        <v>2.0419724633529378E-2</v>
      </c>
      <c r="N1053" t="str">
        <f t="shared" si="149"/>
        <v>Downtrend</v>
      </c>
      <c r="O1053">
        <f t="shared" si="144"/>
        <v>257.85399999999998</v>
      </c>
      <c r="P1053">
        <f t="shared" si="145"/>
        <v>-0.10250374242788551</v>
      </c>
      <c r="Q1053" t="str">
        <f t="shared" si="146"/>
        <v>2025-02</v>
      </c>
      <c r="R1053" t="str">
        <f t="shared" si="147"/>
        <v>Medium</v>
      </c>
    </row>
    <row r="1054" spans="1:18" x14ac:dyDescent="0.2">
      <c r="A1054">
        <v>1053</v>
      </c>
      <c r="B1054" t="s">
        <v>9</v>
      </c>
      <c r="C1054" s="1" t="d">
        <v>2025-02-06</v>
      </c>
      <c r="D1054">
        <v>230.249</v>
      </c>
      <c r="E1054">
        <v>232.74700000000001</v>
      </c>
      <c r="F1054">
        <v>229.393</v>
      </c>
      <c r="G1054">
        <v>232.17</v>
      </c>
      <c r="H1054">
        <v>29925300</v>
      </c>
      <c r="I1054">
        <v>3.22624E-3</v>
      </c>
      <c r="J1054">
        <f t="shared" si="148"/>
        <v>3.2278554854097141E-3</v>
      </c>
      <c r="K1054">
        <f t="shared" si="150"/>
        <v>231.14555000000001</v>
      </c>
      <c r="L1054">
        <f t="shared" si="143"/>
        <v>239.39882000000009</v>
      </c>
      <c r="M1054">
        <f t="shared" si="151"/>
        <v>2.0343335884408554E-2</v>
      </c>
      <c r="N1054" t="str">
        <f t="shared" si="149"/>
        <v>Downtrend</v>
      </c>
      <c r="O1054">
        <f t="shared" si="144"/>
        <v>257.85399999999998</v>
      </c>
      <c r="P1054">
        <f t="shared" si="145"/>
        <v>-9.9606754209746629E-2</v>
      </c>
      <c r="Q1054" t="str">
        <f t="shared" si="146"/>
        <v>2025-02</v>
      </c>
      <c r="R1054" t="str">
        <f t="shared" si="147"/>
        <v>Medium</v>
      </c>
    </row>
    <row r="1055" spans="1:18" x14ac:dyDescent="0.2">
      <c r="A1055">
        <v>1054</v>
      </c>
      <c r="B1055" t="s">
        <v>9</v>
      </c>
      <c r="C1055" s="1" t="d">
        <v>2025-02-07</v>
      </c>
      <c r="D1055">
        <v>231.553</v>
      </c>
      <c r="E1055">
        <v>232.946</v>
      </c>
      <c r="F1055">
        <v>226.23699999999999</v>
      </c>
      <c r="G1055">
        <v>226.60499999999999</v>
      </c>
      <c r="H1055">
        <v>39707200</v>
      </c>
      <c r="I1055">
        <v>-2.3968799999999998E-2</v>
      </c>
      <c r="J1055">
        <f t="shared" si="148"/>
        <v>-2.3969505104018629E-2</v>
      </c>
      <c r="K1055">
        <f t="shared" si="150"/>
        <v>230.39544999999998</v>
      </c>
      <c r="L1055">
        <f t="shared" si="143"/>
        <v>239.35422000000005</v>
      </c>
      <c r="M1055">
        <f t="shared" si="151"/>
        <v>2.0915709516341204E-2</v>
      </c>
      <c r="N1055" t="str">
        <f t="shared" si="149"/>
        <v>Downtrend</v>
      </c>
      <c r="O1055">
        <f t="shared" si="144"/>
        <v>257.85399999999998</v>
      </c>
      <c r="P1055">
        <f t="shared" si="145"/>
        <v>-0.12118873471033997</v>
      </c>
      <c r="Q1055" t="str">
        <f t="shared" si="146"/>
        <v>2025-02</v>
      </c>
      <c r="R1055" t="str">
        <f t="shared" si="147"/>
        <v>Medium</v>
      </c>
    </row>
    <row r="1056" spans="1:18" x14ac:dyDescent="0.2">
      <c r="A1056">
        <v>1055</v>
      </c>
      <c r="B1056" t="s">
        <v>9</v>
      </c>
      <c r="C1056" s="1" t="d">
        <v>2025-02-10</v>
      </c>
      <c r="D1056">
        <v>228.78800000000001</v>
      </c>
      <c r="E1056">
        <v>229.804</v>
      </c>
      <c r="F1056">
        <v>226.42599999999999</v>
      </c>
      <c r="G1056">
        <v>226.874</v>
      </c>
      <c r="H1056">
        <v>33115600</v>
      </c>
      <c r="I1056">
        <v>1.1874100000000001E-3</v>
      </c>
      <c r="J1056">
        <f t="shared" si="148"/>
        <v>1.1870876635555749E-3</v>
      </c>
      <c r="K1056">
        <f t="shared" si="150"/>
        <v>229.94995</v>
      </c>
      <c r="L1056">
        <f t="shared" si="143"/>
        <v>239.25526000000005</v>
      </c>
      <c r="M1056">
        <f t="shared" si="151"/>
        <v>2.0328551105623763E-2</v>
      </c>
      <c r="N1056" t="str">
        <f t="shared" si="149"/>
        <v>Downtrend</v>
      </c>
      <c r="O1056">
        <f t="shared" si="144"/>
        <v>257.85399999999998</v>
      </c>
      <c r="P1056">
        <f t="shared" si="145"/>
        <v>-0.12014550869872098</v>
      </c>
      <c r="Q1056" t="str">
        <f t="shared" si="146"/>
        <v>2025-02</v>
      </c>
      <c r="R1056" t="str">
        <f t="shared" si="147"/>
        <v>Medium</v>
      </c>
    </row>
    <row r="1057" spans="1:18" x14ac:dyDescent="0.2">
      <c r="A1057">
        <v>1056</v>
      </c>
      <c r="B1057" t="s">
        <v>9</v>
      </c>
      <c r="C1057" s="1" t="d">
        <v>2025-02-11</v>
      </c>
      <c r="D1057">
        <v>227.422</v>
      </c>
      <c r="E1057">
        <v>234.428</v>
      </c>
      <c r="F1057">
        <v>227.35300000000001</v>
      </c>
      <c r="G1057">
        <v>231.827</v>
      </c>
      <c r="H1057">
        <v>53718400</v>
      </c>
      <c r="I1057">
        <v>2.1831799999999998E-2</v>
      </c>
      <c r="J1057">
        <f t="shared" si="148"/>
        <v>2.1831501185680224E-2</v>
      </c>
      <c r="K1057">
        <f t="shared" si="150"/>
        <v>229.87404999999998</v>
      </c>
      <c r="L1057">
        <f t="shared" si="143"/>
        <v>239.21176000000003</v>
      </c>
      <c r="M1057">
        <f t="shared" si="151"/>
        <v>2.087651621871708E-2</v>
      </c>
      <c r="N1057" t="str">
        <f t="shared" si="149"/>
        <v>Downtrend</v>
      </c>
      <c r="O1057">
        <f t="shared" si="144"/>
        <v>257.85399999999998</v>
      </c>
      <c r="P1057">
        <f t="shared" si="145"/>
        <v>-0.10093696432865107</v>
      </c>
      <c r="Q1057" t="str">
        <f t="shared" si="146"/>
        <v>2025-02</v>
      </c>
      <c r="R1057" t="str">
        <f t="shared" si="147"/>
        <v>Medium</v>
      </c>
    </row>
    <row r="1058" spans="1:18" x14ac:dyDescent="0.2">
      <c r="A1058">
        <v>1057</v>
      </c>
      <c r="B1058" t="s">
        <v>9</v>
      </c>
      <c r="C1058" s="1" t="d">
        <v>2025-02-12</v>
      </c>
      <c r="D1058">
        <v>230.41200000000001</v>
      </c>
      <c r="E1058">
        <v>236.15199999999999</v>
      </c>
      <c r="F1058">
        <v>229.89400000000001</v>
      </c>
      <c r="G1058">
        <v>236.06299999999999</v>
      </c>
      <c r="H1058">
        <v>45243300</v>
      </c>
      <c r="I1058">
        <v>1.8270100000000001E-2</v>
      </c>
      <c r="J1058">
        <f t="shared" si="148"/>
        <v>1.8272246114559465E-2</v>
      </c>
      <c r="K1058">
        <f t="shared" si="150"/>
        <v>230.06570000000005</v>
      </c>
      <c r="L1058">
        <f t="shared" si="143"/>
        <v>239.25558000000001</v>
      </c>
      <c r="M1058">
        <f t="shared" si="151"/>
        <v>2.1238851884274188E-2</v>
      </c>
      <c r="N1058" t="str">
        <f t="shared" si="149"/>
        <v>Downtrend</v>
      </c>
      <c r="O1058">
        <f t="shared" si="144"/>
        <v>257.85399999999998</v>
      </c>
      <c r="P1058">
        <f t="shared" si="145"/>
        <v>-8.4509063268361162E-2</v>
      </c>
      <c r="Q1058" t="str">
        <f t="shared" si="146"/>
        <v>2025-02</v>
      </c>
      <c r="R1058" t="str">
        <f t="shared" si="147"/>
        <v>Medium</v>
      </c>
    </row>
    <row r="1059" spans="1:18" x14ac:dyDescent="0.2">
      <c r="A1059">
        <v>1058</v>
      </c>
      <c r="B1059" t="s">
        <v>9</v>
      </c>
      <c r="C1059" s="1" t="d">
        <v>2025-02-13</v>
      </c>
      <c r="D1059">
        <v>236.10300000000001</v>
      </c>
      <c r="E1059">
        <v>241.51400000000001</v>
      </c>
      <c r="F1059">
        <v>234.767</v>
      </c>
      <c r="G1059">
        <v>240.70699999999999</v>
      </c>
      <c r="H1059">
        <v>53614100</v>
      </c>
      <c r="I1059">
        <v>1.9673199999999998E-2</v>
      </c>
      <c r="J1059">
        <f t="shared" si="148"/>
        <v>1.96727144872344E-2</v>
      </c>
      <c r="K1059">
        <f t="shared" si="150"/>
        <v>230.26110000000003</v>
      </c>
      <c r="L1059">
        <f t="shared" si="143"/>
        <v>239.34450000000001</v>
      </c>
      <c r="M1059">
        <f t="shared" si="151"/>
        <v>2.1238771227554434E-2</v>
      </c>
      <c r="N1059" t="str">
        <f t="shared" si="149"/>
        <v>Downtrend</v>
      </c>
      <c r="O1059">
        <f t="shared" si="144"/>
        <v>257.85399999999998</v>
      </c>
      <c r="P1059">
        <f t="shared" si="145"/>
        <v>-6.649887145438893E-2</v>
      </c>
      <c r="Q1059" t="str">
        <f t="shared" si="146"/>
        <v>2025-02</v>
      </c>
      <c r="R1059" t="str">
        <f t="shared" si="147"/>
        <v>Medium</v>
      </c>
    </row>
    <row r="1060" spans="1:18" x14ac:dyDescent="0.2">
      <c r="A1060">
        <v>1059</v>
      </c>
      <c r="B1060" t="s">
        <v>9</v>
      </c>
      <c r="C1060" s="1" t="d">
        <v>2025-02-14</v>
      </c>
      <c r="D1060">
        <v>240.428</v>
      </c>
      <c r="E1060">
        <v>244.71299999999999</v>
      </c>
      <c r="F1060">
        <v>240.16900000000001</v>
      </c>
      <c r="G1060">
        <v>243.76599999999999</v>
      </c>
      <c r="H1060">
        <v>40896200</v>
      </c>
      <c r="I1060">
        <v>1.27107E-2</v>
      </c>
      <c r="J1060">
        <f t="shared" si="148"/>
        <v>1.2708396515265452E-2</v>
      </c>
      <c r="K1060">
        <f t="shared" si="150"/>
        <v>231.08780000000002</v>
      </c>
      <c r="L1060">
        <f t="shared" si="143"/>
        <v>239.4496</v>
      </c>
      <c r="M1060">
        <f t="shared" si="151"/>
        <v>1.8986141011567675E-2</v>
      </c>
      <c r="N1060" t="str">
        <f t="shared" si="149"/>
        <v>Downtrend</v>
      </c>
      <c r="O1060">
        <f t="shared" si="144"/>
        <v>257.85399999999998</v>
      </c>
      <c r="P1060">
        <f t="shared" si="145"/>
        <v>-5.4635568965383463E-2</v>
      </c>
      <c r="Q1060" t="str">
        <f t="shared" si="146"/>
        <v>2025-02</v>
      </c>
      <c r="R1060" t="str">
        <f t="shared" si="147"/>
        <v>Medium</v>
      </c>
    </row>
    <row r="1061" spans="1:18" x14ac:dyDescent="0.2">
      <c r="A1061">
        <v>1060</v>
      </c>
      <c r="B1061" t="s">
        <v>9</v>
      </c>
      <c r="C1061" s="1" t="d">
        <v>2025-02-18</v>
      </c>
      <c r="D1061">
        <v>243.31800000000001</v>
      </c>
      <c r="E1061">
        <v>244.34399999999999</v>
      </c>
      <c r="F1061">
        <v>241.01599999999999</v>
      </c>
      <c r="G1061">
        <v>243.637</v>
      </c>
      <c r="H1061">
        <v>48822500</v>
      </c>
      <c r="I1061">
        <v>-5.3150199999999999E-4</v>
      </c>
      <c r="J1061">
        <f t="shared" si="148"/>
        <v>-5.2919603226042611E-4</v>
      </c>
      <c r="K1061">
        <f t="shared" si="150"/>
        <v>231.82239999999996</v>
      </c>
      <c r="L1061">
        <f t="shared" si="143"/>
        <v>239.49119999999999</v>
      </c>
      <c r="M1061">
        <f t="shared" si="151"/>
        <v>1.8985762564773911E-2</v>
      </c>
      <c r="N1061" t="str">
        <f t="shared" si="149"/>
        <v>Downtrend</v>
      </c>
      <c r="O1061">
        <f t="shared" si="144"/>
        <v>257.85399999999998</v>
      </c>
      <c r="P1061">
        <f t="shared" si="145"/>
        <v>-5.5135852071327096E-2</v>
      </c>
      <c r="Q1061" t="str">
        <f t="shared" si="146"/>
        <v>2025-02</v>
      </c>
      <c r="R1061" t="str">
        <f t="shared" si="147"/>
        <v>Medium</v>
      </c>
    </row>
    <row r="1062" spans="1:18" x14ac:dyDescent="0.2">
      <c r="A1062">
        <v>1061</v>
      </c>
      <c r="B1062" t="s">
        <v>9</v>
      </c>
      <c r="C1062" s="1" t="d">
        <v>2025-02-19</v>
      </c>
      <c r="D1062">
        <v>243.82599999999999</v>
      </c>
      <c r="E1062">
        <v>245.172</v>
      </c>
      <c r="F1062">
        <v>242.33099999999999</v>
      </c>
      <c r="G1062">
        <v>244.036</v>
      </c>
      <c r="H1062">
        <v>32204200</v>
      </c>
      <c r="I1062">
        <v>1.63613E-3</v>
      </c>
      <c r="J1062">
        <f t="shared" si="148"/>
        <v>1.637682289635789E-3</v>
      </c>
      <c r="K1062">
        <f t="shared" si="150"/>
        <v>232.94229999999999</v>
      </c>
      <c r="L1062">
        <f t="shared" si="143"/>
        <v>239.53360000000001</v>
      </c>
      <c r="M1062">
        <f t="shared" si="151"/>
        <v>1.710027191002092E-2</v>
      </c>
      <c r="N1062" t="str">
        <f t="shared" si="149"/>
        <v>Downtrend</v>
      </c>
      <c r="O1062">
        <f t="shared" si="144"/>
        <v>257.85399999999998</v>
      </c>
      <c r="P1062">
        <f t="shared" si="145"/>
        <v>-5.3588464790152557E-2</v>
      </c>
      <c r="Q1062" t="str">
        <f t="shared" si="146"/>
        <v>2025-02</v>
      </c>
      <c r="R1062" t="str">
        <f t="shared" si="147"/>
        <v>Medium</v>
      </c>
    </row>
    <row r="1063" spans="1:18" x14ac:dyDescent="0.2">
      <c r="A1063">
        <v>1062</v>
      </c>
      <c r="B1063" t="s">
        <v>9</v>
      </c>
      <c r="C1063" s="1" t="d">
        <v>2025-02-20</v>
      </c>
      <c r="D1063">
        <v>244.10499999999999</v>
      </c>
      <c r="E1063">
        <v>245.93899999999999</v>
      </c>
      <c r="F1063">
        <v>243.45699999999999</v>
      </c>
      <c r="G1063">
        <v>244.99199999999999</v>
      </c>
      <c r="H1063">
        <v>32316900</v>
      </c>
      <c r="I1063">
        <v>3.9205000000000004E-3</v>
      </c>
      <c r="J1063">
        <f t="shared" si="148"/>
        <v>3.9174548017504307E-3</v>
      </c>
      <c r="K1063">
        <f t="shared" si="150"/>
        <v>234.05079999999998</v>
      </c>
      <c r="L1063">
        <f t="shared" si="143"/>
        <v>239.59451999999999</v>
      </c>
      <c r="M1063">
        <f t="shared" si="151"/>
        <v>1.7101580147449259E-2</v>
      </c>
      <c r="N1063" t="str">
        <f t="shared" si="149"/>
        <v>Downtrend</v>
      </c>
      <c r="O1063">
        <f t="shared" si="144"/>
        <v>257.85399999999998</v>
      </c>
      <c r="P1063">
        <f t="shared" si="145"/>
        <v>-4.9880940377112659E-2</v>
      </c>
      <c r="Q1063" t="str">
        <f t="shared" si="146"/>
        <v>2025-02</v>
      </c>
      <c r="R1063" t="str">
        <f t="shared" si="147"/>
        <v>Medium</v>
      </c>
    </row>
    <row r="1064" spans="1:18" x14ac:dyDescent="0.2">
      <c r="A1064">
        <v>1063</v>
      </c>
      <c r="B1064" t="s">
        <v>9</v>
      </c>
      <c r="C1064" s="1" t="d">
        <v>2025-02-21</v>
      </c>
      <c r="D1064">
        <v>245.11199999999999</v>
      </c>
      <c r="E1064">
        <v>247.84200000000001</v>
      </c>
      <c r="F1064">
        <v>244.38399999999999</v>
      </c>
      <c r="G1064">
        <v>244.71299999999999</v>
      </c>
      <c r="H1064">
        <v>53197400</v>
      </c>
      <c r="I1064">
        <v>-1.1390300000000001E-3</v>
      </c>
      <c r="J1064">
        <f t="shared" si="148"/>
        <v>-1.1388126959247513E-3</v>
      </c>
      <c r="K1064">
        <f t="shared" si="150"/>
        <v>235.15379999999999</v>
      </c>
      <c r="L1064">
        <f t="shared" si="143"/>
        <v>239.65383999999997</v>
      </c>
      <c r="M1064">
        <f t="shared" si="151"/>
        <v>1.7108405242316726E-2</v>
      </c>
      <c r="N1064" t="str">
        <f t="shared" si="149"/>
        <v>Downtrend</v>
      </c>
      <c r="O1064">
        <f t="shared" si="144"/>
        <v>257.85399999999998</v>
      </c>
      <c r="P1064">
        <f t="shared" si="145"/>
        <v>-5.096294802485124E-2</v>
      </c>
      <c r="Q1064" t="str">
        <f t="shared" si="146"/>
        <v>2025-02</v>
      </c>
      <c r="R1064" t="str">
        <f t="shared" si="147"/>
        <v>Medium</v>
      </c>
    </row>
    <row r="1065" spans="1:18" x14ac:dyDescent="0.2">
      <c r="A1065">
        <v>1064</v>
      </c>
      <c r="B1065" t="s">
        <v>9</v>
      </c>
      <c r="C1065" s="1" t="d">
        <v>2025-02-24</v>
      </c>
      <c r="D1065">
        <v>244.095</v>
      </c>
      <c r="E1065">
        <v>248.012</v>
      </c>
      <c r="F1065">
        <v>243.58699999999999</v>
      </c>
      <c r="G1065">
        <v>246.25800000000001</v>
      </c>
      <c r="H1065">
        <v>51326400</v>
      </c>
      <c r="I1065">
        <v>6.3123800000000002E-3</v>
      </c>
      <c r="J1065">
        <f t="shared" si="148"/>
        <v>6.3135182846845161E-3</v>
      </c>
      <c r="K1065">
        <f t="shared" si="150"/>
        <v>236.37784999999994</v>
      </c>
      <c r="L1065">
        <f t="shared" si="143"/>
        <v>239.66621999999995</v>
      </c>
      <c r="M1065">
        <f t="shared" si="151"/>
        <v>1.6983733994124624E-2</v>
      </c>
      <c r="N1065" t="str">
        <f t="shared" si="149"/>
        <v>Downtrend</v>
      </c>
      <c r="O1065">
        <f t="shared" si="144"/>
        <v>257.85399999999998</v>
      </c>
      <c r="P1065">
        <f t="shared" si="145"/>
        <v>-4.4971185244362943E-2</v>
      </c>
      <c r="Q1065" t="str">
        <f t="shared" si="146"/>
        <v>2025-02</v>
      </c>
      <c r="R1065" t="str">
        <f t="shared" si="147"/>
        <v>Medium</v>
      </c>
    </row>
    <row r="1066" spans="1:18" x14ac:dyDescent="0.2">
      <c r="A1066">
        <v>1065</v>
      </c>
      <c r="B1066" t="s">
        <v>9</v>
      </c>
      <c r="C1066" s="1" t="d">
        <v>2025-02-25</v>
      </c>
      <c r="D1066">
        <v>247.155</v>
      </c>
      <c r="E1066">
        <v>249.148</v>
      </c>
      <c r="F1066">
        <v>244.07499999999999</v>
      </c>
      <c r="G1066">
        <v>246.19800000000001</v>
      </c>
      <c r="H1066">
        <v>48013300</v>
      </c>
      <c r="I1066">
        <v>-2.4283200000000001E-4</v>
      </c>
      <c r="J1066">
        <f t="shared" si="148"/>
        <v>-2.4364690690248381E-4</v>
      </c>
      <c r="K1066">
        <f t="shared" si="150"/>
        <v>237.24650000000003</v>
      </c>
      <c r="L1066">
        <f t="shared" si="143"/>
        <v>239.65709999999999</v>
      </c>
      <c r="M1066">
        <f t="shared" si="151"/>
        <v>1.5835141933814186E-2</v>
      </c>
      <c r="N1066" t="str">
        <f t="shared" si="149"/>
        <v>Downtrend</v>
      </c>
      <c r="O1066">
        <f t="shared" si="144"/>
        <v>257.85399999999998</v>
      </c>
      <c r="P1066">
        <f t="shared" si="145"/>
        <v>-4.5203875061081034E-2</v>
      </c>
      <c r="Q1066" t="str">
        <f t="shared" si="146"/>
        <v>2025-02</v>
      </c>
      <c r="R1066" t="str">
        <f t="shared" si="147"/>
        <v>Medium</v>
      </c>
    </row>
    <row r="1067" spans="1:18" x14ac:dyDescent="0.2">
      <c r="A1067">
        <v>1066</v>
      </c>
      <c r="B1067" t="s">
        <v>9</v>
      </c>
      <c r="C1067" s="1" t="d">
        <v>2025-02-26</v>
      </c>
      <c r="D1067">
        <v>243.49700000000001</v>
      </c>
      <c r="E1067">
        <v>244.14500000000001</v>
      </c>
      <c r="F1067">
        <v>238.315</v>
      </c>
      <c r="G1067">
        <v>239.541</v>
      </c>
      <c r="H1067">
        <v>44433600</v>
      </c>
      <c r="I1067">
        <v>-2.7040100000000001E-2</v>
      </c>
      <c r="J1067">
        <f t="shared" si="148"/>
        <v>-2.7039212341286367E-2</v>
      </c>
      <c r="K1067">
        <f t="shared" si="150"/>
        <v>237.36420000000004</v>
      </c>
      <c r="L1067">
        <f t="shared" si="143"/>
        <v>239.54031999999998</v>
      </c>
      <c r="M1067">
        <f t="shared" si="151"/>
        <v>1.5285258356924757E-2</v>
      </c>
      <c r="N1067" t="str">
        <f t="shared" si="149"/>
        <v>Downtrend</v>
      </c>
      <c r="O1067">
        <f t="shared" si="144"/>
        <v>257.85399999999998</v>
      </c>
      <c r="P1067">
        <f t="shared" si="145"/>
        <v>-7.1020810225941755E-2</v>
      </c>
      <c r="Q1067" t="str">
        <f t="shared" si="146"/>
        <v>2025-02</v>
      </c>
      <c r="R1067" t="str">
        <f t="shared" si="147"/>
        <v>Medium</v>
      </c>
    </row>
    <row r="1068" spans="1:18" x14ac:dyDescent="0.2">
      <c r="A1068">
        <v>1067</v>
      </c>
      <c r="B1068" t="s">
        <v>9</v>
      </c>
      <c r="C1068" s="1" t="d">
        <v>2025-02-27</v>
      </c>
      <c r="D1068">
        <v>238.59399999999999</v>
      </c>
      <c r="E1068">
        <v>241.63399999999999</v>
      </c>
      <c r="F1068">
        <v>236.25200000000001</v>
      </c>
      <c r="G1068">
        <v>236.49100000000001</v>
      </c>
      <c r="H1068">
        <v>41153600</v>
      </c>
      <c r="I1068">
        <v>-1.27309E-2</v>
      </c>
      <c r="J1068">
        <f t="shared" si="148"/>
        <v>-1.2732684592616672E-2</v>
      </c>
      <c r="K1068">
        <f t="shared" si="150"/>
        <v>237.27465000000007</v>
      </c>
      <c r="L1068">
        <f t="shared" si="143"/>
        <v>239.33325999999997</v>
      </c>
      <c r="M1068">
        <f t="shared" si="151"/>
        <v>1.5535892614275052E-2</v>
      </c>
      <c r="N1068" t="str">
        <f t="shared" si="149"/>
        <v>Downtrend</v>
      </c>
      <c r="O1068">
        <f t="shared" si="144"/>
        <v>257.85399999999998</v>
      </c>
      <c r="P1068">
        <f t="shared" si="145"/>
        <v>-8.2849209242439437E-2</v>
      </c>
      <c r="Q1068" t="str">
        <f t="shared" si="146"/>
        <v>2025-02</v>
      </c>
      <c r="R1068" t="str">
        <f t="shared" si="147"/>
        <v>Medium</v>
      </c>
    </row>
    <row r="1069" spans="1:18" x14ac:dyDescent="0.2">
      <c r="A1069">
        <v>1068</v>
      </c>
      <c r="B1069" t="s">
        <v>9</v>
      </c>
      <c r="C1069" s="1" t="d">
        <v>2025-02-28</v>
      </c>
      <c r="D1069">
        <v>236.143</v>
      </c>
      <c r="E1069">
        <v>241.26499999999999</v>
      </c>
      <c r="F1069">
        <v>229.416</v>
      </c>
      <c r="G1069">
        <v>241.01599999999999</v>
      </c>
      <c r="H1069">
        <v>56833400</v>
      </c>
      <c r="I1069">
        <v>1.91319E-2</v>
      </c>
      <c r="J1069">
        <f t="shared" si="148"/>
        <v>1.9133920529745163E-2</v>
      </c>
      <c r="K1069">
        <f t="shared" si="150"/>
        <v>237.49944999999997</v>
      </c>
      <c r="L1069">
        <f t="shared" si="143"/>
        <v>239.21331999999998</v>
      </c>
      <c r="M1069">
        <f t="shared" si="151"/>
        <v>1.6019802615807592E-2</v>
      </c>
      <c r="N1069" t="str">
        <f t="shared" si="149"/>
        <v>Downtrend</v>
      </c>
      <c r="O1069">
        <f t="shared" si="144"/>
        <v>257.85399999999998</v>
      </c>
      <c r="P1069">
        <f t="shared" si="145"/>
        <v>-6.5300518898291249E-2</v>
      </c>
      <c r="Q1069" t="str">
        <f t="shared" si="146"/>
        <v>2025-02</v>
      </c>
      <c r="R1069" t="str">
        <f t="shared" si="147"/>
        <v>Medium</v>
      </c>
    </row>
    <row r="1070" spans="1:18" x14ac:dyDescent="0.2">
      <c r="A1070">
        <v>1069</v>
      </c>
      <c r="B1070" t="s">
        <v>9</v>
      </c>
      <c r="C1070" s="1" t="d">
        <v>2025-03-03</v>
      </c>
      <c r="D1070">
        <v>240.96600000000001</v>
      </c>
      <c r="E1070">
        <v>243.19800000000001</v>
      </c>
      <c r="F1070">
        <v>235.30500000000001</v>
      </c>
      <c r="G1070">
        <v>237.21899999999999</v>
      </c>
      <c r="H1070">
        <v>47184000</v>
      </c>
      <c r="I1070">
        <v>-1.5754199999999999E-2</v>
      </c>
      <c r="J1070">
        <f t="shared" si="148"/>
        <v>-1.5754140803930006E-2</v>
      </c>
      <c r="K1070">
        <f t="shared" si="150"/>
        <v>237.61355000000003</v>
      </c>
      <c r="L1070">
        <f t="shared" si="143"/>
        <v>238.95949999999996</v>
      </c>
      <c r="M1070">
        <f t="shared" si="151"/>
        <v>1.6374937598248773E-2</v>
      </c>
      <c r="N1070" t="str">
        <f t="shared" si="149"/>
        <v>Downtrend</v>
      </c>
      <c r="O1070">
        <f t="shared" si="144"/>
        <v>257.85399999999998</v>
      </c>
      <c r="P1070">
        <f t="shared" si="145"/>
        <v>-8.0025906132927926E-2</v>
      </c>
      <c r="Q1070" t="str">
        <f t="shared" si="146"/>
        <v>2025-03</v>
      </c>
      <c r="R1070" t="str">
        <f t="shared" si="147"/>
        <v>Medium</v>
      </c>
    </row>
    <row r="1071" spans="1:18" x14ac:dyDescent="0.2">
      <c r="A1071">
        <v>1070</v>
      </c>
      <c r="B1071" t="s">
        <v>9</v>
      </c>
      <c r="C1071" s="1" t="d">
        <v>2025-03-04</v>
      </c>
      <c r="D1071">
        <v>236.9</v>
      </c>
      <c r="E1071">
        <v>239.25200000000001</v>
      </c>
      <c r="F1071">
        <v>233.88</v>
      </c>
      <c r="G1071">
        <v>235.126</v>
      </c>
      <c r="H1071">
        <v>53798100</v>
      </c>
      <c r="I1071">
        <v>-8.8224400000000008E-3</v>
      </c>
      <c r="J1071">
        <f t="shared" si="148"/>
        <v>-8.8230706646600376E-3</v>
      </c>
      <c r="K1071">
        <f t="shared" si="150"/>
        <v>238.02070000000003</v>
      </c>
      <c r="L1071">
        <f t="shared" si="143"/>
        <v>238.61523999999997</v>
      </c>
      <c r="M1071">
        <f t="shared" si="151"/>
        <v>1.4444651758686417E-2</v>
      </c>
      <c r="N1071" t="str">
        <f t="shared" si="149"/>
        <v>Downtrend</v>
      </c>
      <c r="O1071">
        <f t="shared" si="144"/>
        <v>257.85399999999998</v>
      </c>
      <c r="P1071">
        <f t="shared" si="145"/>
        <v>-8.8142902572773685E-2</v>
      </c>
      <c r="Q1071" t="str">
        <f t="shared" si="146"/>
        <v>2025-03</v>
      </c>
      <c r="R1071" t="str">
        <f t="shared" si="147"/>
        <v>Low</v>
      </c>
    </row>
    <row r="1072" spans="1:18" x14ac:dyDescent="0.2">
      <c r="A1072">
        <v>1071</v>
      </c>
      <c r="B1072" t="s">
        <v>9</v>
      </c>
      <c r="C1072" s="1" t="d">
        <v>2025-03-05</v>
      </c>
      <c r="D1072">
        <v>234.61799999999999</v>
      </c>
      <c r="E1072">
        <v>235.744</v>
      </c>
      <c r="F1072">
        <v>228.44900000000001</v>
      </c>
      <c r="G1072">
        <v>234.93700000000001</v>
      </c>
      <c r="H1072">
        <v>47227600</v>
      </c>
      <c r="I1072">
        <v>-8.0529699999999996E-4</v>
      </c>
      <c r="J1072">
        <f t="shared" si="148"/>
        <v>-8.0382433248549212E-4</v>
      </c>
      <c r="K1072">
        <f t="shared" si="150"/>
        <v>238.17995000000002</v>
      </c>
      <c r="L1072">
        <f t="shared" si="143"/>
        <v>238.37531999999999</v>
      </c>
      <c r="M1072">
        <f t="shared" si="151"/>
        <v>1.3728599115543668E-2</v>
      </c>
      <c r="N1072" t="str">
        <f t="shared" si="149"/>
        <v>Downtrend</v>
      </c>
      <c r="O1072">
        <f t="shared" si="144"/>
        <v>257.85399999999998</v>
      </c>
      <c r="P1072">
        <f t="shared" si="145"/>
        <v>-8.8875875495435297E-2</v>
      </c>
      <c r="Q1072" t="str">
        <f t="shared" si="146"/>
        <v>2025-03</v>
      </c>
      <c r="R1072" t="str">
        <f t="shared" si="147"/>
        <v>Low</v>
      </c>
    </row>
    <row r="1073" spans="1:18" x14ac:dyDescent="0.2">
      <c r="A1073">
        <v>1072</v>
      </c>
      <c r="B1073" t="s">
        <v>9</v>
      </c>
      <c r="C1073" s="1" t="d">
        <v>2025-03-06</v>
      </c>
      <c r="D1073">
        <v>233.64099999999999</v>
      </c>
      <c r="E1073">
        <v>237.04900000000001</v>
      </c>
      <c r="F1073">
        <v>232.36500000000001</v>
      </c>
      <c r="G1073">
        <v>234.52799999999999</v>
      </c>
      <c r="H1073">
        <v>45170400</v>
      </c>
      <c r="I1073">
        <v>-1.73913E-3</v>
      </c>
      <c r="J1073">
        <f t="shared" si="148"/>
        <v>-1.7408922391961568E-3</v>
      </c>
      <c r="K1073">
        <f t="shared" si="150"/>
        <v>238.33520000000004</v>
      </c>
      <c r="L1073">
        <f t="shared" si="143"/>
        <v>238.09257999999997</v>
      </c>
      <c r="M1073">
        <f t="shared" si="151"/>
        <v>1.3731486641437238E-2</v>
      </c>
      <c r="N1073" t="str">
        <f t="shared" si="149"/>
        <v>Uptrend</v>
      </c>
      <c r="O1073">
        <f t="shared" si="144"/>
        <v>257.85399999999998</v>
      </c>
      <c r="P1073">
        <f t="shared" si="145"/>
        <v>-9.0462044412729647E-2</v>
      </c>
      <c r="Q1073" t="str">
        <f t="shared" si="146"/>
        <v>2025-03</v>
      </c>
      <c r="R1073" t="str">
        <f t="shared" si="147"/>
        <v>Low</v>
      </c>
    </row>
    <row r="1074" spans="1:18" x14ac:dyDescent="0.2">
      <c r="A1074">
        <v>1073</v>
      </c>
      <c r="B1074" t="s">
        <v>9</v>
      </c>
      <c r="C1074" s="1" t="d">
        <v>2025-03-07</v>
      </c>
      <c r="D1074">
        <v>234.309</v>
      </c>
      <c r="E1074">
        <v>240.547</v>
      </c>
      <c r="F1074">
        <v>233.96</v>
      </c>
      <c r="G1074">
        <v>238.255</v>
      </c>
      <c r="H1074">
        <v>46273600</v>
      </c>
      <c r="I1074">
        <v>1.58926E-2</v>
      </c>
      <c r="J1074">
        <f t="shared" si="148"/>
        <v>1.5891492700232046E-2</v>
      </c>
      <c r="K1074">
        <f t="shared" si="150"/>
        <v>238.63945000000004</v>
      </c>
      <c r="L1074">
        <f t="shared" si="143"/>
        <v>237.79079999999999</v>
      </c>
      <c r="M1074">
        <f t="shared" si="151"/>
        <v>1.4137419749221542E-2</v>
      </c>
      <c r="N1074" t="str">
        <f t="shared" si="149"/>
        <v>Uptrend</v>
      </c>
      <c r="O1074">
        <f t="shared" si="144"/>
        <v>257.85399999999998</v>
      </c>
      <c r="P1074">
        <f t="shared" si="145"/>
        <v>-7.6008128630930649E-2</v>
      </c>
      <c r="Q1074" t="str">
        <f t="shared" si="146"/>
        <v>2025-03</v>
      </c>
      <c r="R1074" t="str">
        <f t="shared" si="147"/>
        <v>Low</v>
      </c>
    </row>
    <row r="1075" spans="1:18" x14ac:dyDescent="0.2">
      <c r="A1075">
        <v>1074</v>
      </c>
      <c r="B1075" t="s">
        <v>9</v>
      </c>
      <c r="C1075" s="1" t="d">
        <v>2025-03-10</v>
      </c>
      <c r="D1075">
        <v>234.73699999999999</v>
      </c>
      <c r="E1075">
        <v>235.35499999999999</v>
      </c>
      <c r="F1075">
        <v>223.45599999999999</v>
      </c>
      <c r="G1075">
        <v>226.70500000000001</v>
      </c>
      <c r="H1075">
        <v>72071200</v>
      </c>
      <c r="I1075">
        <v>-4.8479599999999998E-2</v>
      </c>
      <c r="J1075">
        <f t="shared" si="148"/>
        <v>-4.8477471616545253E-2</v>
      </c>
      <c r="K1075">
        <f t="shared" si="150"/>
        <v>238.64445000000001</v>
      </c>
      <c r="L1075">
        <f t="shared" si="143"/>
        <v>237.24248</v>
      </c>
      <c r="M1075">
        <f t="shared" si="151"/>
        <v>1.7184865319416171E-2</v>
      </c>
      <c r="N1075" t="str">
        <f t="shared" si="149"/>
        <v>Uptrend</v>
      </c>
      <c r="O1075">
        <f t="shared" si="144"/>
        <v>257.85399999999998</v>
      </c>
      <c r="P1075">
        <f t="shared" si="145"/>
        <v>-0.12080091834914319</v>
      </c>
      <c r="Q1075" t="str">
        <f t="shared" si="146"/>
        <v>2025-03</v>
      </c>
      <c r="R1075" t="str">
        <f t="shared" si="147"/>
        <v>Medium</v>
      </c>
    </row>
    <row r="1076" spans="1:18" x14ac:dyDescent="0.2">
      <c r="A1076">
        <v>1075</v>
      </c>
      <c r="B1076" t="s">
        <v>9</v>
      </c>
      <c r="C1076" s="1" t="d">
        <v>2025-03-11</v>
      </c>
      <c r="D1076">
        <v>223.047</v>
      </c>
      <c r="E1076">
        <v>225.07</v>
      </c>
      <c r="F1076">
        <v>216.709</v>
      </c>
      <c r="G1076">
        <v>220.08699999999999</v>
      </c>
      <c r="H1076">
        <v>76137400</v>
      </c>
      <c r="I1076">
        <v>-2.9189400000000001E-2</v>
      </c>
      <c r="J1076">
        <f t="shared" si="148"/>
        <v>-2.9192121920557645E-2</v>
      </c>
      <c r="K1076">
        <f t="shared" si="150"/>
        <v>238.30509999999995</v>
      </c>
      <c r="L1076">
        <f t="shared" ref="L1076:L1139" si="152">AVERAGE(G1027:G1076)</f>
        <v>236.50347999999994</v>
      </c>
      <c r="M1076">
        <f t="shared" si="151"/>
        <v>1.8390031617770329E-2</v>
      </c>
      <c r="N1076" t="str">
        <f t="shared" si="149"/>
        <v>Uptrend</v>
      </c>
      <c r="O1076">
        <f t="shared" si="144"/>
        <v>257.85399999999998</v>
      </c>
      <c r="P1076">
        <f t="shared" si="145"/>
        <v>-0.14646660513313736</v>
      </c>
      <c r="Q1076" t="str">
        <f t="shared" si="146"/>
        <v>2025-03</v>
      </c>
      <c r="R1076" t="str">
        <f t="shared" si="147"/>
        <v>Medium</v>
      </c>
    </row>
    <row r="1077" spans="1:18" x14ac:dyDescent="0.2">
      <c r="A1077">
        <v>1076</v>
      </c>
      <c r="B1077" t="s">
        <v>9</v>
      </c>
      <c r="C1077" s="1" t="d">
        <v>2025-03-12</v>
      </c>
      <c r="D1077">
        <v>219.39</v>
      </c>
      <c r="E1077">
        <v>220.994</v>
      </c>
      <c r="F1077">
        <v>214.178</v>
      </c>
      <c r="G1077">
        <v>216.24100000000001</v>
      </c>
      <c r="H1077">
        <v>62547500</v>
      </c>
      <c r="I1077">
        <v>-1.74787E-2</v>
      </c>
      <c r="J1077">
        <f t="shared" si="148"/>
        <v>-1.7474907650156468E-2</v>
      </c>
      <c r="K1077">
        <f t="shared" si="150"/>
        <v>237.52579999999998</v>
      </c>
      <c r="L1077">
        <f t="shared" si="152"/>
        <v>235.67121999999992</v>
      </c>
      <c r="M1077">
        <f t="shared" si="151"/>
        <v>1.7874820625691488E-2</v>
      </c>
      <c r="N1077" t="str">
        <f t="shared" si="149"/>
        <v>Uptrend</v>
      </c>
      <c r="O1077">
        <f t="shared" si="144"/>
        <v>257.85399999999998</v>
      </c>
      <c r="P1077">
        <f t="shared" si="145"/>
        <v>-0.16138202238476029</v>
      </c>
      <c r="Q1077" t="str">
        <f t="shared" si="146"/>
        <v>2025-03</v>
      </c>
      <c r="R1077" t="str">
        <f t="shared" si="147"/>
        <v>Medium</v>
      </c>
    </row>
    <row r="1078" spans="1:18" x14ac:dyDescent="0.2">
      <c r="A1078">
        <v>1077</v>
      </c>
      <c r="B1078" t="s">
        <v>9</v>
      </c>
      <c r="C1078" s="1" t="d">
        <v>2025-03-13</v>
      </c>
      <c r="D1078">
        <v>215.214</v>
      </c>
      <c r="E1078">
        <v>216.101</v>
      </c>
      <c r="F1078">
        <v>207.71</v>
      </c>
      <c r="G1078">
        <v>208.965</v>
      </c>
      <c r="H1078">
        <v>61368300</v>
      </c>
      <c r="I1078">
        <v>-3.3643699999999999E-2</v>
      </c>
      <c r="J1078">
        <f t="shared" si="148"/>
        <v>-3.3647643138905226E-2</v>
      </c>
      <c r="K1078">
        <f t="shared" si="150"/>
        <v>236.17089999999999</v>
      </c>
      <c r="L1078">
        <f t="shared" si="152"/>
        <v>234.76173999999992</v>
      </c>
      <c r="M1078">
        <f t="shared" si="151"/>
        <v>1.8338080691615591E-2</v>
      </c>
      <c r="N1078" t="str">
        <f t="shared" si="149"/>
        <v>Uptrend</v>
      </c>
      <c r="O1078">
        <f t="shared" si="144"/>
        <v>257.85399999999998</v>
      </c>
      <c r="P1078">
        <f t="shared" si="145"/>
        <v>-0.18959954082542829</v>
      </c>
      <c r="Q1078" t="str">
        <f t="shared" si="146"/>
        <v>2025-03</v>
      </c>
      <c r="R1078" t="str">
        <f t="shared" si="147"/>
        <v>Medium</v>
      </c>
    </row>
    <row r="1079" spans="1:18" x14ac:dyDescent="0.2">
      <c r="A1079">
        <v>1078</v>
      </c>
      <c r="B1079" t="s">
        <v>9</v>
      </c>
      <c r="C1079" s="1" t="d">
        <v>2025-03-14</v>
      </c>
      <c r="D1079">
        <v>210.53</v>
      </c>
      <c r="E1079">
        <v>213.221</v>
      </c>
      <c r="F1079">
        <v>208.86600000000001</v>
      </c>
      <c r="G1079">
        <v>212.762</v>
      </c>
      <c r="H1079">
        <v>60107600</v>
      </c>
      <c r="I1079">
        <v>1.8170599999999999E-2</v>
      </c>
      <c r="J1079">
        <f t="shared" si="148"/>
        <v>1.8170507022707172E-2</v>
      </c>
      <c r="K1079">
        <f t="shared" si="150"/>
        <v>234.77365</v>
      </c>
      <c r="L1079">
        <f t="shared" si="152"/>
        <v>233.99569999999997</v>
      </c>
      <c r="M1079">
        <f t="shared" si="151"/>
        <v>1.8230516894158045E-2</v>
      </c>
      <c r="N1079" t="str">
        <f t="shared" si="149"/>
        <v>Uptrend</v>
      </c>
      <c r="O1079">
        <f t="shared" si="144"/>
        <v>257.85399999999998</v>
      </c>
      <c r="P1079">
        <f t="shared" si="145"/>
        <v>-0.17487415359079161</v>
      </c>
      <c r="Q1079" t="str">
        <f t="shared" si="146"/>
        <v>2025-03</v>
      </c>
      <c r="R1079" t="str">
        <f t="shared" si="147"/>
        <v>Medium</v>
      </c>
    </row>
    <row r="1080" spans="1:18" x14ac:dyDescent="0.2">
      <c r="A1080">
        <v>1079</v>
      </c>
      <c r="B1080" t="s">
        <v>9</v>
      </c>
      <c r="C1080" s="1" t="d">
        <v>2025-03-17</v>
      </c>
      <c r="D1080">
        <v>212.583</v>
      </c>
      <c r="E1080">
        <v>214.48699999999999</v>
      </c>
      <c r="F1080">
        <v>209.25399999999999</v>
      </c>
      <c r="G1080">
        <v>213.27099999999999</v>
      </c>
      <c r="H1080">
        <v>48073400</v>
      </c>
      <c r="I1080">
        <v>2.3888400000000001E-3</v>
      </c>
      <c r="J1080">
        <f t="shared" si="148"/>
        <v>2.3923444976075015E-3</v>
      </c>
      <c r="K1080">
        <f t="shared" si="150"/>
        <v>233.24889999999996</v>
      </c>
      <c r="L1080">
        <f t="shared" si="152"/>
        <v>233.27525999999997</v>
      </c>
      <c r="M1080">
        <f t="shared" si="151"/>
        <v>1.7814793330796046E-2</v>
      </c>
      <c r="N1080" t="str">
        <f t="shared" si="149"/>
        <v>Downtrend</v>
      </c>
      <c r="O1080">
        <f t="shared" si="144"/>
        <v>257.85399999999998</v>
      </c>
      <c r="P1080">
        <f t="shared" si="145"/>
        <v>-0.17290016831230082</v>
      </c>
      <c r="Q1080" t="str">
        <f t="shared" si="146"/>
        <v>2025-03</v>
      </c>
      <c r="R1080" t="str">
        <f t="shared" si="147"/>
        <v>Medium</v>
      </c>
    </row>
    <row r="1081" spans="1:18" x14ac:dyDescent="0.2">
      <c r="A1081">
        <v>1080</v>
      </c>
      <c r="B1081" t="s">
        <v>9</v>
      </c>
      <c r="C1081" s="1" t="d">
        <v>2025-03-18</v>
      </c>
      <c r="D1081">
        <v>213.43</v>
      </c>
      <c r="E1081">
        <v>214.417</v>
      </c>
      <c r="F1081">
        <v>210.76900000000001</v>
      </c>
      <c r="G1081">
        <v>211.965</v>
      </c>
      <c r="H1081">
        <v>42432400</v>
      </c>
      <c r="I1081">
        <v>-6.1213800000000001E-3</v>
      </c>
      <c r="J1081">
        <f t="shared" si="148"/>
        <v>-6.1236642581503631E-3</v>
      </c>
      <c r="K1081">
        <f t="shared" si="150"/>
        <v>231.66529999999997</v>
      </c>
      <c r="L1081">
        <f t="shared" si="152"/>
        <v>232.65951999999999</v>
      </c>
      <c r="M1081">
        <f t="shared" si="151"/>
        <v>1.7759827338739695E-2</v>
      </c>
      <c r="N1081" t="str">
        <f t="shared" si="149"/>
        <v>Downtrend</v>
      </c>
      <c r="O1081">
        <f t="shared" si="144"/>
        <v>257.85399999999998</v>
      </c>
      <c r="P1081">
        <f t="shared" si="145"/>
        <v>-0.17796504998952889</v>
      </c>
      <c r="Q1081" t="str">
        <f t="shared" si="146"/>
        <v>2025-03</v>
      </c>
      <c r="R1081" t="str">
        <f t="shared" si="147"/>
        <v>Medium</v>
      </c>
    </row>
    <row r="1082" spans="1:18" x14ac:dyDescent="0.2">
      <c r="A1082">
        <v>1081</v>
      </c>
      <c r="B1082" t="s">
        <v>9</v>
      </c>
      <c r="C1082" s="1" t="d">
        <v>2025-03-19</v>
      </c>
      <c r="D1082">
        <v>213.49</v>
      </c>
      <c r="E1082">
        <v>218.01400000000001</v>
      </c>
      <c r="F1082">
        <v>213.02199999999999</v>
      </c>
      <c r="G1082">
        <v>214.506</v>
      </c>
      <c r="H1082">
        <v>54385400</v>
      </c>
      <c r="I1082">
        <v>1.19892E-2</v>
      </c>
      <c r="J1082">
        <f t="shared" si="148"/>
        <v>1.1987828179180537E-2</v>
      </c>
      <c r="K1082">
        <f t="shared" si="150"/>
        <v>230.18880000000004</v>
      </c>
      <c r="L1082">
        <f t="shared" si="152"/>
        <v>232.10435999999999</v>
      </c>
      <c r="M1082">
        <f t="shared" si="151"/>
        <v>1.816441794225231E-2</v>
      </c>
      <c r="N1082" t="str">
        <f t="shared" si="149"/>
        <v>Downtrend</v>
      </c>
      <c r="O1082">
        <f t="shared" si="144"/>
        <v>257.85399999999998</v>
      </c>
      <c r="P1082">
        <f t="shared" si="145"/>
        <v>-0.16811063625152212</v>
      </c>
      <c r="Q1082" t="str">
        <f t="shared" si="146"/>
        <v>2025-03</v>
      </c>
      <c r="R1082" t="str">
        <f t="shared" si="147"/>
        <v>Medium</v>
      </c>
    </row>
    <row r="1083" spans="1:18" x14ac:dyDescent="0.2">
      <c r="A1083">
        <v>1082</v>
      </c>
      <c r="B1083" t="s">
        <v>9</v>
      </c>
      <c r="C1083" s="1" t="d">
        <v>2025-03-20</v>
      </c>
      <c r="D1083">
        <v>213.261</v>
      </c>
      <c r="E1083">
        <v>216.749</v>
      </c>
      <c r="F1083">
        <v>211.49700000000001</v>
      </c>
      <c r="G1083">
        <v>213.37</v>
      </c>
      <c r="H1083">
        <v>48862900</v>
      </c>
      <c r="I1083">
        <v>-5.2963100000000003E-3</v>
      </c>
      <c r="J1083">
        <f t="shared" si="148"/>
        <v>-5.2958891592775892E-3</v>
      </c>
      <c r="K1083">
        <f t="shared" si="150"/>
        <v>228.60770000000002</v>
      </c>
      <c r="L1083">
        <f t="shared" si="152"/>
        <v>231.49381999999997</v>
      </c>
      <c r="M1083">
        <f t="shared" si="151"/>
        <v>1.8008637796882172E-2</v>
      </c>
      <c r="N1083" t="str">
        <f t="shared" si="149"/>
        <v>Downtrend</v>
      </c>
      <c r="O1083">
        <f t="shared" si="144"/>
        <v>257.85399999999998</v>
      </c>
      <c r="P1083">
        <f t="shared" si="145"/>
        <v>-0.17251623011471606</v>
      </c>
      <c r="Q1083" t="str">
        <f t="shared" si="146"/>
        <v>2025-03</v>
      </c>
      <c r="R1083" t="str">
        <f t="shared" si="147"/>
        <v>Medium</v>
      </c>
    </row>
    <row r="1084" spans="1:18" x14ac:dyDescent="0.2">
      <c r="A1084">
        <v>1083</v>
      </c>
      <c r="B1084" t="s">
        <v>9</v>
      </c>
      <c r="C1084" s="1" t="d">
        <v>2025-03-21</v>
      </c>
      <c r="D1084">
        <v>210.839</v>
      </c>
      <c r="E1084">
        <v>218.09399999999999</v>
      </c>
      <c r="F1084">
        <v>210.56</v>
      </c>
      <c r="G1084">
        <v>217.52600000000001</v>
      </c>
      <c r="H1084">
        <v>94127800</v>
      </c>
      <c r="I1084">
        <v>1.9476799999999999E-2</v>
      </c>
      <c r="J1084">
        <f t="shared" si="148"/>
        <v>1.9477902235553346E-2</v>
      </c>
      <c r="K1084">
        <f t="shared" si="150"/>
        <v>227.24835000000002</v>
      </c>
      <c r="L1084">
        <f t="shared" si="152"/>
        <v>231.02196000000001</v>
      </c>
      <c r="M1084">
        <f t="shared" si="151"/>
        <v>1.891288426031024E-2</v>
      </c>
      <c r="N1084" t="str">
        <f t="shared" si="149"/>
        <v>Downtrend</v>
      </c>
      <c r="O1084">
        <f t="shared" si="144"/>
        <v>257.85399999999998</v>
      </c>
      <c r="P1084">
        <f t="shared" si="145"/>
        <v>-0.15639858214338342</v>
      </c>
      <c r="Q1084" t="str">
        <f t="shared" si="146"/>
        <v>2025-03</v>
      </c>
      <c r="R1084" t="str">
        <f t="shared" si="147"/>
        <v>Medium</v>
      </c>
    </row>
    <row r="1085" spans="1:18" x14ac:dyDescent="0.2">
      <c r="A1085">
        <v>1084</v>
      </c>
      <c r="B1085" t="s">
        <v>9</v>
      </c>
      <c r="C1085" s="1" t="d">
        <v>2025-03-24</v>
      </c>
      <c r="D1085">
        <v>220.24700000000001</v>
      </c>
      <c r="E1085">
        <v>220.72499999999999</v>
      </c>
      <c r="F1085">
        <v>217.83500000000001</v>
      </c>
      <c r="G1085">
        <v>219.97800000000001</v>
      </c>
      <c r="H1085">
        <v>44299500</v>
      </c>
      <c r="I1085">
        <v>1.12704E-2</v>
      </c>
      <c r="J1085">
        <f t="shared" si="148"/>
        <v>1.1272215735130597E-2</v>
      </c>
      <c r="K1085">
        <f t="shared" si="150"/>
        <v>225.93434999999999</v>
      </c>
      <c r="L1085">
        <f t="shared" si="152"/>
        <v>230.58937999999998</v>
      </c>
      <c r="M1085">
        <f t="shared" si="151"/>
        <v>1.9110123502106075E-2</v>
      </c>
      <c r="N1085" t="str">
        <f t="shared" si="149"/>
        <v>Downtrend</v>
      </c>
      <c r="O1085">
        <f t="shared" si="144"/>
        <v>257.85399999999998</v>
      </c>
      <c r="P1085">
        <f t="shared" si="145"/>
        <v>-0.14688932496684159</v>
      </c>
      <c r="Q1085" t="str">
        <f t="shared" si="146"/>
        <v>2025-03</v>
      </c>
      <c r="R1085" t="str">
        <f t="shared" si="147"/>
        <v>Medium</v>
      </c>
    </row>
    <row r="1086" spans="1:18" x14ac:dyDescent="0.2">
      <c r="A1086">
        <v>1085</v>
      </c>
      <c r="B1086" t="s">
        <v>9</v>
      </c>
      <c r="C1086" s="1" t="d">
        <v>2025-03-25</v>
      </c>
      <c r="D1086">
        <v>220.018</v>
      </c>
      <c r="E1086">
        <v>223.33600000000001</v>
      </c>
      <c r="F1086">
        <v>219.33</v>
      </c>
      <c r="G1086">
        <v>222.98699999999999</v>
      </c>
      <c r="H1086">
        <v>34493600</v>
      </c>
      <c r="I1086">
        <v>1.36819E-2</v>
      </c>
      <c r="J1086">
        <f t="shared" si="148"/>
        <v>1.3678640591331837E-2</v>
      </c>
      <c r="K1086">
        <f t="shared" si="150"/>
        <v>224.77379999999999</v>
      </c>
      <c r="L1086">
        <f t="shared" si="152"/>
        <v>230.33343999999997</v>
      </c>
      <c r="M1086">
        <f t="shared" si="151"/>
        <v>1.9558116934877752E-2</v>
      </c>
      <c r="N1086" t="str">
        <f t="shared" si="149"/>
        <v>Downtrend</v>
      </c>
      <c r="O1086">
        <f t="shared" si="144"/>
        <v>257.85399999999998</v>
      </c>
      <c r="P1086">
        <f t="shared" si="145"/>
        <v>-0.13521993065843463</v>
      </c>
      <c r="Q1086" t="str">
        <f t="shared" si="146"/>
        <v>2025-03</v>
      </c>
      <c r="R1086" t="str">
        <f t="shared" si="147"/>
        <v>Medium</v>
      </c>
    </row>
    <row r="1087" spans="1:18" x14ac:dyDescent="0.2">
      <c r="A1087">
        <v>1086</v>
      </c>
      <c r="B1087" t="s">
        <v>9</v>
      </c>
      <c r="C1087" s="1" t="d">
        <v>2025-03-26</v>
      </c>
      <c r="D1087">
        <v>222.74799999999999</v>
      </c>
      <c r="E1087">
        <v>224.25299999999999</v>
      </c>
      <c r="F1087">
        <v>219.71899999999999</v>
      </c>
      <c r="G1087">
        <v>220.77500000000001</v>
      </c>
      <c r="H1087">
        <v>34466100</v>
      </c>
      <c r="I1087">
        <v>-9.9217799999999998E-3</v>
      </c>
      <c r="J1087">
        <f t="shared" si="148"/>
        <v>-9.9198607990599319E-3</v>
      </c>
      <c r="K1087">
        <f t="shared" si="150"/>
        <v>223.8355</v>
      </c>
      <c r="L1087">
        <f t="shared" si="152"/>
        <v>230.08203999999998</v>
      </c>
      <c r="M1087">
        <f t="shared" si="151"/>
        <v>1.8894883781714368E-2</v>
      </c>
      <c r="N1087" t="str">
        <f t="shared" si="149"/>
        <v>Downtrend</v>
      </c>
      <c r="O1087">
        <f t="shared" si="144"/>
        <v>257.85399999999998</v>
      </c>
      <c r="P1087">
        <f t="shared" si="145"/>
        <v>-0.14379842856810432</v>
      </c>
      <c r="Q1087" t="str">
        <f t="shared" si="146"/>
        <v>2025-03</v>
      </c>
      <c r="R1087" t="str">
        <f t="shared" si="147"/>
        <v>Medium</v>
      </c>
    </row>
    <row r="1088" spans="1:18" x14ac:dyDescent="0.2">
      <c r="A1088">
        <v>1087</v>
      </c>
      <c r="B1088" t="s">
        <v>9</v>
      </c>
      <c r="C1088" s="1" t="d">
        <v>2025-03-27</v>
      </c>
      <c r="D1088">
        <v>220.636</v>
      </c>
      <c r="E1088">
        <v>224.22300000000001</v>
      </c>
      <c r="F1088">
        <v>219.80799999999999</v>
      </c>
      <c r="G1088">
        <v>223.08699999999999</v>
      </c>
      <c r="H1088">
        <v>37094800</v>
      </c>
      <c r="I1088">
        <v>1.04727E-2</v>
      </c>
      <c r="J1088">
        <f t="shared" si="148"/>
        <v>1.0472200203827331E-2</v>
      </c>
      <c r="K1088">
        <f t="shared" si="150"/>
        <v>223.16530000000003</v>
      </c>
      <c r="L1088">
        <f t="shared" si="152"/>
        <v>229.89917999999997</v>
      </c>
      <c r="M1088">
        <f t="shared" si="151"/>
        <v>1.9035829333091076E-2</v>
      </c>
      <c r="N1088" t="str">
        <f t="shared" si="149"/>
        <v>Downtrend</v>
      </c>
      <c r="O1088">
        <f t="shared" si="144"/>
        <v>257.85399999999998</v>
      </c>
      <c r="P1088">
        <f t="shared" si="145"/>
        <v>-0.13483211429723796</v>
      </c>
      <c r="Q1088" t="str">
        <f t="shared" si="146"/>
        <v>2025-03</v>
      </c>
      <c r="R1088" t="str">
        <f t="shared" si="147"/>
        <v>Medium</v>
      </c>
    </row>
    <row r="1089" spans="1:18" x14ac:dyDescent="0.2">
      <c r="A1089">
        <v>1088</v>
      </c>
      <c r="B1089" t="s">
        <v>9</v>
      </c>
      <c r="C1089" s="1" t="d">
        <v>2025-03-28</v>
      </c>
      <c r="D1089">
        <v>220.91499999999999</v>
      </c>
      <c r="E1089">
        <v>223.047</v>
      </c>
      <c r="F1089">
        <v>216.93799999999999</v>
      </c>
      <c r="G1089">
        <v>217.15700000000001</v>
      </c>
      <c r="H1089">
        <v>39818600</v>
      </c>
      <c r="I1089">
        <v>-2.6580400000000001E-2</v>
      </c>
      <c r="J1089">
        <f t="shared" si="148"/>
        <v>-2.6581557867558336E-2</v>
      </c>
      <c r="K1089">
        <f t="shared" si="150"/>
        <v>221.97235000000006</v>
      </c>
      <c r="L1089">
        <f t="shared" si="152"/>
        <v>229.50633999999994</v>
      </c>
      <c r="M1089">
        <f t="shared" si="151"/>
        <v>1.9015861983544848E-2</v>
      </c>
      <c r="N1089" t="str">
        <f t="shared" si="149"/>
        <v>Downtrend</v>
      </c>
      <c r="O1089">
        <f t="shared" si="144"/>
        <v>257.85399999999998</v>
      </c>
      <c r="P1089">
        <f t="shared" si="145"/>
        <v>-0.15782962451619897</v>
      </c>
      <c r="Q1089" t="str">
        <f t="shared" si="146"/>
        <v>2025-03</v>
      </c>
      <c r="R1089" t="str">
        <f t="shared" si="147"/>
        <v>Medium</v>
      </c>
    </row>
    <row r="1090" spans="1:18" x14ac:dyDescent="0.2">
      <c r="A1090">
        <v>1089</v>
      </c>
      <c r="B1090" t="s">
        <v>9</v>
      </c>
      <c r="C1090" s="1" t="d">
        <v>2025-03-31</v>
      </c>
      <c r="D1090">
        <v>216.27</v>
      </c>
      <c r="E1090">
        <v>224.851</v>
      </c>
      <c r="F1090">
        <v>215.49299999999999</v>
      </c>
      <c r="G1090">
        <v>221.37299999999999</v>
      </c>
      <c r="H1090">
        <v>65299300</v>
      </c>
      <c r="I1090">
        <v>1.9412599999999999E-2</v>
      </c>
      <c r="J1090">
        <f t="shared" si="148"/>
        <v>1.9414524975017944E-2</v>
      </c>
      <c r="K1090">
        <f t="shared" si="150"/>
        <v>221.18004999999999</v>
      </c>
      <c r="L1090">
        <f t="shared" si="152"/>
        <v>229.38915999999998</v>
      </c>
      <c r="M1090">
        <f t="shared" si="151"/>
        <v>1.9588883607331027E-2</v>
      </c>
      <c r="N1090" t="str">
        <f t="shared" si="149"/>
        <v>Downtrend</v>
      </c>
      <c r="O1090">
        <f t="shared" ref="O1090:O1153" si="153">MAX(G1090,O1089)</f>
        <v>257.85399999999998</v>
      </c>
      <c r="P1090">
        <f t="shared" si="145"/>
        <v>-0.14147928672814847</v>
      </c>
      <c r="Q1090" t="str">
        <f t="shared" si="146"/>
        <v>2025-03</v>
      </c>
      <c r="R1090" t="str">
        <f t="shared" si="147"/>
        <v>Medium</v>
      </c>
    </row>
    <row r="1091" spans="1:18" x14ac:dyDescent="0.2">
      <c r="A1091">
        <v>1090</v>
      </c>
      <c r="B1091" t="s">
        <v>9</v>
      </c>
      <c r="C1091" s="1" t="d">
        <v>2025-04-01</v>
      </c>
      <c r="D1091">
        <v>219.06100000000001</v>
      </c>
      <c r="E1091">
        <v>222.91800000000001</v>
      </c>
      <c r="F1091">
        <v>218.154</v>
      </c>
      <c r="G1091">
        <v>222.429</v>
      </c>
      <c r="H1091">
        <v>36412700</v>
      </c>
      <c r="I1091">
        <v>4.7719499999999996E-3</v>
      </c>
      <c r="J1091">
        <f t="shared" si="148"/>
        <v>4.7702294317735205E-3</v>
      </c>
      <c r="K1091">
        <f t="shared" si="150"/>
        <v>220.54519999999997</v>
      </c>
      <c r="L1091">
        <f t="shared" si="152"/>
        <v>229.25883999999994</v>
      </c>
      <c r="M1091">
        <f t="shared" si="151"/>
        <v>1.9621723101295677E-2</v>
      </c>
      <c r="N1091" t="str">
        <f t="shared" si="149"/>
        <v>Downtrend</v>
      </c>
      <c r="O1091">
        <f t="shared" si="153"/>
        <v>257.85399999999998</v>
      </c>
      <c r="P1091">
        <f t="shared" ref="P1091:P1154" si="154">G1091/O1091 - 1</f>
        <v>-0.13738394595391179</v>
      </c>
      <c r="Q1091" t="str">
        <f t="shared" ref="Q1091:Q1154" si="155">TEXT(C1091, "YYYY-MM")</f>
        <v>2025-04</v>
      </c>
      <c r="R1091" t="str">
        <f t="shared" ref="R1091:R1154" si="156">IF(M1091="","",
   IF(M1091&lt;0.015,"Low",
      IF(M1091&lt;0.03,"Medium","High")))</f>
        <v>Medium</v>
      </c>
    </row>
    <row r="1092" spans="1:18" x14ac:dyDescent="0.2">
      <c r="A1092">
        <v>1091</v>
      </c>
      <c r="B1092" t="s">
        <v>9</v>
      </c>
      <c r="C1092" s="1" t="d">
        <v>2025-04-02</v>
      </c>
      <c r="D1092">
        <v>220.566</v>
      </c>
      <c r="E1092">
        <v>224.423</v>
      </c>
      <c r="F1092">
        <v>220.267</v>
      </c>
      <c r="G1092">
        <v>223.12700000000001</v>
      </c>
      <c r="H1092">
        <v>35905900</v>
      </c>
      <c r="I1092">
        <v>3.13635E-3</v>
      </c>
      <c r="J1092">
        <f t="shared" ref="J1092:J1155" si="157">(G1092/G1091) - 1</f>
        <v>3.1380800165445866E-3</v>
      </c>
      <c r="K1092">
        <f t="shared" si="150"/>
        <v>219.9547</v>
      </c>
      <c r="L1092">
        <f t="shared" si="152"/>
        <v>229.28861999999998</v>
      </c>
      <c r="M1092">
        <f t="shared" si="151"/>
        <v>1.966033177481373E-2</v>
      </c>
      <c r="N1092" t="str">
        <f t="shared" ref="N1092:N1155" si="158">IF(OR(ISBLANK(K1092),ISBLANK(L1092)),"",IF(K1092&gt;L1092,"Uptrend","Downtrend"))</f>
        <v>Downtrend</v>
      </c>
      <c r="O1092">
        <f t="shared" si="153"/>
        <v>257.85399999999998</v>
      </c>
      <c r="P1092">
        <f t="shared" si="154"/>
        <v>-0.13467698775275927</v>
      </c>
      <c r="Q1092" t="str">
        <f t="shared" si="155"/>
        <v>2025-04</v>
      </c>
      <c r="R1092" t="str">
        <f t="shared" si="156"/>
        <v>Medium</v>
      </c>
    </row>
    <row r="1093" spans="1:18" x14ac:dyDescent="0.2">
      <c r="A1093">
        <v>1092</v>
      </c>
      <c r="B1093" t="s">
        <v>9</v>
      </c>
      <c r="C1093" s="1" t="d">
        <v>2025-04-03</v>
      </c>
      <c r="D1093">
        <v>204.84</v>
      </c>
      <c r="E1093">
        <v>206.78299999999999</v>
      </c>
      <c r="F1093">
        <v>200.56399999999999</v>
      </c>
      <c r="G1093">
        <v>202.49799999999999</v>
      </c>
      <c r="H1093">
        <v>103419000</v>
      </c>
      <c r="I1093">
        <v>-9.2456200000000002E-2</v>
      </c>
      <c r="J1093">
        <f t="shared" si="157"/>
        <v>-9.2454073240800128E-2</v>
      </c>
      <c r="K1093">
        <f t="shared" si="150"/>
        <v>218.35320000000002</v>
      </c>
      <c r="L1093">
        <f t="shared" si="152"/>
        <v>228.88213999999996</v>
      </c>
      <c r="M1093">
        <f t="shared" si="151"/>
        <v>2.8138589925663659E-2</v>
      </c>
      <c r="N1093" t="str">
        <f t="shared" si="158"/>
        <v>Downtrend</v>
      </c>
      <c r="O1093">
        <f t="shared" si="153"/>
        <v>257.85399999999998</v>
      </c>
      <c r="P1093">
        <f t="shared" si="154"/>
        <v>-0.21467962490401549</v>
      </c>
      <c r="Q1093" t="str">
        <f t="shared" si="155"/>
        <v>2025-04</v>
      </c>
      <c r="R1093" t="str">
        <f t="shared" si="156"/>
        <v>Medium</v>
      </c>
    </row>
    <row r="1094" spans="1:18" x14ac:dyDescent="0.2">
      <c r="A1094">
        <v>1093</v>
      </c>
      <c r="B1094" t="s">
        <v>9</v>
      </c>
      <c r="C1094" s="1" t="d">
        <v>2025-04-04</v>
      </c>
      <c r="D1094">
        <v>193.22900000000001</v>
      </c>
      <c r="E1094">
        <v>199.19900000000001</v>
      </c>
      <c r="F1094">
        <v>186.702</v>
      </c>
      <c r="G1094">
        <v>187.738</v>
      </c>
      <c r="H1094">
        <v>125910900</v>
      </c>
      <c r="I1094">
        <v>-7.2887300000000002E-2</v>
      </c>
      <c r="J1094">
        <f t="shared" si="157"/>
        <v>-7.2889608786259608E-2</v>
      </c>
      <c r="K1094">
        <f t="shared" si="150"/>
        <v>215.82735000000002</v>
      </c>
      <c r="L1094">
        <f t="shared" si="152"/>
        <v>228.18383999999992</v>
      </c>
      <c r="M1094">
        <f t="shared" si="151"/>
        <v>3.1187418873521448E-2</v>
      </c>
      <c r="N1094" t="str">
        <f t="shared" si="158"/>
        <v>Downtrend</v>
      </c>
      <c r="O1094">
        <f t="shared" si="153"/>
        <v>257.85399999999998</v>
      </c>
      <c r="P1094">
        <f t="shared" si="154"/>
        <v>-0.27192131981664036</v>
      </c>
      <c r="Q1094" t="str">
        <f t="shared" si="155"/>
        <v>2025-04</v>
      </c>
      <c r="R1094" t="str">
        <f t="shared" si="156"/>
        <v>High</v>
      </c>
    </row>
    <row r="1095" spans="1:18" x14ac:dyDescent="0.2">
      <c r="A1095">
        <v>1094</v>
      </c>
      <c r="B1095" t="s">
        <v>9</v>
      </c>
      <c r="C1095" s="1" t="d">
        <v>2025-04-07</v>
      </c>
      <c r="D1095">
        <v>176.596</v>
      </c>
      <c r="E1095">
        <v>193.488</v>
      </c>
      <c r="F1095">
        <v>174.02500000000001</v>
      </c>
      <c r="G1095">
        <v>180.84200000000001</v>
      </c>
      <c r="H1095">
        <v>160466300</v>
      </c>
      <c r="I1095">
        <v>-3.6734299999999998E-2</v>
      </c>
      <c r="J1095">
        <f t="shared" si="157"/>
        <v>-3.6732041462037457E-2</v>
      </c>
      <c r="K1095">
        <f t="shared" si="150"/>
        <v>213.5342</v>
      </c>
      <c r="L1095">
        <f t="shared" si="152"/>
        <v>227.36513999999991</v>
      </c>
      <c r="M1095">
        <f t="shared" si="151"/>
        <v>3.0555970689716817E-2</v>
      </c>
      <c r="N1095" t="str">
        <f t="shared" si="158"/>
        <v>Downtrend</v>
      </c>
      <c r="O1095">
        <f t="shared" si="153"/>
        <v>257.85399999999998</v>
      </c>
      <c r="P1095">
        <f t="shared" si="154"/>
        <v>-0.29866513608476108</v>
      </c>
      <c r="Q1095" t="str">
        <f t="shared" si="155"/>
        <v>2025-04</v>
      </c>
      <c r="R1095" t="str">
        <f t="shared" si="156"/>
        <v>High</v>
      </c>
    </row>
    <row r="1096" spans="1:18" x14ac:dyDescent="0.2">
      <c r="A1096">
        <v>1095</v>
      </c>
      <c r="B1096" t="s">
        <v>9</v>
      </c>
      <c r="C1096" s="1" t="d">
        <v>2025-04-08</v>
      </c>
      <c r="D1096">
        <v>186.06399999999999</v>
      </c>
      <c r="E1096">
        <v>189.691</v>
      </c>
      <c r="F1096">
        <v>168.63300000000001</v>
      </c>
      <c r="G1096">
        <v>171.83199999999999</v>
      </c>
      <c r="H1096">
        <v>120859500</v>
      </c>
      <c r="I1096">
        <v>-4.98182E-2</v>
      </c>
      <c r="J1096">
        <f t="shared" si="157"/>
        <v>-4.9822496986319686E-2</v>
      </c>
      <c r="K1096">
        <f t="shared" si="150"/>
        <v>211.12145000000001</v>
      </c>
      <c r="L1096">
        <f t="shared" si="152"/>
        <v>226.22527999999994</v>
      </c>
      <c r="M1096">
        <f t="shared" si="151"/>
        <v>3.1542652373819056E-2</v>
      </c>
      <c r="N1096" t="str">
        <f t="shared" si="158"/>
        <v>Downtrend</v>
      </c>
      <c r="O1096">
        <f t="shared" si="153"/>
        <v>257.85399999999998</v>
      </c>
      <c r="P1096">
        <f t="shared" si="154"/>
        <v>-0.33360739022857899</v>
      </c>
      <c r="Q1096" t="str">
        <f t="shared" si="155"/>
        <v>2025-04</v>
      </c>
      <c r="R1096" t="str">
        <f t="shared" si="156"/>
        <v>High</v>
      </c>
    </row>
    <row r="1097" spans="1:18" x14ac:dyDescent="0.2">
      <c r="A1097">
        <v>1096</v>
      </c>
      <c r="B1097" t="s">
        <v>9</v>
      </c>
      <c r="C1097" s="1" t="d">
        <v>2025-04-09</v>
      </c>
      <c r="D1097">
        <v>171.364</v>
      </c>
      <c r="E1097">
        <v>199.92599999999999</v>
      </c>
      <c r="F1097">
        <v>171.304</v>
      </c>
      <c r="G1097">
        <v>198.172</v>
      </c>
      <c r="H1097">
        <v>184395900</v>
      </c>
      <c r="I1097">
        <v>0.15328900000000001</v>
      </c>
      <c r="J1097">
        <f t="shared" si="157"/>
        <v>0.15328925927650272</v>
      </c>
      <c r="K1097">
        <f t="shared" si="150"/>
        <v>210.21799999999999</v>
      </c>
      <c r="L1097">
        <f t="shared" si="152"/>
        <v>225.44497999999996</v>
      </c>
      <c r="M1097">
        <f t="shared" si="151"/>
        <v>4.8488161741934377E-2</v>
      </c>
      <c r="N1097" t="str">
        <f t="shared" si="158"/>
        <v>Downtrend</v>
      </c>
      <c r="O1097">
        <f t="shared" si="153"/>
        <v>257.85399999999998</v>
      </c>
      <c r="P1097">
        <f t="shared" si="154"/>
        <v>-0.23145656068938236</v>
      </c>
      <c r="Q1097" t="str">
        <f t="shared" si="155"/>
        <v>2025-04</v>
      </c>
      <c r="R1097" t="str">
        <f t="shared" si="156"/>
        <v>High</v>
      </c>
    </row>
    <row r="1098" spans="1:18" x14ac:dyDescent="0.2">
      <c r="A1098">
        <v>1097</v>
      </c>
      <c r="B1098" t="s">
        <v>9</v>
      </c>
      <c r="C1098" s="1" t="d">
        <v>2025-04-10</v>
      </c>
      <c r="D1098">
        <v>188.42599999999999</v>
      </c>
      <c r="E1098">
        <v>194.11600000000001</v>
      </c>
      <c r="F1098">
        <v>182.376</v>
      </c>
      <c r="G1098">
        <v>189.77099999999999</v>
      </c>
      <c r="H1098">
        <v>121880000</v>
      </c>
      <c r="I1098">
        <v>-4.2393899999999998E-2</v>
      </c>
      <c r="J1098">
        <f t="shared" si="157"/>
        <v>-4.2392467149748758E-2</v>
      </c>
      <c r="K1098">
        <f t="shared" si="150"/>
        <v>209.25830000000002</v>
      </c>
      <c r="L1098">
        <f t="shared" si="152"/>
        <v>224.47475999999997</v>
      </c>
      <c r="M1098">
        <f t="shared" si="151"/>
        <v>4.8814835253123447E-2</v>
      </c>
      <c r="N1098" t="str">
        <f t="shared" si="158"/>
        <v>Downtrend</v>
      </c>
      <c r="O1098">
        <f t="shared" si="153"/>
        <v>257.85399999999998</v>
      </c>
      <c r="P1098">
        <f t="shared" si="154"/>
        <v>-0.26403701319351258</v>
      </c>
      <c r="Q1098" t="str">
        <f t="shared" si="155"/>
        <v>2025-04</v>
      </c>
      <c r="R1098" t="str">
        <f t="shared" si="156"/>
        <v>High</v>
      </c>
    </row>
    <row r="1099" spans="1:18" x14ac:dyDescent="0.2">
      <c r="A1099">
        <v>1098</v>
      </c>
      <c r="B1099" t="s">
        <v>9</v>
      </c>
      <c r="C1099" s="1" t="d">
        <v>2025-04-11</v>
      </c>
      <c r="D1099">
        <v>185.46600000000001</v>
      </c>
      <c r="E1099">
        <v>198.86</v>
      </c>
      <c r="F1099">
        <v>185.42599999999999</v>
      </c>
      <c r="G1099">
        <v>197.47499999999999</v>
      </c>
      <c r="H1099">
        <v>87435900</v>
      </c>
      <c r="I1099">
        <v>4.0594499999999999E-2</v>
      </c>
      <c r="J1099">
        <f t="shared" si="157"/>
        <v>4.0596297642948587E-2</v>
      </c>
      <c r="K1099">
        <f t="shared" si="150"/>
        <v>208.49395000000004</v>
      </c>
      <c r="L1099">
        <f t="shared" si="152"/>
        <v>223.69385999999994</v>
      </c>
      <c r="M1099">
        <f t="shared" si="151"/>
        <v>4.9595152308419009E-2</v>
      </c>
      <c r="N1099" t="str">
        <f t="shared" si="158"/>
        <v>Downtrend</v>
      </c>
      <c r="O1099">
        <f t="shared" si="153"/>
        <v>257.85399999999998</v>
      </c>
      <c r="P1099">
        <f t="shared" si="154"/>
        <v>-0.23415964072692297</v>
      </c>
      <c r="Q1099" t="str">
        <f t="shared" si="155"/>
        <v>2025-04</v>
      </c>
      <c r="R1099" t="str">
        <f t="shared" si="156"/>
        <v>High</v>
      </c>
    </row>
    <row r="1100" spans="1:18" x14ac:dyDescent="0.2">
      <c r="A1100">
        <v>1099</v>
      </c>
      <c r="B1100" t="s">
        <v>9</v>
      </c>
      <c r="C1100" s="1" t="d">
        <v>2025-04-14</v>
      </c>
      <c r="D1100">
        <v>210.71899999999999</v>
      </c>
      <c r="E1100">
        <v>212.214</v>
      </c>
      <c r="F1100">
        <v>200.47399999999999</v>
      </c>
      <c r="G1100">
        <v>201.83</v>
      </c>
      <c r="H1100">
        <v>101352900</v>
      </c>
      <c r="I1100">
        <v>2.20541E-2</v>
      </c>
      <c r="J1100">
        <f t="shared" si="157"/>
        <v>2.2053424484111961E-2</v>
      </c>
      <c r="K1100">
        <f t="shared" si="150"/>
        <v>207.92189999999999</v>
      </c>
      <c r="L1100">
        <f t="shared" si="152"/>
        <v>223.03172000000004</v>
      </c>
      <c r="M1100">
        <f t="shared" si="151"/>
        <v>4.9892989245137589E-2</v>
      </c>
      <c r="N1100" t="str">
        <f t="shared" si="158"/>
        <v>Downtrend</v>
      </c>
      <c r="O1100">
        <f t="shared" si="153"/>
        <v>257.85399999999998</v>
      </c>
      <c r="P1100">
        <f t="shared" si="154"/>
        <v>-0.21727023819680891</v>
      </c>
      <c r="Q1100" t="str">
        <f t="shared" si="155"/>
        <v>2025-04</v>
      </c>
      <c r="R1100" t="str">
        <f t="shared" si="156"/>
        <v>High</v>
      </c>
    </row>
    <row r="1101" spans="1:18" x14ac:dyDescent="0.2">
      <c r="A1101">
        <v>1100</v>
      </c>
      <c r="B1101" t="s">
        <v>9</v>
      </c>
      <c r="C1101" s="1" t="d">
        <v>2025-04-15</v>
      </c>
      <c r="D1101">
        <v>201.172</v>
      </c>
      <c r="E1101">
        <v>202.816</v>
      </c>
      <c r="F1101">
        <v>199.119</v>
      </c>
      <c r="G1101">
        <v>201.45099999999999</v>
      </c>
      <c r="H1101">
        <v>51343900</v>
      </c>
      <c r="I1101">
        <v>-1.87645E-3</v>
      </c>
      <c r="J1101">
        <f t="shared" si="157"/>
        <v>-1.8778179656147032E-3</v>
      </c>
      <c r="K1101">
        <f t="shared" si="150"/>
        <v>207.39619999999999</v>
      </c>
      <c r="L1101">
        <f t="shared" si="152"/>
        <v>222.52108000000001</v>
      </c>
      <c r="M1101">
        <f t="shared" si="151"/>
        <v>4.9881773566311419E-2</v>
      </c>
      <c r="N1101" t="str">
        <f t="shared" si="158"/>
        <v>Downtrend</v>
      </c>
      <c r="O1101">
        <f t="shared" si="153"/>
        <v>257.85399999999998</v>
      </c>
      <c r="P1101">
        <f t="shared" si="154"/>
        <v>-0.21874006220574427</v>
      </c>
      <c r="Q1101" t="str">
        <f t="shared" si="155"/>
        <v>2025-04</v>
      </c>
      <c r="R1101" t="str">
        <f t="shared" si="156"/>
        <v>High</v>
      </c>
    </row>
    <row r="1102" spans="1:18" x14ac:dyDescent="0.2">
      <c r="A1102">
        <v>1101</v>
      </c>
      <c r="B1102" t="s">
        <v>9</v>
      </c>
      <c r="C1102" s="1" t="d">
        <v>2025-04-16</v>
      </c>
      <c r="D1102">
        <v>197.684</v>
      </c>
      <c r="E1102">
        <v>200.01599999999999</v>
      </c>
      <c r="F1102">
        <v>191.714</v>
      </c>
      <c r="G1102">
        <v>193.608</v>
      </c>
      <c r="H1102">
        <v>59732400</v>
      </c>
      <c r="I1102">
        <v>-3.89334E-2</v>
      </c>
      <c r="J1102">
        <f t="shared" si="157"/>
        <v>-3.8932544390447243E-2</v>
      </c>
      <c r="K1102">
        <f t="shared" si="150"/>
        <v>206.35129999999998</v>
      </c>
      <c r="L1102">
        <f t="shared" si="152"/>
        <v>221.75819999999999</v>
      </c>
      <c r="M1102">
        <f t="shared" si="151"/>
        <v>5.0459149726085242E-2</v>
      </c>
      <c r="N1102" t="str">
        <f t="shared" si="158"/>
        <v>Downtrend</v>
      </c>
      <c r="O1102">
        <f t="shared" si="153"/>
        <v>257.85399999999998</v>
      </c>
      <c r="P1102">
        <f t="shared" si="154"/>
        <v>-0.24915649941439721</v>
      </c>
      <c r="Q1102" t="str">
        <f t="shared" si="155"/>
        <v>2025-04</v>
      </c>
      <c r="R1102" t="str">
        <f t="shared" si="156"/>
        <v>High</v>
      </c>
    </row>
    <row r="1103" spans="1:18" x14ac:dyDescent="0.2">
      <c r="A1103">
        <v>1102</v>
      </c>
      <c r="B1103" t="s">
        <v>9</v>
      </c>
      <c r="C1103" s="1" t="d">
        <v>2025-04-17</v>
      </c>
      <c r="D1103">
        <v>196.52799999999999</v>
      </c>
      <c r="E1103">
        <v>198.15199999999999</v>
      </c>
      <c r="F1103">
        <v>193.75700000000001</v>
      </c>
      <c r="G1103">
        <v>196.309</v>
      </c>
      <c r="H1103">
        <v>52164700</v>
      </c>
      <c r="I1103">
        <v>1.39496E-2</v>
      </c>
      <c r="J1103">
        <f t="shared" si="157"/>
        <v>1.3950869798768695E-2</v>
      </c>
      <c r="K1103">
        <f t="shared" si="150"/>
        <v>205.49825000000001</v>
      </c>
      <c r="L1103">
        <f t="shared" si="152"/>
        <v>221.05591999999996</v>
      </c>
      <c r="M1103">
        <f t="shared" si="151"/>
        <v>5.0615157366408946E-2</v>
      </c>
      <c r="N1103" t="str">
        <f t="shared" si="158"/>
        <v>Downtrend</v>
      </c>
      <c r="O1103">
        <f t="shared" si="153"/>
        <v>257.85399999999998</v>
      </c>
      <c r="P1103">
        <f t="shared" si="154"/>
        <v>-0.23868157949847579</v>
      </c>
      <c r="Q1103" t="str">
        <f t="shared" si="155"/>
        <v>2025-04</v>
      </c>
      <c r="R1103" t="str">
        <f t="shared" si="156"/>
        <v>High</v>
      </c>
    </row>
    <row r="1104" spans="1:18" x14ac:dyDescent="0.2">
      <c r="A1104">
        <v>1103</v>
      </c>
      <c r="B1104" t="s">
        <v>9</v>
      </c>
      <c r="C1104" s="1" t="d">
        <v>2025-04-21</v>
      </c>
      <c r="D1104">
        <v>192.61099999999999</v>
      </c>
      <c r="E1104">
        <v>193.14</v>
      </c>
      <c r="F1104">
        <v>189.16300000000001</v>
      </c>
      <c r="G1104">
        <v>192.50200000000001</v>
      </c>
      <c r="H1104">
        <v>46742500</v>
      </c>
      <c r="I1104">
        <v>-1.9392800000000002E-2</v>
      </c>
      <c r="J1104">
        <f t="shared" si="157"/>
        <v>-1.9392895893718509E-2</v>
      </c>
      <c r="K1104">
        <f t="shared" si="150"/>
        <v>204.24705</v>
      </c>
      <c r="L1104">
        <f t="shared" si="152"/>
        <v>220.26256000000001</v>
      </c>
      <c r="M1104">
        <f t="shared" si="151"/>
        <v>5.0453678562735783E-2</v>
      </c>
      <c r="N1104" t="str">
        <f t="shared" si="158"/>
        <v>Downtrend</v>
      </c>
      <c r="O1104">
        <f t="shared" si="153"/>
        <v>257.85399999999998</v>
      </c>
      <c r="P1104">
        <f t="shared" si="154"/>
        <v>-0.25344574836923217</v>
      </c>
      <c r="Q1104" t="str">
        <f t="shared" si="155"/>
        <v>2025-04</v>
      </c>
      <c r="R1104" t="str">
        <f t="shared" si="156"/>
        <v>High</v>
      </c>
    </row>
    <row r="1105" spans="1:18" x14ac:dyDescent="0.2">
      <c r="A1105">
        <v>1104</v>
      </c>
      <c r="B1105" t="s">
        <v>9</v>
      </c>
      <c r="C1105" s="1" t="d">
        <v>2025-04-22</v>
      </c>
      <c r="D1105">
        <v>195.452</v>
      </c>
      <c r="E1105">
        <v>200.90299999999999</v>
      </c>
      <c r="F1105">
        <v>195.30199999999999</v>
      </c>
      <c r="G1105">
        <v>199.059</v>
      </c>
      <c r="H1105">
        <v>52976400</v>
      </c>
      <c r="I1105">
        <v>3.4065100000000001E-2</v>
      </c>
      <c r="J1105">
        <f t="shared" si="157"/>
        <v>3.4061983771597193E-2</v>
      </c>
      <c r="K1105">
        <f t="shared" si="150"/>
        <v>203.20110000000003</v>
      </c>
      <c r="L1105">
        <f t="shared" si="152"/>
        <v>219.71163999999996</v>
      </c>
      <c r="M1105">
        <f t="shared" si="151"/>
        <v>5.109189164327612E-2</v>
      </c>
      <c r="N1105" t="str">
        <f t="shared" si="158"/>
        <v>Downtrend</v>
      </c>
      <c r="O1105">
        <f t="shared" si="153"/>
        <v>257.85399999999998</v>
      </c>
      <c r="P1105">
        <f t="shared" si="154"/>
        <v>-0.22801662956556812</v>
      </c>
      <c r="Q1105" t="str">
        <f t="shared" si="155"/>
        <v>2025-04</v>
      </c>
      <c r="R1105" t="str">
        <f t="shared" si="156"/>
        <v>High</v>
      </c>
    </row>
    <row r="1106" spans="1:18" x14ac:dyDescent="0.2">
      <c r="A1106">
        <v>1105</v>
      </c>
      <c r="B1106" t="s">
        <v>9</v>
      </c>
      <c r="C1106" s="1" t="d">
        <v>2025-04-23</v>
      </c>
      <c r="D1106">
        <v>205.298</v>
      </c>
      <c r="E1106">
        <v>207.291</v>
      </c>
      <c r="F1106">
        <v>202.10900000000001</v>
      </c>
      <c r="G1106">
        <v>203.90299999999999</v>
      </c>
      <c r="H1106">
        <v>52929200</v>
      </c>
      <c r="I1106">
        <v>2.4331599999999998E-2</v>
      </c>
      <c r="J1106">
        <f t="shared" si="157"/>
        <v>2.433449379329744E-2</v>
      </c>
      <c r="K1106">
        <f t="shared" si="150"/>
        <v>202.24690000000004</v>
      </c>
      <c r="L1106">
        <f t="shared" si="152"/>
        <v>219.25221999999994</v>
      </c>
      <c r="M1106">
        <f t="shared" si="151"/>
        <v>5.1338483354106249E-2</v>
      </c>
      <c r="N1106" t="str">
        <f t="shared" si="158"/>
        <v>Downtrend</v>
      </c>
      <c r="O1106">
        <f t="shared" si="153"/>
        <v>257.85399999999998</v>
      </c>
      <c r="P1106">
        <f t="shared" si="154"/>
        <v>-0.20923080502920255</v>
      </c>
      <c r="Q1106" t="str">
        <f t="shared" si="155"/>
        <v>2025-04</v>
      </c>
      <c r="R1106" t="str">
        <f t="shared" si="156"/>
        <v>High</v>
      </c>
    </row>
    <row r="1107" spans="1:18" x14ac:dyDescent="0.2">
      <c r="A1107">
        <v>1106</v>
      </c>
      <c r="B1107" t="s">
        <v>9</v>
      </c>
      <c r="C1107" s="1" t="d">
        <v>2025-04-24</v>
      </c>
      <c r="D1107">
        <v>204.19200000000001</v>
      </c>
      <c r="E1107">
        <v>208.11799999999999</v>
      </c>
      <c r="F1107">
        <v>202.24799999999999</v>
      </c>
      <c r="G1107">
        <v>207.66</v>
      </c>
      <c r="H1107">
        <v>47311000</v>
      </c>
      <c r="I1107">
        <v>1.84262E-2</v>
      </c>
      <c r="J1107">
        <f t="shared" si="157"/>
        <v>1.8425427776933123E-2</v>
      </c>
      <c r="K1107">
        <f t="shared" si="150"/>
        <v>201.59115000000003</v>
      </c>
      <c r="L1107">
        <f t="shared" si="152"/>
        <v>218.76888</v>
      </c>
      <c r="M1107">
        <f t="shared" si="151"/>
        <v>5.1535413567390921E-2</v>
      </c>
      <c r="N1107" t="str">
        <f t="shared" si="158"/>
        <v>Downtrend</v>
      </c>
      <c r="O1107">
        <f t="shared" si="153"/>
        <v>257.85399999999998</v>
      </c>
      <c r="P1107">
        <f t="shared" si="154"/>
        <v>-0.19466054433904456</v>
      </c>
      <c r="Q1107" t="str">
        <f t="shared" si="155"/>
        <v>2025-04</v>
      </c>
      <c r="R1107" t="str">
        <f t="shared" si="156"/>
        <v>High</v>
      </c>
    </row>
    <row r="1108" spans="1:18" x14ac:dyDescent="0.2">
      <c r="A1108">
        <v>1107</v>
      </c>
      <c r="B1108" t="s">
        <v>9</v>
      </c>
      <c r="C1108" s="1" t="d">
        <v>2025-04-25</v>
      </c>
      <c r="D1108">
        <v>205.667</v>
      </c>
      <c r="E1108">
        <v>209.035</v>
      </c>
      <c r="F1108">
        <v>205.49700000000001</v>
      </c>
      <c r="G1108">
        <v>208.56700000000001</v>
      </c>
      <c r="H1108">
        <v>38222300</v>
      </c>
      <c r="I1108">
        <v>4.36719E-3</v>
      </c>
      <c r="J1108">
        <f t="shared" si="157"/>
        <v>4.3677164595974372E-3</v>
      </c>
      <c r="K1108">
        <f t="shared" si="150"/>
        <v>200.86515000000003</v>
      </c>
      <c r="L1108">
        <f t="shared" si="152"/>
        <v>218.21896000000001</v>
      </c>
      <c r="M1108">
        <f t="shared" si="151"/>
        <v>5.1476771257277718E-2</v>
      </c>
      <c r="N1108" t="str">
        <f t="shared" si="158"/>
        <v>Downtrend</v>
      </c>
      <c r="O1108">
        <f t="shared" si="153"/>
        <v>257.85399999999998</v>
      </c>
      <c r="P1108">
        <f t="shared" si="154"/>
        <v>-0.19114304994299092</v>
      </c>
      <c r="Q1108" t="str">
        <f t="shared" si="155"/>
        <v>2025-04</v>
      </c>
      <c r="R1108" t="str">
        <f t="shared" si="156"/>
        <v>High</v>
      </c>
    </row>
    <row r="1109" spans="1:18" x14ac:dyDescent="0.2">
      <c r="A1109">
        <v>1108</v>
      </c>
      <c r="B1109" t="s">
        <v>9</v>
      </c>
      <c r="C1109" s="1" t="d">
        <v>2025-04-28</v>
      </c>
      <c r="D1109">
        <v>209.28399999999999</v>
      </c>
      <c r="E1109">
        <v>210.779</v>
      </c>
      <c r="F1109">
        <v>206.75299999999999</v>
      </c>
      <c r="G1109">
        <v>209.42400000000001</v>
      </c>
      <c r="H1109">
        <v>38743100</v>
      </c>
      <c r="I1109">
        <v>4.1093400000000004E-3</v>
      </c>
      <c r="J1109">
        <f t="shared" si="157"/>
        <v>4.1089913552958546E-3</v>
      </c>
      <c r="K1109">
        <f t="shared" si="150"/>
        <v>200.47850000000003</v>
      </c>
      <c r="L1109">
        <f t="shared" si="152"/>
        <v>217.59329999999997</v>
      </c>
      <c r="M1109">
        <f t="shared" si="151"/>
        <v>5.1166126277327355E-2</v>
      </c>
      <c r="N1109" t="str">
        <f t="shared" si="158"/>
        <v>Downtrend</v>
      </c>
      <c r="O1109">
        <f t="shared" si="153"/>
        <v>257.85399999999998</v>
      </c>
      <c r="P1109">
        <f t="shared" si="154"/>
        <v>-0.18781946372753566</v>
      </c>
      <c r="Q1109" t="str">
        <f t="shared" si="155"/>
        <v>2025-04</v>
      </c>
      <c r="R1109" t="str">
        <f t="shared" si="156"/>
        <v>High</v>
      </c>
    </row>
    <row r="1110" spans="1:18" x14ac:dyDescent="0.2">
      <c r="A1110">
        <v>1109</v>
      </c>
      <c r="B1110" t="s">
        <v>9</v>
      </c>
      <c r="C1110" s="1" t="d">
        <v>2025-04-29</v>
      </c>
      <c r="D1110">
        <v>207.97900000000001</v>
      </c>
      <c r="E1110">
        <v>211.517</v>
      </c>
      <c r="F1110">
        <v>207.66</v>
      </c>
      <c r="G1110">
        <v>210.49</v>
      </c>
      <c r="H1110">
        <v>36827600</v>
      </c>
      <c r="I1110">
        <v>5.09188E-3</v>
      </c>
      <c r="J1110">
        <f t="shared" si="157"/>
        <v>5.0901520360608909E-3</v>
      </c>
      <c r="K1110">
        <f t="shared" ref="K1110:K1173" si="159">AVERAGE(G1091:G1110)</f>
        <v>199.93434999999999</v>
      </c>
      <c r="L1110">
        <f t="shared" si="152"/>
        <v>216.92777999999998</v>
      </c>
      <c r="M1110">
        <f t="shared" si="151"/>
        <v>5.0971116269018214E-2</v>
      </c>
      <c r="N1110" t="str">
        <f t="shared" si="158"/>
        <v>Downtrend</v>
      </c>
      <c r="O1110">
        <f t="shared" si="153"/>
        <v>257.85399999999998</v>
      </c>
      <c r="P1110">
        <f t="shared" si="154"/>
        <v>-0.1836853413171794</v>
      </c>
      <c r="Q1110" t="str">
        <f t="shared" si="155"/>
        <v>2025-04</v>
      </c>
      <c r="R1110" t="str">
        <f t="shared" si="156"/>
        <v>High</v>
      </c>
    </row>
    <row r="1111" spans="1:18" x14ac:dyDescent="0.2">
      <c r="A1111">
        <v>1110</v>
      </c>
      <c r="B1111" t="s">
        <v>9</v>
      </c>
      <c r="C1111" s="1" t="d">
        <v>2025-04-30</v>
      </c>
      <c r="D1111">
        <v>208.58699999999999</v>
      </c>
      <c r="E1111">
        <v>212.852</v>
      </c>
      <c r="F1111">
        <v>205.96600000000001</v>
      </c>
      <c r="G1111">
        <v>211.77600000000001</v>
      </c>
      <c r="H1111">
        <v>52286500</v>
      </c>
      <c r="I1111">
        <v>6.1076400000000001E-3</v>
      </c>
      <c r="J1111">
        <f t="shared" si="157"/>
        <v>6.1095538980473485E-3</v>
      </c>
      <c r="K1111">
        <f t="shared" si="159"/>
        <v>199.40169999999998</v>
      </c>
      <c r="L1111">
        <f t="shared" si="152"/>
        <v>216.29055999999994</v>
      </c>
      <c r="M1111">
        <f t="shared" ref="M1111:M1174" si="160">_xlfn.STDEV.S(J1092:J1111)</f>
        <v>5.0980411312654961E-2</v>
      </c>
      <c r="N1111" t="str">
        <f t="shared" si="158"/>
        <v>Downtrend</v>
      </c>
      <c r="O1111">
        <f t="shared" si="153"/>
        <v>257.85399999999998</v>
      </c>
      <c r="P1111">
        <f t="shared" si="154"/>
        <v>-0.1786980229121905</v>
      </c>
      <c r="Q1111" t="str">
        <f t="shared" si="155"/>
        <v>2025-04</v>
      </c>
      <c r="R1111" t="str">
        <f t="shared" si="156"/>
        <v>High</v>
      </c>
    </row>
    <row r="1112" spans="1:18" x14ac:dyDescent="0.2">
      <c r="A1112">
        <v>1111</v>
      </c>
      <c r="B1112" t="s">
        <v>9</v>
      </c>
      <c r="C1112" s="1" t="d">
        <v>2025-05-01</v>
      </c>
      <c r="D1112">
        <v>208.36699999999999</v>
      </c>
      <c r="E1112">
        <v>213.82900000000001</v>
      </c>
      <c r="F1112">
        <v>208.18799999999999</v>
      </c>
      <c r="G1112">
        <v>212.59299999999999</v>
      </c>
      <c r="H1112">
        <v>57365700</v>
      </c>
      <c r="I1112">
        <v>3.8588699999999999E-3</v>
      </c>
      <c r="J1112">
        <f t="shared" si="157"/>
        <v>3.8578498035659603E-3</v>
      </c>
      <c r="K1112">
        <f t="shared" si="159"/>
        <v>198.87499999999994</v>
      </c>
      <c r="L1112">
        <f t="shared" si="152"/>
        <v>215.66170000000002</v>
      </c>
      <c r="M1112">
        <f t="shared" si="160"/>
        <v>5.0983924746884339E-2</v>
      </c>
      <c r="N1112" t="str">
        <f t="shared" si="158"/>
        <v>Downtrend</v>
      </c>
      <c r="O1112">
        <f t="shared" si="153"/>
        <v>257.85399999999998</v>
      </c>
      <c r="P1112">
        <f t="shared" si="154"/>
        <v>-0.17552956324121405</v>
      </c>
      <c r="Q1112" t="str">
        <f t="shared" si="155"/>
        <v>2025-05</v>
      </c>
      <c r="R1112" t="str">
        <f t="shared" si="156"/>
        <v>High</v>
      </c>
    </row>
    <row r="1113" spans="1:18" x14ac:dyDescent="0.2">
      <c r="A1113">
        <v>1112</v>
      </c>
      <c r="B1113" t="s">
        <v>9</v>
      </c>
      <c r="C1113" s="1" t="d">
        <v>2025-05-02</v>
      </c>
      <c r="D1113">
        <v>205.38800000000001</v>
      </c>
      <c r="E1113">
        <v>206.285</v>
      </c>
      <c r="F1113">
        <v>201.471</v>
      </c>
      <c r="G1113">
        <v>204.65</v>
      </c>
      <c r="H1113">
        <v>101010600</v>
      </c>
      <c r="I1113">
        <v>-3.7361800000000001E-2</v>
      </c>
      <c r="J1113">
        <f t="shared" si="157"/>
        <v>-3.7362471953450882E-2</v>
      </c>
      <c r="K1113">
        <f t="shared" si="159"/>
        <v>198.98259999999999</v>
      </c>
      <c r="L1113">
        <f t="shared" si="152"/>
        <v>214.85485999999997</v>
      </c>
      <c r="M1113">
        <f t="shared" si="160"/>
        <v>4.7138028675181361E-2</v>
      </c>
      <c r="N1113" t="str">
        <f t="shared" si="158"/>
        <v>Downtrend</v>
      </c>
      <c r="O1113">
        <f t="shared" si="153"/>
        <v>257.85399999999998</v>
      </c>
      <c r="P1113">
        <f t="shared" si="154"/>
        <v>-0.20633381681106355</v>
      </c>
      <c r="Q1113" t="str">
        <f t="shared" si="155"/>
        <v>2025-05</v>
      </c>
      <c r="R1113" t="str">
        <f t="shared" si="156"/>
        <v>High</v>
      </c>
    </row>
    <row r="1114" spans="1:18" x14ac:dyDescent="0.2">
      <c r="A1114">
        <v>1113</v>
      </c>
      <c r="B1114" t="s">
        <v>9</v>
      </c>
      <c r="C1114" s="1" t="d">
        <v>2025-05-05</v>
      </c>
      <c r="D1114">
        <v>202.40799999999999</v>
      </c>
      <c r="E1114">
        <v>203.404</v>
      </c>
      <c r="F1114">
        <v>197.535</v>
      </c>
      <c r="G1114">
        <v>198.21199999999999</v>
      </c>
      <c r="H1114">
        <v>69018500</v>
      </c>
      <c r="I1114">
        <v>-3.1458399999999997E-2</v>
      </c>
      <c r="J1114">
        <f t="shared" si="157"/>
        <v>-3.1458587832885465E-2</v>
      </c>
      <c r="K1114">
        <f t="shared" si="159"/>
        <v>199.50629999999995</v>
      </c>
      <c r="L1114">
        <f t="shared" si="152"/>
        <v>213.92483999999996</v>
      </c>
      <c r="M1114">
        <f t="shared" si="160"/>
        <v>4.4533260135836646E-2</v>
      </c>
      <c r="N1114" t="str">
        <f t="shared" si="158"/>
        <v>Downtrend</v>
      </c>
      <c r="O1114">
        <f t="shared" si="153"/>
        <v>257.85399999999998</v>
      </c>
      <c r="P1114">
        <f t="shared" si="154"/>
        <v>-0.23130143414490367</v>
      </c>
      <c r="Q1114" t="str">
        <f t="shared" si="155"/>
        <v>2025-05</v>
      </c>
      <c r="R1114" t="str">
        <f t="shared" si="156"/>
        <v>High</v>
      </c>
    </row>
    <row r="1115" spans="1:18" x14ac:dyDescent="0.2">
      <c r="A1115">
        <v>1114</v>
      </c>
      <c r="B1115" t="s">
        <v>9</v>
      </c>
      <c r="C1115" s="1" t="d">
        <v>2025-05-06</v>
      </c>
      <c r="D1115">
        <v>197.535</v>
      </c>
      <c r="E1115">
        <v>199.96600000000001</v>
      </c>
      <c r="F1115">
        <v>196.34899999999999</v>
      </c>
      <c r="G1115">
        <v>197.833</v>
      </c>
      <c r="H1115">
        <v>51216500</v>
      </c>
      <c r="I1115">
        <v>-1.9107E-3</v>
      </c>
      <c r="J1115">
        <f t="shared" si="157"/>
        <v>-1.9120941214456622E-3</v>
      </c>
      <c r="K1115">
        <f t="shared" si="159"/>
        <v>200.35584999999998</v>
      </c>
      <c r="L1115">
        <f t="shared" si="152"/>
        <v>212.95634000000001</v>
      </c>
      <c r="M1115">
        <f t="shared" si="160"/>
        <v>4.3542565739882647E-2</v>
      </c>
      <c r="N1115" t="str">
        <f t="shared" si="158"/>
        <v>Downtrend</v>
      </c>
      <c r="O1115">
        <f t="shared" si="153"/>
        <v>257.85399999999998</v>
      </c>
      <c r="P1115">
        <f t="shared" si="154"/>
        <v>-0.23277125815383892</v>
      </c>
      <c r="Q1115" t="str">
        <f t="shared" si="155"/>
        <v>2025-05</v>
      </c>
      <c r="R1115" t="str">
        <f t="shared" si="156"/>
        <v>High</v>
      </c>
    </row>
    <row r="1116" spans="1:18" x14ac:dyDescent="0.2">
      <c r="A1116">
        <v>1115</v>
      </c>
      <c r="B1116" t="s">
        <v>9</v>
      </c>
      <c r="C1116" s="1" t="d">
        <v>2025-05-07</v>
      </c>
      <c r="D1116">
        <v>198.49100000000001</v>
      </c>
      <c r="E1116">
        <v>198.76</v>
      </c>
      <c r="F1116">
        <v>192.59100000000001</v>
      </c>
      <c r="G1116">
        <v>195.58099999999999</v>
      </c>
      <c r="H1116">
        <v>68536700</v>
      </c>
      <c r="I1116">
        <v>-1.13848E-2</v>
      </c>
      <c r="J1116">
        <f t="shared" si="157"/>
        <v>-1.1383338472347959E-2</v>
      </c>
      <c r="K1116">
        <f t="shared" si="159"/>
        <v>201.54329999999999</v>
      </c>
      <c r="L1116">
        <f t="shared" si="152"/>
        <v>211.94400000000002</v>
      </c>
      <c r="M1116">
        <f t="shared" si="160"/>
        <v>4.1792031182973942E-2</v>
      </c>
      <c r="N1116" t="str">
        <f t="shared" si="158"/>
        <v>Downtrend</v>
      </c>
      <c r="O1116">
        <f t="shared" si="153"/>
        <v>257.85399999999998</v>
      </c>
      <c r="P1116">
        <f t="shared" si="154"/>
        <v>-0.24150488260798741</v>
      </c>
      <c r="Q1116" t="str">
        <f t="shared" si="155"/>
        <v>2025-05</v>
      </c>
      <c r="R1116" t="str">
        <f t="shared" si="156"/>
        <v>High</v>
      </c>
    </row>
    <row r="1117" spans="1:18" x14ac:dyDescent="0.2">
      <c r="A1117">
        <v>1116</v>
      </c>
      <c r="B1117" t="s">
        <v>9</v>
      </c>
      <c r="C1117" s="1" t="d">
        <v>2025-05-08</v>
      </c>
      <c r="D1117">
        <v>197.04599999999999</v>
      </c>
      <c r="E1117">
        <v>199.36799999999999</v>
      </c>
      <c r="F1117">
        <v>194.017</v>
      </c>
      <c r="G1117">
        <v>196.81700000000001</v>
      </c>
      <c r="H1117">
        <v>50478900</v>
      </c>
      <c r="I1117">
        <v>6.3184900000000004E-3</v>
      </c>
      <c r="J1117">
        <f t="shared" si="157"/>
        <v>6.3196322751188916E-3</v>
      </c>
      <c r="K1117">
        <f t="shared" si="159"/>
        <v>201.47555</v>
      </c>
      <c r="L1117">
        <f t="shared" si="152"/>
        <v>211.08952000000005</v>
      </c>
      <c r="M1117">
        <f t="shared" si="160"/>
        <v>2.3826285331591122E-2</v>
      </c>
      <c r="N1117" t="str">
        <f t="shared" si="158"/>
        <v>Downtrend</v>
      </c>
      <c r="O1117">
        <f t="shared" si="153"/>
        <v>257.85399999999998</v>
      </c>
      <c r="P1117">
        <f t="shared" si="154"/>
        <v>-0.2367114723835968</v>
      </c>
      <c r="Q1117" t="str">
        <f t="shared" si="155"/>
        <v>2025-05</v>
      </c>
      <c r="R1117" t="str">
        <f t="shared" si="156"/>
        <v>Medium</v>
      </c>
    </row>
    <row r="1118" spans="1:18" x14ac:dyDescent="0.2">
      <c r="A1118">
        <v>1117</v>
      </c>
      <c r="B1118" t="s">
        <v>9</v>
      </c>
      <c r="C1118" s="1" t="d">
        <v>2025-05-09</v>
      </c>
      <c r="D1118">
        <v>198.322</v>
      </c>
      <c r="E1118">
        <v>199.857</v>
      </c>
      <c r="F1118">
        <v>196.86699999999999</v>
      </c>
      <c r="G1118">
        <v>197.85300000000001</v>
      </c>
      <c r="H1118">
        <v>36453900</v>
      </c>
      <c r="I1118">
        <v>5.2660800000000002E-3</v>
      </c>
      <c r="J1118">
        <f t="shared" si="157"/>
        <v>5.2637729464426464E-3</v>
      </c>
      <c r="K1118">
        <f t="shared" si="159"/>
        <v>201.87965000000003</v>
      </c>
      <c r="L1118">
        <f t="shared" si="152"/>
        <v>210.31675999999999</v>
      </c>
      <c r="M1118">
        <f t="shared" si="160"/>
        <v>2.1655214949313627E-2</v>
      </c>
      <c r="N1118" t="str">
        <f t="shared" si="158"/>
        <v>Downtrend</v>
      </c>
      <c r="O1118">
        <f t="shared" si="153"/>
        <v>257.85399999999998</v>
      </c>
      <c r="P1118">
        <f t="shared" si="154"/>
        <v>-0.23269369488159963</v>
      </c>
      <c r="Q1118" t="str">
        <f t="shared" si="155"/>
        <v>2025-05</v>
      </c>
      <c r="R1118" t="str">
        <f t="shared" si="156"/>
        <v>Medium</v>
      </c>
    </row>
    <row r="1119" spans="1:18" x14ac:dyDescent="0.2">
      <c r="A1119">
        <v>1118</v>
      </c>
      <c r="B1119" t="s">
        <v>9</v>
      </c>
      <c r="C1119" s="1" t="d">
        <v>2025-05-12</v>
      </c>
      <c r="D1119">
        <v>210.52699999999999</v>
      </c>
      <c r="E1119">
        <v>210.82599999999999</v>
      </c>
      <c r="F1119">
        <v>206.316</v>
      </c>
      <c r="G1119">
        <v>210.34700000000001</v>
      </c>
      <c r="H1119">
        <v>63775800</v>
      </c>
      <c r="I1119">
        <v>6.31462E-2</v>
      </c>
      <c r="J1119">
        <f t="shared" si="157"/>
        <v>6.314789262735454E-2</v>
      </c>
      <c r="K1119">
        <f t="shared" si="159"/>
        <v>202.52325000000002</v>
      </c>
      <c r="L1119">
        <f t="shared" si="152"/>
        <v>209.70338000000001</v>
      </c>
      <c r="M1119">
        <f t="shared" si="160"/>
        <v>2.4192160741843386E-2</v>
      </c>
      <c r="N1119" t="str">
        <f t="shared" si="158"/>
        <v>Downtrend</v>
      </c>
      <c r="O1119">
        <f t="shared" si="153"/>
        <v>257.85399999999998</v>
      </c>
      <c r="P1119">
        <f t="shared" si="154"/>
        <v>-0.18423991871369061</v>
      </c>
      <c r="Q1119" t="str">
        <f t="shared" si="155"/>
        <v>2025-05</v>
      </c>
      <c r="R1119" t="str">
        <f t="shared" si="156"/>
        <v>Medium</v>
      </c>
    </row>
    <row r="1120" spans="1:18" x14ac:dyDescent="0.2">
      <c r="A1120">
        <v>1119</v>
      </c>
      <c r="B1120" t="s">
        <v>9</v>
      </c>
      <c r="C1120" s="1" t="d">
        <v>2025-05-13</v>
      </c>
      <c r="D1120">
        <v>209.988</v>
      </c>
      <c r="E1120">
        <v>212.952</v>
      </c>
      <c r="F1120">
        <v>208.56100000000001</v>
      </c>
      <c r="G1120">
        <v>212.483</v>
      </c>
      <c r="H1120">
        <v>51909300</v>
      </c>
      <c r="I1120">
        <v>1.01523E-2</v>
      </c>
      <c r="J1120">
        <f t="shared" si="157"/>
        <v>1.0154649222475332E-2</v>
      </c>
      <c r="K1120">
        <f t="shared" si="159"/>
        <v>203.05590000000001</v>
      </c>
      <c r="L1120">
        <f t="shared" si="152"/>
        <v>209.20865999999998</v>
      </c>
      <c r="M1120">
        <f t="shared" si="160"/>
        <v>2.3854235839389362E-2</v>
      </c>
      <c r="N1120" t="str">
        <f t="shared" si="158"/>
        <v>Downtrend</v>
      </c>
      <c r="O1120">
        <f t="shared" si="153"/>
        <v>257.85399999999998</v>
      </c>
      <c r="P1120">
        <f t="shared" si="154"/>
        <v>-0.17595616123853031</v>
      </c>
      <c r="Q1120" t="str">
        <f t="shared" si="155"/>
        <v>2025-05</v>
      </c>
      <c r="R1120" t="str">
        <f t="shared" si="156"/>
        <v>Medium</v>
      </c>
    </row>
    <row r="1121" spans="1:18" x14ac:dyDescent="0.2">
      <c r="A1121">
        <v>1120</v>
      </c>
      <c r="B1121" t="s">
        <v>9</v>
      </c>
      <c r="C1121" s="1" t="d">
        <v>2025-05-14</v>
      </c>
      <c r="D1121">
        <v>211.98400000000001</v>
      </c>
      <c r="E1121">
        <v>213.49100000000001</v>
      </c>
      <c r="F1121">
        <v>210.13800000000001</v>
      </c>
      <c r="G1121">
        <v>211.88399999999999</v>
      </c>
      <c r="H1121">
        <v>49325800</v>
      </c>
      <c r="I1121">
        <v>-2.8178299999999999E-3</v>
      </c>
      <c r="J1121">
        <f t="shared" si="157"/>
        <v>-2.8190490533360757E-3</v>
      </c>
      <c r="K1121">
        <f t="shared" si="159"/>
        <v>203.57755000000003</v>
      </c>
      <c r="L1121">
        <f t="shared" si="152"/>
        <v>208.74381999999997</v>
      </c>
      <c r="M1121">
        <f t="shared" si="160"/>
        <v>2.3864967067246959E-2</v>
      </c>
      <c r="N1121" t="str">
        <f t="shared" si="158"/>
        <v>Downtrend</v>
      </c>
      <c r="O1121">
        <f t="shared" si="153"/>
        <v>257.85399999999998</v>
      </c>
      <c r="P1121">
        <f t="shared" si="154"/>
        <v>-0.17827918124209829</v>
      </c>
      <c r="Q1121" t="str">
        <f t="shared" si="155"/>
        <v>2025-05</v>
      </c>
      <c r="R1121" t="str">
        <f t="shared" si="156"/>
        <v>Medium</v>
      </c>
    </row>
    <row r="1122" spans="1:18" x14ac:dyDescent="0.2">
      <c r="A1122">
        <v>1121</v>
      </c>
      <c r="B1122" t="s">
        <v>9</v>
      </c>
      <c r="C1122" s="1" t="d">
        <v>2025-05-15</v>
      </c>
      <c r="D1122">
        <v>210.50700000000001</v>
      </c>
      <c r="E1122">
        <v>212.51300000000001</v>
      </c>
      <c r="F1122">
        <v>209.1</v>
      </c>
      <c r="G1122">
        <v>211.006</v>
      </c>
      <c r="H1122">
        <v>45029500</v>
      </c>
      <c r="I1122">
        <v>-4.14446E-3</v>
      </c>
      <c r="J1122">
        <f t="shared" si="157"/>
        <v>-4.1437767835229566E-3</v>
      </c>
      <c r="K1122">
        <f t="shared" si="159"/>
        <v>204.44745000000003</v>
      </c>
      <c r="L1122">
        <f t="shared" si="152"/>
        <v>208.26519999999999</v>
      </c>
      <c r="M1122">
        <f t="shared" si="160"/>
        <v>2.1845788243930214E-2</v>
      </c>
      <c r="N1122" t="str">
        <f t="shared" si="158"/>
        <v>Downtrend</v>
      </c>
      <c r="O1122">
        <f t="shared" si="153"/>
        <v>257.85399999999998</v>
      </c>
      <c r="P1122">
        <f t="shared" si="154"/>
        <v>-0.18168420889340475</v>
      </c>
      <c r="Q1122" t="str">
        <f t="shared" si="155"/>
        <v>2025-05</v>
      </c>
      <c r="R1122" t="str">
        <f t="shared" si="156"/>
        <v>Medium</v>
      </c>
    </row>
    <row r="1123" spans="1:18" x14ac:dyDescent="0.2">
      <c r="A1123">
        <v>1122</v>
      </c>
      <c r="B1123" t="s">
        <v>9</v>
      </c>
      <c r="C1123" s="1" t="d">
        <v>2025-05-16</v>
      </c>
      <c r="D1123">
        <v>211.91399999999999</v>
      </c>
      <c r="E1123">
        <v>212.12299999999999</v>
      </c>
      <c r="F1123">
        <v>209.32900000000001</v>
      </c>
      <c r="G1123">
        <v>210.816</v>
      </c>
      <c r="H1123">
        <v>54737900</v>
      </c>
      <c r="I1123">
        <v>-8.9858099999999997E-4</v>
      </c>
      <c r="J1123">
        <f t="shared" si="157"/>
        <v>-9.0044832848357181E-4</v>
      </c>
      <c r="K1123">
        <f t="shared" si="159"/>
        <v>205.17280000000005</v>
      </c>
      <c r="L1123">
        <f t="shared" si="152"/>
        <v>207.79095999999998</v>
      </c>
      <c r="M1123">
        <f t="shared" si="160"/>
        <v>2.1761166615128748E-2</v>
      </c>
      <c r="N1123" t="str">
        <f t="shared" si="158"/>
        <v>Downtrend</v>
      </c>
      <c r="O1123">
        <f t="shared" si="153"/>
        <v>257.85399999999998</v>
      </c>
      <c r="P1123">
        <f t="shared" si="154"/>
        <v>-0.18242105997967839</v>
      </c>
      <c r="Q1123" t="str">
        <f t="shared" si="155"/>
        <v>2025-05</v>
      </c>
      <c r="R1123" t="str">
        <f t="shared" si="156"/>
        <v>Medium</v>
      </c>
    </row>
    <row r="1124" spans="1:18" x14ac:dyDescent="0.2">
      <c r="A1124">
        <v>1123</v>
      </c>
      <c r="B1124" t="s">
        <v>9</v>
      </c>
      <c r="C1124" s="1" t="d">
        <v>2025-05-19</v>
      </c>
      <c r="D1124">
        <v>207.47300000000001</v>
      </c>
      <c r="E1124">
        <v>209.04</v>
      </c>
      <c r="F1124">
        <v>203.83099999999999</v>
      </c>
      <c r="G1124">
        <v>208.34100000000001</v>
      </c>
      <c r="H1124">
        <v>46140500</v>
      </c>
      <c r="I1124">
        <v>-1.1739100000000001E-2</v>
      </c>
      <c r="J1124">
        <f t="shared" si="157"/>
        <v>-1.174009562841527E-2</v>
      </c>
      <c r="K1124">
        <f t="shared" si="159"/>
        <v>205.96475000000004</v>
      </c>
      <c r="L1124">
        <f t="shared" si="152"/>
        <v>207.19268000000002</v>
      </c>
      <c r="M1124">
        <f t="shared" si="160"/>
        <v>2.1396230442464088E-2</v>
      </c>
      <c r="N1124" t="str">
        <f t="shared" si="158"/>
        <v>Downtrend</v>
      </c>
      <c r="O1124">
        <f t="shared" si="153"/>
        <v>257.85399999999998</v>
      </c>
      <c r="P1124">
        <f t="shared" si="154"/>
        <v>-0.19201951491929536</v>
      </c>
      <c r="Q1124" t="str">
        <f t="shared" si="155"/>
        <v>2025-05</v>
      </c>
      <c r="R1124" t="str">
        <f t="shared" si="156"/>
        <v>Medium</v>
      </c>
    </row>
    <row r="1125" spans="1:18" x14ac:dyDescent="0.2">
      <c r="A1125">
        <v>1124</v>
      </c>
      <c r="B1125" t="s">
        <v>9</v>
      </c>
      <c r="C1125" s="1" t="d">
        <v>2025-05-20</v>
      </c>
      <c r="D1125">
        <v>207.23400000000001</v>
      </c>
      <c r="E1125">
        <v>208.03200000000001</v>
      </c>
      <c r="F1125">
        <v>204.59899999999999</v>
      </c>
      <c r="G1125">
        <v>206.42500000000001</v>
      </c>
      <c r="H1125">
        <v>42496600</v>
      </c>
      <c r="I1125">
        <v>-9.1962299999999997E-3</v>
      </c>
      <c r="J1125">
        <f t="shared" si="157"/>
        <v>-9.1964615702142538E-3</v>
      </c>
      <c r="K1125">
        <f t="shared" si="159"/>
        <v>206.33305000000001</v>
      </c>
      <c r="L1125">
        <f t="shared" si="152"/>
        <v>206.78707999999997</v>
      </c>
      <c r="M1125">
        <f t="shared" si="160"/>
        <v>2.0378356246825421E-2</v>
      </c>
      <c r="N1125" t="str">
        <f t="shared" si="158"/>
        <v>Downtrend</v>
      </c>
      <c r="O1125">
        <f t="shared" si="153"/>
        <v>257.85399999999998</v>
      </c>
      <c r="P1125">
        <f t="shared" si="154"/>
        <v>-0.19945007639982304</v>
      </c>
      <c r="Q1125" t="str">
        <f t="shared" si="155"/>
        <v>2025-05</v>
      </c>
      <c r="R1125" t="str">
        <f t="shared" si="156"/>
        <v>Medium</v>
      </c>
    </row>
    <row r="1126" spans="1:18" x14ac:dyDescent="0.2">
      <c r="A1126">
        <v>1125</v>
      </c>
      <c r="B1126" t="s">
        <v>9</v>
      </c>
      <c r="C1126" s="1" t="d">
        <v>2025-05-21</v>
      </c>
      <c r="D1126">
        <v>204.739</v>
      </c>
      <c r="E1126">
        <v>206.60499999999999</v>
      </c>
      <c r="F1126">
        <v>200.28800000000001</v>
      </c>
      <c r="G1126">
        <v>201.66499999999999</v>
      </c>
      <c r="H1126">
        <v>59211800</v>
      </c>
      <c r="I1126">
        <v>-2.3059199999999998E-2</v>
      </c>
      <c r="J1126">
        <f t="shared" si="157"/>
        <v>-2.3059222477897601E-2</v>
      </c>
      <c r="K1126">
        <f t="shared" si="159"/>
        <v>206.22115000000002</v>
      </c>
      <c r="L1126">
        <f t="shared" si="152"/>
        <v>206.41863999999995</v>
      </c>
      <c r="M1126">
        <f t="shared" si="160"/>
        <v>2.040168691490922E-2</v>
      </c>
      <c r="N1126" t="str">
        <f t="shared" si="158"/>
        <v>Downtrend</v>
      </c>
      <c r="O1126">
        <f t="shared" si="153"/>
        <v>257.85399999999998</v>
      </c>
      <c r="P1126">
        <f t="shared" si="154"/>
        <v>-0.21791013519278346</v>
      </c>
      <c r="Q1126" t="str">
        <f t="shared" si="155"/>
        <v>2025-05</v>
      </c>
      <c r="R1126" t="str">
        <f t="shared" si="156"/>
        <v>Medium</v>
      </c>
    </row>
    <row r="1127" spans="1:18" x14ac:dyDescent="0.2">
      <c r="A1127">
        <v>1126</v>
      </c>
      <c r="B1127" t="s">
        <v>9</v>
      </c>
      <c r="C1127" s="1" t="d">
        <v>2025-05-22</v>
      </c>
      <c r="D1127">
        <v>200.28800000000001</v>
      </c>
      <c r="E1127">
        <v>202.32400000000001</v>
      </c>
      <c r="F1127">
        <v>199.28</v>
      </c>
      <c r="G1127">
        <v>200.93700000000001</v>
      </c>
      <c r="H1127">
        <v>46742400</v>
      </c>
      <c r="I1127">
        <v>-3.6122699999999999E-3</v>
      </c>
      <c r="J1127">
        <f t="shared" si="157"/>
        <v>-3.6099471896461344E-3</v>
      </c>
      <c r="K1127">
        <f t="shared" si="159"/>
        <v>205.88500000000005</v>
      </c>
      <c r="L1127">
        <f t="shared" si="152"/>
        <v>206.11255999999997</v>
      </c>
      <c r="M1127">
        <f t="shared" si="160"/>
        <v>1.9923398269803834E-2</v>
      </c>
      <c r="N1127" t="str">
        <f t="shared" si="158"/>
        <v>Downtrend</v>
      </c>
      <c r="O1127">
        <f t="shared" si="153"/>
        <v>257.85399999999998</v>
      </c>
      <c r="P1127">
        <f t="shared" si="154"/>
        <v>-0.22073343830229497</v>
      </c>
      <c r="Q1127" t="str">
        <f t="shared" si="155"/>
        <v>2025-05</v>
      </c>
      <c r="R1127" t="str">
        <f t="shared" si="156"/>
        <v>Medium</v>
      </c>
    </row>
    <row r="1128" spans="1:18" x14ac:dyDescent="0.2">
      <c r="A1128">
        <v>1127</v>
      </c>
      <c r="B1128" t="s">
        <v>9</v>
      </c>
      <c r="C1128" s="1" t="d">
        <v>2025-05-23</v>
      </c>
      <c r="D1128">
        <v>193.26300000000001</v>
      </c>
      <c r="E1128">
        <v>197.285</v>
      </c>
      <c r="F1128">
        <v>193.054</v>
      </c>
      <c r="G1128">
        <v>194.86</v>
      </c>
      <c r="H1128">
        <v>78432900</v>
      </c>
      <c r="I1128">
        <v>-3.0244199999999999E-2</v>
      </c>
      <c r="J1128">
        <f t="shared" si="157"/>
        <v>-3.0243310092217923E-2</v>
      </c>
      <c r="K1128">
        <f t="shared" si="159"/>
        <v>205.19964999999996</v>
      </c>
      <c r="L1128">
        <f t="shared" si="152"/>
        <v>205.83046000000002</v>
      </c>
      <c r="M1128">
        <f t="shared" si="160"/>
        <v>2.087132865458426E-2</v>
      </c>
      <c r="N1128" t="str">
        <f t="shared" si="158"/>
        <v>Downtrend</v>
      </c>
      <c r="O1128">
        <f t="shared" si="153"/>
        <v>257.85399999999998</v>
      </c>
      <c r="P1128">
        <f t="shared" si="154"/>
        <v>-0.24430103857221519</v>
      </c>
      <c r="Q1128" t="str">
        <f t="shared" si="155"/>
        <v>2025-05</v>
      </c>
      <c r="R1128" t="str">
        <f t="shared" si="156"/>
        <v>Medium</v>
      </c>
    </row>
    <row r="1129" spans="1:18" x14ac:dyDescent="0.2">
      <c r="A1129">
        <v>1128</v>
      </c>
      <c r="B1129" t="s">
        <v>9</v>
      </c>
      <c r="C1129" s="1" t="d">
        <v>2025-05-27</v>
      </c>
      <c r="D1129">
        <v>197.88300000000001</v>
      </c>
      <c r="E1129">
        <v>200.31800000000001</v>
      </c>
      <c r="F1129">
        <v>197.01499999999999</v>
      </c>
      <c r="G1129">
        <v>199.78899999999999</v>
      </c>
      <c r="H1129">
        <v>56288500</v>
      </c>
      <c r="I1129">
        <v>2.5298299999999999E-2</v>
      </c>
      <c r="J1129">
        <f t="shared" si="157"/>
        <v>2.5295083649799821E-2</v>
      </c>
      <c r="K1129">
        <f t="shared" si="159"/>
        <v>204.71790000000001</v>
      </c>
      <c r="L1129">
        <f t="shared" si="152"/>
        <v>205.57100000000005</v>
      </c>
      <c r="M1129">
        <f t="shared" si="160"/>
        <v>2.1779114615769413E-2</v>
      </c>
      <c r="N1129" t="str">
        <f t="shared" si="158"/>
        <v>Downtrend</v>
      </c>
      <c r="O1129">
        <f t="shared" si="153"/>
        <v>257.85399999999998</v>
      </c>
      <c r="P1129">
        <f t="shared" si="154"/>
        <v>-0.22518557012883256</v>
      </c>
      <c r="Q1129" t="str">
        <f t="shared" si="155"/>
        <v>2025-05</v>
      </c>
      <c r="R1129" t="str">
        <f t="shared" si="156"/>
        <v>Medium</v>
      </c>
    </row>
    <row r="1130" spans="1:18" x14ac:dyDescent="0.2">
      <c r="A1130">
        <v>1129</v>
      </c>
      <c r="B1130" t="s">
        <v>9</v>
      </c>
      <c r="C1130" s="1" t="d">
        <v>2025-05-28</v>
      </c>
      <c r="D1130">
        <v>200.16900000000001</v>
      </c>
      <c r="E1130">
        <v>202.304</v>
      </c>
      <c r="F1130">
        <v>199.48</v>
      </c>
      <c r="G1130">
        <v>199.999</v>
      </c>
      <c r="H1130">
        <v>45339700</v>
      </c>
      <c r="I1130">
        <v>1.04885E-3</v>
      </c>
      <c r="J1130">
        <f t="shared" si="157"/>
        <v>1.0511089199105594E-3</v>
      </c>
      <c r="K1130">
        <f t="shared" si="159"/>
        <v>204.19334999999995</v>
      </c>
      <c r="L1130">
        <f t="shared" si="152"/>
        <v>205.30556000000001</v>
      </c>
      <c r="M1130">
        <f t="shared" si="160"/>
        <v>2.1727309945561109E-2</v>
      </c>
      <c r="N1130" t="str">
        <f t="shared" si="158"/>
        <v>Downtrend</v>
      </c>
      <c r="O1130">
        <f t="shared" si="153"/>
        <v>257.85399999999998</v>
      </c>
      <c r="P1130">
        <f t="shared" si="154"/>
        <v>-0.22437115577031963</v>
      </c>
      <c r="Q1130" t="str">
        <f t="shared" si="155"/>
        <v>2025-05</v>
      </c>
      <c r="R1130" t="str">
        <f t="shared" si="156"/>
        <v>Medium</v>
      </c>
    </row>
    <row r="1131" spans="1:18" x14ac:dyDescent="0.2">
      <c r="A1131">
        <v>1130</v>
      </c>
      <c r="B1131" t="s">
        <v>9</v>
      </c>
      <c r="C1131" s="1" t="d">
        <v>2025-05-29</v>
      </c>
      <c r="D1131">
        <v>203.15199999999999</v>
      </c>
      <c r="E1131">
        <v>203.38200000000001</v>
      </c>
      <c r="F1131">
        <v>198.09299999999999</v>
      </c>
      <c r="G1131">
        <v>199.53</v>
      </c>
      <c r="H1131">
        <v>51396800</v>
      </c>
      <c r="I1131">
        <v>-2.3450599999999999E-3</v>
      </c>
      <c r="J1131">
        <f t="shared" si="157"/>
        <v>-2.3450117250586322E-3</v>
      </c>
      <c r="K1131">
        <f t="shared" si="159"/>
        <v>203.58104999999998</v>
      </c>
      <c r="L1131">
        <f t="shared" si="152"/>
        <v>205.05686000000003</v>
      </c>
      <c r="M1131">
        <f t="shared" si="160"/>
        <v>2.1636493763405616E-2</v>
      </c>
      <c r="N1131" t="str">
        <f t="shared" si="158"/>
        <v>Downtrend</v>
      </c>
      <c r="O1131">
        <f t="shared" si="153"/>
        <v>257.85399999999998</v>
      </c>
      <c r="P1131">
        <f t="shared" si="154"/>
        <v>-0.22619001450433185</v>
      </c>
      <c r="Q1131" t="str">
        <f t="shared" si="155"/>
        <v>2025-05</v>
      </c>
      <c r="R1131" t="str">
        <f t="shared" si="156"/>
        <v>Medium</v>
      </c>
    </row>
    <row r="1132" spans="1:18" x14ac:dyDescent="0.2">
      <c r="A1132">
        <v>1131</v>
      </c>
      <c r="B1132" t="s">
        <v>9</v>
      </c>
      <c r="C1132" s="1" t="d">
        <v>2025-05-30</v>
      </c>
      <c r="D1132">
        <v>198.95099999999999</v>
      </c>
      <c r="E1132">
        <v>201.536</v>
      </c>
      <c r="F1132">
        <v>196.36699999999999</v>
      </c>
      <c r="G1132">
        <v>200.428</v>
      </c>
      <c r="H1132">
        <v>70819900</v>
      </c>
      <c r="I1132">
        <v>4.5011699999999997E-3</v>
      </c>
      <c r="J1132">
        <f t="shared" si="157"/>
        <v>4.5005763544327948E-3</v>
      </c>
      <c r="K1132">
        <f t="shared" si="159"/>
        <v>202.97279999999998</v>
      </c>
      <c r="L1132">
        <f t="shared" si="152"/>
        <v>204.77530000000007</v>
      </c>
      <c r="M1132">
        <f t="shared" si="160"/>
        <v>2.1647306014938725E-2</v>
      </c>
      <c r="N1132" t="str">
        <f t="shared" si="158"/>
        <v>Downtrend</v>
      </c>
      <c r="O1132">
        <f t="shared" si="153"/>
        <v>257.85399999999998</v>
      </c>
      <c r="P1132">
        <f t="shared" si="154"/>
        <v>-0.22270742358078599</v>
      </c>
      <c r="Q1132" t="str">
        <f t="shared" si="155"/>
        <v>2025-05</v>
      </c>
      <c r="R1132" t="str">
        <f t="shared" si="156"/>
        <v>Medium</v>
      </c>
    </row>
    <row r="1133" spans="1:18" x14ac:dyDescent="0.2">
      <c r="A1133">
        <v>1132</v>
      </c>
      <c r="B1133" t="s">
        <v>9</v>
      </c>
      <c r="C1133" s="1" t="d">
        <v>2025-06-02</v>
      </c>
      <c r="D1133">
        <v>199.85900000000001</v>
      </c>
      <c r="E1133">
        <v>201.70500000000001</v>
      </c>
      <c r="F1133">
        <v>199.7</v>
      </c>
      <c r="G1133">
        <v>201.27600000000001</v>
      </c>
      <c r="H1133">
        <v>35423300</v>
      </c>
      <c r="I1133">
        <v>4.2319699999999998E-3</v>
      </c>
      <c r="J1133">
        <f t="shared" si="157"/>
        <v>4.2309457760394409E-3</v>
      </c>
      <c r="K1133">
        <f t="shared" si="159"/>
        <v>202.80410000000001</v>
      </c>
      <c r="L1133">
        <f t="shared" si="152"/>
        <v>204.53342000000004</v>
      </c>
      <c r="M1133">
        <f t="shared" si="160"/>
        <v>2.0085863589202189E-2</v>
      </c>
      <c r="N1133" t="str">
        <f t="shared" si="158"/>
        <v>Downtrend</v>
      </c>
      <c r="O1133">
        <f t="shared" si="153"/>
        <v>257.85399999999998</v>
      </c>
      <c r="P1133">
        <f t="shared" si="154"/>
        <v>-0.21941874083783841</v>
      </c>
      <c r="Q1133" t="str">
        <f t="shared" si="155"/>
        <v>2025-06</v>
      </c>
      <c r="R1133" t="str">
        <f t="shared" si="156"/>
        <v>Medium</v>
      </c>
    </row>
    <row r="1134" spans="1:18" x14ac:dyDescent="0.2">
      <c r="A1134">
        <v>1133</v>
      </c>
      <c r="B1134" t="s">
        <v>9</v>
      </c>
      <c r="C1134" s="1" t="d">
        <v>2025-06-03</v>
      </c>
      <c r="D1134">
        <v>200.92699999999999</v>
      </c>
      <c r="E1134">
        <v>203.34200000000001</v>
      </c>
      <c r="F1134">
        <v>200.53800000000001</v>
      </c>
      <c r="G1134">
        <v>202.84299999999999</v>
      </c>
      <c r="H1134">
        <v>46381600</v>
      </c>
      <c r="I1134">
        <v>7.7838100000000004E-3</v>
      </c>
      <c r="J1134">
        <f t="shared" si="157"/>
        <v>7.7853295971699321E-3</v>
      </c>
      <c r="K1134">
        <f t="shared" si="159"/>
        <v>203.03565</v>
      </c>
      <c r="L1134">
        <f t="shared" si="152"/>
        <v>204.23976000000002</v>
      </c>
      <c r="M1134">
        <f t="shared" si="160"/>
        <v>1.8792187762754441E-2</v>
      </c>
      <c r="N1134" t="str">
        <f t="shared" si="158"/>
        <v>Downtrend</v>
      </c>
      <c r="O1134">
        <f t="shared" si="153"/>
        <v>257.85399999999998</v>
      </c>
      <c r="P1134">
        <f t="shared" si="154"/>
        <v>-0.213341658457887</v>
      </c>
      <c r="Q1134" t="str">
        <f t="shared" si="155"/>
        <v>2025-06</v>
      </c>
      <c r="R1134" t="str">
        <f t="shared" si="156"/>
        <v>Medium</v>
      </c>
    </row>
    <row r="1135" spans="1:18" x14ac:dyDescent="0.2">
      <c r="A1135">
        <v>1134</v>
      </c>
      <c r="B1135" t="s">
        <v>9</v>
      </c>
      <c r="C1135" s="1" t="d">
        <v>2025-06-04</v>
      </c>
      <c r="D1135">
        <v>202.48400000000001</v>
      </c>
      <c r="E1135">
        <v>205.80699999999999</v>
      </c>
      <c r="F1135">
        <v>201.67500000000001</v>
      </c>
      <c r="G1135">
        <v>202.39400000000001</v>
      </c>
      <c r="H1135">
        <v>43604000</v>
      </c>
      <c r="I1135">
        <v>-2.2137099999999998E-3</v>
      </c>
      <c r="J1135">
        <f t="shared" si="157"/>
        <v>-2.2135346055816019E-3</v>
      </c>
      <c r="K1135">
        <f t="shared" si="159"/>
        <v>203.26369999999997</v>
      </c>
      <c r="L1135">
        <f t="shared" si="152"/>
        <v>203.88808000000006</v>
      </c>
      <c r="M1135">
        <f t="shared" si="160"/>
        <v>1.8795036963767012E-2</v>
      </c>
      <c r="N1135" t="str">
        <f t="shared" si="158"/>
        <v>Downtrend</v>
      </c>
      <c r="O1135">
        <f t="shared" si="153"/>
        <v>257.85399999999998</v>
      </c>
      <c r="P1135">
        <f t="shared" si="154"/>
        <v>-0.21508295391965992</v>
      </c>
      <c r="Q1135" t="str">
        <f t="shared" si="155"/>
        <v>2025-06</v>
      </c>
      <c r="R1135" t="str">
        <f t="shared" si="156"/>
        <v>Medium</v>
      </c>
    </row>
    <row r="1136" spans="1:18" x14ac:dyDescent="0.2">
      <c r="A1136">
        <v>1135</v>
      </c>
      <c r="B1136" t="s">
        <v>9</v>
      </c>
      <c r="C1136" s="1" t="d">
        <v>2025-06-05</v>
      </c>
      <c r="D1136">
        <v>203.072</v>
      </c>
      <c r="E1136">
        <v>204.32</v>
      </c>
      <c r="F1136">
        <v>199.72900000000001</v>
      </c>
      <c r="G1136">
        <v>200.208</v>
      </c>
      <c r="H1136">
        <v>55126100</v>
      </c>
      <c r="I1136">
        <v>-1.07977E-2</v>
      </c>
      <c r="J1136">
        <f t="shared" si="157"/>
        <v>-1.0800715436228403E-2</v>
      </c>
      <c r="K1136">
        <f t="shared" si="159"/>
        <v>203.49504999999996</v>
      </c>
      <c r="L1136">
        <f t="shared" si="152"/>
        <v>203.43250000000006</v>
      </c>
      <c r="M1136">
        <f t="shared" si="160"/>
        <v>1.8774776778687743E-2</v>
      </c>
      <c r="N1136" t="str">
        <f t="shared" si="158"/>
        <v>Uptrend</v>
      </c>
      <c r="O1136">
        <f t="shared" si="153"/>
        <v>257.85399999999998</v>
      </c>
      <c r="P1136">
        <f t="shared" si="154"/>
        <v>-0.22356061957541862</v>
      </c>
      <c r="Q1136" t="str">
        <f t="shared" si="155"/>
        <v>2025-06</v>
      </c>
      <c r="R1136" t="str">
        <f t="shared" si="156"/>
        <v>Medium</v>
      </c>
    </row>
    <row r="1137" spans="1:18" x14ac:dyDescent="0.2">
      <c r="A1137">
        <v>1136</v>
      </c>
      <c r="B1137" t="s">
        <v>9</v>
      </c>
      <c r="C1137" s="1" t="d">
        <v>2025-06-06</v>
      </c>
      <c r="D1137">
        <v>202.57400000000001</v>
      </c>
      <c r="E1137">
        <v>205.268</v>
      </c>
      <c r="F1137">
        <v>201.625</v>
      </c>
      <c r="G1137">
        <v>203.49199999999999</v>
      </c>
      <c r="H1137">
        <v>46607700</v>
      </c>
      <c r="I1137">
        <v>1.6398200000000002E-2</v>
      </c>
      <c r="J1137">
        <f t="shared" si="157"/>
        <v>1.6402940941420807E-2</v>
      </c>
      <c r="K1137">
        <f t="shared" si="159"/>
        <v>203.82879999999997</v>
      </c>
      <c r="L1137">
        <f t="shared" si="152"/>
        <v>203.08684000000005</v>
      </c>
      <c r="M1137">
        <f t="shared" si="160"/>
        <v>1.904908896558959E-2</v>
      </c>
      <c r="N1137" t="str">
        <f t="shared" si="158"/>
        <v>Uptrend</v>
      </c>
      <c r="O1137">
        <f t="shared" si="153"/>
        <v>257.85399999999998</v>
      </c>
      <c r="P1137">
        <f t="shared" si="154"/>
        <v>-0.21082473027372073</v>
      </c>
      <c r="Q1137" t="str">
        <f t="shared" si="155"/>
        <v>2025-06</v>
      </c>
      <c r="R1137" t="str">
        <f t="shared" si="156"/>
        <v>Medium</v>
      </c>
    </row>
    <row r="1138" spans="1:18" x14ac:dyDescent="0.2">
      <c r="A1138">
        <v>1137</v>
      </c>
      <c r="B1138" t="s">
        <v>9</v>
      </c>
      <c r="C1138" s="1" t="d">
        <v>2025-06-09</v>
      </c>
      <c r="D1138">
        <v>203.96100000000001</v>
      </c>
      <c r="E1138">
        <v>205.56700000000001</v>
      </c>
      <c r="F1138">
        <v>199.6</v>
      </c>
      <c r="G1138">
        <v>201.02699999999999</v>
      </c>
      <c r="H1138">
        <v>72862600</v>
      </c>
      <c r="I1138">
        <v>-1.21125E-2</v>
      </c>
      <c r="J1138">
        <f t="shared" si="157"/>
        <v>-1.2113498319344274E-2</v>
      </c>
      <c r="K1138">
        <f t="shared" si="159"/>
        <v>203.98749999999998</v>
      </c>
      <c r="L1138">
        <f t="shared" si="152"/>
        <v>202.64564000000007</v>
      </c>
      <c r="M1138">
        <f t="shared" si="160"/>
        <v>1.9279521708388807E-2</v>
      </c>
      <c r="N1138" t="str">
        <f t="shared" si="158"/>
        <v>Uptrend</v>
      </c>
      <c r="O1138">
        <f t="shared" si="153"/>
        <v>257.85399999999998</v>
      </c>
      <c r="P1138">
        <f t="shared" si="154"/>
        <v>-0.22038440357721811</v>
      </c>
      <c r="Q1138" t="str">
        <f t="shared" si="155"/>
        <v>2025-06</v>
      </c>
      <c r="R1138" t="str">
        <f t="shared" si="156"/>
        <v>Medium</v>
      </c>
    </row>
    <row r="1139" spans="1:18" x14ac:dyDescent="0.2">
      <c r="A1139">
        <v>1138</v>
      </c>
      <c r="B1139" t="s">
        <v>9</v>
      </c>
      <c r="C1139" s="1" t="d">
        <v>2025-06-10</v>
      </c>
      <c r="D1139">
        <v>200.179</v>
      </c>
      <c r="E1139">
        <v>203.92099999999999</v>
      </c>
      <c r="F1139">
        <v>200.149</v>
      </c>
      <c r="G1139">
        <v>202.244</v>
      </c>
      <c r="H1139">
        <v>54672600</v>
      </c>
      <c r="I1139">
        <v>6.0560199999999996E-3</v>
      </c>
      <c r="J1139">
        <f t="shared" si="157"/>
        <v>6.0539131559442794E-3</v>
      </c>
      <c r="K1139">
        <f t="shared" si="159"/>
        <v>203.58234999999999</v>
      </c>
      <c r="L1139">
        <f t="shared" si="152"/>
        <v>202.34738000000004</v>
      </c>
      <c r="M1139">
        <f t="shared" si="160"/>
        <v>1.2688524547405846E-2</v>
      </c>
      <c r="N1139" t="str">
        <f t="shared" si="158"/>
        <v>Uptrend</v>
      </c>
      <c r="O1139">
        <f t="shared" si="153"/>
        <v>257.85399999999998</v>
      </c>
      <c r="P1139">
        <f t="shared" si="154"/>
        <v>-0.21566467846145487</v>
      </c>
      <c r="Q1139" t="str">
        <f t="shared" si="155"/>
        <v>2025-06</v>
      </c>
      <c r="R1139" t="str">
        <f t="shared" si="156"/>
        <v>Low</v>
      </c>
    </row>
    <row r="1140" spans="1:18" x14ac:dyDescent="0.2">
      <c r="A1140">
        <v>1139</v>
      </c>
      <c r="B1140" t="s">
        <v>9</v>
      </c>
      <c r="C1140" s="1" t="d">
        <v>2025-06-11</v>
      </c>
      <c r="D1140">
        <v>203.072</v>
      </c>
      <c r="E1140">
        <v>204.07</v>
      </c>
      <c r="F1140">
        <v>197.99299999999999</v>
      </c>
      <c r="G1140">
        <v>198.36199999999999</v>
      </c>
      <c r="H1140">
        <v>60989900</v>
      </c>
      <c r="I1140">
        <v>-1.9193700000000001E-2</v>
      </c>
      <c r="J1140">
        <f t="shared" si="157"/>
        <v>-1.9194636182037539E-2</v>
      </c>
      <c r="K1140">
        <f t="shared" si="159"/>
        <v>202.87630000000004</v>
      </c>
      <c r="L1140">
        <f t="shared" ref="L1140:L1203" si="161">AVERAGE(G1091:G1140)</f>
        <v>201.88715999999999</v>
      </c>
      <c r="M1140">
        <f t="shared" si="160"/>
        <v>1.2917847478923853E-2</v>
      </c>
      <c r="N1140" t="str">
        <f t="shared" si="158"/>
        <v>Uptrend</v>
      </c>
      <c r="O1140">
        <f t="shared" si="153"/>
        <v>257.85399999999998</v>
      </c>
      <c r="P1140">
        <f t="shared" si="154"/>
        <v>-0.23071970960310872</v>
      </c>
      <c r="Q1140" t="str">
        <f t="shared" si="155"/>
        <v>2025-06</v>
      </c>
      <c r="R1140" t="str">
        <f t="shared" si="156"/>
        <v>Low</v>
      </c>
    </row>
    <row r="1141" spans="1:18" x14ac:dyDescent="0.2">
      <c r="A1141">
        <v>1140</v>
      </c>
      <c r="B1141" t="s">
        <v>9</v>
      </c>
      <c r="C1141" s="1" t="d">
        <v>2025-06-12</v>
      </c>
      <c r="D1141">
        <v>198.66200000000001</v>
      </c>
      <c r="E1141">
        <v>199.26</v>
      </c>
      <c r="F1141">
        <v>196.94499999999999</v>
      </c>
      <c r="G1141">
        <v>198.78100000000001</v>
      </c>
      <c r="H1141">
        <v>43904600</v>
      </c>
      <c r="I1141">
        <v>2.1128700000000002E-3</v>
      </c>
      <c r="J1141">
        <f t="shared" si="157"/>
        <v>2.1122997348284045E-3</v>
      </c>
      <c r="K1141">
        <f t="shared" si="159"/>
        <v>202.22115000000002</v>
      </c>
      <c r="L1141">
        <f t="shared" si="161"/>
        <v>201.41420000000002</v>
      </c>
      <c r="M1141">
        <f t="shared" si="160"/>
        <v>1.2975509886808187E-2</v>
      </c>
      <c r="N1141" t="str">
        <f t="shared" si="158"/>
        <v>Uptrend</v>
      </c>
      <c r="O1141">
        <f t="shared" si="153"/>
        <v>257.85399999999998</v>
      </c>
      <c r="P1141">
        <f t="shared" si="154"/>
        <v>-0.22909475904969467</v>
      </c>
      <c r="Q1141" t="str">
        <f t="shared" si="155"/>
        <v>2025-06</v>
      </c>
      <c r="R1141" t="str">
        <f t="shared" si="156"/>
        <v>Low</v>
      </c>
    </row>
    <row r="1142" spans="1:18" x14ac:dyDescent="0.2">
      <c r="A1142">
        <v>1141</v>
      </c>
      <c r="B1142" t="s">
        <v>9</v>
      </c>
      <c r="C1142" s="1" t="d">
        <v>2025-06-13</v>
      </c>
      <c r="D1142">
        <v>199.31</v>
      </c>
      <c r="E1142">
        <v>199.94900000000001</v>
      </c>
      <c r="F1142">
        <v>195.28899999999999</v>
      </c>
      <c r="G1142">
        <v>196.03700000000001</v>
      </c>
      <c r="H1142">
        <v>51447300</v>
      </c>
      <c r="I1142">
        <v>-1.38052E-2</v>
      </c>
      <c r="J1142">
        <f t="shared" si="157"/>
        <v>-1.3804136210201157E-2</v>
      </c>
      <c r="K1142">
        <f t="shared" si="159"/>
        <v>201.4727</v>
      </c>
      <c r="L1142">
        <f t="shared" si="161"/>
        <v>200.87240000000003</v>
      </c>
      <c r="M1142">
        <f t="shared" si="160"/>
        <v>1.319412173194718E-2</v>
      </c>
      <c r="N1142" t="str">
        <f t="shared" si="158"/>
        <v>Uptrend</v>
      </c>
      <c r="O1142">
        <f t="shared" si="153"/>
        <v>257.85399999999998</v>
      </c>
      <c r="P1142">
        <f t="shared" si="154"/>
        <v>-0.23973644000093064</v>
      </c>
      <c r="Q1142" t="str">
        <f t="shared" si="155"/>
        <v>2025-06</v>
      </c>
      <c r="R1142" t="str">
        <f t="shared" si="156"/>
        <v>Low</v>
      </c>
    </row>
    <row r="1143" spans="1:18" x14ac:dyDescent="0.2">
      <c r="A1143">
        <v>1142</v>
      </c>
      <c r="B1143" t="s">
        <v>9</v>
      </c>
      <c r="C1143" s="1" t="d">
        <v>2025-06-16</v>
      </c>
      <c r="D1143">
        <v>196.88499999999999</v>
      </c>
      <c r="E1143">
        <v>198.273</v>
      </c>
      <c r="F1143">
        <v>196.14699999999999</v>
      </c>
      <c r="G1143">
        <v>198.00299999999999</v>
      </c>
      <c r="H1143">
        <v>43020700</v>
      </c>
      <c r="I1143">
        <v>1.0028E-2</v>
      </c>
      <c r="J1143">
        <f t="shared" si="157"/>
        <v>1.002871906833902E-2</v>
      </c>
      <c r="K1143">
        <f t="shared" si="159"/>
        <v>200.83205000000004</v>
      </c>
      <c r="L1143">
        <f t="shared" si="161"/>
        <v>200.78250000000003</v>
      </c>
      <c r="M1143">
        <f t="shared" si="160"/>
        <v>1.3533318307700638E-2</v>
      </c>
      <c r="N1143" t="str">
        <f t="shared" si="158"/>
        <v>Uptrend</v>
      </c>
      <c r="O1143">
        <f t="shared" si="153"/>
        <v>257.85399999999998</v>
      </c>
      <c r="P1143">
        <f t="shared" si="154"/>
        <v>-0.23211197033980469</v>
      </c>
      <c r="Q1143" t="str">
        <f t="shared" si="155"/>
        <v>2025-06</v>
      </c>
      <c r="R1143" t="str">
        <f t="shared" si="156"/>
        <v>Low</v>
      </c>
    </row>
    <row r="1144" spans="1:18" x14ac:dyDescent="0.2">
      <c r="A1144">
        <v>1143</v>
      </c>
      <c r="B1144" t="s">
        <v>9</v>
      </c>
      <c r="C1144" s="1" t="d">
        <v>2025-06-17</v>
      </c>
      <c r="D1144">
        <v>196.786</v>
      </c>
      <c r="E1144">
        <v>197.97300000000001</v>
      </c>
      <c r="F1144">
        <v>194.8</v>
      </c>
      <c r="G1144">
        <v>195.22900000000001</v>
      </c>
      <c r="H1144">
        <v>38856200</v>
      </c>
      <c r="I1144">
        <v>-1.4010699999999999E-2</v>
      </c>
      <c r="J1144">
        <f t="shared" si="157"/>
        <v>-1.4009888739059395E-2</v>
      </c>
      <c r="K1144">
        <f t="shared" si="159"/>
        <v>200.17644999999999</v>
      </c>
      <c r="L1144">
        <f t="shared" si="161"/>
        <v>200.93232</v>
      </c>
      <c r="M1144">
        <f t="shared" si="160"/>
        <v>1.3619334246567449E-2</v>
      </c>
      <c r="N1144" t="str">
        <f t="shared" si="158"/>
        <v>Downtrend</v>
      </c>
      <c r="O1144">
        <f t="shared" si="153"/>
        <v>257.85399999999998</v>
      </c>
      <c r="P1144">
        <f t="shared" si="154"/>
        <v>-0.24286999619939953</v>
      </c>
      <c r="Q1144" t="str">
        <f t="shared" si="155"/>
        <v>2025-06</v>
      </c>
      <c r="R1144" t="str">
        <f t="shared" si="156"/>
        <v>Low</v>
      </c>
    </row>
    <row r="1145" spans="1:18" x14ac:dyDescent="0.2">
      <c r="A1145">
        <v>1144</v>
      </c>
      <c r="B1145" t="s">
        <v>9</v>
      </c>
      <c r="C1145" s="1" t="d">
        <v>2025-06-18</v>
      </c>
      <c r="D1145">
        <v>195.52799999999999</v>
      </c>
      <c r="E1145">
        <v>197.155</v>
      </c>
      <c r="F1145">
        <v>194.66</v>
      </c>
      <c r="G1145">
        <v>196.167</v>
      </c>
      <c r="H1145">
        <v>45394700</v>
      </c>
      <c r="I1145">
        <v>4.8047100000000002E-3</v>
      </c>
      <c r="J1145">
        <f t="shared" si="157"/>
        <v>4.8046140686066607E-3</v>
      </c>
      <c r="K1145">
        <f t="shared" si="159"/>
        <v>199.66355000000001</v>
      </c>
      <c r="L1145">
        <f t="shared" si="161"/>
        <v>201.23881999999998</v>
      </c>
      <c r="M1145">
        <f t="shared" si="160"/>
        <v>1.3652327659637691E-2</v>
      </c>
      <c r="N1145" t="str">
        <f t="shared" si="158"/>
        <v>Downtrend</v>
      </c>
      <c r="O1145">
        <f t="shared" si="153"/>
        <v>257.85399999999998</v>
      </c>
      <c r="P1145">
        <f t="shared" si="154"/>
        <v>-0.23923227873137509</v>
      </c>
      <c r="Q1145" t="str">
        <f t="shared" si="155"/>
        <v>2025-06</v>
      </c>
      <c r="R1145" t="str">
        <f t="shared" si="156"/>
        <v>Low</v>
      </c>
    </row>
    <row r="1146" spans="1:18" x14ac:dyDescent="0.2">
      <c r="A1146">
        <v>1145</v>
      </c>
      <c r="B1146" t="s">
        <v>9</v>
      </c>
      <c r="C1146" s="1" t="d">
        <v>2025-06-20</v>
      </c>
      <c r="D1146">
        <v>197.82400000000001</v>
      </c>
      <c r="E1146">
        <v>201.27600000000001</v>
      </c>
      <c r="F1146">
        <v>196.446</v>
      </c>
      <c r="G1146">
        <v>200.578</v>
      </c>
      <c r="H1146">
        <v>96813500</v>
      </c>
      <c r="I1146">
        <v>2.2484500000000001E-2</v>
      </c>
      <c r="J1146">
        <f t="shared" si="157"/>
        <v>2.2485943099501915E-2</v>
      </c>
      <c r="K1146">
        <f t="shared" si="159"/>
        <v>199.60920000000002</v>
      </c>
      <c r="L1146">
        <f t="shared" si="161"/>
        <v>201.81373999999997</v>
      </c>
      <c r="M1146">
        <f t="shared" si="160"/>
        <v>1.3832194946485124E-2</v>
      </c>
      <c r="N1146" t="str">
        <f t="shared" si="158"/>
        <v>Downtrend</v>
      </c>
      <c r="O1146">
        <f t="shared" si="153"/>
        <v>257.85399999999998</v>
      </c>
      <c r="P1146">
        <f t="shared" si="154"/>
        <v>-0.22212569903899104</v>
      </c>
      <c r="Q1146" t="str">
        <f t="shared" si="155"/>
        <v>2025-06</v>
      </c>
      <c r="R1146" t="str">
        <f t="shared" si="156"/>
        <v>Low</v>
      </c>
    </row>
    <row r="1147" spans="1:18" x14ac:dyDescent="0.2">
      <c r="A1147">
        <v>1146</v>
      </c>
      <c r="B1147" t="s">
        <v>9</v>
      </c>
      <c r="C1147" s="1" t="d">
        <v>2025-06-23</v>
      </c>
      <c r="D1147">
        <v>201.20599999999999</v>
      </c>
      <c r="E1147">
        <v>201.875</v>
      </c>
      <c r="F1147">
        <v>198.542</v>
      </c>
      <c r="G1147">
        <v>201.077</v>
      </c>
      <c r="H1147">
        <v>55814300</v>
      </c>
      <c r="I1147">
        <v>2.4876299999999998E-3</v>
      </c>
      <c r="J1147">
        <f t="shared" si="157"/>
        <v>2.4878102284398018E-3</v>
      </c>
      <c r="K1147">
        <f t="shared" si="159"/>
        <v>199.61619999999999</v>
      </c>
      <c r="L1147">
        <f t="shared" si="161"/>
        <v>201.87183999999993</v>
      </c>
      <c r="M1147">
        <f t="shared" si="160"/>
        <v>1.3819791344712638E-2</v>
      </c>
      <c r="N1147" t="str">
        <f t="shared" si="158"/>
        <v>Downtrend</v>
      </c>
      <c r="O1147">
        <f t="shared" si="153"/>
        <v>257.85399999999998</v>
      </c>
      <c r="P1147">
        <f t="shared" si="154"/>
        <v>-0.22019049539661972</v>
      </c>
      <c r="Q1147" t="str">
        <f t="shared" si="155"/>
        <v>2025-06</v>
      </c>
      <c r="R1147" t="str">
        <f t="shared" si="156"/>
        <v>Low</v>
      </c>
    </row>
    <row r="1148" spans="1:18" x14ac:dyDescent="0.2">
      <c r="A1148">
        <v>1147</v>
      </c>
      <c r="B1148" t="s">
        <v>9</v>
      </c>
      <c r="C1148" s="1" t="d">
        <v>2025-06-24</v>
      </c>
      <c r="D1148">
        <v>202.16399999999999</v>
      </c>
      <c r="E1148">
        <v>203.01300000000001</v>
      </c>
      <c r="F1148">
        <v>199.779</v>
      </c>
      <c r="G1148">
        <v>199.87899999999999</v>
      </c>
      <c r="H1148">
        <v>54064000</v>
      </c>
      <c r="I1148">
        <v>-5.9553399999999999E-3</v>
      </c>
      <c r="J1148">
        <f t="shared" si="157"/>
        <v>-5.9579166190066868E-3</v>
      </c>
      <c r="K1148">
        <f t="shared" si="159"/>
        <v>199.86714999999998</v>
      </c>
      <c r="L1148">
        <f t="shared" si="161"/>
        <v>202.07399999999998</v>
      </c>
      <c r="M1148">
        <f t="shared" si="160"/>
        <v>1.1951633405481055E-2</v>
      </c>
      <c r="N1148" t="str">
        <f t="shared" si="158"/>
        <v>Downtrend</v>
      </c>
      <c r="O1148">
        <f t="shared" si="153"/>
        <v>257.85399999999998</v>
      </c>
      <c r="P1148">
        <f t="shared" si="154"/>
        <v>-0.22483653540375559</v>
      </c>
      <c r="Q1148" t="str">
        <f t="shared" si="155"/>
        <v>2025-06</v>
      </c>
      <c r="R1148" t="str">
        <f t="shared" si="156"/>
        <v>Low</v>
      </c>
    </row>
    <row r="1149" spans="1:18" x14ac:dyDescent="0.2">
      <c r="A1149">
        <v>1148</v>
      </c>
      <c r="B1149" t="s">
        <v>9</v>
      </c>
      <c r="C1149" s="1" t="d">
        <v>2025-06-25</v>
      </c>
      <c r="D1149">
        <v>201.02699999999999</v>
      </c>
      <c r="E1149">
        <v>203.24199999999999</v>
      </c>
      <c r="F1149">
        <v>200.19900000000001</v>
      </c>
      <c r="G1149">
        <v>201.137</v>
      </c>
      <c r="H1149">
        <v>39525700</v>
      </c>
      <c r="I1149">
        <v>6.2905699999999997E-3</v>
      </c>
      <c r="J1149">
        <f t="shared" si="157"/>
        <v>6.2938077536909276E-3</v>
      </c>
      <c r="K1149">
        <f t="shared" si="159"/>
        <v>199.93454999999997</v>
      </c>
      <c r="L1149">
        <f t="shared" si="161"/>
        <v>202.14723999999998</v>
      </c>
      <c r="M1149">
        <f t="shared" si="160"/>
        <v>1.062923211877724E-2</v>
      </c>
      <c r="N1149" t="str">
        <f t="shared" si="158"/>
        <v>Downtrend</v>
      </c>
      <c r="O1149">
        <f t="shared" si="153"/>
        <v>257.85399999999998</v>
      </c>
      <c r="P1149">
        <f t="shared" si="154"/>
        <v>-0.21995780557990174</v>
      </c>
      <c r="Q1149" t="str">
        <f t="shared" si="155"/>
        <v>2025-06</v>
      </c>
      <c r="R1149" t="str">
        <f t="shared" si="156"/>
        <v>Low</v>
      </c>
    </row>
    <row r="1150" spans="1:18" x14ac:dyDescent="0.2">
      <c r="A1150">
        <v>1149</v>
      </c>
      <c r="B1150" t="s">
        <v>9</v>
      </c>
      <c r="C1150" s="1" t="d">
        <v>2025-06-26</v>
      </c>
      <c r="D1150">
        <v>201.00700000000001</v>
      </c>
      <c r="E1150">
        <v>202.214</v>
      </c>
      <c r="F1150">
        <v>199.041</v>
      </c>
      <c r="G1150">
        <v>200.578</v>
      </c>
      <c r="H1150">
        <v>50799100</v>
      </c>
      <c r="I1150">
        <v>-2.7783999999999999E-3</v>
      </c>
      <c r="J1150">
        <f t="shared" si="157"/>
        <v>-2.779200246598057E-3</v>
      </c>
      <c r="K1150">
        <f t="shared" si="159"/>
        <v>199.96349999999998</v>
      </c>
      <c r="L1150">
        <f t="shared" si="161"/>
        <v>202.12219999999996</v>
      </c>
      <c r="M1150">
        <f t="shared" si="160"/>
        <v>1.0651176426115539E-2</v>
      </c>
      <c r="N1150" t="str">
        <f t="shared" si="158"/>
        <v>Downtrend</v>
      </c>
      <c r="O1150">
        <f t="shared" si="153"/>
        <v>257.85399999999998</v>
      </c>
      <c r="P1150">
        <f t="shared" si="154"/>
        <v>-0.22212569903899104</v>
      </c>
      <c r="Q1150" t="str">
        <f t="shared" si="155"/>
        <v>2025-06</v>
      </c>
      <c r="R1150" t="str">
        <f t="shared" si="156"/>
        <v>Low</v>
      </c>
    </row>
    <row r="1151" spans="1:18" x14ac:dyDescent="0.2">
      <c r="A1151">
        <v>1150</v>
      </c>
      <c r="B1151" t="s">
        <v>9</v>
      </c>
      <c r="C1151" s="1" t="d">
        <v>2025-06-27</v>
      </c>
      <c r="D1151">
        <v>201.46600000000001</v>
      </c>
      <c r="E1151">
        <v>202.79300000000001</v>
      </c>
      <c r="F1151">
        <v>199.58</v>
      </c>
      <c r="G1151">
        <v>200.65799999999999</v>
      </c>
      <c r="H1151">
        <v>73188600</v>
      </c>
      <c r="I1151">
        <v>3.9802000000000001E-4</v>
      </c>
      <c r="J1151">
        <f t="shared" si="157"/>
        <v>3.9884733121264837E-4</v>
      </c>
      <c r="K1151">
        <f t="shared" si="159"/>
        <v>200.01989999999998</v>
      </c>
      <c r="L1151">
        <f t="shared" si="161"/>
        <v>202.10633999999993</v>
      </c>
      <c r="M1151">
        <f t="shared" si="160"/>
        <v>1.0634349321900351E-2</v>
      </c>
      <c r="N1151" t="str">
        <f t="shared" si="158"/>
        <v>Downtrend</v>
      </c>
      <c r="O1151">
        <f t="shared" si="153"/>
        <v>257.85399999999998</v>
      </c>
      <c r="P1151">
        <f t="shared" si="154"/>
        <v>-0.22181544595003377</v>
      </c>
      <c r="Q1151" t="str">
        <f t="shared" si="155"/>
        <v>2025-06</v>
      </c>
      <c r="R1151" t="str">
        <f t="shared" si="156"/>
        <v>Low</v>
      </c>
    </row>
    <row r="1152" spans="1:18" x14ac:dyDescent="0.2">
      <c r="A1152">
        <v>1151</v>
      </c>
      <c r="B1152" t="s">
        <v>9</v>
      </c>
      <c r="C1152" s="1" t="d">
        <v>2025-06-30</v>
      </c>
      <c r="D1152">
        <v>201.58600000000001</v>
      </c>
      <c r="E1152">
        <v>206.95400000000001</v>
      </c>
      <c r="F1152">
        <v>198.84100000000001</v>
      </c>
      <c r="G1152">
        <v>204.739</v>
      </c>
      <c r="H1152">
        <v>91912800</v>
      </c>
      <c r="I1152">
        <v>2.0340199999999999E-2</v>
      </c>
      <c r="J1152">
        <f t="shared" si="157"/>
        <v>2.0338087691495144E-2</v>
      </c>
      <c r="K1152">
        <f t="shared" si="159"/>
        <v>200.23544999999999</v>
      </c>
      <c r="L1152">
        <f t="shared" si="161"/>
        <v>202.32895999999994</v>
      </c>
      <c r="M1152">
        <f t="shared" si="160"/>
        <v>1.1514085475570552E-2</v>
      </c>
      <c r="N1152" t="str">
        <f t="shared" si="158"/>
        <v>Downtrend</v>
      </c>
      <c r="O1152">
        <f t="shared" si="153"/>
        <v>257.85399999999998</v>
      </c>
      <c r="P1152">
        <f t="shared" si="154"/>
        <v>-0.2059886602495985</v>
      </c>
      <c r="Q1152" t="str">
        <f t="shared" si="155"/>
        <v>2025-06</v>
      </c>
      <c r="R1152" t="str">
        <f t="shared" si="156"/>
        <v>Low</v>
      </c>
    </row>
    <row r="1153" spans="1:18" x14ac:dyDescent="0.2">
      <c r="A1153">
        <v>1152</v>
      </c>
      <c r="B1153" t="s">
        <v>9</v>
      </c>
      <c r="C1153" s="1" t="d">
        <v>2025-07-01</v>
      </c>
      <c r="D1153">
        <v>206.23599999999999</v>
      </c>
      <c r="E1153">
        <v>209.74799999999999</v>
      </c>
      <c r="F1153">
        <v>205.70699999999999</v>
      </c>
      <c r="G1153">
        <v>207.38300000000001</v>
      </c>
      <c r="H1153">
        <v>78788900</v>
      </c>
      <c r="I1153">
        <v>1.2916199999999999E-2</v>
      </c>
      <c r="J1153">
        <f t="shared" si="157"/>
        <v>1.2914002705884053E-2</v>
      </c>
      <c r="K1153">
        <f t="shared" si="159"/>
        <v>200.54079999999999</v>
      </c>
      <c r="L1153">
        <f t="shared" si="161"/>
        <v>202.55043999999995</v>
      </c>
      <c r="M1153">
        <f t="shared" si="160"/>
        <v>1.1797479328304716E-2</v>
      </c>
      <c r="N1153" t="str">
        <f t="shared" si="158"/>
        <v>Downtrend</v>
      </c>
      <c r="O1153">
        <f t="shared" si="153"/>
        <v>257.85399999999998</v>
      </c>
      <c r="P1153">
        <f t="shared" si="154"/>
        <v>-0.1957347956595592</v>
      </c>
      <c r="Q1153" t="str">
        <f t="shared" si="155"/>
        <v>2025-07</v>
      </c>
      <c r="R1153" t="str">
        <f t="shared" si="156"/>
        <v>Low</v>
      </c>
    </row>
    <row r="1154" spans="1:18" x14ac:dyDescent="0.2">
      <c r="A1154">
        <v>1153</v>
      </c>
      <c r="B1154" t="s">
        <v>9</v>
      </c>
      <c r="C1154" s="1" t="d">
        <v>2025-07-02</v>
      </c>
      <c r="D1154">
        <v>208.471</v>
      </c>
      <c r="E1154">
        <v>212.892</v>
      </c>
      <c r="F1154">
        <v>207.703</v>
      </c>
      <c r="G1154">
        <v>211.994</v>
      </c>
      <c r="H1154">
        <v>67941800</v>
      </c>
      <c r="I1154">
        <v>2.2230799999999998E-2</v>
      </c>
      <c r="J1154">
        <f t="shared" si="157"/>
        <v>2.2234223634531203E-2</v>
      </c>
      <c r="K1154">
        <f t="shared" si="159"/>
        <v>200.99835000000002</v>
      </c>
      <c r="L1154">
        <f t="shared" si="161"/>
        <v>202.94027999999997</v>
      </c>
      <c r="M1154">
        <f t="shared" si="160"/>
        <v>1.2612885521478408E-2</v>
      </c>
      <c r="N1154" t="str">
        <f t="shared" si="158"/>
        <v>Downtrend</v>
      </c>
      <c r="O1154">
        <f t="shared" ref="O1154:O1217" si="162">MAX(G1154,O1153)</f>
        <v>257.85399999999998</v>
      </c>
      <c r="P1154">
        <f t="shared" si="154"/>
        <v>-0.17785258324478193</v>
      </c>
      <c r="Q1154" t="str">
        <f t="shared" si="155"/>
        <v>2025-07</v>
      </c>
      <c r="R1154" t="str">
        <f t="shared" si="156"/>
        <v>Low</v>
      </c>
    </row>
    <row r="1155" spans="1:18" x14ac:dyDescent="0.2">
      <c r="A1155">
        <v>1154</v>
      </c>
      <c r="B1155" t="s">
        <v>9</v>
      </c>
      <c r="C1155" s="1" t="d">
        <v>2025-07-03</v>
      </c>
      <c r="D1155">
        <v>211.70400000000001</v>
      </c>
      <c r="E1155">
        <v>214.19900000000001</v>
      </c>
      <c r="F1155">
        <v>211.36500000000001</v>
      </c>
      <c r="G1155">
        <v>213.101</v>
      </c>
      <c r="H1155">
        <v>34955800</v>
      </c>
      <c r="I1155">
        <v>5.2250700000000001E-3</v>
      </c>
      <c r="J1155">
        <f t="shared" si="157"/>
        <v>5.2218459012991492E-3</v>
      </c>
      <c r="K1155">
        <f t="shared" si="159"/>
        <v>201.53370000000001</v>
      </c>
      <c r="L1155">
        <f t="shared" si="161"/>
        <v>203.22111999999998</v>
      </c>
      <c r="M1155">
        <f t="shared" si="160"/>
        <v>1.2582883879577483E-2</v>
      </c>
      <c r="N1155" t="str">
        <f t="shared" si="158"/>
        <v>Downtrend</v>
      </c>
      <c r="O1155">
        <f t="shared" si="162"/>
        <v>257.85399999999998</v>
      </c>
      <c r="P1155">
        <f t="shared" ref="P1155:P1218" si="163">G1155/O1155 - 1</f>
        <v>-0.17355945612633505</v>
      </c>
      <c r="Q1155" t="str">
        <f t="shared" ref="Q1155:Q1218" si="164">TEXT(C1155, "YYYY-MM")</f>
        <v>2025-07</v>
      </c>
      <c r="R1155" t="str">
        <f t="shared" ref="R1155:R1218" si="165">IF(M1155="","",
   IF(M1155&lt;0.015,"Low",
      IF(M1155&lt;0.03,"Medium","High")))</f>
        <v>Low</v>
      </c>
    </row>
    <row r="1156" spans="1:18" x14ac:dyDescent="0.2">
      <c r="A1156">
        <v>1155</v>
      </c>
      <c r="B1156" t="s">
        <v>9</v>
      </c>
      <c r="C1156" s="1" t="d">
        <v>2025-07-07</v>
      </c>
      <c r="D1156">
        <v>212.233</v>
      </c>
      <c r="E1156">
        <v>215.77600000000001</v>
      </c>
      <c r="F1156">
        <v>208.36099999999999</v>
      </c>
      <c r="G1156">
        <v>209.50899999999999</v>
      </c>
      <c r="H1156">
        <v>50229000</v>
      </c>
      <c r="I1156">
        <v>-1.6858000000000001E-2</v>
      </c>
      <c r="J1156">
        <f t="shared" ref="J1156:J1219" si="166">(G1156/G1155) - 1</f>
        <v>-1.6855857081853221E-2</v>
      </c>
      <c r="K1156">
        <f t="shared" si="159"/>
        <v>201.99875</v>
      </c>
      <c r="L1156">
        <f t="shared" si="161"/>
        <v>203.33324000000002</v>
      </c>
      <c r="M1156">
        <f t="shared" si="160"/>
        <v>1.2989965214472547E-2</v>
      </c>
      <c r="N1156" t="str">
        <f t="shared" ref="N1156:N1219" si="167">IF(OR(ISBLANK(K1156),ISBLANK(L1156)),"",IF(K1156&gt;L1156,"Uptrend","Downtrend"))</f>
        <v>Downtrend</v>
      </c>
      <c r="O1156">
        <f t="shared" si="162"/>
        <v>257.85399999999998</v>
      </c>
      <c r="P1156">
        <f t="shared" si="163"/>
        <v>-0.1874898198205186</v>
      </c>
      <c r="Q1156" t="str">
        <f t="shared" si="164"/>
        <v>2025-07</v>
      </c>
      <c r="R1156" t="str">
        <f t="shared" si="165"/>
        <v>Low</v>
      </c>
    </row>
    <row r="1157" spans="1:18" x14ac:dyDescent="0.2">
      <c r="A1157">
        <v>1156</v>
      </c>
      <c r="B1157" t="s">
        <v>9</v>
      </c>
      <c r="C1157" s="1" t="d">
        <v>2025-07-08</v>
      </c>
      <c r="D1157">
        <v>209.65899999999999</v>
      </c>
      <c r="E1157">
        <v>210.98599999999999</v>
      </c>
      <c r="F1157">
        <v>208.012</v>
      </c>
      <c r="G1157">
        <v>209.56899999999999</v>
      </c>
      <c r="H1157">
        <v>42848900</v>
      </c>
      <c r="I1157">
        <v>2.8579000000000001E-4</v>
      </c>
      <c r="J1157">
        <f t="shared" si="166"/>
        <v>2.8638387849677649E-4</v>
      </c>
      <c r="K1157">
        <f t="shared" si="159"/>
        <v>202.30260000000001</v>
      </c>
      <c r="L1157">
        <f t="shared" si="161"/>
        <v>203.37142</v>
      </c>
      <c r="M1157">
        <f t="shared" si="160"/>
        <v>1.2565472152348987E-2</v>
      </c>
      <c r="N1157" t="str">
        <f t="shared" si="167"/>
        <v>Downtrend</v>
      </c>
      <c r="O1157">
        <f t="shared" si="162"/>
        <v>257.85399999999998</v>
      </c>
      <c r="P1157">
        <f t="shared" si="163"/>
        <v>-0.18725713000380062</v>
      </c>
      <c r="Q1157" t="str">
        <f t="shared" si="164"/>
        <v>2025-07</v>
      </c>
      <c r="R1157" t="str">
        <f t="shared" si="165"/>
        <v>Low</v>
      </c>
    </row>
    <row r="1158" spans="1:18" x14ac:dyDescent="0.2">
      <c r="A1158">
        <v>1157</v>
      </c>
      <c r="B1158" t="s">
        <v>9</v>
      </c>
      <c r="C1158" s="1" t="d">
        <v>2025-07-09</v>
      </c>
      <c r="D1158">
        <v>209.09</v>
      </c>
      <c r="E1158">
        <v>210.886</v>
      </c>
      <c r="F1158">
        <v>206.785</v>
      </c>
      <c r="G1158">
        <v>210.696</v>
      </c>
      <c r="H1158">
        <v>48749400</v>
      </c>
      <c r="I1158">
        <v>5.3806899999999996E-3</v>
      </c>
      <c r="J1158">
        <f t="shared" si="166"/>
        <v>5.3777037634383795E-3</v>
      </c>
      <c r="K1158">
        <f t="shared" si="159"/>
        <v>202.78604999999999</v>
      </c>
      <c r="L1158">
        <f t="shared" si="161"/>
        <v>203.41399999999999</v>
      </c>
      <c r="M1158">
        <f t="shared" si="160"/>
        <v>1.2167016032394246E-2</v>
      </c>
      <c r="N1158" t="str">
        <f t="shared" si="167"/>
        <v>Downtrend</v>
      </c>
      <c r="O1158">
        <f t="shared" si="162"/>
        <v>257.85399999999998</v>
      </c>
      <c r="P1158">
        <f t="shared" si="163"/>
        <v>-0.18288643961311435</v>
      </c>
      <c r="Q1158" t="str">
        <f t="shared" si="164"/>
        <v>2025-07</v>
      </c>
      <c r="R1158" t="str">
        <f t="shared" si="165"/>
        <v>Low</v>
      </c>
    </row>
    <row r="1159" spans="1:18" x14ac:dyDescent="0.2">
      <c r="A1159">
        <v>1158</v>
      </c>
      <c r="B1159" t="s">
        <v>9</v>
      </c>
      <c r="C1159" s="1" t="d">
        <v>2025-07-10</v>
      </c>
      <c r="D1159">
        <v>210.06800000000001</v>
      </c>
      <c r="E1159">
        <v>213.03100000000001</v>
      </c>
      <c r="F1159">
        <v>209.589</v>
      </c>
      <c r="G1159">
        <v>211.964</v>
      </c>
      <c r="H1159">
        <v>44443600</v>
      </c>
      <c r="I1159">
        <v>6.0149799999999996E-3</v>
      </c>
      <c r="J1159">
        <f t="shared" si="166"/>
        <v>6.018149371606496E-3</v>
      </c>
      <c r="K1159">
        <f t="shared" si="159"/>
        <v>203.27204999999998</v>
      </c>
      <c r="L1159">
        <f t="shared" si="161"/>
        <v>203.4648</v>
      </c>
      <c r="M1159">
        <f t="shared" si="160"/>
        <v>1.2166456744107356E-2</v>
      </c>
      <c r="N1159" t="str">
        <f t="shared" si="167"/>
        <v>Downtrend</v>
      </c>
      <c r="O1159">
        <f t="shared" si="162"/>
        <v>257.85399999999998</v>
      </c>
      <c r="P1159">
        <f t="shared" si="163"/>
        <v>-0.17796892815314092</v>
      </c>
      <c r="Q1159" t="str">
        <f t="shared" si="164"/>
        <v>2025-07</v>
      </c>
      <c r="R1159" t="str">
        <f t="shared" si="165"/>
        <v>Low</v>
      </c>
    </row>
    <row r="1160" spans="1:18" x14ac:dyDescent="0.2">
      <c r="A1160">
        <v>1159</v>
      </c>
      <c r="B1160" t="s">
        <v>9</v>
      </c>
      <c r="C1160" s="1" t="d">
        <v>2025-07-11</v>
      </c>
      <c r="D1160">
        <v>210.12799999999999</v>
      </c>
      <c r="E1160">
        <v>211.684</v>
      </c>
      <c r="F1160">
        <v>209.41900000000001</v>
      </c>
      <c r="G1160">
        <v>210.71600000000001</v>
      </c>
      <c r="H1160">
        <v>39765800</v>
      </c>
      <c r="I1160">
        <v>-5.8848499999999996E-3</v>
      </c>
      <c r="J1160">
        <f t="shared" si="166"/>
        <v>-5.8877922666112914E-3</v>
      </c>
      <c r="K1160">
        <f t="shared" si="159"/>
        <v>203.88974999999999</v>
      </c>
      <c r="L1160">
        <f t="shared" si="161"/>
        <v>203.46932000000001</v>
      </c>
      <c r="M1160">
        <f t="shared" si="160"/>
        <v>1.1251673480185929E-2</v>
      </c>
      <c r="N1160" t="str">
        <f t="shared" si="167"/>
        <v>Uptrend</v>
      </c>
      <c r="O1160">
        <f t="shared" si="162"/>
        <v>257.85399999999998</v>
      </c>
      <c r="P1160">
        <f t="shared" si="163"/>
        <v>-0.18280887634087495</v>
      </c>
      <c r="Q1160" t="str">
        <f t="shared" si="164"/>
        <v>2025-07</v>
      </c>
      <c r="R1160" t="str">
        <f t="shared" si="165"/>
        <v>Low</v>
      </c>
    </row>
    <row r="1161" spans="1:18" x14ac:dyDescent="0.2">
      <c r="A1161">
        <v>1160</v>
      </c>
      <c r="B1161" t="s">
        <v>9</v>
      </c>
      <c r="C1161" s="1" t="d">
        <v>2025-07-14</v>
      </c>
      <c r="D1161">
        <v>209.489</v>
      </c>
      <c r="E1161">
        <v>210.46700000000001</v>
      </c>
      <c r="F1161">
        <v>207.10400000000001</v>
      </c>
      <c r="G1161">
        <v>208.18199999999999</v>
      </c>
      <c r="H1161">
        <v>38840100</v>
      </c>
      <c r="I1161">
        <v>-1.2028799999999999E-2</v>
      </c>
      <c r="J1161">
        <f t="shared" si="166"/>
        <v>-1.2025664875946918E-2</v>
      </c>
      <c r="K1161">
        <f t="shared" si="159"/>
        <v>204.35979999999995</v>
      </c>
      <c r="L1161">
        <f t="shared" si="161"/>
        <v>203.39744000000007</v>
      </c>
      <c r="M1161">
        <f t="shared" si="160"/>
        <v>1.174914492388799E-2</v>
      </c>
      <c r="N1161" t="str">
        <f t="shared" si="167"/>
        <v>Uptrend</v>
      </c>
      <c r="O1161">
        <f t="shared" si="162"/>
        <v>257.85399999999998</v>
      </c>
      <c r="P1161">
        <f t="shared" si="163"/>
        <v>-0.1926361429335981</v>
      </c>
      <c r="Q1161" t="str">
        <f t="shared" si="164"/>
        <v>2025-07</v>
      </c>
      <c r="R1161" t="str">
        <f t="shared" si="165"/>
        <v>Low</v>
      </c>
    </row>
    <row r="1162" spans="1:18" x14ac:dyDescent="0.2">
      <c r="A1162">
        <v>1161</v>
      </c>
      <c r="B1162" t="s">
        <v>9</v>
      </c>
      <c r="C1162" s="1" t="d">
        <v>2025-07-15</v>
      </c>
      <c r="D1162">
        <v>208.78</v>
      </c>
      <c r="E1162">
        <v>211.44499999999999</v>
      </c>
      <c r="F1162">
        <v>208.48099999999999</v>
      </c>
      <c r="G1162">
        <v>208.67099999999999</v>
      </c>
      <c r="H1162">
        <v>42296300</v>
      </c>
      <c r="I1162">
        <v>2.3488300000000001E-3</v>
      </c>
      <c r="J1162">
        <f t="shared" si="166"/>
        <v>2.3489062454966625E-3</v>
      </c>
      <c r="K1162">
        <f t="shared" si="159"/>
        <v>204.9915</v>
      </c>
      <c r="L1162">
        <f t="shared" si="161"/>
        <v>203.31900000000005</v>
      </c>
      <c r="M1162">
        <f t="shared" si="160"/>
        <v>1.1116330702325618E-2</v>
      </c>
      <c r="N1162" t="str">
        <f t="shared" si="167"/>
        <v>Uptrend</v>
      </c>
      <c r="O1162">
        <f t="shared" si="162"/>
        <v>257.85399999999998</v>
      </c>
      <c r="P1162">
        <f t="shared" si="163"/>
        <v>-0.19073972092734648</v>
      </c>
      <c r="Q1162" t="str">
        <f t="shared" si="164"/>
        <v>2025-07</v>
      </c>
      <c r="R1162" t="str">
        <f t="shared" si="165"/>
        <v>Low</v>
      </c>
    </row>
    <row r="1163" spans="1:18" x14ac:dyDescent="0.2">
      <c r="A1163">
        <v>1162</v>
      </c>
      <c r="B1163" t="s">
        <v>9</v>
      </c>
      <c r="C1163" s="1" t="d">
        <v>2025-07-16</v>
      </c>
      <c r="D1163">
        <v>209.858</v>
      </c>
      <c r="E1163">
        <v>211.95400000000001</v>
      </c>
      <c r="F1163">
        <v>208.202</v>
      </c>
      <c r="G1163">
        <v>209.71799999999999</v>
      </c>
      <c r="H1163">
        <v>47490500</v>
      </c>
      <c r="I1163">
        <v>5.02134E-3</v>
      </c>
      <c r="J1163">
        <f t="shared" si="166"/>
        <v>5.017467688370747E-3</v>
      </c>
      <c r="K1163">
        <f t="shared" si="159"/>
        <v>205.57724999999996</v>
      </c>
      <c r="L1163">
        <f t="shared" si="161"/>
        <v>203.42036000000007</v>
      </c>
      <c r="M1163">
        <f t="shared" si="160"/>
        <v>1.1009948994895801E-2</v>
      </c>
      <c r="N1163" t="str">
        <f t="shared" si="167"/>
        <v>Uptrend</v>
      </c>
      <c r="O1163">
        <f t="shared" si="162"/>
        <v>257.85399999999998</v>
      </c>
      <c r="P1163">
        <f t="shared" si="163"/>
        <v>-0.18667928362561759</v>
      </c>
      <c r="Q1163" t="str">
        <f t="shared" si="164"/>
        <v>2025-07</v>
      </c>
      <c r="R1163" t="str">
        <f t="shared" si="165"/>
        <v>Low</v>
      </c>
    </row>
    <row r="1164" spans="1:18" x14ac:dyDescent="0.2">
      <c r="A1164">
        <v>1163</v>
      </c>
      <c r="B1164" t="s">
        <v>9</v>
      </c>
      <c r="C1164" s="1" t="d">
        <v>2025-07-17</v>
      </c>
      <c r="D1164">
        <v>210.12799999999999</v>
      </c>
      <c r="E1164">
        <v>211.35499999999999</v>
      </c>
      <c r="F1164">
        <v>209.15</v>
      </c>
      <c r="G1164">
        <v>209.57900000000001</v>
      </c>
      <c r="H1164">
        <v>48068100</v>
      </c>
      <c r="I1164">
        <v>-6.6624900000000005E-4</v>
      </c>
      <c r="J1164">
        <f t="shared" si="166"/>
        <v>-6.6279480063691221E-4</v>
      </c>
      <c r="K1164">
        <f t="shared" si="159"/>
        <v>206.29474999999994</v>
      </c>
      <c r="L1164">
        <f t="shared" si="161"/>
        <v>203.64770000000004</v>
      </c>
      <c r="M1164">
        <f t="shared" si="160"/>
        <v>1.0311089773228577E-2</v>
      </c>
      <c r="N1164" t="str">
        <f t="shared" si="167"/>
        <v>Uptrend</v>
      </c>
      <c r="O1164">
        <f t="shared" si="162"/>
        <v>257.85399999999998</v>
      </c>
      <c r="P1164">
        <f t="shared" si="163"/>
        <v>-0.18721834836768081</v>
      </c>
      <c r="Q1164" t="str">
        <f t="shared" si="164"/>
        <v>2025-07</v>
      </c>
      <c r="R1164" t="str">
        <f t="shared" si="165"/>
        <v>Low</v>
      </c>
    </row>
    <row r="1165" spans="1:18" x14ac:dyDescent="0.2">
      <c r="A1165">
        <v>1164</v>
      </c>
      <c r="B1165" t="s">
        <v>9</v>
      </c>
      <c r="C1165" s="1" t="d">
        <v>2025-07-18</v>
      </c>
      <c r="D1165">
        <v>210.42699999999999</v>
      </c>
      <c r="E1165">
        <v>211.345</v>
      </c>
      <c r="F1165">
        <v>209.25899999999999</v>
      </c>
      <c r="G1165">
        <v>210.73599999999999</v>
      </c>
      <c r="H1165">
        <v>48974600</v>
      </c>
      <c r="I1165">
        <v>5.5232800000000002E-3</v>
      </c>
      <c r="J1165">
        <f t="shared" si="166"/>
        <v>5.5205912806148838E-3</v>
      </c>
      <c r="K1165">
        <f t="shared" si="159"/>
        <v>207.02319999999995</v>
      </c>
      <c r="L1165">
        <f t="shared" si="161"/>
        <v>203.90576000000001</v>
      </c>
      <c r="M1165">
        <f t="shared" si="160"/>
        <v>1.0316722820299785E-2</v>
      </c>
      <c r="N1165" t="str">
        <f t="shared" si="167"/>
        <v>Uptrend</v>
      </c>
      <c r="O1165">
        <f t="shared" si="162"/>
        <v>257.85399999999998</v>
      </c>
      <c r="P1165">
        <f t="shared" si="163"/>
        <v>-0.18273131306863577</v>
      </c>
      <c r="Q1165" t="str">
        <f t="shared" si="164"/>
        <v>2025-07</v>
      </c>
      <c r="R1165" t="str">
        <f t="shared" si="165"/>
        <v>Low</v>
      </c>
    </row>
    <row r="1166" spans="1:18" x14ac:dyDescent="0.2">
      <c r="A1166">
        <v>1165</v>
      </c>
      <c r="B1166" t="s">
        <v>9</v>
      </c>
      <c r="C1166" s="1" t="d">
        <v>2025-07-21</v>
      </c>
      <c r="D1166">
        <v>211.654</v>
      </c>
      <c r="E1166">
        <v>215.327</v>
      </c>
      <c r="F1166">
        <v>211.185</v>
      </c>
      <c r="G1166">
        <v>212.03399999999999</v>
      </c>
      <c r="H1166">
        <v>51377400</v>
      </c>
      <c r="I1166">
        <v>6.1558300000000002E-3</v>
      </c>
      <c r="J1166">
        <f t="shared" si="166"/>
        <v>6.1593652721889658E-3</v>
      </c>
      <c r="K1166">
        <f t="shared" si="159"/>
        <v>207.59599999999995</v>
      </c>
      <c r="L1166">
        <f t="shared" si="161"/>
        <v>204.23482000000004</v>
      </c>
      <c r="M1166">
        <f t="shared" si="160"/>
        <v>9.3473014353250353E-3</v>
      </c>
      <c r="N1166" t="str">
        <f t="shared" si="167"/>
        <v>Uptrend</v>
      </c>
      <c r="O1166">
        <f t="shared" si="162"/>
        <v>257.85399999999998</v>
      </c>
      <c r="P1166">
        <f t="shared" si="163"/>
        <v>-0.17769745670030324</v>
      </c>
      <c r="Q1166" t="str">
        <f t="shared" si="164"/>
        <v>2025-07</v>
      </c>
      <c r="R1166" t="str">
        <f t="shared" si="165"/>
        <v>Low</v>
      </c>
    </row>
    <row r="1167" spans="1:18" x14ac:dyDescent="0.2">
      <c r="A1167">
        <v>1166</v>
      </c>
      <c r="B1167" t="s">
        <v>9</v>
      </c>
      <c r="C1167" s="1" t="d">
        <v>2025-07-22</v>
      </c>
      <c r="D1167">
        <v>212.69200000000001</v>
      </c>
      <c r="E1167">
        <v>214.49799999999999</v>
      </c>
      <c r="F1167">
        <v>211.78399999999999</v>
      </c>
      <c r="G1167">
        <v>213.95</v>
      </c>
      <c r="H1167">
        <v>46404100</v>
      </c>
      <c r="I1167">
        <v>9.0362299999999993E-3</v>
      </c>
      <c r="J1167">
        <f t="shared" si="166"/>
        <v>9.0362866332758252E-3</v>
      </c>
      <c r="K1167">
        <f t="shared" si="159"/>
        <v>208.23964999999998</v>
      </c>
      <c r="L1167">
        <f t="shared" si="161"/>
        <v>204.57748000000007</v>
      </c>
      <c r="M1167">
        <f t="shared" si="160"/>
        <v>9.4491023512754142E-3</v>
      </c>
      <c r="N1167" t="str">
        <f t="shared" si="167"/>
        <v>Uptrend</v>
      </c>
      <c r="O1167">
        <f t="shared" si="162"/>
        <v>257.85399999999998</v>
      </c>
      <c r="P1167">
        <f t="shared" si="163"/>
        <v>-0.17026689521977556</v>
      </c>
      <c r="Q1167" t="str">
        <f t="shared" si="164"/>
        <v>2025-07</v>
      </c>
      <c r="R1167" t="str">
        <f t="shared" si="165"/>
        <v>Low</v>
      </c>
    </row>
    <row r="1168" spans="1:18" x14ac:dyDescent="0.2">
      <c r="A1168">
        <v>1167</v>
      </c>
      <c r="B1168" t="s">
        <v>9</v>
      </c>
      <c r="C1168" s="1" t="d">
        <v>2025-07-23</v>
      </c>
      <c r="D1168">
        <v>214.548</v>
      </c>
      <c r="E1168">
        <v>214.69800000000001</v>
      </c>
      <c r="F1168">
        <v>211.964</v>
      </c>
      <c r="G1168">
        <v>213.7</v>
      </c>
      <c r="H1168">
        <v>46989300</v>
      </c>
      <c r="I1168">
        <v>-1.16607E-3</v>
      </c>
      <c r="J1168">
        <f t="shared" si="166"/>
        <v>-1.1684973124561626E-3</v>
      </c>
      <c r="K1168">
        <f t="shared" si="159"/>
        <v>208.93069999999997</v>
      </c>
      <c r="L1168">
        <f t="shared" si="161"/>
        <v>204.89442000000011</v>
      </c>
      <c r="M1168">
        <f t="shared" si="160"/>
        <v>9.2650310879654977E-3</v>
      </c>
      <c r="N1168" t="str">
        <f t="shared" si="167"/>
        <v>Uptrend</v>
      </c>
      <c r="O1168">
        <f t="shared" si="162"/>
        <v>257.85399999999998</v>
      </c>
      <c r="P1168">
        <f t="shared" si="163"/>
        <v>-0.17123643612276718</v>
      </c>
      <c r="Q1168" t="str">
        <f t="shared" si="164"/>
        <v>2025-07</v>
      </c>
      <c r="R1168" t="str">
        <f t="shared" si="165"/>
        <v>Low</v>
      </c>
    </row>
    <row r="1169" spans="1:18" x14ac:dyDescent="0.2">
      <c r="A1169">
        <v>1168</v>
      </c>
      <c r="B1169" t="s">
        <v>9</v>
      </c>
      <c r="C1169" s="1" t="d">
        <v>2025-07-24</v>
      </c>
      <c r="D1169">
        <v>213.45099999999999</v>
      </c>
      <c r="E1169">
        <v>215.23699999999999</v>
      </c>
      <c r="F1169">
        <v>213.08099999999999</v>
      </c>
      <c r="G1169">
        <v>213.31100000000001</v>
      </c>
      <c r="H1169">
        <v>46022600</v>
      </c>
      <c r="I1169">
        <v>-1.8212E-3</v>
      </c>
      <c r="J1169">
        <f t="shared" si="166"/>
        <v>-1.8203088441739457E-3</v>
      </c>
      <c r="K1169">
        <f t="shared" si="159"/>
        <v>209.53939999999994</v>
      </c>
      <c r="L1169">
        <f t="shared" si="161"/>
        <v>204.95370000000005</v>
      </c>
      <c r="M1169">
        <f t="shared" si="160"/>
        <v>9.3087028415515822E-3</v>
      </c>
      <c r="N1169" t="str">
        <f t="shared" si="167"/>
        <v>Uptrend</v>
      </c>
      <c r="O1169">
        <f t="shared" si="162"/>
        <v>257.85399999999998</v>
      </c>
      <c r="P1169">
        <f t="shared" si="163"/>
        <v>-0.17274504176782202</v>
      </c>
      <c r="Q1169" t="str">
        <f t="shared" si="164"/>
        <v>2025-07</v>
      </c>
      <c r="R1169" t="str">
        <f t="shared" si="165"/>
        <v>Low</v>
      </c>
    </row>
    <row r="1170" spans="1:18" x14ac:dyDescent="0.2">
      <c r="A1170">
        <v>1169</v>
      </c>
      <c r="B1170" t="s">
        <v>9</v>
      </c>
      <c r="C1170" s="1" t="d">
        <v>2025-07-25</v>
      </c>
      <c r="D1170">
        <v>214.249</v>
      </c>
      <c r="E1170">
        <v>214.78800000000001</v>
      </c>
      <c r="F1170">
        <v>212.952</v>
      </c>
      <c r="G1170">
        <v>213.43100000000001</v>
      </c>
      <c r="H1170">
        <v>40268800</v>
      </c>
      <c r="I1170">
        <v>5.61463E-4</v>
      </c>
      <c r="J1170">
        <f t="shared" si="166"/>
        <v>5.6255889288414629E-4</v>
      </c>
      <c r="K1170">
        <f t="shared" si="159"/>
        <v>210.18204999999995</v>
      </c>
      <c r="L1170">
        <f t="shared" si="161"/>
        <v>204.9726600000001</v>
      </c>
      <c r="M1170">
        <f t="shared" si="160"/>
        <v>9.2294731382890054E-3</v>
      </c>
      <c r="N1170" t="str">
        <f t="shared" si="167"/>
        <v>Uptrend</v>
      </c>
      <c r="O1170">
        <f t="shared" si="162"/>
        <v>257.85399999999998</v>
      </c>
      <c r="P1170">
        <f t="shared" si="163"/>
        <v>-0.17227966213438606</v>
      </c>
      <c r="Q1170" t="str">
        <f t="shared" si="164"/>
        <v>2025-07</v>
      </c>
      <c r="R1170" t="str">
        <f t="shared" si="165"/>
        <v>Low</v>
      </c>
    </row>
    <row r="1171" spans="1:18" x14ac:dyDescent="0.2">
      <c r="A1171">
        <v>1170</v>
      </c>
      <c r="B1171" t="s">
        <v>9</v>
      </c>
      <c r="C1171" s="1" t="d">
        <v>2025-07-28</v>
      </c>
      <c r="D1171">
        <v>213.58</v>
      </c>
      <c r="E1171">
        <v>214.399</v>
      </c>
      <c r="F1171">
        <v>212.61199999999999</v>
      </c>
      <c r="G1171">
        <v>213.6</v>
      </c>
      <c r="H1171">
        <v>37858000</v>
      </c>
      <c r="I1171">
        <v>7.9485899999999997E-4</v>
      </c>
      <c r="J1171">
        <f t="shared" si="166"/>
        <v>7.9182499262042683E-4</v>
      </c>
      <c r="K1171">
        <f t="shared" si="159"/>
        <v>210.82914999999997</v>
      </c>
      <c r="L1171">
        <f t="shared" si="161"/>
        <v>205.00698000000008</v>
      </c>
      <c r="M1171">
        <f t="shared" si="160"/>
        <v>9.2237228751201605E-3</v>
      </c>
      <c r="N1171" t="str">
        <f t="shared" si="167"/>
        <v>Uptrend</v>
      </c>
      <c r="O1171">
        <f t="shared" si="162"/>
        <v>257.85399999999998</v>
      </c>
      <c r="P1171">
        <f t="shared" si="163"/>
        <v>-0.17162425248396374</v>
      </c>
      <c r="Q1171" t="str">
        <f t="shared" si="164"/>
        <v>2025-07</v>
      </c>
      <c r="R1171" t="str">
        <f t="shared" si="165"/>
        <v>Low</v>
      </c>
    </row>
    <row r="1172" spans="1:18" x14ac:dyDescent="0.2">
      <c r="A1172">
        <v>1171</v>
      </c>
      <c r="B1172" t="s">
        <v>9</v>
      </c>
      <c r="C1172" s="1" t="d">
        <v>2025-07-29</v>
      </c>
      <c r="D1172">
        <v>213.73</v>
      </c>
      <c r="E1172">
        <v>214.35900000000001</v>
      </c>
      <c r="F1172">
        <v>210.37700000000001</v>
      </c>
      <c r="G1172">
        <v>210.82599999999999</v>
      </c>
      <c r="H1172">
        <v>51411700</v>
      </c>
      <c r="I1172">
        <v>-1.29877E-2</v>
      </c>
      <c r="J1172">
        <f t="shared" si="166"/>
        <v>-1.2986891385767807E-2</v>
      </c>
      <c r="K1172">
        <f t="shared" si="159"/>
        <v>211.13349999999997</v>
      </c>
      <c r="L1172">
        <f t="shared" si="161"/>
        <v>205.00338000000008</v>
      </c>
      <c r="M1172">
        <f t="shared" si="160"/>
        <v>8.9656068172419244E-3</v>
      </c>
      <c r="N1172" t="str">
        <f t="shared" si="167"/>
        <v>Uptrend</v>
      </c>
      <c r="O1172">
        <f t="shared" si="162"/>
        <v>257.85399999999998</v>
      </c>
      <c r="P1172">
        <f t="shared" si="163"/>
        <v>-0.18238227834355869</v>
      </c>
      <c r="Q1172" t="str">
        <f t="shared" si="164"/>
        <v>2025-07</v>
      </c>
      <c r="R1172" t="str">
        <f t="shared" si="165"/>
        <v>Low</v>
      </c>
    </row>
    <row r="1173" spans="1:18" x14ac:dyDescent="0.2">
      <c r="A1173">
        <v>1172</v>
      </c>
      <c r="B1173" t="s">
        <v>9</v>
      </c>
      <c r="C1173" s="1" t="d">
        <v>2025-07-30</v>
      </c>
      <c r="D1173">
        <v>211.45500000000001</v>
      </c>
      <c r="E1173">
        <v>211.94399999999999</v>
      </c>
      <c r="F1173">
        <v>207.28399999999999</v>
      </c>
      <c r="G1173">
        <v>208.61099999999999</v>
      </c>
      <c r="H1173">
        <v>45512500</v>
      </c>
      <c r="I1173">
        <v>-1.0507900000000001E-2</v>
      </c>
      <c r="J1173">
        <f t="shared" si="166"/>
        <v>-1.05062942900781E-2</v>
      </c>
      <c r="K1173">
        <f t="shared" si="159"/>
        <v>211.19490000000002</v>
      </c>
      <c r="L1173">
        <f t="shared" si="161"/>
        <v>204.95928000000006</v>
      </c>
      <c r="M1173">
        <f t="shared" si="160"/>
        <v>8.9262976934727668E-3</v>
      </c>
      <c r="N1173" t="str">
        <f t="shared" si="167"/>
        <v>Uptrend</v>
      </c>
      <c r="O1173">
        <f t="shared" si="162"/>
        <v>257.85399999999998</v>
      </c>
      <c r="P1173">
        <f t="shared" si="163"/>
        <v>-0.19097241074406446</v>
      </c>
      <c r="Q1173" t="str">
        <f t="shared" si="164"/>
        <v>2025-07</v>
      </c>
      <c r="R1173" t="str">
        <f t="shared" si="165"/>
        <v>Low</v>
      </c>
    </row>
    <row r="1174" spans="1:18" x14ac:dyDescent="0.2">
      <c r="A1174">
        <v>1173</v>
      </c>
      <c r="B1174" t="s">
        <v>9</v>
      </c>
      <c r="C1174" s="1" t="d">
        <v>2025-07-31</v>
      </c>
      <c r="D1174">
        <v>208.05199999999999</v>
      </c>
      <c r="E1174">
        <v>209.399</v>
      </c>
      <c r="F1174">
        <v>206.72499999999999</v>
      </c>
      <c r="G1174">
        <v>207.13399999999999</v>
      </c>
      <c r="H1174">
        <v>80698400</v>
      </c>
      <c r="I1174">
        <v>-7.0796100000000001E-3</v>
      </c>
      <c r="J1174">
        <f t="shared" si="166"/>
        <v>-7.0801635580098887E-3</v>
      </c>
      <c r="K1174">
        <f t="shared" ref="K1174:K1237" si="168">AVERAGE(G1155:G1174)</f>
        <v>210.95189999999997</v>
      </c>
      <c r="L1174">
        <f t="shared" si="161"/>
        <v>204.93514000000002</v>
      </c>
      <c r="M1174">
        <f t="shared" si="160"/>
        <v>7.42054505559779E-3</v>
      </c>
      <c r="N1174" t="str">
        <f t="shared" si="167"/>
        <v>Uptrend</v>
      </c>
      <c r="O1174">
        <f t="shared" si="162"/>
        <v>257.85399999999998</v>
      </c>
      <c r="P1174">
        <f t="shared" si="163"/>
        <v>-0.1967004583989389</v>
      </c>
      <c r="Q1174" t="str">
        <f t="shared" si="164"/>
        <v>2025-07</v>
      </c>
      <c r="R1174" t="str">
        <f t="shared" si="165"/>
        <v>Low</v>
      </c>
    </row>
    <row r="1175" spans="1:18" x14ac:dyDescent="0.2">
      <c r="A1175">
        <v>1174</v>
      </c>
      <c r="B1175" t="s">
        <v>9</v>
      </c>
      <c r="C1175" s="1" t="d">
        <v>2025-08-01</v>
      </c>
      <c r="D1175">
        <v>210.42699999999999</v>
      </c>
      <c r="E1175">
        <v>213.131</v>
      </c>
      <c r="F1175">
        <v>201.077</v>
      </c>
      <c r="G1175">
        <v>201.95500000000001</v>
      </c>
      <c r="H1175">
        <v>104434500</v>
      </c>
      <c r="I1175">
        <v>-2.5003600000000001E-2</v>
      </c>
      <c r="J1175">
        <f t="shared" si="166"/>
        <v>-2.5003138065213704E-2</v>
      </c>
      <c r="K1175">
        <f t="shared" si="168"/>
        <v>210.3946</v>
      </c>
      <c r="L1175">
        <f t="shared" si="161"/>
        <v>204.84574000000003</v>
      </c>
      <c r="M1175">
        <f t="shared" ref="M1175:M1238" si="169">_xlfn.STDEV.S(J1156:J1175)</f>
        <v>8.9735513227469123E-3</v>
      </c>
      <c r="N1175" t="str">
        <f t="shared" si="167"/>
        <v>Uptrend</v>
      </c>
      <c r="O1175">
        <f t="shared" si="162"/>
        <v>257.85399999999998</v>
      </c>
      <c r="P1175">
        <f t="shared" si="163"/>
        <v>-0.21678546774531315</v>
      </c>
      <c r="Q1175" t="str">
        <f t="shared" si="164"/>
        <v>2025-08</v>
      </c>
      <c r="R1175" t="str">
        <f t="shared" si="165"/>
        <v>Low</v>
      </c>
    </row>
    <row r="1176" spans="1:18" x14ac:dyDescent="0.2">
      <c r="A1176">
        <v>1175</v>
      </c>
      <c r="B1176" t="s">
        <v>9</v>
      </c>
      <c r="C1176" s="1" t="d">
        <v>2025-08-04</v>
      </c>
      <c r="D1176">
        <v>204.08</v>
      </c>
      <c r="E1176">
        <v>207.44300000000001</v>
      </c>
      <c r="F1176">
        <v>201.256</v>
      </c>
      <c r="G1176">
        <v>202.923</v>
      </c>
      <c r="H1176">
        <v>75109300</v>
      </c>
      <c r="I1176">
        <v>4.7929399999999999E-3</v>
      </c>
      <c r="J1176">
        <f t="shared" si="166"/>
        <v>4.7931469881903332E-3</v>
      </c>
      <c r="K1176">
        <f t="shared" si="168"/>
        <v>210.06529999999998</v>
      </c>
      <c r="L1176">
        <f t="shared" si="161"/>
        <v>204.87090000000003</v>
      </c>
      <c r="M1176">
        <f t="shared" si="169"/>
        <v>8.4600117409638544E-3</v>
      </c>
      <c r="N1176" t="str">
        <f t="shared" si="167"/>
        <v>Uptrend</v>
      </c>
      <c r="O1176">
        <f t="shared" si="162"/>
        <v>257.85399999999998</v>
      </c>
      <c r="P1176">
        <f t="shared" si="163"/>
        <v>-0.21303140536892962</v>
      </c>
      <c r="Q1176" t="str">
        <f t="shared" si="164"/>
        <v>2025-08</v>
      </c>
      <c r="R1176" t="str">
        <f t="shared" si="165"/>
        <v>Low</v>
      </c>
    </row>
    <row r="1177" spans="1:18" x14ac:dyDescent="0.2">
      <c r="A1177">
        <v>1176</v>
      </c>
      <c r="B1177" t="s">
        <v>9</v>
      </c>
      <c r="C1177" s="1" t="d">
        <v>2025-08-05</v>
      </c>
      <c r="D1177">
        <v>202.97300000000001</v>
      </c>
      <c r="E1177">
        <v>204.90899999999999</v>
      </c>
      <c r="F1177">
        <v>201.73500000000001</v>
      </c>
      <c r="G1177">
        <v>202.494</v>
      </c>
      <c r="H1177">
        <v>44155100</v>
      </c>
      <c r="I1177">
        <v>-2.1146400000000001E-3</v>
      </c>
      <c r="J1177">
        <f t="shared" si="166"/>
        <v>-2.1141023935187242E-3</v>
      </c>
      <c r="K1177">
        <f t="shared" si="168"/>
        <v>209.71154999999999</v>
      </c>
      <c r="L1177">
        <f t="shared" si="161"/>
        <v>204.90204000000003</v>
      </c>
      <c r="M1177">
        <f t="shared" si="169"/>
        <v>8.4494377075273134E-3</v>
      </c>
      <c r="N1177" t="str">
        <f t="shared" si="167"/>
        <v>Uptrend</v>
      </c>
      <c r="O1177">
        <f t="shared" si="162"/>
        <v>257.85399999999998</v>
      </c>
      <c r="P1177">
        <f t="shared" si="163"/>
        <v>-0.21469513755846326</v>
      </c>
      <c r="Q1177" t="str">
        <f t="shared" si="164"/>
        <v>2025-08</v>
      </c>
      <c r="R1177" t="str">
        <f t="shared" si="165"/>
        <v>Low</v>
      </c>
    </row>
    <row r="1178" spans="1:18" x14ac:dyDescent="0.2">
      <c r="A1178">
        <v>1177</v>
      </c>
      <c r="B1178" t="s">
        <v>9</v>
      </c>
      <c r="C1178" s="1" t="d">
        <v>2025-08-06</v>
      </c>
      <c r="D1178">
        <v>205.19800000000001</v>
      </c>
      <c r="E1178">
        <v>214.928</v>
      </c>
      <c r="F1178">
        <v>205.15799999999999</v>
      </c>
      <c r="G1178">
        <v>212.80199999999999</v>
      </c>
      <c r="H1178">
        <v>108483100</v>
      </c>
      <c r="I1178">
        <v>5.0906800000000002E-2</v>
      </c>
      <c r="J1178">
        <f t="shared" si="166"/>
        <v>5.0905212006281619E-2</v>
      </c>
      <c r="K1178">
        <f t="shared" si="168"/>
        <v>209.81685000000002</v>
      </c>
      <c r="L1178">
        <f t="shared" si="161"/>
        <v>205.26087999999999</v>
      </c>
      <c r="M1178">
        <f t="shared" si="169"/>
        <v>1.4452021469895422E-2</v>
      </c>
      <c r="N1178" t="str">
        <f t="shared" si="167"/>
        <v>Uptrend</v>
      </c>
      <c r="O1178">
        <f t="shared" si="162"/>
        <v>257.85399999999998</v>
      </c>
      <c r="P1178">
        <f t="shared" si="163"/>
        <v>-0.17471902704631304</v>
      </c>
      <c r="Q1178" t="str">
        <f t="shared" si="164"/>
        <v>2025-08</v>
      </c>
      <c r="R1178" t="str">
        <f t="shared" si="165"/>
        <v>Low</v>
      </c>
    </row>
    <row r="1179" spans="1:18" x14ac:dyDescent="0.2">
      <c r="A1179">
        <v>1178</v>
      </c>
      <c r="B1179" t="s">
        <v>9</v>
      </c>
      <c r="C1179" s="1" t="d">
        <v>2025-08-07</v>
      </c>
      <c r="D1179">
        <v>218.42</v>
      </c>
      <c r="E1179">
        <v>220.386</v>
      </c>
      <c r="F1179">
        <v>216.125</v>
      </c>
      <c r="G1179">
        <v>219.56800000000001</v>
      </c>
      <c r="H1179">
        <v>90224800</v>
      </c>
      <c r="I1179">
        <v>3.1793599999999998E-2</v>
      </c>
      <c r="J1179">
        <f t="shared" si="166"/>
        <v>3.1794813958515578E-2</v>
      </c>
      <c r="K1179">
        <f t="shared" si="168"/>
        <v>210.19705000000005</v>
      </c>
      <c r="L1179">
        <f t="shared" si="161"/>
        <v>205.65645999999998</v>
      </c>
      <c r="M1179">
        <f t="shared" si="169"/>
        <v>1.6024913332508491E-2</v>
      </c>
      <c r="N1179" t="str">
        <f t="shared" si="167"/>
        <v>Uptrend</v>
      </c>
      <c r="O1179">
        <f t="shared" si="162"/>
        <v>257.85399999999998</v>
      </c>
      <c r="P1179">
        <f t="shared" si="163"/>
        <v>-0.14847937204774786</v>
      </c>
      <c r="Q1179" t="str">
        <f t="shared" si="164"/>
        <v>2025-08</v>
      </c>
      <c r="R1179" t="str">
        <f t="shared" si="165"/>
        <v>Medium</v>
      </c>
    </row>
    <row r="1180" spans="1:18" x14ac:dyDescent="0.2">
      <c r="A1180">
        <v>1179</v>
      </c>
      <c r="B1180" t="s">
        <v>9</v>
      </c>
      <c r="C1180" s="1" t="d">
        <v>2025-08-08</v>
      </c>
      <c r="D1180">
        <v>220.36600000000001</v>
      </c>
      <c r="E1180">
        <v>230.51499999999999</v>
      </c>
      <c r="F1180">
        <v>218.78899999999999</v>
      </c>
      <c r="G1180">
        <v>228.86799999999999</v>
      </c>
      <c r="H1180">
        <v>113854000</v>
      </c>
      <c r="I1180">
        <v>4.2357899999999997E-2</v>
      </c>
      <c r="J1180">
        <f t="shared" si="166"/>
        <v>4.2355898855935159E-2</v>
      </c>
      <c r="K1180">
        <f t="shared" si="168"/>
        <v>211.10465000000005</v>
      </c>
      <c r="L1180">
        <f t="shared" si="161"/>
        <v>206.23383999999999</v>
      </c>
      <c r="M1180">
        <f t="shared" si="169"/>
        <v>1.8267582247310201E-2</v>
      </c>
      <c r="N1180" t="str">
        <f t="shared" si="167"/>
        <v>Uptrend</v>
      </c>
      <c r="O1180">
        <f t="shared" si="162"/>
        <v>257.85399999999998</v>
      </c>
      <c r="P1180">
        <f t="shared" si="163"/>
        <v>-0.11241245045645987</v>
      </c>
      <c r="Q1180" t="str">
        <f t="shared" si="164"/>
        <v>2025-08</v>
      </c>
      <c r="R1180" t="str">
        <f t="shared" si="165"/>
        <v>Medium</v>
      </c>
    </row>
    <row r="1181" spans="1:18" x14ac:dyDescent="0.2">
      <c r="A1181">
        <v>1180</v>
      </c>
      <c r="B1181" t="s">
        <v>9</v>
      </c>
      <c r="C1181" s="1" t="d">
        <v>2025-08-11</v>
      </c>
      <c r="D1181">
        <v>227.69900000000001</v>
      </c>
      <c r="E1181">
        <v>229.33799999999999</v>
      </c>
      <c r="F1181">
        <v>224.542</v>
      </c>
      <c r="G1181">
        <v>226.96</v>
      </c>
      <c r="H1181">
        <v>61806100</v>
      </c>
      <c r="I1181">
        <v>-8.3374299999999998E-3</v>
      </c>
      <c r="J1181">
        <f t="shared" si="166"/>
        <v>-8.3366831536081376E-3</v>
      </c>
      <c r="K1181">
        <f t="shared" si="168"/>
        <v>212.04355000000001</v>
      </c>
      <c r="L1181">
        <f t="shared" si="161"/>
        <v>206.78243999999995</v>
      </c>
      <c r="M1181">
        <f t="shared" si="169"/>
        <v>1.8112070458748814E-2</v>
      </c>
      <c r="N1181" t="str">
        <f t="shared" si="167"/>
        <v>Uptrend</v>
      </c>
      <c r="O1181">
        <f t="shared" si="162"/>
        <v>257.85399999999998</v>
      </c>
      <c r="P1181">
        <f t="shared" si="163"/>
        <v>-0.11981198662809178</v>
      </c>
      <c r="Q1181" t="str">
        <f t="shared" si="164"/>
        <v>2025-08</v>
      </c>
      <c r="R1181" t="str">
        <f t="shared" si="165"/>
        <v>Medium</v>
      </c>
    </row>
    <row r="1182" spans="1:18" x14ac:dyDescent="0.2">
      <c r="A1182">
        <v>1181</v>
      </c>
      <c r="B1182" t="s">
        <v>9</v>
      </c>
      <c r="C1182" s="1" t="d">
        <v>2025-08-12</v>
      </c>
      <c r="D1182">
        <v>227.78899999999999</v>
      </c>
      <c r="E1182">
        <v>230.57599999999999</v>
      </c>
      <c r="F1182">
        <v>226.85</v>
      </c>
      <c r="G1182">
        <v>229.428</v>
      </c>
      <c r="H1182">
        <v>55626200</v>
      </c>
      <c r="I1182">
        <v>1.0872400000000001E-2</v>
      </c>
      <c r="J1182">
        <f t="shared" si="166"/>
        <v>1.087416284807885E-2</v>
      </c>
      <c r="K1182">
        <f t="shared" si="168"/>
        <v>213.08140000000003</v>
      </c>
      <c r="L1182">
        <f t="shared" si="161"/>
        <v>207.36243999999996</v>
      </c>
      <c r="M1182">
        <f t="shared" si="169"/>
        <v>1.8159524759518431E-2</v>
      </c>
      <c r="N1182" t="str">
        <f t="shared" si="167"/>
        <v>Uptrend</v>
      </c>
      <c r="O1182">
        <f t="shared" si="162"/>
        <v>257.85399999999998</v>
      </c>
      <c r="P1182">
        <f t="shared" si="163"/>
        <v>-0.11024067883375854</v>
      </c>
      <c r="Q1182" t="str">
        <f t="shared" si="164"/>
        <v>2025-08</v>
      </c>
      <c r="R1182" t="str">
        <f t="shared" si="165"/>
        <v>Medium</v>
      </c>
    </row>
    <row r="1183" spans="1:18" x14ac:dyDescent="0.2">
      <c r="A1183">
        <v>1182</v>
      </c>
      <c r="B1183" t="s">
        <v>9</v>
      </c>
      <c r="C1183" s="1" t="d">
        <v>2025-08-13</v>
      </c>
      <c r="D1183">
        <v>230.846</v>
      </c>
      <c r="E1183">
        <v>234.77199999999999</v>
      </c>
      <c r="F1183">
        <v>230.20699999999999</v>
      </c>
      <c r="G1183">
        <v>233.10400000000001</v>
      </c>
      <c r="H1183">
        <v>69878500</v>
      </c>
      <c r="I1183">
        <v>1.6024500000000001E-2</v>
      </c>
      <c r="J1183">
        <f t="shared" si="166"/>
        <v>1.6022455846714578E-2</v>
      </c>
      <c r="K1183">
        <f t="shared" si="168"/>
        <v>214.25069999999999</v>
      </c>
      <c r="L1183">
        <f t="shared" si="161"/>
        <v>207.99899999999994</v>
      </c>
      <c r="M1183">
        <f t="shared" si="169"/>
        <v>1.8328999772118288E-2</v>
      </c>
      <c r="N1183" t="str">
        <f t="shared" si="167"/>
        <v>Uptrend</v>
      </c>
      <c r="O1183">
        <f t="shared" si="162"/>
        <v>257.85399999999998</v>
      </c>
      <c r="P1183">
        <f t="shared" si="163"/>
        <v>-9.5984549396169849E-2</v>
      </c>
      <c r="Q1183" t="str">
        <f t="shared" si="164"/>
        <v>2025-08</v>
      </c>
      <c r="R1183" t="str">
        <f t="shared" si="165"/>
        <v>Medium</v>
      </c>
    </row>
    <row r="1184" spans="1:18" x14ac:dyDescent="0.2">
      <c r="A1184">
        <v>1183</v>
      </c>
      <c r="B1184" t="s">
        <v>9</v>
      </c>
      <c r="C1184" s="1" t="d">
        <v>2025-08-14</v>
      </c>
      <c r="D1184">
        <v>233.833</v>
      </c>
      <c r="E1184">
        <v>234.892</v>
      </c>
      <c r="F1184">
        <v>230.626</v>
      </c>
      <c r="G1184">
        <v>232.55500000000001</v>
      </c>
      <c r="H1184">
        <v>51916300</v>
      </c>
      <c r="I1184">
        <v>-2.35718E-3</v>
      </c>
      <c r="J1184">
        <f t="shared" si="166"/>
        <v>-2.3551719404214522E-3</v>
      </c>
      <c r="K1184">
        <f t="shared" si="168"/>
        <v>215.39950000000005</v>
      </c>
      <c r="L1184">
        <f t="shared" si="161"/>
        <v>208.59323999999998</v>
      </c>
      <c r="M1184">
        <f t="shared" si="169"/>
        <v>1.8362614942029086E-2</v>
      </c>
      <c r="N1184" t="str">
        <f t="shared" si="167"/>
        <v>Uptrend</v>
      </c>
      <c r="O1184">
        <f t="shared" si="162"/>
        <v>257.85399999999998</v>
      </c>
      <c r="P1184">
        <f t="shared" si="163"/>
        <v>-9.8113661219139447E-2</v>
      </c>
      <c r="Q1184" t="str">
        <f t="shared" si="164"/>
        <v>2025-08</v>
      </c>
      <c r="R1184" t="str">
        <f t="shared" si="165"/>
        <v>Medium</v>
      </c>
    </row>
    <row r="1185" spans="1:18" x14ac:dyDescent="0.2">
      <c r="A1185">
        <v>1184</v>
      </c>
      <c r="B1185" t="s">
        <v>9</v>
      </c>
      <c r="C1185" s="1" t="d">
        <v>2025-08-15</v>
      </c>
      <c r="D1185">
        <v>233.773</v>
      </c>
      <c r="E1185">
        <v>234.053</v>
      </c>
      <c r="F1185">
        <v>229.11799999999999</v>
      </c>
      <c r="G1185">
        <v>231.36600000000001</v>
      </c>
      <c r="H1185">
        <v>56038700</v>
      </c>
      <c r="I1185">
        <v>-5.1121700000000001E-3</v>
      </c>
      <c r="J1185">
        <f t="shared" si="166"/>
        <v>-5.1127690223817801E-3</v>
      </c>
      <c r="K1185">
        <f t="shared" si="168"/>
        <v>216.43099999999998</v>
      </c>
      <c r="L1185">
        <f t="shared" si="161"/>
        <v>209.17267999999996</v>
      </c>
      <c r="M1185">
        <f t="shared" si="169"/>
        <v>1.8511429178988081E-2</v>
      </c>
      <c r="N1185" t="str">
        <f t="shared" si="167"/>
        <v>Uptrend</v>
      </c>
      <c r="O1185">
        <f t="shared" si="162"/>
        <v>257.85399999999998</v>
      </c>
      <c r="P1185">
        <f t="shared" si="163"/>
        <v>-0.10272479775376753</v>
      </c>
      <c r="Q1185" t="str">
        <f t="shared" si="164"/>
        <v>2025-08</v>
      </c>
      <c r="R1185" t="str">
        <f t="shared" si="165"/>
        <v>Medium</v>
      </c>
    </row>
    <row r="1186" spans="1:18" x14ac:dyDescent="0.2">
      <c r="A1186">
        <v>1185</v>
      </c>
      <c r="B1186" t="s">
        <v>9</v>
      </c>
      <c r="C1186" s="1" t="d">
        <v>2025-08-18</v>
      </c>
      <c r="D1186">
        <v>231.476</v>
      </c>
      <c r="E1186">
        <v>232.89400000000001</v>
      </c>
      <c r="F1186">
        <v>229.887</v>
      </c>
      <c r="G1186">
        <v>230.666</v>
      </c>
      <c r="H1186">
        <v>37476200</v>
      </c>
      <c r="I1186">
        <v>-3.0225299999999998E-3</v>
      </c>
      <c r="J1186">
        <f t="shared" si="166"/>
        <v>-3.0255093661126775E-3</v>
      </c>
      <c r="K1186">
        <f t="shared" si="168"/>
        <v>217.36260000000001</v>
      </c>
      <c r="L1186">
        <f t="shared" si="161"/>
        <v>209.78183999999993</v>
      </c>
      <c r="M1186">
        <f t="shared" si="169"/>
        <v>1.859075231851989E-2</v>
      </c>
      <c r="N1186" t="str">
        <f t="shared" si="167"/>
        <v>Uptrend</v>
      </c>
      <c r="O1186">
        <f t="shared" si="162"/>
        <v>257.85399999999998</v>
      </c>
      <c r="P1186">
        <f t="shared" si="163"/>
        <v>-0.1054395122821441</v>
      </c>
      <c r="Q1186" t="str">
        <f t="shared" si="164"/>
        <v>2025-08</v>
      </c>
      <c r="R1186" t="str">
        <f t="shared" si="165"/>
        <v>Medium</v>
      </c>
    </row>
    <row r="1187" spans="1:18" x14ac:dyDescent="0.2">
      <c r="A1187">
        <v>1186</v>
      </c>
      <c r="B1187" t="s">
        <v>9</v>
      </c>
      <c r="C1187" s="1" t="d">
        <v>2025-08-19</v>
      </c>
      <c r="D1187">
        <v>231.05600000000001</v>
      </c>
      <c r="E1187">
        <v>232.64400000000001</v>
      </c>
      <c r="F1187">
        <v>229.12799999999999</v>
      </c>
      <c r="G1187">
        <v>230.33699999999999</v>
      </c>
      <c r="H1187">
        <v>39402600</v>
      </c>
      <c r="I1187">
        <v>-1.4292599999999999E-3</v>
      </c>
      <c r="J1187">
        <f t="shared" si="166"/>
        <v>-1.4263047003025831E-3</v>
      </c>
      <c r="K1187">
        <f t="shared" si="168"/>
        <v>218.18194999999997</v>
      </c>
      <c r="L1187">
        <f t="shared" si="161"/>
        <v>210.31873999999993</v>
      </c>
      <c r="M1187">
        <f t="shared" si="169"/>
        <v>1.8600074016115995E-2</v>
      </c>
      <c r="N1187" t="str">
        <f t="shared" si="167"/>
        <v>Uptrend</v>
      </c>
      <c r="O1187">
        <f t="shared" si="162"/>
        <v>257.85399999999998</v>
      </c>
      <c r="P1187">
        <f t="shared" si="163"/>
        <v>-0.10671542811048107</v>
      </c>
      <c r="Q1187" t="str">
        <f t="shared" si="164"/>
        <v>2025-08</v>
      </c>
      <c r="R1187" t="str">
        <f t="shared" si="165"/>
        <v>Medium</v>
      </c>
    </row>
    <row r="1188" spans="1:18" x14ac:dyDescent="0.2">
      <c r="A1188">
        <v>1187</v>
      </c>
      <c r="B1188" t="s">
        <v>9</v>
      </c>
      <c r="C1188" s="1" t="d">
        <v>2025-08-20</v>
      </c>
      <c r="D1188">
        <v>229.75700000000001</v>
      </c>
      <c r="E1188">
        <v>230.24700000000001</v>
      </c>
      <c r="F1188">
        <v>225.55099999999999</v>
      </c>
      <c r="G1188">
        <v>225.791</v>
      </c>
      <c r="H1188">
        <v>42263900</v>
      </c>
      <c r="I1188">
        <v>-1.9734600000000001E-2</v>
      </c>
      <c r="J1188">
        <f t="shared" si="166"/>
        <v>-1.9736299422150938E-2</v>
      </c>
      <c r="K1188">
        <f t="shared" si="168"/>
        <v>218.78650000000002</v>
      </c>
      <c r="L1188">
        <f t="shared" si="161"/>
        <v>210.81401999999989</v>
      </c>
      <c r="M1188">
        <f t="shared" si="169"/>
        <v>1.9313871909148492E-2</v>
      </c>
      <c r="N1188" t="str">
        <f t="shared" si="167"/>
        <v>Uptrend</v>
      </c>
      <c r="O1188">
        <f t="shared" si="162"/>
        <v>257.85399999999998</v>
      </c>
      <c r="P1188">
        <f t="shared" si="163"/>
        <v>-0.12434555989048057</v>
      </c>
      <c r="Q1188" t="str">
        <f t="shared" si="164"/>
        <v>2025-08</v>
      </c>
      <c r="R1188" t="str">
        <f t="shared" si="165"/>
        <v>Medium</v>
      </c>
    </row>
    <row r="1189" spans="1:18" x14ac:dyDescent="0.2">
      <c r="A1189">
        <v>1188</v>
      </c>
      <c r="B1189" t="s">
        <v>9</v>
      </c>
      <c r="C1189" s="1" t="d">
        <v>2025-08-21</v>
      </c>
      <c r="D1189">
        <v>226.05099999999999</v>
      </c>
      <c r="E1189">
        <v>226.30099999999999</v>
      </c>
      <c r="F1189">
        <v>223.56299999999999</v>
      </c>
      <c r="G1189">
        <v>224.68199999999999</v>
      </c>
      <c r="H1189">
        <v>30621200</v>
      </c>
      <c r="I1189">
        <v>-4.9112499999999998E-3</v>
      </c>
      <c r="J1189">
        <f t="shared" si="166"/>
        <v>-4.9116218095496267E-3</v>
      </c>
      <c r="K1189">
        <f t="shared" si="168"/>
        <v>219.35504999999995</v>
      </c>
      <c r="L1189">
        <f t="shared" si="161"/>
        <v>211.26277999999991</v>
      </c>
      <c r="M1189">
        <f t="shared" si="169"/>
        <v>1.9366185942165721E-2</v>
      </c>
      <c r="N1189" t="str">
        <f t="shared" si="167"/>
        <v>Uptrend</v>
      </c>
      <c r="O1189">
        <f t="shared" si="162"/>
        <v>257.85399999999998</v>
      </c>
      <c r="P1189">
        <f t="shared" si="163"/>
        <v>-0.12864644333615149</v>
      </c>
      <c r="Q1189" t="str">
        <f t="shared" si="164"/>
        <v>2025-08</v>
      </c>
      <c r="R1189" t="str">
        <f t="shared" si="165"/>
        <v>Medium</v>
      </c>
    </row>
    <row r="1190" spans="1:18" x14ac:dyDescent="0.2">
      <c r="A1190">
        <v>1189</v>
      </c>
      <c r="B1190" t="s">
        <v>9</v>
      </c>
      <c r="C1190" s="1" t="d">
        <v>2025-08-22</v>
      </c>
      <c r="D1190">
        <v>225.95099999999999</v>
      </c>
      <c r="E1190">
        <v>228.86799999999999</v>
      </c>
      <c r="F1190">
        <v>225.19200000000001</v>
      </c>
      <c r="G1190">
        <v>227.53899999999999</v>
      </c>
      <c r="H1190">
        <v>42477800</v>
      </c>
      <c r="I1190">
        <v>1.2716699999999999E-2</v>
      </c>
      <c r="J1190">
        <f t="shared" si="166"/>
        <v>1.2715749370221019E-2</v>
      </c>
      <c r="K1190">
        <f t="shared" si="168"/>
        <v>220.06045</v>
      </c>
      <c r="L1190">
        <f t="shared" si="161"/>
        <v>211.84631999999991</v>
      </c>
      <c r="M1190">
        <f t="shared" si="169"/>
        <v>1.9483415852815916E-2</v>
      </c>
      <c r="N1190" t="str">
        <f t="shared" si="167"/>
        <v>Uptrend</v>
      </c>
      <c r="O1190">
        <f t="shared" si="162"/>
        <v>257.85399999999998</v>
      </c>
      <c r="P1190">
        <f t="shared" si="163"/>
        <v>-0.11756652989676331</v>
      </c>
      <c r="Q1190" t="str">
        <f t="shared" si="164"/>
        <v>2025-08</v>
      </c>
      <c r="R1190" t="str">
        <f t="shared" si="165"/>
        <v>Medium</v>
      </c>
    </row>
    <row r="1191" spans="1:18" x14ac:dyDescent="0.2">
      <c r="A1191">
        <v>1190</v>
      </c>
      <c r="B1191" t="s">
        <v>9</v>
      </c>
      <c r="C1191" s="1" t="d">
        <v>2025-08-25</v>
      </c>
      <c r="D1191">
        <v>226.261</v>
      </c>
      <c r="E1191">
        <v>229.078</v>
      </c>
      <c r="F1191">
        <v>226.011</v>
      </c>
      <c r="G1191">
        <v>226.94</v>
      </c>
      <c r="H1191">
        <v>30983100</v>
      </c>
      <c r="I1191">
        <v>-2.6343199999999999E-3</v>
      </c>
      <c r="J1191">
        <f t="shared" si="166"/>
        <v>-2.6325157445535874E-3</v>
      </c>
      <c r="K1191">
        <f t="shared" si="168"/>
        <v>220.72744999999995</v>
      </c>
      <c r="L1191">
        <f t="shared" si="161"/>
        <v>212.40949999999992</v>
      </c>
      <c r="M1191">
        <f t="shared" si="169"/>
        <v>1.9522391640747656E-2</v>
      </c>
      <c r="N1191" t="str">
        <f t="shared" si="167"/>
        <v>Uptrend</v>
      </c>
      <c r="O1191">
        <f t="shared" si="162"/>
        <v>257.85399999999998</v>
      </c>
      <c r="P1191">
        <f t="shared" si="163"/>
        <v>-0.11988954990033118</v>
      </c>
      <c r="Q1191" t="str">
        <f t="shared" si="164"/>
        <v>2025-08</v>
      </c>
      <c r="R1191" t="str">
        <f t="shared" si="165"/>
        <v>Medium</v>
      </c>
    </row>
    <row r="1192" spans="1:18" x14ac:dyDescent="0.2">
      <c r="A1192">
        <v>1191</v>
      </c>
      <c r="B1192" t="s">
        <v>9</v>
      </c>
      <c r="C1192" s="1" t="d">
        <v>2025-08-26</v>
      </c>
      <c r="D1192">
        <v>226.65</v>
      </c>
      <c r="E1192">
        <v>229.268</v>
      </c>
      <c r="F1192">
        <v>224.47200000000001</v>
      </c>
      <c r="G1192">
        <v>229.08799999999999</v>
      </c>
      <c r="H1192">
        <v>54575100</v>
      </c>
      <c r="I1192">
        <v>9.4646999999999995E-3</v>
      </c>
      <c r="J1192">
        <f t="shared" si="166"/>
        <v>9.4650568432184112E-3</v>
      </c>
      <c r="K1192">
        <f t="shared" si="168"/>
        <v>221.64054999999993</v>
      </c>
      <c r="L1192">
        <f t="shared" si="161"/>
        <v>213.07051999999996</v>
      </c>
      <c r="M1192">
        <f t="shared" si="169"/>
        <v>1.9184502240585433E-2</v>
      </c>
      <c r="N1192" t="str">
        <f t="shared" si="167"/>
        <v>Uptrend</v>
      </c>
      <c r="O1192">
        <f t="shared" si="162"/>
        <v>257.85399999999998</v>
      </c>
      <c r="P1192">
        <f t="shared" si="163"/>
        <v>-0.11155925446182724</v>
      </c>
      <c r="Q1192" t="str">
        <f t="shared" si="164"/>
        <v>2025-08</v>
      </c>
      <c r="R1192" t="str">
        <f t="shared" si="165"/>
        <v>Medium</v>
      </c>
    </row>
    <row r="1193" spans="1:18" x14ac:dyDescent="0.2">
      <c r="A1193">
        <v>1192</v>
      </c>
      <c r="B1193" t="s">
        <v>9</v>
      </c>
      <c r="C1193" s="1" t="d">
        <v>2025-08-27</v>
      </c>
      <c r="D1193">
        <v>228.38900000000001</v>
      </c>
      <c r="E1193">
        <v>230.67599999999999</v>
      </c>
      <c r="F1193">
        <v>228.03899999999999</v>
      </c>
      <c r="G1193">
        <v>230.267</v>
      </c>
      <c r="H1193">
        <v>31259500</v>
      </c>
      <c r="I1193">
        <v>5.1459000000000001E-3</v>
      </c>
      <c r="J1193">
        <f t="shared" si="166"/>
        <v>5.1464939237324536E-3</v>
      </c>
      <c r="K1193">
        <f t="shared" si="168"/>
        <v>222.72334999999998</v>
      </c>
      <c r="L1193">
        <f t="shared" si="161"/>
        <v>213.71579999999994</v>
      </c>
      <c r="M1193">
        <f t="shared" si="169"/>
        <v>1.8863810310860537E-2</v>
      </c>
      <c r="N1193" t="str">
        <f t="shared" si="167"/>
        <v>Uptrend</v>
      </c>
      <c r="O1193">
        <f t="shared" si="162"/>
        <v>257.85399999999998</v>
      </c>
      <c r="P1193">
        <f t="shared" si="163"/>
        <v>-0.10698689956331875</v>
      </c>
      <c r="Q1193" t="str">
        <f t="shared" si="164"/>
        <v>2025-08</v>
      </c>
      <c r="R1193" t="str">
        <f t="shared" si="165"/>
        <v>Medium</v>
      </c>
    </row>
    <row r="1194" spans="1:18" x14ac:dyDescent="0.2">
      <c r="A1194">
        <v>1193</v>
      </c>
      <c r="B1194" t="s">
        <v>9</v>
      </c>
      <c r="C1194" s="1" t="d">
        <v>2025-08-28</v>
      </c>
      <c r="D1194">
        <v>230.596</v>
      </c>
      <c r="E1194">
        <v>233.184</v>
      </c>
      <c r="F1194">
        <v>229.11799999999999</v>
      </c>
      <c r="G1194">
        <v>232.33500000000001</v>
      </c>
      <c r="H1194">
        <v>38074700</v>
      </c>
      <c r="I1194">
        <v>8.9808600000000002E-3</v>
      </c>
      <c r="J1194">
        <f t="shared" si="166"/>
        <v>8.9808787190521766E-3</v>
      </c>
      <c r="K1194">
        <f t="shared" si="168"/>
        <v>223.98340000000002</v>
      </c>
      <c r="L1194">
        <f t="shared" si="161"/>
        <v>214.45791999999992</v>
      </c>
      <c r="M1194">
        <f t="shared" si="169"/>
        <v>1.8657983228441477E-2</v>
      </c>
      <c r="N1194" t="str">
        <f t="shared" si="167"/>
        <v>Uptrend</v>
      </c>
      <c r="O1194">
        <f t="shared" si="162"/>
        <v>257.85399999999998</v>
      </c>
      <c r="P1194">
        <f t="shared" si="163"/>
        <v>-9.8966857213772075E-2</v>
      </c>
      <c r="Q1194" t="str">
        <f t="shared" si="164"/>
        <v>2025-08</v>
      </c>
      <c r="R1194" t="str">
        <f t="shared" si="165"/>
        <v>Medium</v>
      </c>
    </row>
    <row r="1195" spans="1:18" x14ac:dyDescent="0.2">
      <c r="A1195">
        <v>1194</v>
      </c>
      <c r="B1195" t="s">
        <v>9</v>
      </c>
      <c r="C1195" s="1" t="d">
        <v>2025-08-29</v>
      </c>
      <c r="D1195">
        <v>232.285</v>
      </c>
      <c r="E1195">
        <v>233.154</v>
      </c>
      <c r="F1195">
        <v>231.14599999999999</v>
      </c>
      <c r="G1195">
        <v>231.91499999999999</v>
      </c>
      <c r="H1195">
        <v>39418400</v>
      </c>
      <c r="I1195">
        <v>-1.80602E-3</v>
      </c>
      <c r="J1195">
        <f t="shared" si="166"/>
        <v>-1.8077345212732521E-3</v>
      </c>
      <c r="K1195">
        <f t="shared" si="168"/>
        <v>225.48140000000004</v>
      </c>
      <c r="L1195">
        <f t="shared" si="161"/>
        <v>215.17287999999994</v>
      </c>
      <c r="M1195">
        <f t="shared" si="169"/>
        <v>1.7306620381961287E-2</v>
      </c>
      <c r="N1195" t="str">
        <f t="shared" si="167"/>
        <v>Uptrend</v>
      </c>
      <c r="O1195">
        <f t="shared" si="162"/>
        <v>257.85399999999998</v>
      </c>
      <c r="P1195">
        <f t="shared" si="163"/>
        <v>-0.10059568593079804</v>
      </c>
      <c r="Q1195" t="str">
        <f t="shared" si="164"/>
        <v>2025-08</v>
      </c>
      <c r="R1195" t="str">
        <f t="shared" si="165"/>
        <v>Medium</v>
      </c>
    </row>
    <row r="1196" spans="1:18" x14ac:dyDescent="0.2">
      <c r="A1196">
        <v>1195</v>
      </c>
      <c r="B1196" t="s">
        <v>9</v>
      </c>
      <c r="C1196" s="1" t="d">
        <v>2025-09-02</v>
      </c>
      <c r="D1196">
        <v>229.02799999999999</v>
      </c>
      <c r="E1196">
        <v>230.626</v>
      </c>
      <c r="F1196">
        <v>226.75</v>
      </c>
      <c r="G1196">
        <v>229.49799999999999</v>
      </c>
      <c r="H1196">
        <v>44075600</v>
      </c>
      <c r="I1196">
        <v>-1.04247E-2</v>
      </c>
      <c r="J1196">
        <f t="shared" si="166"/>
        <v>-1.0421921824806502E-2</v>
      </c>
      <c r="K1196">
        <f t="shared" si="168"/>
        <v>226.81014999999996</v>
      </c>
      <c r="L1196">
        <f t="shared" si="161"/>
        <v>215.75127999999998</v>
      </c>
      <c r="M1196">
        <f t="shared" si="169"/>
        <v>1.7741370561417752E-2</v>
      </c>
      <c r="N1196" t="str">
        <f t="shared" si="167"/>
        <v>Uptrend</v>
      </c>
      <c r="O1196">
        <f t="shared" si="162"/>
        <v>257.85399999999998</v>
      </c>
      <c r="P1196">
        <f t="shared" si="163"/>
        <v>-0.10996920738092097</v>
      </c>
      <c r="Q1196" t="str">
        <f t="shared" si="164"/>
        <v>2025-09</v>
      </c>
      <c r="R1196" t="str">
        <f t="shared" si="165"/>
        <v>Medium</v>
      </c>
    </row>
    <row r="1197" spans="1:18" x14ac:dyDescent="0.2">
      <c r="A1197">
        <v>1196</v>
      </c>
      <c r="B1197" t="s">
        <v>9</v>
      </c>
      <c r="C1197" s="1" t="d">
        <v>2025-09-03</v>
      </c>
      <c r="D1197">
        <v>236.98</v>
      </c>
      <c r="E1197">
        <v>238.619</v>
      </c>
      <c r="F1197">
        <v>234.13300000000001</v>
      </c>
      <c r="G1197">
        <v>238.239</v>
      </c>
      <c r="H1197">
        <v>66427800</v>
      </c>
      <c r="I1197">
        <v>3.8089900000000003E-2</v>
      </c>
      <c r="J1197">
        <f t="shared" si="166"/>
        <v>3.8087477886517673E-2</v>
      </c>
      <c r="K1197">
        <f t="shared" si="168"/>
        <v>228.59739999999996</v>
      </c>
      <c r="L1197">
        <f t="shared" si="161"/>
        <v>216.49451999999997</v>
      </c>
      <c r="M1197">
        <f t="shared" si="169"/>
        <v>1.8970446019329401E-2</v>
      </c>
      <c r="N1197" t="str">
        <f t="shared" si="167"/>
        <v>Uptrend</v>
      </c>
      <c r="O1197">
        <f t="shared" si="162"/>
        <v>257.85399999999998</v>
      </c>
      <c r="P1197">
        <f t="shared" si="163"/>
        <v>-7.6070179248722058E-2</v>
      </c>
      <c r="Q1197" t="str">
        <f t="shared" si="164"/>
        <v>2025-09</v>
      </c>
      <c r="R1197" t="str">
        <f t="shared" si="165"/>
        <v>Medium</v>
      </c>
    </row>
    <row r="1198" spans="1:18" x14ac:dyDescent="0.2">
      <c r="A1198">
        <v>1197</v>
      </c>
      <c r="B1198" t="s">
        <v>9</v>
      </c>
      <c r="C1198" s="1" t="d">
        <v>2025-09-04</v>
      </c>
      <c r="D1198">
        <v>238.21899999999999</v>
      </c>
      <c r="E1198">
        <v>239.66800000000001</v>
      </c>
      <c r="F1198">
        <v>236.511</v>
      </c>
      <c r="G1198">
        <v>239.548</v>
      </c>
      <c r="H1198">
        <v>47549400</v>
      </c>
      <c r="I1198">
        <v>5.4932899999999996E-3</v>
      </c>
      <c r="J1198">
        <f t="shared" si="166"/>
        <v>5.4944824315077412E-3</v>
      </c>
      <c r="K1198">
        <f t="shared" si="168"/>
        <v>229.93469999999994</v>
      </c>
      <c r="L1198">
        <f t="shared" si="161"/>
        <v>217.28790000000001</v>
      </c>
      <c r="M1198">
        <f t="shared" si="169"/>
        <v>1.6107991057431749E-2</v>
      </c>
      <c r="N1198" t="str">
        <f t="shared" si="167"/>
        <v>Uptrend</v>
      </c>
      <c r="O1198">
        <f t="shared" si="162"/>
        <v>257.85399999999998</v>
      </c>
      <c r="P1198">
        <f t="shared" si="163"/>
        <v>-7.099366308065802E-2</v>
      </c>
      <c r="Q1198" t="str">
        <f t="shared" si="164"/>
        <v>2025-09</v>
      </c>
      <c r="R1198" t="str">
        <f t="shared" si="165"/>
        <v>Medium</v>
      </c>
    </row>
    <row r="1199" spans="1:18" x14ac:dyDescent="0.2">
      <c r="A1199">
        <v>1198</v>
      </c>
      <c r="B1199" t="s">
        <v>9</v>
      </c>
      <c r="C1199" s="1" t="d">
        <v>2025-09-05</v>
      </c>
      <c r="D1199">
        <v>239.768</v>
      </c>
      <c r="E1199">
        <v>241.08600000000001</v>
      </c>
      <c r="F1199">
        <v>238.25899999999999</v>
      </c>
      <c r="G1199">
        <v>239.458</v>
      </c>
      <c r="H1199">
        <v>54870400</v>
      </c>
      <c r="I1199">
        <v>-3.7531000000000001E-4</v>
      </c>
      <c r="J1199">
        <f t="shared" si="166"/>
        <v>-3.7570758261395998E-4</v>
      </c>
      <c r="K1199">
        <f t="shared" si="168"/>
        <v>230.92919999999995</v>
      </c>
      <c r="L1199">
        <f t="shared" si="161"/>
        <v>218.05432000000002</v>
      </c>
      <c r="M1199">
        <f t="shared" si="169"/>
        <v>1.4968699292785438E-2</v>
      </c>
      <c r="N1199" t="str">
        <f t="shared" si="167"/>
        <v>Uptrend</v>
      </c>
      <c r="O1199">
        <f t="shared" si="162"/>
        <v>257.85399999999998</v>
      </c>
      <c r="P1199">
        <f t="shared" si="163"/>
        <v>-7.1342697805734989E-2</v>
      </c>
      <c r="Q1199" t="str">
        <f t="shared" si="164"/>
        <v>2025-09</v>
      </c>
      <c r="R1199" t="str">
        <f t="shared" si="165"/>
        <v>Low</v>
      </c>
    </row>
    <row r="1200" spans="1:18" x14ac:dyDescent="0.2">
      <c r="A1200">
        <v>1199</v>
      </c>
      <c r="B1200" t="s">
        <v>9</v>
      </c>
      <c r="C1200" s="1" t="d">
        <v>2025-09-08</v>
      </c>
      <c r="D1200">
        <v>239.06800000000001</v>
      </c>
      <c r="E1200">
        <v>239.917</v>
      </c>
      <c r="F1200">
        <v>236.11099999999999</v>
      </c>
      <c r="G1200">
        <v>237.65</v>
      </c>
      <c r="H1200">
        <v>48999500</v>
      </c>
      <c r="I1200">
        <v>-7.5513999999999998E-3</v>
      </c>
      <c r="J1200">
        <f t="shared" si="166"/>
        <v>-7.550384618596917E-3</v>
      </c>
      <c r="K1200">
        <f t="shared" si="168"/>
        <v>231.36829999999995</v>
      </c>
      <c r="L1200">
        <f t="shared" si="161"/>
        <v>218.79576</v>
      </c>
      <c r="M1200">
        <f t="shared" si="169"/>
        <v>1.2225511511237885E-2</v>
      </c>
      <c r="N1200" t="str">
        <f t="shared" si="167"/>
        <v>Uptrend</v>
      </c>
      <c r="O1200">
        <f t="shared" si="162"/>
        <v>257.85399999999998</v>
      </c>
      <c r="P1200">
        <f t="shared" si="163"/>
        <v>-7.8354417616170347E-2</v>
      </c>
      <c r="Q1200" t="str">
        <f t="shared" si="164"/>
        <v>2025-09</v>
      </c>
      <c r="R1200" t="str">
        <f t="shared" si="165"/>
        <v>Low</v>
      </c>
    </row>
    <row r="1201" spans="1:18" x14ac:dyDescent="0.2">
      <c r="A1201">
        <v>1200</v>
      </c>
      <c r="B1201" t="s">
        <v>9</v>
      </c>
      <c r="C1201" s="1" t="d">
        <v>2025-09-09</v>
      </c>
      <c r="D1201">
        <v>236.77</v>
      </c>
      <c r="E1201">
        <v>238.54900000000001</v>
      </c>
      <c r="F1201">
        <v>233.13399999999999</v>
      </c>
      <c r="G1201">
        <v>234.12299999999999</v>
      </c>
      <c r="H1201">
        <v>66313900</v>
      </c>
      <c r="I1201">
        <v>-1.4839400000000001E-2</v>
      </c>
      <c r="J1201">
        <f t="shared" si="166"/>
        <v>-1.4841152956027837E-2</v>
      </c>
      <c r="K1201">
        <f t="shared" si="168"/>
        <v>231.72644999999994</v>
      </c>
      <c r="L1201">
        <f t="shared" si="161"/>
        <v>219.46506000000002</v>
      </c>
      <c r="M1201">
        <f t="shared" si="169"/>
        <v>1.2594636061096771E-2</v>
      </c>
      <c r="N1201" t="str">
        <f t="shared" si="167"/>
        <v>Uptrend</v>
      </c>
      <c r="O1201">
        <f t="shared" si="162"/>
        <v>257.85399999999998</v>
      </c>
      <c r="P1201">
        <f t="shared" si="163"/>
        <v>-9.2032700675576118E-2</v>
      </c>
      <c r="Q1201" t="str">
        <f t="shared" si="164"/>
        <v>2025-09</v>
      </c>
      <c r="R1201" t="str">
        <f t="shared" si="165"/>
        <v>Low</v>
      </c>
    </row>
    <row r="1202" spans="1:18" x14ac:dyDescent="0.2">
      <c r="A1202">
        <v>1201</v>
      </c>
      <c r="B1202" t="s">
        <v>9</v>
      </c>
      <c r="C1202" s="1" t="d">
        <v>2025-09-10</v>
      </c>
      <c r="D1202">
        <v>231.965</v>
      </c>
      <c r="E1202">
        <v>232.19499999999999</v>
      </c>
      <c r="F1202">
        <v>225.73099999999999</v>
      </c>
      <c r="G1202">
        <v>226.57</v>
      </c>
      <c r="H1202">
        <v>83440800</v>
      </c>
      <c r="I1202">
        <v>-3.2259500000000003E-2</v>
      </c>
      <c r="J1202">
        <f t="shared" si="166"/>
        <v>-3.2260820167177018E-2</v>
      </c>
      <c r="K1202">
        <f t="shared" si="168"/>
        <v>231.58354999999997</v>
      </c>
      <c r="L1202">
        <f t="shared" si="161"/>
        <v>219.90167999999997</v>
      </c>
      <c r="M1202">
        <f t="shared" si="169"/>
        <v>1.4480348783254708E-2</v>
      </c>
      <c r="N1202" t="str">
        <f t="shared" si="167"/>
        <v>Uptrend</v>
      </c>
      <c r="O1202">
        <f t="shared" si="162"/>
        <v>257.85399999999998</v>
      </c>
      <c r="P1202">
        <f t="shared" si="163"/>
        <v>-0.12132447043675876</v>
      </c>
      <c r="Q1202" t="str">
        <f t="shared" si="164"/>
        <v>2025-09</v>
      </c>
      <c r="R1202" t="str">
        <f t="shared" si="165"/>
        <v>Low</v>
      </c>
    </row>
    <row r="1203" spans="1:18" x14ac:dyDescent="0.2">
      <c r="A1203">
        <v>1202</v>
      </c>
      <c r="B1203" t="s">
        <v>9</v>
      </c>
      <c r="C1203" s="1" t="d">
        <v>2025-09-11</v>
      </c>
      <c r="D1203">
        <v>226.66</v>
      </c>
      <c r="E1203">
        <v>230.227</v>
      </c>
      <c r="F1203">
        <v>226.43</v>
      </c>
      <c r="G1203">
        <v>229.80699999999999</v>
      </c>
      <c r="H1203">
        <v>50208600</v>
      </c>
      <c r="I1203">
        <v>1.42863E-2</v>
      </c>
      <c r="J1203">
        <f t="shared" si="166"/>
        <v>1.428697532771328E-2</v>
      </c>
      <c r="K1203">
        <f t="shared" si="168"/>
        <v>231.41869999999994</v>
      </c>
      <c r="L1203">
        <f t="shared" si="161"/>
        <v>220.35015999999999</v>
      </c>
      <c r="M1203">
        <f t="shared" si="169"/>
        <v>1.4380812097929864E-2</v>
      </c>
      <c r="N1203" t="str">
        <f t="shared" si="167"/>
        <v>Uptrend</v>
      </c>
      <c r="O1203">
        <f t="shared" si="162"/>
        <v>257.85399999999998</v>
      </c>
      <c r="P1203">
        <f t="shared" si="163"/>
        <v>-0.10877085482482329</v>
      </c>
      <c r="Q1203" t="str">
        <f t="shared" si="164"/>
        <v>2025-09</v>
      </c>
      <c r="R1203" t="str">
        <f t="shared" si="165"/>
        <v>Low</v>
      </c>
    </row>
    <row r="1204" spans="1:18" x14ac:dyDescent="0.2">
      <c r="A1204">
        <v>1203</v>
      </c>
      <c r="B1204" t="s">
        <v>9</v>
      </c>
      <c r="C1204" s="1" t="d">
        <v>2025-09-12</v>
      </c>
      <c r="D1204">
        <v>228.99799999999999</v>
      </c>
      <c r="E1204">
        <v>234.28299999999999</v>
      </c>
      <c r="F1204">
        <v>228.798</v>
      </c>
      <c r="G1204">
        <v>233.84299999999999</v>
      </c>
      <c r="H1204">
        <v>55824200</v>
      </c>
      <c r="I1204">
        <v>1.7562999999999999E-2</v>
      </c>
      <c r="J1204">
        <f t="shared" si="166"/>
        <v>1.7562563368391793E-2</v>
      </c>
      <c r="K1204">
        <f t="shared" si="168"/>
        <v>231.48310000000001</v>
      </c>
      <c r="L1204">
        <f t="shared" ref="L1204:L1257" si="170">AVERAGE(G1155:G1204)</f>
        <v>220.78713999999999</v>
      </c>
      <c r="M1204">
        <f t="shared" si="169"/>
        <v>1.4932953552575975E-2</v>
      </c>
      <c r="N1204" t="str">
        <f t="shared" si="167"/>
        <v>Uptrend</v>
      </c>
      <c r="O1204">
        <f t="shared" si="162"/>
        <v>257.85399999999998</v>
      </c>
      <c r="P1204">
        <f t="shared" si="163"/>
        <v>-9.3118586486926724E-2</v>
      </c>
      <c r="Q1204" t="str">
        <f t="shared" si="164"/>
        <v>2025-09</v>
      </c>
      <c r="R1204" t="str">
        <f t="shared" si="165"/>
        <v>Low</v>
      </c>
    </row>
    <row r="1205" spans="1:18" x14ac:dyDescent="0.2">
      <c r="A1205">
        <v>1204</v>
      </c>
      <c r="B1205" t="s">
        <v>9</v>
      </c>
      <c r="C1205" s="1" t="d">
        <v>2025-09-15</v>
      </c>
      <c r="D1205">
        <v>236.77</v>
      </c>
      <c r="E1205">
        <v>237.959</v>
      </c>
      <c r="F1205">
        <v>234.80199999999999</v>
      </c>
      <c r="G1205">
        <v>236.471</v>
      </c>
      <c r="H1205">
        <v>42699500</v>
      </c>
      <c r="I1205">
        <v>1.12359E-2</v>
      </c>
      <c r="J1205">
        <f t="shared" si="166"/>
        <v>1.1238309464042251E-2</v>
      </c>
      <c r="K1205">
        <f t="shared" si="168"/>
        <v>231.73835</v>
      </c>
      <c r="L1205">
        <f t="shared" si="170"/>
        <v>221.25453999999999</v>
      </c>
      <c r="M1205">
        <f t="shared" si="169"/>
        <v>1.5063327765768943E-2</v>
      </c>
      <c r="N1205" t="str">
        <f t="shared" si="167"/>
        <v>Uptrend</v>
      </c>
      <c r="O1205">
        <f t="shared" si="162"/>
        <v>257.85399999999998</v>
      </c>
      <c r="P1205">
        <f t="shared" si="163"/>
        <v>-8.2926772514678837E-2</v>
      </c>
      <c r="Q1205" t="str">
        <f t="shared" si="164"/>
        <v>2025-09</v>
      </c>
      <c r="R1205" t="str">
        <f t="shared" si="165"/>
        <v>Medium</v>
      </c>
    </row>
    <row r="1206" spans="1:18" x14ac:dyDescent="0.2">
      <c r="A1206">
        <v>1205</v>
      </c>
      <c r="B1206" t="s">
        <v>9</v>
      </c>
      <c r="C1206" s="1" t="d">
        <v>2025-09-16</v>
      </c>
      <c r="D1206">
        <v>236.95</v>
      </c>
      <c r="E1206">
        <v>240.98599999999999</v>
      </c>
      <c r="F1206">
        <v>236.09100000000001</v>
      </c>
      <c r="G1206">
        <v>237.91900000000001</v>
      </c>
      <c r="H1206">
        <v>63421100</v>
      </c>
      <c r="I1206">
        <v>6.1258900000000002E-3</v>
      </c>
      <c r="J1206">
        <f t="shared" si="166"/>
        <v>6.12337242198846E-3</v>
      </c>
      <c r="K1206">
        <f t="shared" si="168"/>
        <v>232.10100000000003</v>
      </c>
      <c r="L1206">
        <f t="shared" si="170"/>
        <v>221.82273999999998</v>
      </c>
      <c r="M1206">
        <f t="shared" si="169"/>
        <v>1.5067189089621787E-2</v>
      </c>
      <c r="N1206" t="str">
        <f t="shared" si="167"/>
        <v>Uptrend</v>
      </c>
      <c r="O1206">
        <f t="shared" si="162"/>
        <v>257.85399999999998</v>
      </c>
      <c r="P1206">
        <f t="shared" si="163"/>
        <v>-7.7311191604551355E-2</v>
      </c>
      <c r="Q1206" t="str">
        <f t="shared" si="164"/>
        <v>2025-09</v>
      </c>
      <c r="R1206" t="str">
        <f t="shared" si="165"/>
        <v>Medium</v>
      </c>
    </row>
    <row r="1207" spans="1:18" x14ac:dyDescent="0.2">
      <c r="A1207">
        <v>1206</v>
      </c>
      <c r="B1207" t="s">
        <v>9</v>
      </c>
      <c r="C1207" s="1" t="d">
        <v>2025-09-17</v>
      </c>
      <c r="D1207">
        <v>238.739</v>
      </c>
      <c r="E1207">
        <v>239.86699999999999</v>
      </c>
      <c r="F1207">
        <v>237.5</v>
      </c>
      <c r="G1207">
        <v>238.75899999999999</v>
      </c>
      <c r="H1207">
        <v>46508000</v>
      </c>
      <c r="I1207">
        <v>3.5272599999999999E-3</v>
      </c>
      <c r="J1207">
        <f t="shared" si="166"/>
        <v>3.5306133600090384E-3</v>
      </c>
      <c r="K1207">
        <f t="shared" si="168"/>
        <v>232.52209999999997</v>
      </c>
      <c r="L1207">
        <f t="shared" si="170"/>
        <v>222.40653999999998</v>
      </c>
      <c r="M1207">
        <f t="shared" si="169"/>
        <v>1.5054567762722147E-2</v>
      </c>
      <c r="N1207" t="str">
        <f t="shared" si="167"/>
        <v>Uptrend</v>
      </c>
      <c r="O1207">
        <f t="shared" si="162"/>
        <v>257.85399999999998</v>
      </c>
      <c r="P1207">
        <f t="shared" si="163"/>
        <v>-7.4053534170499535E-2</v>
      </c>
      <c r="Q1207" t="str">
        <f t="shared" si="164"/>
        <v>2025-09</v>
      </c>
      <c r="R1207" t="str">
        <f t="shared" si="165"/>
        <v>Medium</v>
      </c>
    </row>
    <row r="1208" spans="1:18" x14ac:dyDescent="0.2">
      <c r="A1208">
        <v>1207</v>
      </c>
      <c r="B1208" t="s">
        <v>9</v>
      </c>
      <c r="C1208" s="1" t="d">
        <v>2025-09-18</v>
      </c>
      <c r="D1208">
        <v>239.738</v>
      </c>
      <c r="E1208">
        <v>240.96600000000001</v>
      </c>
      <c r="F1208">
        <v>236.42099999999999</v>
      </c>
      <c r="G1208">
        <v>237.65</v>
      </c>
      <c r="H1208">
        <v>44249600</v>
      </c>
      <c r="I1208">
        <v>-4.6445799999999997E-3</v>
      </c>
      <c r="J1208">
        <f t="shared" si="166"/>
        <v>-4.6448510841475832E-3</v>
      </c>
      <c r="K1208">
        <f t="shared" si="168"/>
        <v>233.11505000000002</v>
      </c>
      <c r="L1208">
        <f t="shared" si="170"/>
        <v>222.94562000000002</v>
      </c>
      <c r="M1208">
        <f t="shared" si="169"/>
        <v>1.4270574533274356E-2</v>
      </c>
      <c r="N1208" t="str">
        <f t="shared" si="167"/>
        <v>Uptrend</v>
      </c>
      <c r="O1208">
        <f t="shared" si="162"/>
        <v>257.85399999999998</v>
      </c>
      <c r="P1208">
        <f t="shared" si="163"/>
        <v>-7.8354417616170347E-2</v>
      </c>
      <c r="Q1208" t="str">
        <f t="shared" si="164"/>
        <v>2025-09</v>
      </c>
      <c r="R1208" t="str">
        <f t="shared" si="165"/>
        <v>Low</v>
      </c>
    </row>
    <row r="1209" spans="1:18" x14ac:dyDescent="0.2">
      <c r="A1209">
        <v>1208</v>
      </c>
      <c r="B1209" t="s">
        <v>9</v>
      </c>
      <c r="C1209" s="1" t="d">
        <v>2025-09-19</v>
      </c>
      <c r="D1209">
        <v>240.99600000000001</v>
      </c>
      <c r="E1209">
        <v>246.06100000000001</v>
      </c>
      <c r="F1209">
        <v>239.977</v>
      </c>
      <c r="G1209">
        <v>245.262</v>
      </c>
      <c r="H1209">
        <v>163741300</v>
      </c>
      <c r="I1209">
        <v>3.2032900000000003E-2</v>
      </c>
      <c r="J1209">
        <f t="shared" si="166"/>
        <v>3.2030296654744328E-2</v>
      </c>
      <c r="K1209">
        <f t="shared" si="168"/>
        <v>234.14404999999996</v>
      </c>
      <c r="L1209">
        <f t="shared" si="170"/>
        <v>223.61158000000003</v>
      </c>
      <c r="M1209">
        <f t="shared" si="169"/>
        <v>1.5570621284414493E-2</v>
      </c>
      <c r="N1209" t="str">
        <f t="shared" si="167"/>
        <v>Uptrend</v>
      </c>
      <c r="O1209">
        <f t="shared" si="162"/>
        <v>257.85399999999998</v>
      </c>
      <c r="P1209">
        <f t="shared" si="163"/>
        <v>-4.8833836201881642E-2</v>
      </c>
      <c r="Q1209" t="str">
        <f t="shared" si="164"/>
        <v>2025-09</v>
      </c>
      <c r="R1209" t="str">
        <f t="shared" si="165"/>
        <v>Medium</v>
      </c>
    </row>
    <row r="1210" spans="1:18" x14ac:dyDescent="0.2">
      <c r="A1210">
        <v>1209</v>
      </c>
      <c r="B1210" t="s">
        <v>9</v>
      </c>
      <c r="C1210" s="1" t="d">
        <v>2025-09-22</v>
      </c>
      <c r="D1210">
        <v>248.06</v>
      </c>
      <c r="E1210">
        <v>256.39100000000002</v>
      </c>
      <c r="F1210">
        <v>247.88</v>
      </c>
      <c r="G1210">
        <v>255.83199999999999</v>
      </c>
      <c r="H1210">
        <v>105517400</v>
      </c>
      <c r="I1210">
        <v>4.3095700000000001E-2</v>
      </c>
      <c r="J1210">
        <f t="shared" si="166"/>
        <v>4.3096769984750871E-2</v>
      </c>
      <c r="K1210">
        <f t="shared" si="168"/>
        <v>235.55869999999999</v>
      </c>
      <c r="L1210">
        <f t="shared" si="170"/>
        <v>224.51390000000004</v>
      </c>
      <c r="M1210">
        <f t="shared" si="169"/>
        <v>1.7743962800801854E-2</v>
      </c>
      <c r="N1210" t="str">
        <f t="shared" si="167"/>
        <v>Uptrend</v>
      </c>
      <c r="O1210">
        <f t="shared" si="162"/>
        <v>257.85399999999998</v>
      </c>
      <c r="P1210">
        <f t="shared" si="163"/>
        <v>-7.8416468233961645E-3</v>
      </c>
      <c r="Q1210" t="str">
        <f t="shared" si="164"/>
        <v>2025-09</v>
      </c>
      <c r="R1210" t="str">
        <f t="shared" si="165"/>
        <v>Medium</v>
      </c>
    </row>
    <row r="1211" spans="1:18" x14ac:dyDescent="0.2">
      <c r="A1211">
        <v>1210</v>
      </c>
      <c r="B1211" t="s">
        <v>9</v>
      </c>
      <c r="C1211" s="1" t="d">
        <v>2025-09-23</v>
      </c>
      <c r="D1211">
        <v>255.63200000000001</v>
      </c>
      <c r="E1211">
        <v>257.09100000000001</v>
      </c>
      <c r="F1211">
        <v>253.334</v>
      </c>
      <c r="G1211">
        <v>254.184</v>
      </c>
      <c r="H1211">
        <v>60275200</v>
      </c>
      <c r="I1211">
        <v>-6.4432600000000001E-3</v>
      </c>
      <c r="J1211">
        <f t="shared" si="166"/>
        <v>-6.4417273835954969E-3</v>
      </c>
      <c r="K1211">
        <f t="shared" si="168"/>
        <v>236.92090000000002</v>
      </c>
      <c r="L1211">
        <f t="shared" si="170"/>
        <v>225.43393999999998</v>
      </c>
      <c r="M1211">
        <f t="shared" si="169"/>
        <v>1.7861838819179854E-2</v>
      </c>
      <c r="N1211" t="str">
        <f t="shared" si="167"/>
        <v>Uptrend</v>
      </c>
      <c r="O1211">
        <f t="shared" si="162"/>
        <v>257.85399999999998</v>
      </c>
      <c r="P1211">
        <f t="shared" si="163"/>
        <v>-1.4232860455916874E-2</v>
      </c>
      <c r="Q1211" t="str">
        <f t="shared" si="164"/>
        <v>2025-09</v>
      </c>
      <c r="R1211" t="str">
        <f t="shared" si="165"/>
        <v>Medium</v>
      </c>
    </row>
    <row r="1212" spans="1:18" x14ac:dyDescent="0.2">
      <c r="A1212">
        <v>1211</v>
      </c>
      <c r="B1212" t="s">
        <v>9</v>
      </c>
      <c r="C1212" s="1" t="d">
        <v>2025-09-24</v>
      </c>
      <c r="D1212">
        <v>254.97300000000001</v>
      </c>
      <c r="E1212">
        <v>255.49199999999999</v>
      </c>
      <c r="F1212">
        <v>250.797</v>
      </c>
      <c r="G1212">
        <v>252.066</v>
      </c>
      <c r="H1212">
        <v>42303700</v>
      </c>
      <c r="I1212">
        <v>-8.3323700000000004E-3</v>
      </c>
      <c r="J1212">
        <f t="shared" si="166"/>
        <v>-8.3325465017467515E-3</v>
      </c>
      <c r="K1212">
        <f t="shared" si="168"/>
        <v>238.06979999999999</v>
      </c>
      <c r="L1212">
        <f t="shared" si="170"/>
        <v>226.30183999999997</v>
      </c>
      <c r="M1212">
        <f t="shared" si="169"/>
        <v>1.8113041192932031E-2</v>
      </c>
      <c r="N1212" t="str">
        <f t="shared" si="167"/>
        <v>Uptrend</v>
      </c>
      <c r="O1212">
        <f t="shared" si="162"/>
        <v>257.85399999999998</v>
      </c>
      <c r="P1212">
        <f t="shared" si="163"/>
        <v>-2.2446810986061827E-2</v>
      </c>
      <c r="Q1212" t="str">
        <f t="shared" si="164"/>
        <v>2025-09</v>
      </c>
      <c r="R1212" t="str">
        <f t="shared" si="165"/>
        <v>Medium</v>
      </c>
    </row>
    <row r="1213" spans="1:18" x14ac:dyDescent="0.2">
      <c r="A1213">
        <v>1212</v>
      </c>
      <c r="B1213" t="s">
        <v>9</v>
      </c>
      <c r="C1213" s="1" t="d">
        <v>2025-09-25</v>
      </c>
      <c r="D1213">
        <v>252.965</v>
      </c>
      <c r="E1213">
        <v>256.92099999999999</v>
      </c>
      <c r="F1213">
        <v>251.46600000000001</v>
      </c>
      <c r="G1213">
        <v>256.62099999999998</v>
      </c>
      <c r="H1213">
        <v>55202100</v>
      </c>
      <c r="I1213">
        <v>1.8072999999999999E-2</v>
      </c>
      <c r="J1213">
        <f t="shared" si="166"/>
        <v>1.8070664032435957E-2</v>
      </c>
      <c r="K1213">
        <f t="shared" si="168"/>
        <v>239.38749999999999</v>
      </c>
      <c r="L1213">
        <f t="shared" si="170"/>
        <v>227.23989999999995</v>
      </c>
      <c r="M1213">
        <f t="shared" si="169"/>
        <v>1.8349604784593857E-2</v>
      </c>
      <c r="N1213" t="str">
        <f t="shared" si="167"/>
        <v>Uptrend</v>
      </c>
      <c r="O1213">
        <f t="shared" si="162"/>
        <v>257.85399999999998</v>
      </c>
      <c r="P1213">
        <f t="shared" si="163"/>
        <v>-4.7817757335546496E-3</v>
      </c>
      <c r="Q1213" t="str">
        <f t="shared" si="164"/>
        <v>2025-09</v>
      </c>
      <c r="R1213" t="str">
        <f t="shared" si="165"/>
        <v>Medium</v>
      </c>
    </row>
    <row r="1214" spans="1:18" x14ac:dyDescent="0.2">
      <c r="A1214">
        <v>1213</v>
      </c>
      <c r="B1214" t="s">
        <v>9</v>
      </c>
      <c r="C1214" s="1" t="d">
        <v>2025-09-26</v>
      </c>
      <c r="D1214">
        <v>253.85400000000001</v>
      </c>
      <c r="E1214">
        <v>257.351</v>
      </c>
      <c r="F1214">
        <v>253.53399999999999</v>
      </c>
      <c r="G1214">
        <v>255.21299999999999</v>
      </c>
      <c r="H1214">
        <v>46076300</v>
      </c>
      <c r="I1214">
        <v>-5.4890800000000003E-3</v>
      </c>
      <c r="J1214">
        <f t="shared" si="166"/>
        <v>-5.4866904890870094E-3</v>
      </c>
      <c r="K1214">
        <f t="shared" si="168"/>
        <v>240.53139999999999</v>
      </c>
      <c r="L1214">
        <f t="shared" si="170"/>
        <v>228.15257999999994</v>
      </c>
      <c r="M1214">
        <f t="shared" si="169"/>
        <v>1.8493552759659505E-2</v>
      </c>
      <c r="N1214" t="str">
        <f t="shared" si="167"/>
        <v>Uptrend</v>
      </c>
      <c r="O1214">
        <f t="shared" si="162"/>
        <v>257.85399999999998</v>
      </c>
      <c r="P1214">
        <f t="shared" si="163"/>
        <v>-1.0242230099203442E-2</v>
      </c>
      <c r="Q1214" t="str">
        <f t="shared" si="164"/>
        <v>2025-09</v>
      </c>
      <c r="R1214" t="str">
        <f t="shared" si="165"/>
        <v>Medium</v>
      </c>
    </row>
    <row r="1215" spans="1:18" x14ac:dyDescent="0.2">
      <c r="A1215">
        <v>1214</v>
      </c>
      <c r="B1215" t="s">
        <v>9</v>
      </c>
      <c r="C1215" s="1" t="d">
        <v>2025-09-29</v>
      </c>
      <c r="D1215">
        <v>254.31299999999999</v>
      </c>
      <c r="E1215">
        <v>254.75299999999999</v>
      </c>
      <c r="F1215">
        <v>252.76499999999999</v>
      </c>
      <c r="G1215">
        <v>254.184</v>
      </c>
      <c r="H1215">
        <v>40127700</v>
      </c>
      <c r="I1215">
        <v>-4.0319600000000002E-3</v>
      </c>
      <c r="J1215">
        <f t="shared" si="166"/>
        <v>-4.0319262733481409E-3</v>
      </c>
      <c r="K1215">
        <f t="shared" si="168"/>
        <v>241.64484999999999</v>
      </c>
      <c r="L1215">
        <f t="shared" si="170"/>
        <v>229.0215399999999</v>
      </c>
      <c r="M1215">
        <f t="shared" si="169"/>
        <v>1.854243190358934E-2</v>
      </c>
      <c r="N1215" t="str">
        <f t="shared" si="167"/>
        <v>Uptrend</v>
      </c>
      <c r="O1215">
        <f t="shared" si="162"/>
        <v>257.85399999999998</v>
      </c>
      <c r="P1215">
        <f t="shared" si="163"/>
        <v>-1.4232860455916874E-2</v>
      </c>
      <c r="Q1215" t="str">
        <f t="shared" si="164"/>
        <v>2025-09</v>
      </c>
      <c r="R1215" t="str">
        <f t="shared" si="165"/>
        <v>Medium</v>
      </c>
    </row>
    <row r="1216" spans="1:18" x14ac:dyDescent="0.2">
      <c r="A1216">
        <v>1215</v>
      </c>
      <c r="B1216" t="s">
        <v>9</v>
      </c>
      <c r="C1216" s="1" t="d">
        <v>2025-09-30</v>
      </c>
      <c r="D1216">
        <v>254.613</v>
      </c>
      <c r="E1216">
        <v>255.672</v>
      </c>
      <c r="F1216">
        <v>252.86500000000001</v>
      </c>
      <c r="G1216">
        <v>254.38300000000001</v>
      </c>
      <c r="H1216">
        <v>37704300</v>
      </c>
      <c r="I1216">
        <v>7.8609999999999997E-4</v>
      </c>
      <c r="J1216">
        <f t="shared" si="166"/>
        <v>7.8289742863435485E-4</v>
      </c>
      <c r="K1216">
        <f t="shared" si="168"/>
        <v>242.88910000000001</v>
      </c>
      <c r="L1216">
        <f t="shared" si="170"/>
        <v>229.8685199999999</v>
      </c>
      <c r="M1216">
        <f t="shared" si="169"/>
        <v>1.8226263891280788E-2</v>
      </c>
      <c r="N1216" t="str">
        <f t="shared" si="167"/>
        <v>Uptrend</v>
      </c>
      <c r="O1216">
        <f t="shared" si="162"/>
        <v>257.85399999999998</v>
      </c>
      <c r="P1216">
        <f t="shared" si="163"/>
        <v>-1.346110589713545E-2</v>
      </c>
      <c r="Q1216" t="str">
        <f t="shared" si="164"/>
        <v>2025-09</v>
      </c>
      <c r="R1216" t="str">
        <f t="shared" si="165"/>
        <v>Medium</v>
      </c>
    </row>
    <row r="1217" spans="1:18" x14ac:dyDescent="0.2">
      <c r="A1217">
        <v>1216</v>
      </c>
      <c r="B1217" t="s">
        <v>9</v>
      </c>
      <c r="C1217" s="1" t="d">
        <v>2025-10-01</v>
      </c>
      <c r="D1217">
        <v>254.79300000000001</v>
      </c>
      <c r="E1217">
        <v>258.53899999999999</v>
      </c>
      <c r="F1217">
        <v>254.68299999999999</v>
      </c>
      <c r="G1217">
        <v>255.203</v>
      </c>
      <c r="H1217">
        <v>48713900</v>
      </c>
      <c r="I1217">
        <v>3.22033E-3</v>
      </c>
      <c r="J1217">
        <f t="shared" si="166"/>
        <v>3.2234858461452909E-3</v>
      </c>
      <c r="K1217">
        <f t="shared" si="168"/>
        <v>243.73730000000006</v>
      </c>
      <c r="L1217">
        <f t="shared" si="170"/>
        <v>230.69357999999986</v>
      </c>
      <c r="M1217">
        <f t="shared" si="169"/>
        <v>1.6513847569154208E-2</v>
      </c>
      <c r="N1217" t="str">
        <f t="shared" si="167"/>
        <v>Uptrend</v>
      </c>
      <c r="O1217">
        <f t="shared" si="162"/>
        <v>257.85399999999998</v>
      </c>
      <c r="P1217">
        <f t="shared" si="163"/>
        <v>-1.0281011735323031E-2</v>
      </c>
      <c r="Q1217" t="str">
        <f t="shared" si="164"/>
        <v>2025-10</v>
      </c>
      <c r="R1217" t="str">
        <f t="shared" si="165"/>
        <v>Medium</v>
      </c>
    </row>
    <row r="1218" spans="1:18" x14ac:dyDescent="0.2">
      <c r="A1218">
        <v>1217</v>
      </c>
      <c r="B1218" t="s">
        <v>9</v>
      </c>
      <c r="C1218" s="1" t="d">
        <v>2025-10-02</v>
      </c>
      <c r="D1218">
        <v>256.33100000000002</v>
      </c>
      <c r="E1218">
        <v>257.93</v>
      </c>
      <c r="F1218">
        <v>253.904</v>
      </c>
      <c r="G1218">
        <v>256.88099999999997</v>
      </c>
      <c r="H1218">
        <v>42630200</v>
      </c>
      <c r="I1218">
        <v>6.5766399999999999E-3</v>
      </c>
      <c r="J1218">
        <f t="shared" si="166"/>
        <v>6.5751578155428536E-3</v>
      </c>
      <c r="K1218">
        <f t="shared" si="168"/>
        <v>244.60395000000003</v>
      </c>
      <c r="L1218">
        <f t="shared" si="170"/>
        <v>231.55719999999985</v>
      </c>
      <c r="M1218">
        <f t="shared" si="169"/>
        <v>1.6522228970244187E-2</v>
      </c>
      <c r="N1218" t="str">
        <f t="shared" si="167"/>
        <v>Uptrend</v>
      </c>
      <c r="O1218">
        <f t="shared" ref="O1218:O1257" si="171">MAX(G1218,O1217)</f>
        <v>257.85399999999998</v>
      </c>
      <c r="P1218">
        <f t="shared" si="163"/>
        <v>-3.7734531944434435E-3</v>
      </c>
      <c r="Q1218" t="str">
        <f t="shared" si="164"/>
        <v>2025-10</v>
      </c>
      <c r="R1218" t="str">
        <f t="shared" si="165"/>
        <v>Medium</v>
      </c>
    </row>
    <row r="1219" spans="1:18" x14ac:dyDescent="0.2">
      <c r="A1219">
        <v>1218</v>
      </c>
      <c r="B1219" t="s">
        <v>9</v>
      </c>
      <c r="C1219" s="1" t="d">
        <v>2025-10-03</v>
      </c>
      <c r="D1219">
        <v>254.423</v>
      </c>
      <c r="E1219">
        <v>258.98899999999998</v>
      </c>
      <c r="F1219">
        <v>253.70400000000001</v>
      </c>
      <c r="G1219">
        <v>257.77</v>
      </c>
      <c r="H1219">
        <v>49155600</v>
      </c>
      <c r="I1219">
        <v>3.4612499999999999E-3</v>
      </c>
      <c r="J1219">
        <f t="shared" si="166"/>
        <v>3.4607464156555245E-3</v>
      </c>
      <c r="K1219">
        <f t="shared" si="168"/>
        <v>245.51955000000007</v>
      </c>
      <c r="L1219">
        <f t="shared" si="170"/>
        <v>232.44637999999983</v>
      </c>
      <c r="M1219">
        <f t="shared" si="169"/>
        <v>1.649555145262974E-2</v>
      </c>
      <c r="N1219" t="str">
        <f t="shared" si="167"/>
        <v>Uptrend</v>
      </c>
      <c r="O1219">
        <f t="shared" si="171"/>
        <v>257.85399999999998</v>
      </c>
      <c r="P1219">
        <f t="shared" ref="P1219:P1257" si="172">G1219/O1219 - 1</f>
        <v>-3.2576574340514863E-4</v>
      </c>
      <c r="Q1219" t="str">
        <f t="shared" ref="Q1219:Q1282" si="173">TEXT(C1219, "YYYY-MM")</f>
        <v>2025-10</v>
      </c>
      <c r="R1219" t="str">
        <f t="shared" ref="R1219:R1282" si="174">IF(M1219="","",
   IF(M1219&lt;0.015,"Low",
      IF(M1219&lt;0.03,"Medium","High")))</f>
        <v>Medium</v>
      </c>
    </row>
    <row r="1220" spans="1:18" x14ac:dyDescent="0.2">
      <c r="A1220">
        <v>1219</v>
      </c>
      <c r="B1220" t="s">
        <v>9</v>
      </c>
      <c r="C1220" s="1" t="d">
        <v>2025-10-06</v>
      </c>
      <c r="D1220">
        <v>257.74</v>
      </c>
      <c r="E1220">
        <v>258.81900000000002</v>
      </c>
      <c r="F1220">
        <v>254.803</v>
      </c>
      <c r="G1220">
        <v>256.44099999999997</v>
      </c>
      <c r="H1220">
        <v>44664100</v>
      </c>
      <c r="I1220">
        <v>-5.1546099999999996E-3</v>
      </c>
      <c r="J1220">
        <f t="shared" ref="J1220:J1257" si="175">(G1220/G1219) - 1</f>
        <v>-5.1557590099701178E-3</v>
      </c>
      <c r="K1220">
        <f t="shared" si="168"/>
        <v>246.45909999999998</v>
      </c>
      <c r="L1220">
        <f t="shared" si="170"/>
        <v>233.30657999999988</v>
      </c>
      <c r="M1220">
        <f t="shared" si="169"/>
        <v>1.6417184519779297E-2</v>
      </c>
      <c r="N1220" t="str">
        <f t="shared" ref="N1220:N1283" si="176">IF(OR(ISBLANK(K1220),ISBLANK(L1220)),"",IF(K1220&gt;L1220,"Uptrend","Downtrend"))</f>
        <v>Uptrend</v>
      </c>
      <c r="O1220">
        <f t="shared" si="171"/>
        <v>257.85399999999998</v>
      </c>
      <c r="P1220">
        <f t="shared" si="172"/>
        <v>-5.4798451837086981E-3</v>
      </c>
      <c r="Q1220" t="str">
        <f t="shared" si="173"/>
        <v>2025-10</v>
      </c>
      <c r="R1220" t="str">
        <f t="shared" si="174"/>
        <v>Medium</v>
      </c>
    </row>
    <row r="1221" spans="1:18" x14ac:dyDescent="0.2">
      <c r="A1221">
        <v>1220</v>
      </c>
      <c r="B1221" t="s">
        <v>9</v>
      </c>
      <c r="C1221" s="1" t="d">
        <v>2025-10-07</v>
      </c>
      <c r="D1221">
        <v>256.56099999999998</v>
      </c>
      <c r="E1221">
        <v>257.15100000000001</v>
      </c>
      <c r="F1221">
        <v>255.18299999999999</v>
      </c>
      <c r="G1221">
        <v>256.23200000000003</v>
      </c>
      <c r="H1221">
        <v>31955800</v>
      </c>
      <c r="I1221">
        <v>-8.1803400000000004E-4</v>
      </c>
      <c r="J1221">
        <f t="shared" si="175"/>
        <v>-8.1500228122621809E-4</v>
      </c>
      <c r="K1221">
        <f t="shared" si="168"/>
        <v>247.56455</v>
      </c>
      <c r="L1221">
        <f t="shared" si="170"/>
        <v>234.15921999999989</v>
      </c>
      <c r="M1221">
        <f t="shared" si="169"/>
        <v>1.5862925669021508E-2</v>
      </c>
      <c r="N1221" t="str">
        <f t="shared" si="176"/>
        <v>Uptrend</v>
      </c>
      <c r="O1221">
        <f t="shared" si="171"/>
        <v>257.85399999999998</v>
      </c>
      <c r="P1221">
        <f t="shared" si="172"/>
        <v>-6.2903813786094886E-3</v>
      </c>
      <c r="Q1221" t="str">
        <f t="shared" si="173"/>
        <v>2025-10</v>
      </c>
      <c r="R1221" t="str">
        <f t="shared" si="174"/>
        <v>Medium</v>
      </c>
    </row>
    <row r="1222" spans="1:18" x14ac:dyDescent="0.2">
      <c r="A1222">
        <v>1221</v>
      </c>
      <c r="B1222" t="s">
        <v>9</v>
      </c>
      <c r="C1222" s="1" t="d">
        <v>2025-10-08</v>
      </c>
      <c r="D1222">
        <v>256.27199999999999</v>
      </c>
      <c r="E1222">
        <v>258.27</v>
      </c>
      <c r="F1222">
        <v>255.86199999999999</v>
      </c>
      <c r="G1222">
        <v>257.81</v>
      </c>
      <c r="H1222">
        <v>36496900</v>
      </c>
      <c r="I1222">
        <v>6.1602899999999997E-3</v>
      </c>
      <c r="J1222">
        <f t="shared" si="175"/>
        <v>6.1584813762527446E-3</v>
      </c>
      <c r="K1222">
        <f t="shared" si="168"/>
        <v>249.12655000000004</v>
      </c>
      <c r="L1222">
        <f t="shared" si="170"/>
        <v>235.09889999999987</v>
      </c>
      <c r="M1222">
        <f t="shared" si="169"/>
        <v>1.3274036370396427E-2</v>
      </c>
      <c r="N1222" t="str">
        <f t="shared" si="176"/>
        <v>Uptrend</v>
      </c>
      <c r="O1222">
        <f t="shared" si="171"/>
        <v>257.85399999999998</v>
      </c>
      <c r="P1222">
        <f t="shared" si="172"/>
        <v>-1.7063919892645885E-4</v>
      </c>
      <c r="Q1222" t="str">
        <f t="shared" si="173"/>
        <v>2025-10</v>
      </c>
      <c r="R1222" t="str">
        <f t="shared" si="174"/>
        <v>Low</v>
      </c>
    </row>
    <row r="1223" spans="1:18" x14ac:dyDescent="0.2">
      <c r="A1223">
        <v>1222</v>
      </c>
      <c r="B1223" t="s">
        <v>9</v>
      </c>
      <c r="C1223" s="1" t="d">
        <v>2025-10-09</v>
      </c>
      <c r="D1223">
        <v>257.56</v>
      </c>
      <c r="E1223">
        <v>257.75</v>
      </c>
      <c r="F1223">
        <v>252.89500000000001</v>
      </c>
      <c r="G1223">
        <v>253.79400000000001</v>
      </c>
      <c r="H1223">
        <v>38322000</v>
      </c>
      <c r="I1223">
        <v>-1.55779E-2</v>
      </c>
      <c r="J1223">
        <f t="shared" si="175"/>
        <v>-1.5577363174430703E-2</v>
      </c>
      <c r="K1223">
        <f t="shared" si="168"/>
        <v>250.32589999999999</v>
      </c>
      <c r="L1223">
        <f t="shared" si="170"/>
        <v>236.0025599999999</v>
      </c>
      <c r="M1223">
        <f t="shared" si="169"/>
        <v>1.4018143533114775E-2</v>
      </c>
      <c r="N1223" t="str">
        <f t="shared" si="176"/>
        <v>Uptrend</v>
      </c>
      <c r="O1223">
        <f t="shared" si="171"/>
        <v>257.85399999999998</v>
      </c>
      <c r="P1223">
        <f t="shared" si="172"/>
        <v>-1.5745344264583738E-2</v>
      </c>
      <c r="Q1223" t="str">
        <f t="shared" si="173"/>
        <v>2025-10</v>
      </c>
      <c r="R1223" t="str">
        <f t="shared" si="174"/>
        <v>Low</v>
      </c>
    </row>
    <row r="1224" spans="1:18" x14ac:dyDescent="0.2">
      <c r="A1224">
        <v>1223</v>
      </c>
      <c r="B1224" t="s">
        <v>9</v>
      </c>
      <c r="C1224" s="1" t="d">
        <v>2025-10-10</v>
      </c>
      <c r="D1224">
        <v>254.69300000000001</v>
      </c>
      <c r="E1224">
        <v>256.13200000000001</v>
      </c>
      <c r="F1224">
        <v>243.76400000000001</v>
      </c>
      <c r="G1224">
        <v>245.03200000000001</v>
      </c>
      <c r="H1224">
        <v>61999100</v>
      </c>
      <c r="I1224">
        <v>-3.45221E-2</v>
      </c>
      <c r="J1224">
        <f t="shared" si="175"/>
        <v>-3.4524062822604118E-2</v>
      </c>
      <c r="K1224">
        <f t="shared" si="168"/>
        <v>250.88535000000002</v>
      </c>
      <c r="L1224">
        <f t="shared" si="170"/>
        <v>236.76051999999984</v>
      </c>
      <c r="M1224">
        <f t="shared" si="169"/>
        <v>1.6237487702226047E-2</v>
      </c>
      <c r="N1224" t="str">
        <f t="shared" si="176"/>
        <v>Uptrend</v>
      </c>
      <c r="O1224">
        <f t="shared" si="171"/>
        <v>257.85399999999998</v>
      </c>
      <c r="P1224">
        <f t="shared" si="172"/>
        <v>-4.9725813832633858E-2</v>
      </c>
      <c r="Q1224" t="str">
        <f t="shared" si="173"/>
        <v>2025-10</v>
      </c>
      <c r="R1224" t="str">
        <f t="shared" si="174"/>
        <v>Medium</v>
      </c>
    </row>
    <row r="1225" spans="1:18" x14ac:dyDescent="0.2">
      <c r="A1225">
        <v>1224</v>
      </c>
      <c r="B1225" t="s">
        <v>9</v>
      </c>
      <c r="C1225" s="1" t="d">
        <v>2025-10-13</v>
      </c>
      <c r="D1225">
        <v>249.13800000000001</v>
      </c>
      <c r="E1225">
        <v>249.44800000000001</v>
      </c>
      <c r="F1225">
        <v>245.322</v>
      </c>
      <c r="G1225">
        <v>247.42</v>
      </c>
      <c r="H1225">
        <v>38142900</v>
      </c>
      <c r="I1225">
        <v>9.7443400000000006E-3</v>
      </c>
      <c r="J1225">
        <f t="shared" si="175"/>
        <v>9.7456658722125944E-3</v>
      </c>
      <c r="K1225">
        <f t="shared" si="168"/>
        <v>251.43279999999999</v>
      </c>
      <c r="L1225">
        <f t="shared" si="170"/>
        <v>237.6698199999999</v>
      </c>
      <c r="M1225">
        <f t="shared" si="169"/>
        <v>1.6198419370595775E-2</v>
      </c>
      <c r="N1225" t="str">
        <f t="shared" si="176"/>
        <v>Uptrend</v>
      </c>
      <c r="O1225">
        <f t="shared" si="171"/>
        <v>257.85399999999998</v>
      </c>
      <c r="P1225">
        <f t="shared" si="172"/>
        <v>-4.0464759127257999E-2</v>
      </c>
      <c r="Q1225" t="str">
        <f t="shared" si="173"/>
        <v>2025-10</v>
      </c>
      <c r="R1225" t="str">
        <f t="shared" si="174"/>
        <v>Medium</v>
      </c>
    </row>
    <row r="1226" spans="1:18" x14ac:dyDescent="0.2">
      <c r="A1226">
        <v>1225</v>
      </c>
      <c r="B1226" t="s">
        <v>9</v>
      </c>
      <c r="C1226" s="1" t="d">
        <v>2025-10-14</v>
      </c>
      <c r="D1226">
        <v>246.36099999999999</v>
      </c>
      <c r="E1226">
        <v>248.60900000000001</v>
      </c>
      <c r="F1226">
        <v>244.46299999999999</v>
      </c>
      <c r="G1226">
        <v>247.53</v>
      </c>
      <c r="H1226">
        <v>35478000</v>
      </c>
      <c r="I1226">
        <v>4.4415900000000001E-4</v>
      </c>
      <c r="J1226">
        <f t="shared" si="175"/>
        <v>4.4458814970504967E-4</v>
      </c>
      <c r="K1226">
        <f t="shared" si="168"/>
        <v>251.91334999999998</v>
      </c>
      <c r="L1226">
        <f t="shared" si="170"/>
        <v>238.56195999999989</v>
      </c>
      <c r="M1226">
        <f t="shared" si="169"/>
        <v>1.617928248316081E-2</v>
      </c>
      <c r="N1226" t="str">
        <f t="shared" si="176"/>
        <v>Uptrend</v>
      </c>
      <c r="O1226">
        <f t="shared" si="171"/>
        <v>257.85399999999998</v>
      </c>
      <c r="P1226">
        <f t="shared" si="172"/>
        <v>-4.0038161129941741E-2</v>
      </c>
      <c r="Q1226" t="str">
        <f t="shared" si="173"/>
        <v>2025-10</v>
      </c>
      <c r="R1226" t="str">
        <f t="shared" si="174"/>
        <v>Medium</v>
      </c>
    </row>
    <row r="1227" spans="1:18" x14ac:dyDescent="0.2">
      <c r="A1227">
        <v>1226</v>
      </c>
      <c r="B1227" t="s">
        <v>9</v>
      </c>
      <c r="C1227" s="1" t="d">
        <v>2025-10-15</v>
      </c>
      <c r="D1227">
        <v>249.24799999999999</v>
      </c>
      <c r="E1227">
        <v>251.57599999999999</v>
      </c>
      <c r="F1227">
        <v>247.23</v>
      </c>
      <c r="G1227">
        <v>249.09899999999999</v>
      </c>
      <c r="H1227">
        <v>33893600</v>
      </c>
      <c r="I1227">
        <v>6.3365299999999999E-3</v>
      </c>
      <c r="J1227">
        <f t="shared" si="175"/>
        <v>6.3386256211368508E-3</v>
      </c>
      <c r="K1227">
        <f t="shared" si="168"/>
        <v>252.43034999999995</v>
      </c>
      <c r="L1227">
        <f t="shared" si="170"/>
        <v>239.49405999999991</v>
      </c>
      <c r="M1227">
        <f t="shared" si="169"/>
        <v>1.6204464568940289E-2</v>
      </c>
      <c r="N1227" t="str">
        <f t="shared" si="176"/>
        <v>Uptrend</v>
      </c>
      <c r="O1227">
        <f t="shared" si="171"/>
        <v>257.85399999999998</v>
      </c>
      <c r="P1227">
        <f t="shared" si="172"/>
        <v>-3.3953322422766385E-2</v>
      </c>
      <c r="Q1227" t="str">
        <f t="shared" si="173"/>
        <v>2025-10</v>
      </c>
      <c r="R1227" t="str">
        <f t="shared" si="174"/>
        <v>Medium</v>
      </c>
    </row>
    <row r="1228" spans="1:18" x14ac:dyDescent="0.2">
      <c r="A1228">
        <v>1227</v>
      </c>
      <c r="B1228" t="s">
        <v>9</v>
      </c>
      <c r="C1228" s="1" t="d">
        <v>2025-10-16</v>
      </c>
      <c r="D1228">
        <v>248.01</v>
      </c>
      <c r="E1228">
        <v>248.79900000000001</v>
      </c>
      <c r="F1228">
        <v>244.893</v>
      </c>
      <c r="G1228">
        <v>247.21</v>
      </c>
      <c r="H1228">
        <v>39777000</v>
      </c>
      <c r="I1228">
        <v>-7.5800099999999999E-3</v>
      </c>
      <c r="J1228">
        <f t="shared" si="175"/>
        <v>-7.5833303224821513E-3</v>
      </c>
      <c r="K1228">
        <f t="shared" si="168"/>
        <v>252.90834999999998</v>
      </c>
      <c r="L1228">
        <f t="shared" si="170"/>
        <v>240.18221999999986</v>
      </c>
      <c r="M1228">
        <f t="shared" si="169"/>
        <v>1.6283359589676475E-2</v>
      </c>
      <c r="N1228" t="str">
        <f t="shared" si="176"/>
        <v>Uptrend</v>
      </c>
      <c r="O1228">
        <f t="shared" si="171"/>
        <v>257.85399999999998</v>
      </c>
      <c r="P1228">
        <f t="shared" si="172"/>
        <v>-4.1279173485770926E-2</v>
      </c>
      <c r="Q1228" t="str">
        <f t="shared" si="173"/>
        <v>2025-10</v>
      </c>
      <c r="R1228" t="str">
        <f t="shared" si="174"/>
        <v>Medium</v>
      </c>
    </row>
    <row r="1229" spans="1:18" x14ac:dyDescent="0.2">
      <c r="A1229">
        <v>1228</v>
      </c>
      <c r="B1229" t="s">
        <v>9</v>
      </c>
      <c r="C1229" s="1" t="d">
        <v>2025-10-17</v>
      </c>
      <c r="D1229">
        <v>247.78</v>
      </c>
      <c r="E1229">
        <v>253.13499999999999</v>
      </c>
      <c r="F1229">
        <v>247.03100000000001</v>
      </c>
      <c r="G1229">
        <v>252.04599999999999</v>
      </c>
      <c r="H1229">
        <v>49147000</v>
      </c>
      <c r="I1229">
        <v>1.9559400000000001E-2</v>
      </c>
      <c r="J1229">
        <f t="shared" si="175"/>
        <v>1.9562315440313949E-2</v>
      </c>
      <c r="K1229">
        <f t="shared" si="168"/>
        <v>253.24754999999999</v>
      </c>
      <c r="L1229">
        <f t="shared" si="170"/>
        <v>240.8317799999999</v>
      </c>
      <c r="M1229">
        <f t="shared" si="169"/>
        <v>1.5285216881079705E-2</v>
      </c>
      <c r="N1229" t="str">
        <f t="shared" si="176"/>
        <v>Uptrend</v>
      </c>
      <c r="O1229">
        <f t="shared" si="171"/>
        <v>257.85399999999998</v>
      </c>
      <c r="P1229">
        <f t="shared" si="172"/>
        <v>-2.2524374258301227E-2</v>
      </c>
      <c r="Q1229" t="str">
        <f t="shared" si="173"/>
        <v>2025-10</v>
      </c>
      <c r="R1229" t="str">
        <f t="shared" si="174"/>
        <v>Medium</v>
      </c>
    </row>
    <row r="1230" spans="1:18" x14ac:dyDescent="0.2">
      <c r="A1230">
        <v>1229</v>
      </c>
      <c r="B1230" t="s">
        <v>9</v>
      </c>
      <c r="C1230" s="1" t="d">
        <v>2025-10-20</v>
      </c>
      <c r="D1230">
        <v>255.642</v>
      </c>
      <c r="E1230">
        <v>264.12400000000002</v>
      </c>
      <c r="F1230">
        <v>255.38200000000001</v>
      </c>
      <c r="G1230">
        <v>261.98599999999999</v>
      </c>
      <c r="H1230">
        <v>90483000</v>
      </c>
      <c r="I1230">
        <v>3.9438800000000003E-2</v>
      </c>
      <c r="J1230">
        <f t="shared" si="175"/>
        <v>3.9437245582155667E-2</v>
      </c>
      <c r="K1230">
        <f t="shared" si="168"/>
        <v>253.55525000000003</v>
      </c>
      <c r="L1230">
        <f t="shared" si="170"/>
        <v>241.49413999999993</v>
      </c>
      <c r="M1230">
        <f t="shared" si="169"/>
        <v>1.4774113234910843E-2</v>
      </c>
      <c r="N1230" t="str">
        <f t="shared" si="176"/>
        <v>Uptrend</v>
      </c>
      <c r="O1230">
        <f t="shared" si="171"/>
        <v>261.98599999999999</v>
      </c>
      <c r="P1230">
        <f t="shared" si="172"/>
        <v>0</v>
      </c>
      <c r="Q1230" t="str">
        <f t="shared" si="173"/>
        <v>2025-10</v>
      </c>
      <c r="R1230" t="str">
        <f t="shared" si="174"/>
        <v>Low</v>
      </c>
    </row>
    <row r="1231" spans="1:18" x14ac:dyDescent="0.2">
      <c r="A1231">
        <v>1230</v>
      </c>
      <c r="B1231" t="s">
        <v>9</v>
      </c>
      <c r="C1231" s="1" t="d">
        <v>2025-10-21</v>
      </c>
      <c r="D1231">
        <v>261.62599999999998</v>
      </c>
      <c r="E1231">
        <v>265.03300000000002</v>
      </c>
      <c r="F1231">
        <v>261.57600000000002</v>
      </c>
      <c r="G1231">
        <v>262.51600000000002</v>
      </c>
      <c r="H1231">
        <v>46695900</v>
      </c>
      <c r="I1231">
        <v>2.0210200000000001E-3</v>
      </c>
      <c r="J1231">
        <f t="shared" si="175"/>
        <v>2.0230088630690535E-3</v>
      </c>
      <c r="K1231">
        <f t="shared" si="168"/>
        <v>253.97184999999999</v>
      </c>
      <c r="L1231">
        <f t="shared" si="170"/>
        <v>242.20525999999995</v>
      </c>
      <c r="M1231">
        <f t="shared" si="169"/>
        <v>1.466170370892321E-2</v>
      </c>
      <c r="N1231" t="str">
        <f t="shared" si="176"/>
        <v>Uptrend</v>
      </c>
      <c r="O1231">
        <f t="shared" si="171"/>
        <v>262.51600000000002</v>
      </c>
      <c r="P1231">
        <f t="shared" si="172"/>
        <v>0</v>
      </c>
      <c r="Q1231" t="str">
        <f t="shared" si="173"/>
        <v>2025-10</v>
      </c>
      <c r="R1231" t="str">
        <f t="shared" si="174"/>
        <v>Low</v>
      </c>
    </row>
    <row r="1232" spans="1:18" x14ac:dyDescent="0.2">
      <c r="A1232">
        <v>1231</v>
      </c>
      <c r="B1232" t="s">
        <v>9</v>
      </c>
      <c r="C1232" s="1" t="d">
        <v>2025-10-22</v>
      </c>
      <c r="D1232">
        <v>262.39600000000002</v>
      </c>
      <c r="E1232">
        <v>262.59500000000003</v>
      </c>
      <c r="F1232">
        <v>255.18299999999999</v>
      </c>
      <c r="G1232">
        <v>258.2</v>
      </c>
      <c r="H1232">
        <v>45015300</v>
      </c>
      <c r="I1232">
        <v>-1.6440199999999999E-2</v>
      </c>
      <c r="J1232">
        <f t="shared" si="175"/>
        <v>-1.6440902649743405E-2</v>
      </c>
      <c r="K1232">
        <f t="shared" si="168"/>
        <v>254.27855</v>
      </c>
      <c r="L1232">
        <f t="shared" si="170"/>
        <v>242.7807</v>
      </c>
      <c r="M1232">
        <f t="shared" si="169"/>
        <v>1.5060850315822327E-2</v>
      </c>
      <c r="N1232" t="str">
        <f t="shared" si="176"/>
        <v>Uptrend</v>
      </c>
      <c r="O1232">
        <f t="shared" si="171"/>
        <v>262.51600000000002</v>
      </c>
      <c r="P1232">
        <f t="shared" si="172"/>
        <v>-1.6440902649743405E-2</v>
      </c>
      <c r="Q1232" t="str">
        <f t="shared" si="173"/>
        <v>2025-10</v>
      </c>
      <c r="R1232" t="str">
        <f t="shared" si="174"/>
        <v>Medium</v>
      </c>
    </row>
    <row r="1233" spans="1:18" x14ac:dyDescent="0.2">
      <c r="A1233">
        <v>1232</v>
      </c>
      <c r="B1233" t="s">
        <v>9</v>
      </c>
      <c r="C1233" s="1" t="d">
        <v>2025-10-23</v>
      </c>
      <c r="D1233">
        <v>259.68799999999999</v>
      </c>
      <c r="E1233">
        <v>260.36799999999999</v>
      </c>
      <c r="F1233">
        <v>257.76</v>
      </c>
      <c r="G1233">
        <v>259.32900000000001</v>
      </c>
      <c r="H1233">
        <v>32754900</v>
      </c>
      <c r="I1233">
        <v>4.3721000000000003E-3</v>
      </c>
      <c r="J1233">
        <f t="shared" si="175"/>
        <v>4.3725793958173664E-3</v>
      </c>
      <c r="K1233">
        <f t="shared" si="168"/>
        <v>254.41394999999997</v>
      </c>
      <c r="L1233">
        <f t="shared" si="170"/>
        <v>243.30519999999996</v>
      </c>
      <c r="M1233">
        <f t="shared" si="169"/>
        <v>1.4561744106086258E-2</v>
      </c>
      <c r="N1233" t="str">
        <f t="shared" si="176"/>
        <v>Uptrend</v>
      </c>
      <c r="O1233">
        <f t="shared" si="171"/>
        <v>262.51600000000002</v>
      </c>
      <c r="P1233">
        <f t="shared" si="172"/>
        <v>-1.214021240610097E-2</v>
      </c>
      <c r="Q1233" t="str">
        <f t="shared" si="173"/>
        <v>2025-10</v>
      </c>
      <c r="R1233" t="str">
        <f t="shared" si="174"/>
        <v>Low</v>
      </c>
    </row>
    <row r="1234" spans="1:18" x14ac:dyDescent="0.2">
      <c r="A1234">
        <v>1233</v>
      </c>
      <c r="B1234" t="s">
        <v>9</v>
      </c>
      <c r="C1234" s="1" t="d">
        <v>2025-10-24</v>
      </c>
      <c r="D1234">
        <v>260.93700000000001</v>
      </c>
      <c r="E1234">
        <v>263.87400000000002</v>
      </c>
      <c r="F1234">
        <v>258.92899999999997</v>
      </c>
      <c r="G1234">
        <v>262.565</v>
      </c>
      <c r="H1234">
        <v>38253700</v>
      </c>
      <c r="I1234">
        <v>1.2481900000000001E-2</v>
      </c>
      <c r="J1234">
        <f t="shared" si="175"/>
        <v>1.2478357607517809E-2</v>
      </c>
      <c r="K1234">
        <f t="shared" si="168"/>
        <v>254.78154999999998</v>
      </c>
      <c r="L1234">
        <f t="shared" si="170"/>
        <v>243.90540000000001</v>
      </c>
      <c r="M1234">
        <f t="shared" si="169"/>
        <v>1.4718120016886998E-2</v>
      </c>
      <c r="N1234" t="str">
        <f t="shared" si="176"/>
        <v>Uptrend</v>
      </c>
      <c r="O1234">
        <f t="shared" si="171"/>
        <v>262.565</v>
      </c>
      <c r="P1234">
        <f t="shared" si="172"/>
        <v>0</v>
      </c>
      <c r="Q1234" t="str">
        <f t="shared" si="173"/>
        <v>2025-10</v>
      </c>
      <c r="R1234" t="str">
        <f t="shared" si="174"/>
        <v>Low</v>
      </c>
    </row>
    <row r="1235" spans="1:18" x14ac:dyDescent="0.2">
      <c r="A1235">
        <v>1234</v>
      </c>
      <c r="B1235" t="s">
        <v>9</v>
      </c>
      <c r="C1235" s="1" t="d">
        <v>2025-10-27</v>
      </c>
      <c r="D1235">
        <v>264.62299999999999</v>
      </c>
      <c r="E1235">
        <v>268.85899999999998</v>
      </c>
      <c r="F1235">
        <v>264.39400000000001</v>
      </c>
      <c r="G1235">
        <v>268.55</v>
      </c>
      <c r="H1235">
        <v>44888200</v>
      </c>
      <c r="I1235">
        <v>2.2791100000000002E-2</v>
      </c>
      <c r="J1235">
        <f t="shared" si="175"/>
        <v>2.279435568335475E-2</v>
      </c>
      <c r="K1235">
        <f t="shared" si="168"/>
        <v>255.49985000000001</v>
      </c>
      <c r="L1235">
        <f t="shared" si="170"/>
        <v>244.64908</v>
      </c>
      <c r="M1235">
        <f t="shared" si="169"/>
        <v>1.5392119052504127E-2</v>
      </c>
      <c r="N1235" t="str">
        <f t="shared" si="176"/>
        <v>Uptrend</v>
      </c>
      <c r="O1235">
        <f t="shared" si="171"/>
        <v>268.55</v>
      </c>
      <c r="P1235">
        <f t="shared" si="172"/>
        <v>0</v>
      </c>
      <c r="Q1235" t="str">
        <f t="shared" si="173"/>
        <v>2025-10</v>
      </c>
      <c r="R1235" t="str">
        <f t="shared" si="174"/>
        <v>Medium</v>
      </c>
    </row>
    <row r="1236" spans="1:18" x14ac:dyDescent="0.2">
      <c r="A1236">
        <v>1235</v>
      </c>
      <c r="B1236" t="s">
        <v>9</v>
      </c>
      <c r="C1236" s="1" t="d">
        <v>2025-10-28</v>
      </c>
      <c r="D1236">
        <v>268.72899999999998</v>
      </c>
      <c r="E1236">
        <v>269.62900000000002</v>
      </c>
      <c r="F1236">
        <v>267.89</v>
      </c>
      <c r="G1236">
        <v>268.73899999999998</v>
      </c>
      <c r="H1236">
        <v>41534800</v>
      </c>
      <c r="I1236">
        <v>7.06831E-4</v>
      </c>
      <c r="J1236">
        <f t="shared" si="175"/>
        <v>7.0377955687939142E-4</v>
      </c>
      <c r="K1236">
        <f t="shared" si="168"/>
        <v>256.21764999999994</v>
      </c>
      <c r="L1236">
        <f t="shared" si="170"/>
        <v>245.41054</v>
      </c>
      <c r="M1236">
        <f t="shared" si="169"/>
        <v>1.5392692504010524E-2</v>
      </c>
      <c r="N1236" t="str">
        <f t="shared" si="176"/>
        <v>Uptrend</v>
      </c>
      <c r="O1236">
        <f t="shared" si="171"/>
        <v>268.73899999999998</v>
      </c>
      <c r="P1236">
        <f t="shared" si="172"/>
        <v>0</v>
      </c>
      <c r="Q1236" t="str">
        <f t="shared" si="173"/>
        <v>2025-10</v>
      </c>
      <c r="R1236" t="str">
        <f t="shared" si="174"/>
        <v>Medium</v>
      </c>
    </row>
    <row r="1237" spans="1:18" x14ac:dyDescent="0.2">
      <c r="A1237">
        <v>1236</v>
      </c>
      <c r="B1237" t="s">
        <v>9</v>
      </c>
      <c r="C1237" s="1" t="d">
        <v>2025-10-29</v>
      </c>
      <c r="D1237">
        <v>269.01900000000001</v>
      </c>
      <c r="E1237">
        <v>271.14699999999999</v>
      </c>
      <c r="F1237">
        <v>266.851</v>
      </c>
      <c r="G1237">
        <v>269.43900000000002</v>
      </c>
      <c r="H1237">
        <v>51086700</v>
      </c>
      <c r="I1237">
        <v>2.6023000000000001E-3</v>
      </c>
      <c r="J1237">
        <f t="shared" si="175"/>
        <v>2.6047577761323382E-3</v>
      </c>
      <c r="K1237">
        <f t="shared" si="168"/>
        <v>256.92944999999997</v>
      </c>
      <c r="L1237">
        <f t="shared" si="170"/>
        <v>246.19257999999999</v>
      </c>
      <c r="M1237">
        <f t="shared" si="169"/>
        <v>1.5392547603642693E-2</v>
      </c>
      <c r="N1237" t="str">
        <f t="shared" si="176"/>
        <v>Uptrend</v>
      </c>
      <c r="O1237">
        <f t="shared" si="171"/>
        <v>269.43900000000002</v>
      </c>
      <c r="P1237">
        <f t="shared" si="172"/>
        <v>0</v>
      </c>
      <c r="Q1237" t="str">
        <f t="shared" si="173"/>
        <v>2025-10</v>
      </c>
      <c r="R1237" t="str">
        <f t="shared" si="174"/>
        <v>Medium</v>
      </c>
    </row>
    <row r="1238" spans="1:18" x14ac:dyDescent="0.2">
      <c r="A1238">
        <v>1237</v>
      </c>
      <c r="B1238" t="s">
        <v>9</v>
      </c>
      <c r="C1238" s="1" t="d">
        <v>2025-10-30</v>
      </c>
      <c r="D1238">
        <v>271.72699999999998</v>
      </c>
      <c r="E1238">
        <v>273.875</v>
      </c>
      <c r="F1238">
        <v>268.22000000000003</v>
      </c>
      <c r="G1238">
        <v>271.137</v>
      </c>
      <c r="H1238">
        <v>69886500</v>
      </c>
      <c r="I1238">
        <v>6.3032299999999999E-3</v>
      </c>
      <c r="J1238">
        <f t="shared" si="175"/>
        <v>6.3019830091410878E-3</v>
      </c>
      <c r="K1238">
        <f t="shared" ref="K1238:K1257" si="177">AVERAGE(G1219:G1238)</f>
        <v>257.64224999999999</v>
      </c>
      <c r="L1238">
        <f t="shared" si="170"/>
        <v>247.09950000000003</v>
      </c>
      <c r="M1238">
        <f t="shared" si="169"/>
        <v>1.5389170370663407E-2</v>
      </c>
      <c r="N1238" t="str">
        <f t="shared" si="176"/>
        <v>Uptrend</v>
      </c>
      <c r="O1238">
        <f t="shared" si="171"/>
        <v>271.137</v>
      </c>
      <c r="P1238">
        <f t="shared" si="172"/>
        <v>0</v>
      </c>
      <c r="Q1238" t="str">
        <f t="shared" si="173"/>
        <v>2025-10</v>
      </c>
      <c r="R1238" t="str">
        <f t="shared" si="174"/>
        <v>Medium</v>
      </c>
    </row>
    <row r="1239" spans="1:18" x14ac:dyDescent="0.2">
      <c r="A1239">
        <v>1238</v>
      </c>
      <c r="B1239" t="s">
        <v>9</v>
      </c>
      <c r="C1239" s="1" t="d">
        <v>2025-10-31</v>
      </c>
      <c r="D1239">
        <v>276.72199999999998</v>
      </c>
      <c r="E1239">
        <v>277.05099999999999</v>
      </c>
      <c r="F1239">
        <v>268.899</v>
      </c>
      <c r="G1239">
        <v>270.108</v>
      </c>
      <c r="H1239">
        <v>86167100</v>
      </c>
      <c r="I1239">
        <v>-3.7951E-3</v>
      </c>
      <c r="J1239">
        <f t="shared" si="175"/>
        <v>-3.7951293995286406E-3</v>
      </c>
      <c r="K1239">
        <f t="shared" si="177"/>
        <v>258.25914999999998</v>
      </c>
      <c r="L1239">
        <f t="shared" si="170"/>
        <v>248.00802000000004</v>
      </c>
      <c r="M1239">
        <f t="shared" ref="M1239:M1257" si="178">_xlfn.STDEV.S(J1220:J1239)</f>
        <v>1.5458554067476466E-2</v>
      </c>
      <c r="N1239" t="str">
        <f t="shared" si="176"/>
        <v>Uptrend</v>
      </c>
      <c r="O1239">
        <f t="shared" si="171"/>
        <v>271.137</v>
      </c>
      <c r="P1239">
        <f t="shared" si="172"/>
        <v>-3.7951293995286406E-3</v>
      </c>
      <c r="Q1239" t="str">
        <f t="shared" si="173"/>
        <v>2025-10</v>
      </c>
      <c r="R1239" t="str">
        <f t="shared" si="174"/>
        <v>Medium</v>
      </c>
    </row>
    <row r="1240" spans="1:18" x14ac:dyDescent="0.2">
      <c r="A1240">
        <v>1239</v>
      </c>
      <c r="B1240" t="s">
        <v>9</v>
      </c>
      <c r="C1240" s="1" t="d">
        <v>2025-11-03</v>
      </c>
      <c r="D1240">
        <v>270.15800000000002</v>
      </c>
      <c r="E1240">
        <v>270.58800000000002</v>
      </c>
      <c r="F1240">
        <v>265.99200000000002</v>
      </c>
      <c r="G1240">
        <v>268.78899999999999</v>
      </c>
      <c r="H1240">
        <v>50194600</v>
      </c>
      <c r="I1240">
        <v>-4.8822099999999997E-3</v>
      </c>
      <c r="J1240">
        <f t="shared" si="175"/>
        <v>-4.8832318924282303E-3</v>
      </c>
      <c r="K1240">
        <f t="shared" si="177"/>
        <v>258.87655000000001</v>
      </c>
      <c r="L1240">
        <f t="shared" si="170"/>
        <v>248.83302000000003</v>
      </c>
      <c r="M1240">
        <f t="shared" si="178"/>
        <v>1.5451612022202035E-2</v>
      </c>
      <c r="N1240" t="str">
        <f t="shared" si="176"/>
        <v>Uptrend</v>
      </c>
      <c r="O1240">
        <f t="shared" si="171"/>
        <v>271.137</v>
      </c>
      <c r="P1240">
        <f t="shared" si="172"/>
        <v>-8.6598287950372388E-3</v>
      </c>
      <c r="Q1240" t="str">
        <f t="shared" si="173"/>
        <v>2025-11</v>
      </c>
      <c r="R1240" t="str">
        <f t="shared" si="174"/>
        <v>Medium</v>
      </c>
    </row>
    <row r="1241" spans="1:18" x14ac:dyDescent="0.2">
      <c r="A1241">
        <v>1240</v>
      </c>
      <c r="B1241" t="s">
        <v>9</v>
      </c>
      <c r="C1241" s="1" t="d">
        <v>2025-11-04</v>
      </c>
      <c r="D1241">
        <v>268.07</v>
      </c>
      <c r="E1241">
        <v>271.22699999999998</v>
      </c>
      <c r="F1241">
        <v>267.36099999999999</v>
      </c>
      <c r="G1241">
        <v>269.77800000000002</v>
      </c>
      <c r="H1241">
        <v>49274800</v>
      </c>
      <c r="I1241">
        <v>3.6796200000000002E-3</v>
      </c>
      <c r="J1241">
        <f t="shared" si="175"/>
        <v>3.6794660495780285E-3</v>
      </c>
      <c r="K1241">
        <f t="shared" si="177"/>
        <v>259.55385000000001</v>
      </c>
      <c r="L1241">
        <f t="shared" si="170"/>
        <v>249.68978000000007</v>
      </c>
      <c r="M1241">
        <f t="shared" si="178"/>
        <v>1.5434035303713258E-2</v>
      </c>
      <c r="N1241" t="str">
        <f t="shared" si="176"/>
        <v>Uptrend</v>
      </c>
      <c r="O1241">
        <f t="shared" si="171"/>
        <v>271.137</v>
      </c>
      <c r="P1241">
        <f t="shared" si="172"/>
        <v>-5.0122262915056615E-3</v>
      </c>
      <c r="Q1241" t="str">
        <f t="shared" si="173"/>
        <v>2025-11</v>
      </c>
      <c r="R1241" t="str">
        <f t="shared" si="174"/>
        <v>Medium</v>
      </c>
    </row>
    <row r="1242" spans="1:18" x14ac:dyDescent="0.2">
      <c r="A1242">
        <v>1241</v>
      </c>
      <c r="B1242" t="s">
        <v>9</v>
      </c>
      <c r="C1242" s="1" t="d">
        <v>2025-11-05</v>
      </c>
      <c r="D1242">
        <v>268.35000000000002</v>
      </c>
      <c r="E1242">
        <v>271.43700000000001</v>
      </c>
      <c r="F1242">
        <v>266.67099999999999</v>
      </c>
      <c r="G1242">
        <v>269.87799999999999</v>
      </c>
      <c r="H1242">
        <v>43683100</v>
      </c>
      <c r="I1242">
        <v>3.7035799999999999E-4</v>
      </c>
      <c r="J1242">
        <f t="shared" si="175"/>
        <v>3.7067514771393917E-4</v>
      </c>
      <c r="K1242">
        <f t="shared" si="177"/>
        <v>260.15725000000003</v>
      </c>
      <c r="L1242">
        <f t="shared" si="170"/>
        <v>250.50558000000004</v>
      </c>
      <c r="M1242">
        <f t="shared" si="178"/>
        <v>1.5419873162916339E-2</v>
      </c>
      <c r="N1242" t="str">
        <f t="shared" si="176"/>
        <v>Uptrend</v>
      </c>
      <c r="O1242">
        <f t="shared" si="171"/>
        <v>271.137</v>
      </c>
      <c r="P1242">
        <f t="shared" si="172"/>
        <v>-4.6434090515127258E-3</v>
      </c>
      <c r="Q1242" t="str">
        <f t="shared" si="173"/>
        <v>2025-11</v>
      </c>
      <c r="R1242" t="str">
        <f t="shared" si="174"/>
        <v>Medium</v>
      </c>
    </row>
    <row r="1243" spans="1:18" x14ac:dyDescent="0.2">
      <c r="A1243">
        <v>1242</v>
      </c>
      <c r="B1243" t="s">
        <v>9</v>
      </c>
      <c r="C1243" s="1" t="d">
        <v>2025-11-06</v>
      </c>
      <c r="D1243">
        <v>267.63099999999997</v>
      </c>
      <c r="E1243">
        <v>273.13499999999999</v>
      </c>
      <c r="F1243">
        <v>267.63099999999997</v>
      </c>
      <c r="G1243">
        <v>269.50900000000001</v>
      </c>
      <c r="H1243">
        <v>51204000</v>
      </c>
      <c r="I1243">
        <v>-1.36973E-3</v>
      </c>
      <c r="J1243">
        <f t="shared" si="175"/>
        <v>-1.3672844766893233E-3</v>
      </c>
      <c r="K1243">
        <f t="shared" si="177"/>
        <v>260.94299999999998</v>
      </c>
      <c r="L1243">
        <f t="shared" si="170"/>
        <v>251.29042000000004</v>
      </c>
      <c r="M1243">
        <f t="shared" si="178"/>
        <v>1.4865204778940468E-2</v>
      </c>
      <c r="N1243" t="str">
        <f t="shared" si="176"/>
        <v>Uptrend</v>
      </c>
      <c r="O1243">
        <f t="shared" si="171"/>
        <v>271.137</v>
      </c>
      <c r="P1243">
        <f t="shared" si="172"/>
        <v>-6.0043446670871026E-3</v>
      </c>
      <c r="Q1243" t="str">
        <f t="shared" si="173"/>
        <v>2025-11</v>
      </c>
      <c r="R1243" t="str">
        <f t="shared" si="174"/>
        <v>Low</v>
      </c>
    </row>
    <row r="1244" spans="1:18" x14ac:dyDescent="0.2">
      <c r="A1244">
        <v>1243</v>
      </c>
      <c r="B1244" t="s">
        <v>9</v>
      </c>
      <c r="C1244" s="1" t="d">
        <v>2025-11-07</v>
      </c>
      <c r="D1244">
        <v>269.53899999999999</v>
      </c>
      <c r="E1244">
        <v>272.02600000000001</v>
      </c>
      <c r="F1244">
        <v>266.512</v>
      </c>
      <c r="G1244">
        <v>268.20999999999998</v>
      </c>
      <c r="H1244">
        <v>48227400</v>
      </c>
      <c r="I1244">
        <v>-4.8189000000000001E-3</v>
      </c>
      <c r="J1244">
        <f t="shared" si="175"/>
        <v>-4.8198761451381245E-3</v>
      </c>
      <c r="K1244">
        <f t="shared" si="177"/>
        <v>262.1019</v>
      </c>
      <c r="L1244">
        <f t="shared" si="170"/>
        <v>252.00792000000004</v>
      </c>
      <c r="M1244">
        <f t="shared" si="178"/>
        <v>1.2141201613627556E-2</v>
      </c>
      <c r="N1244" t="str">
        <f t="shared" si="176"/>
        <v>Uptrend</v>
      </c>
      <c r="O1244">
        <f t="shared" si="171"/>
        <v>271.137</v>
      </c>
      <c r="P1244">
        <f t="shared" si="172"/>
        <v>-1.0795280614597114E-2</v>
      </c>
      <c r="Q1244" t="str">
        <f t="shared" si="173"/>
        <v>2025-11</v>
      </c>
      <c r="R1244" t="str">
        <f t="shared" si="174"/>
        <v>Low</v>
      </c>
    </row>
    <row r="1245" spans="1:18" x14ac:dyDescent="0.2">
      <c r="A1245">
        <v>1244</v>
      </c>
      <c r="B1245" t="s">
        <v>9</v>
      </c>
      <c r="C1245" s="1" t="d">
        <v>2025-11-10</v>
      </c>
      <c r="D1245">
        <v>268.95999999999998</v>
      </c>
      <c r="E1245">
        <v>273.73</v>
      </c>
      <c r="F1245">
        <v>267.45999999999998</v>
      </c>
      <c r="G1245">
        <v>269.43</v>
      </c>
      <c r="H1245">
        <v>41312400</v>
      </c>
      <c r="I1245">
        <v>4.5486800000000003E-3</v>
      </c>
      <c r="J1245">
        <f t="shared" si="175"/>
        <v>4.5486745460647793E-3</v>
      </c>
      <c r="K1245">
        <f t="shared" si="177"/>
        <v>263.20240000000001</v>
      </c>
      <c r="L1245">
        <f t="shared" si="170"/>
        <v>252.75822000000005</v>
      </c>
      <c r="M1245">
        <f t="shared" si="178"/>
        <v>1.2080702890122773E-2</v>
      </c>
      <c r="N1245" t="str">
        <f t="shared" si="176"/>
        <v>Uptrend</v>
      </c>
      <c r="O1245">
        <f t="shared" si="171"/>
        <v>271.137</v>
      </c>
      <c r="P1245">
        <f t="shared" si="172"/>
        <v>-6.2957102866816328E-3</v>
      </c>
      <c r="Q1245" t="str">
        <f t="shared" si="173"/>
        <v>2025-11</v>
      </c>
      <c r="R1245" t="str">
        <f t="shared" si="174"/>
        <v>Low</v>
      </c>
    </row>
    <row r="1246" spans="1:18" x14ac:dyDescent="0.2">
      <c r="A1246">
        <v>1245</v>
      </c>
      <c r="B1246" t="s">
        <v>9</v>
      </c>
      <c r="C1246" s="1" t="d">
        <v>2025-11-11</v>
      </c>
      <c r="D1246">
        <v>269.81</v>
      </c>
      <c r="E1246">
        <v>275.91000000000003</v>
      </c>
      <c r="F1246">
        <v>269.8</v>
      </c>
      <c r="G1246">
        <v>275.25</v>
      </c>
      <c r="H1246">
        <v>46208300</v>
      </c>
      <c r="I1246">
        <v>2.1601200000000001E-2</v>
      </c>
      <c r="J1246">
        <f t="shared" si="175"/>
        <v>2.1601158000222664E-2</v>
      </c>
      <c r="K1246">
        <f t="shared" si="177"/>
        <v>264.58840000000004</v>
      </c>
      <c r="L1246">
        <f t="shared" si="170"/>
        <v>253.67326000000006</v>
      </c>
      <c r="M1246">
        <f t="shared" si="178"/>
        <v>1.2635329879844337E-2</v>
      </c>
      <c r="N1246" t="str">
        <f t="shared" si="176"/>
        <v>Uptrend</v>
      </c>
      <c r="O1246">
        <f t="shared" si="171"/>
        <v>275.25</v>
      </c>
      <c r="P1246">
        <f t="shared" si="172"/>
        <v>0</v>
      </c>
      <c r="Q1246" t="str">
        <f t="shared" si="173"/>
        <v>2025-11</v>
      </c>
      <c r="R1246" t="str">
        <f t="shared" si="174"/>
        <v>Low</v>
      </c>
    </row>
    <row r="1247" spans="1:18" x14ac:dyDescent="0.2">
      <c r="A1247">
        <v>1246</v>
      </c>
      <c r="B1247" t="s">
        <v>9</v>
      </c>
      <c r="C1247" s="1" t="d">
        <v>2025-11-12</v>
      </c>
      <c r="D1247">
        <v>275</v>
      </c>
      <c r="E1247">
        <v>275.73</v>
      </c>
      <c r="F1247">
        <v>271.7</v>
      </c>
      <c r="G1247">
        <v>273.47000000000003</v>
      </c>
      <c r="H1247">
        <v>48398000</v>
      </c>
      <c r="I1247">
        <v>-6.4668399999999997E-3</v>
      </c>
      <c r="J1247">
        <f t="shared" si="175"/>
        <v>-6.4668483197092286E-3</v>
      </c>
      <c r="K1247">
        <f t="shared" si="177"/>
        <v>265.80695000000003</v>
      </c>
      <c r="L1247">
        <f t="shared" si="170"/>
        <v>254.37788000000003</v>
      </c>
      <c r="M1247">
        <f t="shared" si="178"/>
        <v>1.2906604870434523E-2</v>
      </c>
      <c r="N1247" t="str">
        <f t="shared" si="176"/>
        <v>Uptrend</v>
      </c>
      <c r="O1247">
        <f t="shared" si="171"/>
        <v>275.25</v>
      </c>
      <c r="P1247">
        <f t="shared" si="172"/>
        <v>-6.4668483197092286E-3</v>
      </c>
      <c r="Q1247" t="str">
        <f t="shared" si="173"/>
        <v>2025-11</v>
      </c>
      <c r="R1247" t="str">
        <f t="shared" si="174"/>
        <v>Low</v>
      </c>
    </row>
    <row r="1248" spans="1:18" x14ac:dyDescent="0.2">
      <c r="A1248">
        <v>1247</v>
      </c>
      <c r="B1248" t="s">
        <v>9</v>
      </c>
      <c r="C1248" s="1" t="d">
        <v>2025-11-13</v>
      </c>
      <c r="D1248">
        <v>274.11</v>
      </c>
      <c r="E1248">
        <v>276.7</v>
      </c>
      <c r="F1248">
        <v>272.08999999999997</v>
      </c>
      <c r="G1248">
        <v>272.95</v>
      </c>
      <c r="H1248">
        <v>49602800</v>
      </c>
      <c r="I1248">
        <v>-1.9014500000000001E-3</v>
      </c>
      <c r="J1248">
        <f t="shared" si="175"/>
        <v>-1.9014882802502742E-3</v>
      </c>
      <c r="K1248">
        <f t="shared" si="177"/>
        <v>267.09395000000006</v>
      </c>
      <c r="L1248">
        <f t="shared" si="170"/>
        <v>255.04592000000005</v>
      </c>
      <c r="M1248">
        <f t="shared" si="178"/>
        <v>1.2681267683206869E-2</v>
      </c>
      <c r="N1248" t="str">
        <f t="shared" si="176"/>
        <v>Uptrend</v>
      </c>
      <c r="O1248">
        <f t="shared" si="171"/>
        <v>275.25</v>
      </c>
      <c r="P1248">
        <f t="shared" si="172"/>
        <v>-8.3560399636694038E-3</v>
      </c>
      <c r="Q1248" t="str">
        <f t="shared" si="173"/>
        <v>2025-11</v>
      </c>
      <c r="R1248" t="str">
        <f t="shared" si="174"/>
        <v>Low</v>
      </c>
    </row>
    <row r="1249" spans="1:18" x14ac:dyDescent="0.2">
      <c r="A1249">
        <v>1248</v>
      </c>
      <c r="B1249" t="s">
        <v>9</v>
      </c>
      <c r="C1249" s="1" t="d">
        <v>2025-11-14</v>
      </c>
      <c r="D1249">
        <v>271.05</v>
      </c>
      <c r="E1249">
        <v>275.95999999999998</v>
      </c>
      <c r="F1249">
        <v>269.60000000000002</v>
      </c>
      <c r="G1249">
        <v>272.41000000000003</v>
      </c>
      <c r="H1249">
        <v>47431300</v>
      </c>
      <c r="I1249">
        <v>-1.9784199999999998E-3</v>
      </c>
      <c r="J1249">
        <f t="shared" si="175"/>
        <v>-1.9783843194722817E-3</v>
      </c>
      <c r="K1249">
        <f t="shared" si="177"/>
        <v>268.11215000000004</v>
      </c>
      <c r="L1249">
        <f t="shared" si="170"/>
        <v>255.70496000000006</v>
      </c>
      <c r="M1249">
        <f t="shared" si="178"/>
        <v>1.229172631736113E-2</v>
      </c>
      <c r="N1249" t="str">
        <f t="shared" si="176"/>
        <v>Uptrend</v>
      </c>
      <c r="O1249">
        <f t="shared" si="171"/>
        <v>275.25</v>
      </c>
      <c r="P1249">
        <f t="shared" si="172"/>
        <v>-1.0317892824704744E-2</v>
      </c>
      <c r="Q1249" t="str">
        <f t="shared" si="173"/>
        <v>2025-11</v>
      </c>
      <c r="R1249" t="str">
        <f t="shared" si="174"/>
        <v>Low</v>
      </c>
    </row>
    <row r="1250" spans="1:18" x14ac:dyDescent="0.2">
      <c r="A1250">
        <v>1249</v>
      </c>
      <c r="B1250" t="s">
        <v>9</v>
      </c>
      <c r="C1250" s="1" t="d">
        <v>2025-11-17</v>
      </c>
      <c r="D1250">
        <v>268.82</v>
      </c>
      <c r="E1250">
        <v>270.49</v>
      </c>
      <c r="F1250">
        <v>265.73</v>
      </c>
      <c r="G1250">
        <v>267.45999999999998</v>
      </c>
      <c r="H1250">
        <v>45018300</v>
      </c>
      <c r="I1250">
        <v>-1.8171199999999998E-2</v>
      </c>
      <c r="J1250">
        <f t="shared" si="175"/>
        <v>-1.817113909181034E-2</v>
      </c>
      <c r="K1250">
        <f t="shared" si="177"/>
        <v>268.38585</v>
      </c>
      <c r="L1250">
        <f t="shared" si="170"/>
        <v>256.30116000000004</v>
      </c>
      <c r="M1250">
        <f t="shared" si="178"/>
        <v>1.0094872532998773E-2</v>
      </c>
      <c r="N1250" t="str">
        <f t="shared" si="176"/>
        <v>Uptrend</v>
      </c>
      <c r="O1250">
        <f t="shared" si="171"/>
        <v>275.25</v>
      </c>
      <c r="P1250">
        <f t="shared" si="172"/>
        <v>-2.8301544050862937E-2</v>
      </c>
      <c r="Q1250" t="str">
        <f t="shared" si="173"/>
        <v>2025-11</v>
      </c>
      <c r="R1250" t="str">
        <f t="shared" si="174"/>
        <v>Low</v>
      </c>
    </row>
    <row r="1251" spans="1:18" x14ac:dyDescent="0.2">
      <c r="A1251">
        <v>1250</v>
      </c>
      <c r="B1251" t="s">
        <v>9</v>
      </c>
      <c r="C1251" s="1" t="d">
        <v>2025-11-18</v>
      </c>
      <c r="D1251">
        <v>269.99</v>
      </c>
      <c r="E1251">
        <v>270.70999999999998</v>
      </c>
      <c r="F1251">
        <v>265.32</v>
      </c>
      <c r="G1251">
        <v>267.44</v>
      </c>
      <c r="H1251">
        <v>45677300</v>
      </c>
      <c r="I1251">
        <v>-7.4736500000000005E-5</v>
      </c>
      <c r="J1251">
        <f t="shared" si="175"/>
        <v>-7.4777536827830282E-5</v>
      </c>
      <c r="K1251">
        <f t="shared" si="177"/>
        <v>268.63204999999999</v>
      </c>
      <c r="L1251">
        <f t="shared" si="170"/>
        <v>256.96749999999997</v>
      </c>
      <c r="M1251">
        <f t="shared" si="178"/>
        <v>1.0095486805611668E-2</v>
      </c>
      <c r="N1251" t="str">
        <f t="shared" si="176"/>
        <v>Uptrend</v>
      </c>
      <c r="O1251">
        <f t="shared" si="171"/>
        <v>275.25</v>
      </c>
      <c r="P1251">
        <f t="shared" si="172"/>
        <v>-2.8374205267938213E-2</v>
      </c>
      <c r="Q1251" t="str">
        <f t="shared" si="173"/>
        <v>2025-11</v>
      </c>
      <c r="R1251" t="str">
        <f t="shared" si="174"/>
        <v>Low</v>
      </c>
    </row>
    <row r="1252" spans="1:18" x14ac:dyDescent="0.2">
      <c r="A1252">
        <v>1251</v>
      </c>
      <c r="B1252" t="s">
        <v>9</v>
      </c>
      <c r="C1252" s="1" t="d">
        <v>2025-11-19</v>
      </c>
      <c r="D1252">
        <v>265.52999999999997</v>
      </c>
      <c r="E1252">
        <v>272.20999999999998</v>
      </c>
      <c r="F1252">
        <v>265.5</v>
      </c>
      <c r="G1252">
        <v>268.56</v>
      </c>
      <c r="H1252">
        <v>40424500</v>
      </c>
      <c r="I1252">
        <v>4.18784E-3</v>
      </c>
      <c r="J1252">
        <f t="shared" si="175"/>
        <v>4.1878552198624241E-3</v>
      </c>
      <c r="K1252">
        <f t="shared" si="177"/>
        <v>269.15005000000002</v>
      </c>
      <c r="L1252">
        <f t="shared" si="170"/>
        <v>257.8073</v>
      </c>
      <c r="M1252">
        <f t="shared" si="178"/>
        <v>9.2397103453981215E-3</v>
      </c>
      <c r="N1252" t="str">
        <f t="shared" si="176"/>
        <v>Uptrend</v>
      </c>
      <c r="O1252">
        <f t="shared" si="171"/>
        <v>275.25</v>
      </c>
      <c r="P1252">
        <f t="shared" si="172"/>
        <v>-2.4305177111716647E-2</v>
      </c>
      <c r="Q1252" t="str">
        <f t="shared" si="173"/>
        <v>2025-11</v>
      </c>
      <c r="R1252" t="str">
        <f t="shared" si="174"/>
        <v>Low</v>
      </c>
    </row>
    <row r="1253" spans="1:18" x14ac:dyDescent="0.2">
      <c r="A1253">
        <v>1252</v>
      </c>
      <c r="B1253" t="s">
        <v>9</v>
      </c>
      <c r="C1253" s="1" t="d">
        <v>2025-11-20</v>
      </c>
      <c r="D1253">
        <v>270.83</v>
      </c>
      <c r="E1253">
        <v>275.43</v>
      </c>
      <c r="F1253">
        <v>265.92</v>
      </c>
      <c r="G1253">
        <v>266.25</v>
      </c>
      <c r="H1253">
        <v>45823600</v>
      </c>
      <c r="I1253">
        <v>-8.6014200000000002E-3</v>
      </c>
      <c r="J1253">
        <f t="shared" si="175"/>
        <v>-8.6014298480786566E-3</v>
      </c>
      <c r="K1253">
        <f t="shared" si="177"/>
        <v>269.49609999999996</v>
      </c>
      <c r="L1253">
        <f t="shared" si="170"/>
        <v>258.53616</v>
      </c>
      <c r="M1253">
        <f t="shared" si="178"/>
        <v>9.5163523510516622E-3</v>
      </c>
      <c r="N1253" t="str">
        <f t="shared" si="176"/>
        <v>Uptrend</v>
      </c>
      <c r="O1253">
        <f t="shared" si="171"/>
        <v>275.25</v>
      </c>
      <c r="P1253">
        <f t="shared" si="172"/>
        <v>-3.2697547683923744E-2</v>
      </c>
      <c r="Q1253" t="str">
        <f t="shared" si="173"/>
        <v>2025-11</v>
      </c>
      <c r="R1253" t="str">
        <f t="shared" si="174"/>
        <v>Low</v>
      </c>
    </row>
    <row r="1254" spans="1:18" x14ac:dyDescent="0.2">
      <c r="A1254">
        <v>1253</v>
      </c>
      <c r="B1254" t="s">
        <v>9</v>
      </c>
      <c r="C1254" s="1" t="d">
        <v>2025-11-21</v>
      </c>
      <c r="D1254">
        <v>265.95</v>
      </c>
      <c r="E1254">
        <v>273.33</v>
      </c>
      <c r="F1254">
        <v>265.67</v>
      </c>
      <c r="G1254">
        <v>271.49</v>
      </c>
      <c r="H1254">
        <v>59030800</v>
      </c>
      <c r="I1254">
        <v>1.9680699999999999E-2</v>
      </c>
      <c r="J1254">
        <f t="shared" si="175"/>
        <v>1.9680751173708932E-2</v>
      </c>
      <c r="K1254">
        <f t="shared" si="177"/>
        <v>269.94234999999998</v>
      </c>
      <c r="L1254">
        <f t="shared" si="170"/>
        <v>259.28910000000002</v>
      </c>
      <c r="M1254">
        <f t="shared" si="178"/>
        <v>1.0078868827068068E-2</v>
      </c>
      <c r="N1254" t="str">
        <f t="shared" si="176"/>
        <v>Uptrend</v>
      </c>
      <c r="O1254">
        <f t="shared" si="171"/>
        <v>275.25</v>
      </c>
      <c r="P1254">
        <f t="shared" si="172"/>
        <v>-1.366030881017255E-2</v>
      </c>
      <c r="Q1254" t="str">
        <f t="shared" si="173"/>
        <v>2025-11</v>
      </c>
      <c r="R1254" t="str">
        <f t="shared" si="174"/>
        <v>Low</v>
      </c>
    </row>
    <row r="1255" spans="1:18" x14ac:dyDescent="0.2">
      <c r="A1255">
        <v>1254</v>
      </c>
      <c r="B1255" t="s">
        <v>9</v>
      </c>
      <c r="C1255" s="1" t="d">
        <v>2025-11-24</v>
      </c>
      <c r="D1255">
        <v>270.89999999999998</v>
      </c>
      <c r="E1255">
        <v>277</v>
      </c>
      <c r="F1255">
        <v>270.89999999999998</v>
      </c>
      <c r="G1255">
        <v>275.92</v>
      </c>
      <c r="H1255">
        <v>65585800</v>
      </c>
      <c r="I1255">
        <v>1.6317399999999999E-2</v>
      </c>
      <c r="J1255">
        <f t="shared" si="175"/>
        <v>1.631735975542381E-2</v>
      </c>
      <c r="K1255">
        <f t="shared" si="177"/>
        <v>270.31084999999996</v>
      </c>
      <c r="L1255">
        <f t="shared" si="170"/>
        <v>260.07808</v>
      </c>
      <c r="M1255">
        <f t="shared" si="178"/>
        <v>9.450575565693304E-3</v>
      </c>
      <c r="N1255" t="str">
        <f t="shared" si="176"/>
        <v>Uptrend</v>
      </c>
      <c r="O1255">
        <f t="shared" si="171"/>
        <v>275.92</v>
      </c>
      <c r="P1255">
        <f t="shared" si="172"/>
        <v>0</v>
      </c>
      <c r="Q1255" t="str">
        <f t="shared" si="173"/>
        <v>2025-11</v>
      </c>
      <c r="R1255" t="str">
        <f t="shared" si="174"/>
        <v>Low</v>
      </c>
    </row>
    <row r="1256" spans="1:18" x14ac:dyDescent="0.2">
      <c r="A1256">
        <v>1255</v>
      </c>
      <c r="B1256" t="s">
        <v>9</v>
      </c>
      <c r="C1256" s="1" t="d">
        <v>2025-11-25</v>
      </c>
      <c r="D1256">
        <v>275.27</v>
      </c>
      <c r="E1256">
        <v>280.38</v>
      </c>
      <c r="F1256">
        <v>275.25</v>
      </c>
      <c r="G1256">
        <v>276.97000000000003</v>
      </c>
      <c r="H1256">
        <v>46914200</v>
      </c>
      <c r="I1256">
        <v>3.80541E-3</v>
      </c>
      <c r="J1256">
        <f t="shared" si="175"/>
        <v>3.8054508553204691E-3</v>
      </c>
      <c r="K1256">
        <f t="shared" si="177"/>
        <v>270.72239999999999</v>
      </c>
      <c r="L1256">
        <f t="shared" si="170"/>
        <v>260.85909999999996</v>
      </c>
      <c r="M1256">
        <f t="shared" si="178"/>
        <v>9.4640433808247919E-3</v>
      </c>
      <c r="N1256" t="str">
        <f t="shared" si="176"/>
        <v>Uptrend</v>
      </c>
      <c r="O1256">
        <f t="shared" si="171"/>
        <v>276.97000000000003</v>
      </c>
      <c r="P1256">
        <f t="shared" si="172"/>
        <v>0</v>
      </c>
      <c r="Q1256" t="str">
        <f t="shared" si="173"/>
        <v>2025-11</v>
      </c>
      <c r="R1256" t="str">
        <f t="shared" si="174"/>
        <v>Low</v>
      </c>
    </row>
    <row r="1257" spans="1:18" x14ac:dyDescent="0.2">
      <c r="A1257">
        <v>1256</v>
      </c>
      <c r="B1257" t="s">
        <v>9</v>
      </c>
      <c r="C1257" s="1" t="d">
        <v>2025-11-26</v>
      </c>
      <c r="D1257">
        <v>276.95999999999998</v>
      </c>
      <c r="E1257">
        <v>279.52999999999997</v>
      </c>
      <c r="F1257">
        <v>276.63</v>
      </c>
      <c r="G1257">
        <v>277.55</v>
      </c>
      <c r="H1257">
        <v>31050665</v>
      </c>
      <c r="I1257">
        <v>2.0940400000000001E-3</v>
      </c>
      <c r="J1257">
        <f t="shared" si="175"/>
        <v>2.0940896125933861E-3</v>
      </c>
      <c r="K1257">
        <f t="shared" si="177"/>
        <v>271.12795</v>
      </c>
      <c r="L1257">
        <f t="shared" si="170"/>
        <v>261.63491999999991</v>
      </c>
      <c r="M1257">
        <f t="shared" si="178"/>
        <v>9.461742005623797E-3</v>
      </c>
      <c r="N1257" t="str">
        <f t="shared" si="176"/>
        <v>Uptrend</v>
      </c>
      <c r="O1257">
        <f t="shared" si="171"/>
        <v>277.55</v>
      </c>
      <c r="P1257">
        <f t="shared" si="172"/>
        <v>0</v>
      </c>
      <c r="Q1257" t="str">
        <f t="shared" si="173"/>
        <v>2025-11</v>
      </c>
      <c r="R1257" t="str">
        <f t="shared" si="174"/>
        <v>Low</v>
      </c>
    </row>
    <row r="1258" spans="1:18" x14ac:dyDescent="0.2">
      <c r="A1258">
        <v>1257</v>
      </c>
      <c r="B1258" t="s">
        <v>10</v>
      </c>
      <c r="C1258" s="1" t="d">
        <v>2020-11-27</v>
      </c>
      <c r="D1258">
        <v>193.72</v>
      </c>
      <c r="E1258">
        <v>199.59299999999999</v>
      </c>
      <c r="F1258">
        <v>192.81700000000001</v>
      </c>
      <c r="G1258">
        <v>195.25299999999999</v>
      </c>
      <c r="H1258">
        <v>112683300</v>
      </c>
      <c r="N1258" t="str">
        <f t="shared" si="176"/>
        <v/>
      </c>
      <c r="O1258">
        <f>G1258</f>
        <v>195.25299999999999</v>
      </c>
      <c r="P1258">
        <f>G1258/O1258 - 1</f>
        <v>0</v>
      </c>
      <c r="Q1258" t="str">
        <f t="shared" si="173"/>
        <v>2020-11</v>
      </c>
      <c r="R1258" t="str">
        <f t="shared" si="174"/>
        <v/>
      </c>
    </row>
    <row r="1259" spans="1:18" x14ac:dyDescent="0.2">
      <c r="A1259">
        <v>1258</v>
      </c>
      <c r="B1259" t="s">
        <v>10</v>
      </c>
      <c r="C1259" s="1" t="d">
        <v>2020-11-30</v>
      </c>
      <c r="D1259">
        <v>200.73699999999999</v>
      </c>
      <c r="E1259">
        <v>202.6</v>
      </c>
      <c r="F1259">
        <v>184.83699999999999</v>
      </c>
      <c r="G1259">
        <v>189.2</v>
      </c>
      <c r="H1259">
        <v>189009300</v>
      </c>
      <c r="I1259">
        <v>-3.1002399999999999E-2</v>
      </c>
      <c r="J1259">
        <f>(G1259/G1258) - 1</f>
        <v>-3.1000804084956424E-2</v>
      </c>
      <c r="N1259" t="str">
        <f t="shared" si="176"/>
        <v/>
      </c>
      <c r="O1259">
        <f>MAX(G1259,O1258)</f>
        <v>195.25299999999999</v>
      </c>
      <c r="P1259">
        <f t="shared" ref="P1259:P1322" si="179">G1259/O1259 - 1</f>
        <v>-3.1000804084956424E-2</v>
      </c>
      <c r="Q1259" t="str">
        <f t="shared" si="173"/>
        <v>2020-11</v>
      </c>
      <c r="R1259" t="str">
        <f t="shared" si="174"/>
        <v/>
      </c>
    </row>
    <row r="1260" spans="1:18" x14ac:dyDescent="0.2">
      <c r="A1260">
        <v>1259</v>
      </c>
      <c r="B1260" t="s">
        <v>10</v>
      </c>
      <c r="C1260" s="1" t="d">
        <v>2020-12-01</v>
      </c>
      <c r="D1260">
        <v>199.197</v>
      </c>
      <c r="E1260">
        <v>199.28299999999999</v>
      </c>
      <c r="F1260">
        <v>190.68299999999999</v>
      </c>
      <c r="G1260">
        <v>194.92</v>
      </c>
      <c r="H1260">
        <v>120310500</v>
      </c>
      <c r="I1260">
        <v>3.0232599999999998E-2</v>
      </c>
      <c r="J1260">
        <f t="shared" ref="J1260:J1323" si="180">(G1260/G1259) - 1</f>
        <v>3.0232558139534849E-2</v>
      </c>
      <c r="N1260" t="str">
        <f t="shared" si="176"/>
        <v/>
      </c>
      <c r="O1260">
        <f t="shared" ref="O1260:O1323" si="181">MAX(G1260,O1259)</f>
        <v>195.25299999999999</v>
      </c>
      <c r="P1260">
        <f t="shared" si="179"/>
        <v>-1.7054795572922776E-3</v>
      </c>
      <c r="Q1260" t="str">
        <f t="shared" si="173"/>
        <v>2020-12</v>
      </c>
      <c r="R1260" t="str">
        <f t="shared" si="174"/>
        <v/>
      </c>
    </row>
    <row r="1261" spans="1:18" x14ac:dyDescent="0.2">
      <c r="A1261">
        <v>1260</v>
      </c>
      <c r="B1261" t="s">
        <v>10</v>
      </c>
      <c r="C1261" s="1" t="d">
        <v>2020-12-02</v>
      </c>
      <c r="D1261">
        <v>185.48</v>
      </c>
      <c r="E1261">
        <v>190.51300000000001</v>
      </c>
      <c r="F1261">
        <v>180.40299999999999</v>
      </c>
      <c r="G1261">
        <v>189.607</v>
      </c>
      <c r="H1261">
        <v>143327100</v>
      </c>
      <c r="I1261">
        <v>-2.7258999999999999E-2</v>
      </c>
      <c r="J1261">
        <f t="shared" si="180"/>
        <v>-2.7257336343115113E-2</v>
      </c>
      <c r="N1261" t="str">
        <f>IF(OR(ISBLANK(K1262),ISBLANK(L1261)),"",IF(K1262&gt;L1261,"Uptrend","Downtrend"))</f>
        <v/>
      </c>
      <c r="O1261">
        <f t="shared" si="181"/>
        <v>195.25299999999999</v>
      </c>
      <c r="P1261">
        <f t="shared" si="179"/>
        <v>-2.8916329070487912E-2</v>
      </c>
      <c r="Q1261" t="str">
        <f t="shared" si="173"/>
        <v>2020-12</v>
      </c>
      <c r="R1261" t="str">
        <f t="shared" si="174"/>
        <v/>
      </c>
    </row>
    <row r="1262" spans="1:18" x14ac:dyDescent="0.2">
      <c r="A1262">
        <v>1261</v>
      </c>
      <c r="B1262" t="s">
        <v>10</v>
      </c>
      <c r="C1262" s="1" t="d">
        <v>2020-12-03</v>
      </c>
      <c r="D1262">
        <v>196.673</v>
      </c>
      <c r="E1262">
        <v>199.65700000000001</v>
      </c>
      <c r="F1262">
        <v>194.143</v>
      </c>
      <c r="G1262">
        <v>197.79300000000001</v>
      </c>
      <c r="H1262">
        <v>127656000</v>
      </c>
      <c r="I1262">
        <v>4.3177100000000003E-2</v>
      </c>
      <c r="J1262">
        <f t="shared" si="180"/>
        <v>4.3173511526473307E-2</v>
      </c>
      <c r="N1262" t="str">
        <f>IF(OR(ISBLANK(#REF!),ISBLANK(L1262)),"",IF(#REF!&gt;L1262,"Uptrend","Downtrend"))</f>
        <v/>
      </c>
      <c r="O1262">
        <f t="shared" si="181"/>
        <v>197.79300000000001</v>
      </c>
      <c r="P1262">
        <f t="shared" si="179"/>
        <v>0</v>
      </c>
      <c r="Q1262" t="str">
        <f t="shared" si="173"/>
        <v>2020-12</v>
      </c>
      <c r="R1262" t="str">
        <f t="shared" si="174"/>
        <v/>
      </c>
    </row>
    <row r="1263" spans="1:18" x14ac:dyDescent="0.2">
      <c r="A1263">
        <v>1262</v>
      </c>
      <c r="B1263" t="s">
        <v>10</v>
      </c>
      <c r="C1263" s="1" t="d">
        <v>2020-12-04</v>
      </c>
      <c r="D1263">
        <v>197.00299999999999</v>
      </c>
      <c r="E1263">
        <v>199.68</v>
      </c>
      <c r="F1263">
        <v>195.167</v>
      </c>
      <c r="G1263">
        <v>199.68</v>
      </c>
      <c r="H1263">
        <v>88203900</v>
      </c>
      <c r="I1263">
        <v>9.5385299999999999E-3</v>
      </c>
      <c r="J1263">
        <f t="shared" si="180"/>
        <v>9.5402769562118461E-3</v>
      </c>
      <c r="N1263" t="str">
        <f t="shared" si="176"/>
        <v/>
      </c>
      <c r="O1263">
        <f t="shared" si="181"/>
        <v>199.68</v>
      </c>
      <c r="P1263">
        <f t="shared" si="179"/>
        <v>0</v>
      </c>
      <c r="Q1263" t="str">
        <f t="shared" si="173"/>
        <v>2020-12</v>
      </c>
      <c r="R1263" t="str">
        <f t="shared" si="174"/>
        <v/>
      </c>
    </row>
    <row r="1264" spans="1:18" x14ac:dyDescent="0.2">
      <c r="A1264">
        <v>1263</v>
      </c>
      <c r="B1264" t="s">
        <v>10</v>
      </c>
      <c r="C1264" s="1" t="d">
        <v>2020-12-07</v>
      </c>
      <c r="D1264">
        <v>201.64</v>
      </c>
      <c r="E1264">
        <v>216.26300000000001</v>
      </c>
      <c r="F1264">
        <v>201.017</v>
      </c>
      <c r="G1264">
        <v>213.92</v>
      </c>
      <c r="H1264">
        <v>168929100</v>
      </c>
      <c r="I1264">
        <v>7.1314100000000005E-2</v>
      </c>
      <c r="J1264">
        <f t="shared" si="180"/>
        <v>7.1314102564102422E-2</v>
      </c>
      <c r="N1264" t="str">
        <f t="shared" si="176"/>
        <v/>
      </c>
      <c r="O1264">
        <f t="shared" si="181"/>
        <v>213.92</v>
      </c>
      <c r="P1264">
        <f t="shared" si="179"/>
        <v>0</v>
      </c>
      <c r="Q1264" t="str">
        <f t="shared" si="173"/>
        <v>2020-12</v>
      </c>
      <c r="R1264" t="str">
        <f t="shared" si="174"/>
        <v/>
      </c>
    </row>
    <row r="1265" spans="1:18" x14ac:dyDescent="0.2">
      <c r="A1265">
        <v>1264</v>
      </c>
      <c r="B1265" t="s">
        <v>10</v>
      </c>
      <c r="C1265" s="1" t="d">
        <v>2020-12-08</v>
      </c>
      <c r="D1265">
        <v>208.50299999999999</v>
      </c>
      <c r="E1265">
        <v>217.09299999999999</v>
      </c>
      <c r="F1265">
        <v>206.167</v>
      </c>
      <c r="G1265">
        <v>216.62700000000001</v>
      </c>
      <c r="H1265">
        <v>192795000</v>
      </c>
      <c r="I1265">
        <v>1.2652699999999999E-2</v>
      </c>
      <c r="J1265">
        <f t="shared" si="180"/>
        <v>1.2654263275991173E-2</v>
      </c>
      <c r="N1265" t="str">
        <f t="shared" si="176"/>
        <v/>
      </c>
      <c r="O1265">
        <f t="shared" si="181"/>
        <v>216.62700000000001</v>
      </c>
      <c r="P1265">
        <f t="shared" si="179"/>
        <v>0</v>
      </c>
      <c r="Q1265" t="str">
        <f t="shared" si="173"/>
        <v>2020-12</v>
      </c>
      <c r="R1265" t="str">
        <f t="shared" si="174"/>
        <v/>
      </c>
    </row>
    <row r="1266" spans="1:18" x14ac:dyDescent="0.2">
      <c r="A1266">
        <v>1265</v>
      </c>
      <c r="B1266" t="s">
        <v>10</v>
      </c>
      <c r="C1266" s="1" t="d">
        <v>2020-12-09</v>
      </c>
      <c r="D1266">
        <v>217.89699999999999</v>
      </c>
      <c r="E1266">
        <v>218.107</v>
      </c>
      <c r="F1266">
        <v>196</v>
      </c>
      <c r="G1266">
        <v>201.49299999999999</v>
      </c>
      <c r="H1266">
        <v>213873600</v>
      </c>
      <c r="I1266">
        <v>-6.9859000000000004E-2</v>
      </c>
      <c r="J1266">
        <f t="shared" si="180"/>
        <v>-6.9862020893055821E-2</v>
      </c>
      <c r="N1266" t="str">
        <f t="shared" si="176"/>
        <v/>
      </c>
      <c r="O1266">
        <f t="shared" si="181"/>
        <v>216.62700000000001</v>
      </c>
      <c r="P1266">
        <f t="shared" si="179"/>
        <v>-6.9862020893055821E-2</v>
      </c>
      <c r="Q1266" t="str">
        <f t="shared" si="173"/>
        <v>2020-12</v>
      </c>
      <c r="R1266" t="str">
        <f t="shared" si="174"/>
        <v/>
      </c>
    </row>
    <row r="1267" spans="1:18" x14ac:dyDescent="0.2">
      <c r="A1267">
        <v>1266</v>
      </c>
      <c r="B1267" t="s">
        <v>10</v>
      </c>
      <c r="C1267" s="1" t="d">
        <v>2020-12-10</v>
      </c>
      <c r="D1267">
        <v>191.45699999999999</v>
      </c>
      <c r="E1267">
        <v>209.25</v>
      </c>
      <c r="F1267">
        <v>188.78</v>
      </c>
      <c r="G1267">
        <v>209.023</v>
      </c>
      <c r="H1267">
        <v>201249600</v>
      </c>
      <c r="I1267">
        <v>3.7371000000000001E-2</v>
      </c>
      <c r="J1267">
        <f t="shared" si="180"/>
        <v>3.7371025296164095E-2</v>
      </c>
      <c r="N1267" t="str">
        <f t="shared" si="176"/>
        <v/>
      </c>
      <c r="O1267">
        <f t="shared" si="181"/>
        <v>216.62700000000001</v>
      </c>
      <c r="P1267">
        <f t="shared" si="179"/>
        <v>-3.5101810946927214E-2</v>
      </c>
      <c r="Q1267" t="str">
        <f t="shared" si="173"/>
        <v>2020-12</v>
      </c>
      <c r="R1267" t="str">
        <f t="shared" si="174"/>
        <v/>
      </c>
    </row>
    <row r="1268" spans="1:18" x14ac:dyDescent="0.2">
      <c r="A1268">
        <v>1267</v>
      </c>
      <c r="B1268" t="s">
        <v>10</v>
      </c>
      <c r="C1268" s="1" t="d">
        <v>2020-12-11</v>
      </c>
      <c r="D1268">
        <v>205.00299999999999</v>
      </c>
      <c r="E1268">
        <v>208</v>
      </c>
      <c r="F1268">
        <v>198.93299999999999</v>
      </c>
      <c r="G1268">
        <v>203.33</v>
      </c>
      <c r="H1268">
        <v>139425000</v>
      </c>
      <c r="I1268">
        <v>-2.72378E-2</v>
      </c>
      <c r="J1268">
        <f t="shared" si="180"/>
        <v>-2.7236237160503829E-2</v>
      </c>
      <c r="N1268" t="str">
        <f t="shared" si="176"/>
        <v/>
      </c>
      <c r="O1268">
        <f t="shared" si="181"/>
        <v>216.62700000000001</v>
      </c>
      <c r="P1268">
        <f t="shared" si="179"/>
        <v>-6.1382006859717397E-2</v>
      </c>
      <c r="Q1268" t="str">
        <f t="shared" si="173"/>
        <v>2020-12</v>
      </c>
      <c r="R1268" t="str">
        <f t="shared" si="174"/>
        <v/>
      </c>
    </row>
    <row r="1269" spans="1:18" x14ac:dyDescent="0.2">
      <c r="A1269">
        <v>1268</v>
      </c>
      <c r="B1269" t="s">
        <v>10</v>
      </c>
      <c r="C1269" s="1" t="d">
        <v>2020-12-14</v>
      </c>
      <c r="D1269">
        <v>206.333</v>
      </c>
      <c r="E1269">
        <v>214.25</v>
      </c>
      <c r="F1269">
        <v>203.4</v>
      </c>
      <c r="G1269">
        <v>213.27699999999999</v>
      </c>
      <c r="H1269">
        <v>156121800</v>
      </c>
      <c r="I1269">
        <v>4.8918900000000001E-2</v>
      </c>
      <c r="J1269">
        <f t="shared" si="180"/>
        <v>4.892047410613265E-2</v>
      </c>
      <c r="N1269" t="str">
        <f t="shared" si="176"/>
        <v/>
      </c>
      <c r="O1269">
        <f t="shared" si="181"/>
        <v>216.62700000000001</v>
      </c>
      <c r="P1269">
        <f t="shared" si="179"/>
        <v>-1.5464369630747932E-2</v>
      </c>
      <c r="Q1269" t="str">
        <f t="shared" si="173"/>
        <v>2020-12</v>
      </c>
      <c r="R1269" t="str">
        <f t="shared" si="174"/>
        <v/>
      </c>
    </row>
    <row r="1270" spans="1:18" x14ac:dyDescent="0.2">
      <c r="A1270">
        <v>1269</v>
      </c>
      <c r="B1270" t="s">
        <v>10</v>
      </c>
      <c r="C1270" s="1" t="d">
        <v>2020-12-15</v>
      </c>
      <c r="D1270">
        <v>214.42699999999999</v>
      </c>
      <c r="E1270">
        <v>215.63300000000001</v>
      </c>
      <c r="F1270">
        <v>207.93299999999999</v>
      </c>
      <c r="G1270">
        <v>211.083</v>
      </c>
      <c r="H1270">
        <v>135214500</v>
      </c>
      <c r="I1270">
        <v>-1.0284E-2</v>
      </c>
      <c r="J1270">
        <f t="shared" si="180"/>
        <v>-1.0287091435081996E-2</v>
      </c>
      <c r="N1270" t="str">
        <f t="shared" si="176"/>
        <v/>
      </c>
      <c r="O1270">
        <f t="shared" si="181"/>
        <v>216.62700000000001</v>
      </c>
      <c r="P1270">
        <f t="shared" si="179"/>
        <v>-2.5592377681452505E-2</v>
      </c>
      <c r="Q1270" t="str">
        <f t="shared" si="173"/>
        <v>2020-12</v>
      </c>
      <c r="R1270" t="str">
        <f t="shared" si="174"/>
        <v/>
      </c>
    </row>
    <row r="1271" spans="1:18" x14ac:dyDescent="0.2">
      <c r="A1271">
        <v>1270</v>
      </c>
      <c r="B1271" t="s">
        <v>10</v>
      </c>
      <c r="C1271" s="1" t="d">
        <v>2020-12-16</v>
      </c>
      <c r="D1271">
        <v>209.41</v>
      </c>
      <c r="E1271">
        <v>210.833</v>
      </c>
      <c r="F1271">
        <v>201.667</v>
      </c>
      <c r="G1271">
        <v>207.59</v>
      </c>
      <c r="H1271">
        <v>126287400</v>
      </c>
      <c r="I1271">
        <v>-1.6549500000000002E-2</v>
      </c>
      <c r="J1271">
        <f t="shared" si="180"/>
        <v>-1.6547992969590086E-2</v>
      </c>
      <c r="N1271" t="str">
        <f t="shared" si="176"/>
        <v/>
      </c>
      <c r="O1271">
        <f t="shared" si="181"/>
        <v>216.62700000000001</v>
      </c>
      <c r="P1271">
        <f t="shared" si="179"/>
        <v>-4.17168681650949E-2</v>
      </c>
      <c r="Q1271" t="str">
        <f t="shared" si="173"/>
        <v>2020-12</v>
      </c>
      <c r="R1271" t="str">
        <f t="shared" si="174"/>
        <v/>
      </c>
    </row>
    <row r="1272" spans="1:18" x14ac:dyDescent="0.2">
      <c r="A1272">
        <v>1271</v>
      </c>
      <c r="B1272" t="s">
        <v>10</v>
      </c>
      <c r="C1272" s="1" t="d">
        <v>2020-12-17</v>
      </c>
      <c r="D1272">
        <v>209.39699999999999</v>
      </c>
      <c r="E1272">
        <v>219.607</v>
      </c>
      <c r="F1272">
        <v>206.5</v>
      </c>
      <c r="G1272">
        <v>218.63300000000001</v>
      </c>
      <c r="H1272">
        <v>168810300</v>
      </c>
      <c r="I1272">
        <v>5.3197800000000003E-2</v>
      </c>
      <c r="J1272">
        <f t="shared" si="180"/>
        <v>5.3196204056072061E-2</v>
      </c>
      <c r="N1272" t="str">
        <f t="shared" si="176"/>
        <v/>
      </c>
      <c r="O1272">
        <f t="shared" si="181"/>
        <v>218.63300000000001</v>
      </c>
      <c r="P1272">
        <f t="shared" si="179"/>
        <v>0</v>
      </c>
      <c r="Q1272" t="str">
        <f t="shared" si="173"/>
        <v>2020-12</v>
      </c>
      <c r="R1272" t="str">
        <f t="shared" si="174"/>
        <v/>
      </c>
    </row>
    <row r="1273" spans="1:18" x14ac:dyDescent="0.2">
      <c r="A1273">
        <v>1272</v>
      </c>
      <c r="B1273" t="s">
        <v>10</v>
      </c>
      <c r="C1273" s="1" t="d">
        <v>2020-12-18</v>
      </c>
      <c r="D1273">
        <v>222.96700000000001</v>
      </c>
      <c r="E1273">
        <v>231.667</v>
      </c>
      <c r="F1273">
        <v>209.51300000000001</v>
      </c>
      <c r="G1273">
        <v>231.667</v>
      </c>
      <c r="H1273">
        <v>666378600</v>
      </c>
      <c r="I1273">
        <v>5.9612800000000001E-2</v>
      </c>
      <c r="J1273">
        <f t="shared" si="180"/>
        <v>5.9615885982445382E-2</v>
      </c>
      <c r="N1273" t="str">
        <f t="shared" si="176"/>
        <v/>
      </c>
      <c r="O1273">
        <f t="shared" si="181"/>
        <v>231.667</v>
      </c>
      <c r="P1273">
        <f t="shared" si="179"/>
        <v>0</v>
      </c>
      <c r="Q1273" t="str">
        <f t="shared" si="173"/>
        <v>2020-12</v>
      </c>
      <c r="R1273" t="str">
        <f t="shared" si="174"/>
        <v/>
      </c>
    </row>
    <row r="1274" spans="1:18" x14ac:dyDescent="0.2">
      <c r="A1274">
        <v>1273</v>
      </c>
      <c r="B1274" t="s">
        <v>10</v>
      </c>
      <c r="C1274" s="1" t="d">
        <v>2020-12-21</v>
      </c>
      <c r="D1274">
        <v>222.08</v>
      </c>
      <c r="E1274">
        <v>222.833</v>
      </c>
      <c r="F1274">
        <v>215.357</v>
      </c>
      <c r="G1274">
        <v>216.62</v>
      </c>
      <c r="H1274">
        <v>174135900</v>
      </c>
      <c r="I1274">
        <v>-6.4949699999999999E-2</v>
      </c>
      <c r="J1274">
        <f t="shared" si="180"/>
        <v>-6.4950985682034945E-2</v>
      </c>
      <c r="N1274" t="str">
        <f t="shared" si="176"/>
        <v/>
      </c>
      <c r="O1274">
        <f t="shared" si="181"/>
        <v>231.667</v>
      </c>
      <c r="P1274">
        <f t="shared" si="179"/>
        <v>-6.4950985682034945E-2</v>
      </c>
      <c r="Q1274" t="str">
        <f t="shared" si="173"/>
        <v>2020-12</v>
      </c>
      <c r="R1274" t="str">
        <f t="shared" si="174"/>
        <v/>
      </c>
    </row>
    <row r="1275" spans="1:18" x14ac:dyDescent="0.2">
      <c r="A1275">
        <v>1274</v>
      </c>
      <c r="B1275" t="s">
        <v>10</v>
      </c>
      <c r="C1275" s="1" t="d">
        <v>2020-12-22</v>
      </c>
      <c r="D1275">
        <v>216</v>
      </c>
      <c r="E1275">
        <v>216.62700000000001</v>
      </c>
      <c r="F1275">
        <v>204.74299999999999</v>
      </c>
      <c r="G1275">
        <v>213.447</v>
      </c>
      <c r="H1275">
        <v>155148000</v>
      </c>
      <c r="I1275">
        <v>-1.4649300000000001E-2</v>
      </c>
      <c r="J1275">
        <f t="shared" si="180"/>
        <v>-1.464777028898534E-2</v>
      </c>
      <c r="N1275" t="str">
        <f t="shared" si="176"/>
        <v/>
      </c>
      <c r="O1275">
        <f t="shared" si="181"/>
        <v>231.667</v>
      </c>
      <c r="P1275">
        <f t="shared" si="179"/>
        <v>-7.8647368852706734E-2</v>
      </c>
      <c r="Q1275" t="str">
        <f t="shared" si="173"/>
        <v>2020-12</v>
      </c>
      <c r="R1275" t="str">
        <f t="shared" si="174"/>
        <v/>
      </c>
    </row>
    <row r="1276" spans="1:18" x14ac:dyDescent="0.2">
      <c r="A1276">
        <v>1275</v>
      </c>
      <c r="B1276" t="s">
        <v>10</v>
      </c>
      <c r="C1276" s="1" t="d">
        <v>2020-12-23</v>
      </c>
      <c r="D1276">
        <v>210.733</v>
      </c>
      <c r="E1276">
        <v>217.167</v>
      </c>
      <c r="F1276">
        <v>207.523</v>
      </c>
      <c r="G1276">
        <v>215.327</v>
      </c>
      <c r="H1276">
        <v>99519000</v>
      </c>
      <c r="I1276">
        <v>8.8077699999999995E-3</v>
      </c>
      <c r="J1276">
        <f t="shared" si="180"/>
        <v>8.8078070902846139E-3</v>
      </c>
      <c r="N1276" t="str">
        <f t="shared" si="176"/>
        <v/>
      </c>
      <c r="O1276">
        <f t="shared" si="181"/>
        <v>231.667</v>
      </c>
      <c r="P1276">
        <f t="shared" si="179"/>
        <v>-7.0532272615435154E-2</v>
      </c>
      <c r="Q1276" t="str">
        <f t="shared" si="173"/>
        <v>2020-12</v>
      </c>
      <c r="R1276" t="str">
        <f t="shared" si="174"/>
        <v/>
      </c>
    </row>
    <row r="1277" spans="1:18" x14ac:dyDescent="0.2">
      <c r="A1277">
        <v>1276</v>
      </c>
      <c r="B1277" t="s">
        <v>10</v>
      </c>
      <c r="C1277" s="1" t="d">
        <v>2020-12-24</v>
      </c>
      <c r="D1277">
        <v>214.33</v>
      </c>
      <c r="E1277">
        <v>222.03</v>
      </c>
      <c r="F1277">
        <v>213.667</v>
      </c>
      <c r="G1277">
        <v>220.59</v>
      </c>
      <c r="H1277">
        <v>68596800</v>
      </c>
      <c r="I1277">
        <v>2.44435E-2</v>
      </c>
      <c r="J1277">
        <f t="shared" si="180"/>
        <v>2.4441895349863296E-2</v>
      </c>
      <c r="K1277">
        <f>AVERAGE(G1258:G1277)</f>
        <v>207.95400000000001</v>
      </c>
      <c r="N1277" t="str">
        <f t="shared" si="176"/>
        <v/>
      </c>
      <c r="O1277">
        <f t="shared" si="181"/>
        <v>231.667</v>
      </c>
      <c r="P1277">
        <f t="shared" si="179"/>
        <v>-4.7814319691626306E-2</v>
      </c>
      <c r="Q1277" t="str">
        <f t="shared" si="173"/>
        <v>2020-12</v>
      </c>
      <c r="R1277" t="str">
        <f t="shared" si="174"/>
        <v/>
      </c>
    </row>
    <row r="1278" spans="1:18" x14ac:dyDescent="0.2">
      <c r="A1278">
        <v>1277</v>
      </c>
      <c r="B1278" t="s">
        <v>10</v>
      </c>
      <c r="C1278" s="1" t="d">
        <v>2020-12-28</v>
      </c>
      <c r="D1278">
        <v>224.83699999999999</v>
      </c>
      <c r="E1278">
        <v>227.13300000000001</v>
      </c>
      <c r="F1278">
        <v>220.267</v>
      </c>
      <c r="G1278">
        <v>221.23</v>
      </c>
      <c r="H1278">
        <v>96835800</v>
      </c>
      <c r="I1278">
        <v>2.9013099999999998E-3</v>
      </c>
      <c r="J1278">
        <f t="shared" si="180"/>
        <v>2.9013101228523297E-3</v>
      </c>
      <c r="K1278">
        <f t="shared" ref="K1278:K1341" si="182">AVERAGE(G1259:G1278)</f>
        <v>209.25285</v>
      </c>
      <c r="M1278">
        <f>_xlfn.STDEV.S(J1259:J1278)</f>
        <v>3.981930660230424E-2</v>
      </c>
      <c r="N1278" t="str">
        <f t="shared" si="176"/>
        <v/>
      </c>
      <c r="O1278">
        <f t="shared" si="181"/>
        <v>231.667</v>
      </c>
      <c r="P1278">
        <f t="shared" si="179"/>
        <v>-4.5051733738512678E-2</v>
      </c>
      <c r="Q1278" t="str">
        <f t="shared" si="173"/>
        <v>2020-12</v>
      </c>
      <c r="R1278" t="str">
        <f t="shared" si="174"/>
        <v>High</v>
      </c>
    </row>
    <row r="1279" spans="1:18" x14ac:dyDescent="0.2">
      <c r="A1279">
        <v>1278</v>
      </c>
      <c r="B1279" t="s">
        <v>10</v>
      </c>
      <c r="C1279" s="1" t="d">
        <v>2020-12-29</v>
      </c>
      <c r="D1279">
        <v>220.333</v>
      </c>
      <c r="E1279">
        <v>223.3</v>
      </c>
      <c r="F1279">
        <v>218.333</v>
      </c>
      <c r="G1279">
        <v>221.99700000000001</v>
      </c>
      <c r="H1279">
        <v>68732400</v>
      </c>
      <c r="I1279">
        <v>3.4655200000000001E-3</v>
      </c>
      <c r="J1279">
        <f t="shared" si="180"/>
        <v>3.4669800659947736E-3</v>
      </c>
      <c r="K1279">
        <f t="shared" si="182"/>
        <v>210.89269999999996</v>
      </c>
      <c r="M1279">
        <f t="shared" ref="M1279:M1342" si="183">_xlfn.STDEV.S(J1260:J1279)</f>
        <v>3.8820558518033205E-2</v>
      </c>
      <c r="N1279" t="str">
        <f t="shared" si="176"/>
        <v/>
      </c>
      <c r="O1279">
        <f t="shared" si="181"/>
        <v>231.667</v>
      </c>
      <c r="P1279">
        <f t="shared" si="179"/>
        <v>-4.1740947135327833E-2</v>
      </c>
      <c r="Q1279" t="str">
        <f t="shared" si="173"/>
        <v>2020-12</v>
      </c>
      <c r="R1279" t="str">
        <f t="shared" si="174"/>
        <v>High</v>
      </c>
    </row>
    <row r="1280" spans="1:18" x14ac:dyDescent="0.2">
      <c r="A1280">
        <v>1279</v>
      </c>
      <c r="B1280" t="s">
        <v>10</v>
      </c>
      <c r="C1280" s="1" t="d">
        <v>2020-12-30</v>
      </c>
      <c r="D1280">
        <v>224</v>
      </c>
      <c r="E1280">
        <v>232.2</v>
      </c>
      <c r="F1280">
        <v>222.78700000000001</v>
      </c>
      <c r="G1280">
        <v>231.59299999999999</v>
      </c>
      <c r="H1280">
        <v>128538000</v>
      </c>
      <c r="I1280">
        <v>4.3228900000000001E-2</v>
      </c>
      <c r="J1280">
        <f t="shared" si="180"/>
        <v>4.3225809357783973E-2</v>
      </c>
      <c r="K1280">
        <f t="shared" si="182"/>
        <v>212.72634999999997</v>
      </c>
      <c r="M1280">
        <f t="shared" si="183"/>
        <v>3.9304826532430656E-2</v>
      </c>
      <c r="N1280" t="str">
        <f t="shared" si="176"/>
        <v/>
      </c>
      <c r="O1280">
        <f t="shared" si="181"/>
        <v>231.667</v>
      </c>
      <c r="P1280">
        <f t="shared" si="179"/>
        <v>-3.1942400082884959E-4</v>
      </c>
      <c r="Q1280" t="str">
        <f t="shared" si="173"/>
        <v>2020-12</v>
      </c>
      <c r="R1280" t="str">
        <f t="shared" si="174"/>
        <v>High</v>
      </c>
    </row>
    <row r="1281" spans="1:18" x14ac:dyDescent="0.2">
      <c r="A1281">
        <v>1280</v>
      </c>
      <c r="B1281" t="s">
        <v>10</v>
      </c>
      <c r="C1281" s="1" t="d">
        <v>2020-12-31</v>
      </c>
      <c r="D1281">
        <v>233.33</v>
      </c>
      <c r="E1281">
        <v>239.57300000000001</v>
      </c>
      <c r="F1281">
        <v>230.37299999999999</v>
      </c>
      <c r="G1281">
        <v>235.22300000000001</v>
      </c>
      <c r="H1281">
        <v>148949700</v>
      </c>
      <c r="I1281">
        <v>1.5674E-2</v>
      </c>
      <c r="J1281">
        <f t="shared" si="180"/>
        <v>1.5674048870216284E-2</v>
      </c>
      <c r="K1281">
        <f t="shared" si="182"/>
        <v>215.00714999999997</v>
      </c>
      <c r="M1281">
        <f t="shared" si="183"/>
        <v>3.8358868460275135E-2</v>
      </c>
      <c r="N1281" t="str">
        <f t="shared" si="176"/>
        <v/>
      </c>
      <c r="O1281">
        <f t="shared" si="181"/>
        <v>235.22300000000001</v>
      </c>
      <c r="P1281">
        <f t="shared" si="179"/>
        <v>0</v>
      </c>
      <c r="Q1281" t="str">
        <f t="shared" si="173"/>
        <v>2020-12</v>
      </c>
      <c r="R1281" t="str">
        <f t="shared" si="174"/>
        <v>High</v>
      </c>
    </row>
    <row r="1282" spans="1:18" x14ac:dyDescent="0.2">
      <c r="A1282">
        <v>1281</v>
      </c>
      <c r="B1282" t="s">
        <v>10</v>
      </c>
      <c r="C1282" s="1" t="d">
        <v>2021-01-04</v>
      </c>
      <c r="D1282">
        <v>239.82</v>
      </c>
      <c r="E1282">
        <v>248.16300000000001</v>
      </c>
      <c r="F1282">
        <v>239.06299999999999</v>
      </c>
      <c r="G1282">
        <v>243.25700000000001</v>
      </c>
      <c r="H1282">
        <v>145914600</v>
      </c>
      <c r="I1282">
        <v>3.4152000000000002E-2</v>
      </c>
      <c r="J1282">
        <f t="shared" si="180"/>
        <v>3.415482329534103E-2</v>
      </c>
      <c r="K1282">
        <f t="shared" si="182"/>
        <v>217.28034999999994</v>
      </c>
      <c r="M1282">
        <f t="shared" si="183"/>
        <v>3.8018909172810728E-2</v>
      </c>
      <c r="N1282" t="str">
        <f t="shared" si="176"/>
        <v/>
      </c>
      <c r="O1282">
        <f t="shared" si="181"/>
        <v>243.25700000000001</v>
      </c>
      <c r="P1282">
        <f t="shared" si="179"/>
        <v>0</v>
      </c>
      <c r="Q1282" t="str">
        <f t="shared" si="173"/>
        <v>2021-01</v>
      </c>
      <c r="R1282" t="str">
        <f t="shared" si="174"/>
        <v>High</v>
      </c>
    </row>
    <row r="1283" spans="1:18" x14ac:dyDescent="0.2">
      <c r="A1283">
        <v>1282</v>
      </c>
      <c r="B1283" t="s">
        <v>10</v>
      </c>
      <c r="C1283" s="1" t="d">
        <v>2021-01-05</v>
      </c>
      <c r="D1283">
        <v>241.22</v>
      </c>
      <c r="E1283">
        <v>246.947</v>
      </c>
      <c r="F1283">
        <v>239.733</v>
      </c>
      <c r="G1283">
        <v>245.03700000000001</v>
      </c>
      <c r="H1283">
        <v>96735600</v>
      </c>
      <c r="I1283">
        <v>7.3173700000000001E-3</v>
      </c>
      <c r="J1283">
        <f t="shared" si="180"/>
        <v>7.3173639401948876E-3</v>
      </c>
      <c r="K1283">
        <f t="shared" si="182"/>
        <v>219.54820000000001</v>
      </c>
      <c r="M1283">
        <f t="shared" si="183"/>
        <v>3.8026919289914467E-2</v>
      </c>
      <c r="N1283" t="str">
        <f t="shared" si="176"/>
        <v/>
      </c>
      <c r="O1283">
        <f t="shared" si="181"/>
        <v>245.03700000000001</v>
      </c>
      <c r="P1283">
        <f t="shared" si="179"/>
        <v>0</v>
      </c>
      <c r="Q1283" t="str">
        <f t="shared" ref="Q1283:Q1346" si="184">TEXT(C1283, "YYYY-MM")</f>
        <v>2021-01</v>
      </c>
      <c r="R1283" t="str">
        <f t="shared" ref="R1283:R1346" si="185">IF(M1283="","",
   IF(M1283&lt;0.015,"Low",
      IF(M1283&lt;0.03,"Medium","High")))</f>
        <v>High</v>
      </c>
    </row>
    <row r="1284" spans="1:18" x14ac:dyDescent="0.2">
      <c r="A1284">
        <v>1283</v>
      </c>
      <c r="B1284" t="s">
        <v>10</v>
      </c>
      <c r="C1284" s="1" t="d">
        <v>2021-01-06</v>
      </c>
      <c r="D1284">
        <v>252.83</v>
      </c>
      <c r="E1284">
        <v>258</v>
      </c>
      <c r="F1284">
        <v>249.7</v>
      </c>
      <c r="G1284">
        <v>251.99299999999999</v>
      </c>
      <c r="H1284">
        <v>134100000</v>
      </c>
      <c r="I1284">
        <v>2.83903E-2</v>
      </c>
      <c r="J1284">
        <f t="shared" si="180"/>
        <v>2.8387549635361164E-2</v>
      </c>
      <c r="K1284">
        <f t="shared" si="182"/>
        <v>221.45185000000001</v>
      </c>
      <c r="M1284">
        <f t="shared" si="183"/>
        <v>3.5574435447595427E-2</v>
      </c>
      <c r="N1284" t="str">
        <f t="shared" ref="N1284:N1347" si="186">IF(OR(ISBLANK(K1284),ISBLANK(L1284)),"",IF(K1284&gt;L1284,"Uptrend","Downtrend"))</f>
        <v/>
      </c>
      <c r="O1284">
        <f t="shared" si="181"/>
        <v>251.99299999999999</v>
      </c>
      <c r="P1284">
        <f t="shared" si="179"/>
        <v>0</v>
      </c>
      <c r="Q1284" t="str">
        <f t="shared" si="184"/>
        <v>2021-01</v>
      </c>
      <c r="R1284" t="str">
        <f t="shared" si="185"/>
        <v>High</v>
      </c>
    </row>
    <row r="1285" spans="1:18" x14ac:dyDescent="0.2">
      <c r="A1285">
        <v>1284</v>
      </c>
      <c r="B1285" t="s">
        <v>10</v>
      </c>
      <c r="C1285" s="1" t="d">
        <v>2021-01-07</v>
      </c>
      <c r="D1285">
        <v>259.20999999999998</v>
      </c>
      <c r="E1285">
        <v>272.33</v>
      </c>
      <c r="F1285">
        <v>258.39999999999998</v>
      </c>
      <c r="G1285">
        <v>272.01299999999998</v>
      </c>
      <c r="H1285">
        <v>154496700</v>
      </c>
      <c r="I1285">
        <v>7.9446600000000006E-2</v>
      </c>
      <c r="J1285">
        <f t="shared" si="180"/>
        <v>7.9446651295869364E-2</v>
      </c>
      <c r="K1285">
        <f t="shared" si="182"/>
        <v>224.22114999999999</v>
      </c>
      <c r="M1285">
        <f t="shared" si="183"/>
        <v>3.8929268967501013E-2</v>
      </c>
      <c r="N1285" t="str">
        <f t="shared" si="186"/>
        <v/>
      </c>
      <c r="O1285">
        <f t="shared" si="181"/>
        <v>272.01299999999998</v>
      </c>
      <c r="P1285">
        <f t="shared" si="179"/>
        <v>0</v>
      </c>
      <c r="Q1285" t="str">
        <f t="shared" si="184"/>
        <v>2021-01</v>
      </c>
      <c r="R1285" t="str">
        <f t="shared" si="185"/>
        <v>High</v>
      </c>
    </row>
    <row r="1286" spans="1:18" x14ac:dyDescent="0.2">
      <c r="A1286">
        <v>1285</v>
      </c>
      <c r="B1286" t="s">
        <v>10</v>
      </c>
      <c r="C1286" s="1" t="d">
        <v>2021-01-08</v>
      </c>
      <c r="D1286">
        <v>285.33300000000003</v>
      </c>
      <c r="E1286">
        <v>294.83</v>
      </c>
      <c r="F1286">
        <v>279.46300000000002</v>
      </c>
      <c r="G1286">
        <v>293.33999999999997</v>
      </c>
      <c r="H1286">
        <v>225166500</v>
      </c>
      <c r="I1286">
        <v>7.8403E-2</v>
      </c>
      <c r="J1286">
        <f t="shared" si="180"/>
        <v>7.8404340968997843E-2</v>
      </c>
      <c r="K1286">
        <f t="shared" si="182"/>
        <v>228.81350000000003</v>
      </c>
      <c r="M1286">
        <f t="shared" si="183"/>
        <v>3.6528953723513877E-2</v>
      </c>
      <c r="N1286" t="str">
        <f t="shared" si="186"/>
        <v/>
      </c>
      <c r="O1286">
        <f t="shared" si="181"/>
        <v>293.33999999999997</v>
      </c>
      <c r="P1286">
        <f t="shared" si="179"/>
        <v>0</v>
      </c>
      <c r="Q1286" t="str">
        <f t="shared" si="184"/>
        <v>2021-01</v>
      </c>
      <c r="R1286" t="str">
        <f t="shared" si="185"/>
        <v>High</v>
      </c>
    </row>
    <row r="1287" spans="1:18" x14ac:dyDescent="0.2">
      <c r="A1287">
        <v>1286</v>
      </c>
      <c r="B1287" t="s">
        <v>10</v>
      </c>
      <c r="C1287" s="1" t="d">
        <v>2021-01-11</v>
      </c>
      <c r="D1287">
        <v>283.13299999999998</v>
      </c>
      <c r="E1287">
        <v>284.81</v>
      </c>
      <c r="F1287">
        <v>267.87299999999999</v>
      </c>
      <c r="G1287">
        <v>270.39699999999999</v>
      </c>
      <c r="H1287">
        <v>177904800</v>
      </c>
      <c r="I1287">
        <v>-7.8214099999999995E-2</v>
      </c>
      <c r="J1287">
        <f t="shared" si="180"/>
        <v>-7.8212995159200882E-2</v>
      </c>
      <c r="K1287">
        <f t="shared" si="182"/>
        <v>231.88219999999995</v>
      </c>
      <c r="M1287">
        <f t="shared" si="183"/>
        <v>4.2260226702233263E-2</v>
      </c>
      <c r="N1287" t="str">
        <f t="shared" si="186"/>
        <v/>
      </c>
      <c r="O1287">
        <f t="shared" si="181"/>
        <v>293.33999999999997</v>
      </c>
      <c r="P1287">
        <f t="shared" si="179"/>
        <v>-7.8212995159200882E-2</v>
      </c>
      <c r="Q1287" t="str">
        <f t="shared" si="184"/>
        <v>2021-01</v>
      </c>
      <c r="R1287" t="str">
        <f t="shared" si="185"/>
        <v>High</v>
      </c>
    </row>
    <row r="1288" spans="1:18" x14ac:dyDescent="0.2">
      <c r="A1288">
        <v>1287</v>
      </c>
      <c r="B1288" t="s">
        <v>10</v>
      </c>
      <c r="C1288" s="1" t="d">
        <v>2021-01-12</v>
      </c>
      <c r="D1288">
        <v>277</v>
      </c>
      <c r="E1288">
        <v>289.33300000000003</v>
      </c>
      <c r="F1288">
        <v>275.77999999999997</v>
      </c>
      <c r="G1288">
        <v>283.14699999999999</v>
      </c>
      <c r="H1288">
        <v>138812100</v>
      </c>
      <c r="I1288">
        <v>4.7152899999999998E-2</v>
      </c>
      <c r="J1288">
        <f t="shared" si="180"/>
        <v>4.7152890009874326E-2</v>
      </c>
      <c r="K1288">
        <f t="shared" si="182"/>
        <v>235.87304999999998</v>
      </c>
      <c r="M1288">
        <f t="shared" si="183"/>
        <v>4.1728308635855561E-2</v>
      </c>
      <c r="N1288" t="str">
        <f t="shared" si="186"/>
        <v/>
      </c>
      <c r="O1288">
        <f t="shared" si="181"/>
        <v>293.33999999999997</v>
      </c>
      <c r="P1288">
        <f t="shared" si="179"/>
        <v>-3.4748073907411192E-2</v>
      </c>
      <c r="Q1288" t="str">
        <f t="shared" si="184"/>
        <v>2021-01</v>
      </c>
      <c r="R1288" t="str">
        <f t="shared" si="185"/>
        <v>High</v>
      </c>
    </row>
    <row r="1289" spans="1:18" x14ac:dyDescent="0.2">
      <c r="A1289">
        <v>1288</v>
      </c>
      <c r="B1289" t="s">
        <v>10</v>
      </c>
      <c r="C1289" s="1" t="d">
        <v>2021-01-13</v>
      </c>
      <c r="D1289">
        <v>284.25299999999999</v>
      </c>
      <c r="E1289">
        <v>286.82299999999998</v>
      </c>
      <c r="F1289">
        <v>277.33300000000003</v>
      </c>
      <c r="G1289">
        <v>284.803</v>
      </c>
      <c r="H1289">
        <v>99937500</v>
      </c>
      <c r="I1289">
        <v>5.8509499999999997E-3</v>
      </c>
      <c r="J1289">
        <f t="shared" si="180"/>
        <v>5.8485521654829675E-3</v>
      </c>
      <c r="K1289">
        <f t="shared" si="182"/>
        <v>239.44934999999995</v>
      </c>
      <c r="M1289">
        <f t="shared" si="183"/>
        <v>4.1129798344544326E-2</v>
      </c>
      <c r="N1289" t="str">
        <f t="shared" si="186"/>
        <v/>
      </c>
      <c r="O1289">
        <f t="shared" si="181"/>
        <v>293.33999999999997</v>
      </c>
      <c r="P1289">
        <f t="shared" si="179"/>
        <v>-2.9102747664825679E-2</v>
      </c>
      <c r="Q1289" t="str">
        <f t="shared" si="184"/>
        <v>2021-01</v>
      </c>
      <c r="R1289" t="str">
        <f t="shared" si="185"/>
        <v>High</v>
      </c>
    </row>
    <row r="1290" spans="1:18" x14ac:dyDescent="0.2">
      <c r="A1290">
        <v>1289</v>
      </c>
      <c r="B1290" t="s">
        <v>10</v>
      </c>
      <c r="C1290" s="1" t="d">
        <v>2021-01-14</v>
      </c>
      <c r="D1290">
        <v>281.13</v>
      </c>
      <c r="E1290">
        <v>287.66699999999997</v>
      </c>
      <c r="F1290">
        <v>279.58300000000003</v>
      </c>
      <c r="G1290">
        <v>281.66699999999997</v>
      </c>
      <c r="H1290">
        <v>93798900</v>
      </c>
      <c r="I1290">
        <v>-1.1013500000000001E-2</v>
      </c>
      <c r="J1290">
        <f t="shared" si="180"/>
        <v>-1.1011119967135219E-2</v>
      </c>
      <c r="K1290">
        <f t="shared" si="182"/>
        <v>242.97854999999998</v>
      </c>
      <c r="M1290">
        <f t="shared" si="183"/>
        <v>4.1153881010536644E-2</v>
      </c>
      <c r="N1290" t="str">
        <f t="shared" si="186"/>
        <v/>
      </c>
      <c r="O1290">
        <f t="shared" si="181"/>
        <v>293.33999999999997</v>
      </c>
      <c r="P1290">
        <f t="shared" si="179"/>
        <v>-3.979341378605028E-2</v>
      </c>
      <c r="Q1290" t="str">
        <f t="shared" si="184"/>
        <v>2021-01</v>
      </c>
      <c r="R1290" t="str">
        <f t="shared" si="185"/>
        <v>High</v>
      </c>
    </row>
    <row r="1291" spans="1:18" x14ac:dyDescent="0.2">
      <c r="A1291">
        <v>1290</v>
      </c>
      <c r="B1291" t="s">
        <v>10</v>
      </c>
      <c r="C1291" s="1" t="d">
        <v>2021-01-15</v>
      </c>
      <c r="D1291">
        <v>284</v>
      </c>
      <c r="E1291">
        <v>286.63299999999998</v>
      </c>
      <c r="F1291">
        <v>273.03300000000002</v>
      </c>
      <c r="G1291">
        <v>275.387</v>
      </c>
      <c r="H1291">
        <v>116332800</v>
      </c>
      <c r="I1291">
        <v>-2.22959E-2</v>
      </c>
      <c r="J1291">
        <f t="shared" si="180"/>
        <v>-2.2295831602566096E-2</v>
      </c>
      <c r="K1291">
        <f t="shared" si="182"/>
        <v>246.36840000000001</v>
      </c>
      <c r="M1291">
        <f t="shared" si="183"/>
        <v>4.1407526877564077E-2</v>
      </c>
      <c r="N1291" t="str">
        <f t="shared" si="186"/>
        <v/>
      </c>
      <c r="O1291">
        <f t="shared" si="181"/>
        <v>293.33999999999997</v>
      </c>
      <c r="P1291">
        <f t="shared" si="179"/>
        <v>-6.1202018135951386E-2</v>
      </c>
      <c r="Q1291" t="str">
        <f t="shared" si="184"/>
        <v>2021-01</v>
      </c>
      <c r="R1291" t="str">
        <f t="shared" si="185"/>
        <v>High</v>
      </c>
    </row>
    <row r="1292" spans="1:18" x14ac:dyDescent="0.2">
      <c r="A1292">
        <v>1291</v>
      </c>
      <c r="B1292" t="s">
        <v>10</v>
      </c>
      <c r="C1292" s="1" t="d">
        <v>2021-01-19</v>
      </c>
      <c r="D1292">
        <v>279.267</v>
      </c>
      <c r="E1292">
        <v>283.33300000000003</v>
      </c>
      <c r="F1292">
        <v>277.66699999999997</v>
      </c>
      <c r="G1292">
        <v>281.517</v>
      </c>
      <c r="H1292">
        <v>76101000</v>
      </c>
      <c r="I1292">
        <v>2.2259600000000001E-2</v>
      </c>
      <c r="J1292">
        <f t="shared" si="180"/>
        <v>2.22595837857269E-2</v>
      </c>
      <c r="K1292">
        <f t="shared" si="182"/>
        <v>249.51259999999996</v>
      </c>
      <c r="M1292">
        <f t="shared" si="183"/>
        <v>4.0474707440765284E-2</v>
      </c>
      <c r="N1292" t="str">
        <f t="shared" si="186"/>
        <v/>
      </c>
      <c r="O1292">
        <f t="shared" si="181"/>
        <v>293.33999999999997</v>
      </c>
      <c r="P1292">
        <f t="shared" si="179"/>
        <v>-4.0304765800777242E-2</v>
      </c>
      <c r="Q1292" t="str">
        <f t="shared" si="184"/>
        <v>2021-01</v>
      </c>
      <c r="R1292" t="str">
        <f t="shared" si="185"/>
        <v>High</v>
      </c>
    </row>
    <row r="1293" spans="1:18" x14ac:dyDescent="0.2">
      <c r="A1293">
        <v>1292</v>
      </c>
      <c r="B1293" t="s">
        <v>10</v>
      </c>
      <c r="C1293" s="1" t="d">
        <v>2021-01-20</v>
      </c>
      <c r="D1293">
        <v>286.24700000000001</v>
      </c>
      <c r="E1293">
        <v>286.5</v>
      </c>
      <c r="F1293">
        <v>279.09300000000002</v>
      </c>
      <c r="G1293">
        <v>283.483</v>
      </c>
      <c r="H1293">
        <v>76997700</v>
      </c>
      <c r="I1293">
        <v>6.986E-3</v>
      </c>
      <c r="J1293">
        <f t="shared" si="180"/>
        <v>6.9835924651087122E-3</v>
      </c>
      <c r="K1293">
        <f t="shared" si="182"/>
        <v>252.10339999999997</v>
      </c>
      <c r="M1293">
        <f t="shared" si="183"/>
        <v>3.9002731406231762E-2</v>
      </c>
      <c r="N1293" t="str">
        <f t="shared" si="186"/>
        <v/>
      </c>
      <c r="O1293">
        <f t="shared" si="181"/>
        <v>293.33999999999997</v>
      </c>
      <c r="P1293">
        <f t="shared" si="179"/>
        <v>-3.3602645394422703E-2</v>
      </c>
      <c r="Q1293" t="str">
        <f t="shared" si="184"/>
        <v>2021-01</v>
      </c>
      <c r="R1293" t="str">
        <f t="shared" si="185"/>
        <v>High</v>
      </c>
    </row>
    <row r="1294" spans="1:18" x14ac:dyDescent="0.2">
      <c r="A1294">
        <v>1293</v>
      </c>
      <c r="B1294" t="s">
        <v>10</v>
      </c>
      <c r="C1294" s="1" t="d">
        <v>2021-01-21</v>
      </c>
      <c r="D1294">
        <v>285</v>
      </c>
      <c r="E1294">
        <v>285.24</v>
      </c>
      <c r="F1294">
        <v>280.47300000000001</v>
      </c>
      <c r="G1294">
        <v>281.66300000000001</v>
      </c>
      <c r="H1294">
        <v>61563300</v>
      </c>
      <c r="I1294">
        <v>-6.4201600000000003E-3</v>
      </c>
      <c r="J1294">
        <f t="shared" si="180"/>
        <v>-6.4201380682439302E-3</v>
      </c>
      <c r="K1294">
        <f t="shared" si="182"/>
        <v>255.35555000000005</v>
      </c>
      <c r="M1294">
        <f t="shared" si="183"/>
        <v>3.5005374342794375E-2</v>
      </c>
      <c r="N1294" t="str">
        <f t="shared" si="186"/>
        <v/>
      </c>
      <c r="O1294">
        <f t="shared" si="181"/>
        <v>293.33999999999997</v>
      </c>
      <c r="P1294">
        <f t="shared" si="179"/>
        <v>-3.9807049839776232E-2</v>
      </c>
      <c r="Q1294" t="str">
        <f t="shared" si="184"/>
        <v>2021-01</v>
      </c>
      <c r="R1294" t="str">
        <f t="shared" si="185"/>
        <v>High</v>
      </c>
    </row>
    <row r="1295" spans="1:18" x14ac:dyDescent="0.2">
      <c r="A1295">
        <v>1294</v>
      </c>
      <c r="B1295" t="s">
        <v>10</v>
      </c>
      <c r="C1295" s="1" t="d">
        <v>2021-01-22</v>
      </c>
      <c r="D1295">
        <v>278.10300000000001</v>
      </c>
      <c r="E1295">
        <v>282.66699999999997</v>
      </c>
      <c r="F1295">
        <v>276.20699999999999</v>
      </c>
      <c r="G1295">
        <v>282.21300000000002</v>
      </c>
      <c r="H1295">
        <v>60199500</v>
      </c>
      <c r="I1295">
        <v>1.9526400000000001E-3</v>
      </c>
      <c r="J1295">
        <f t="shared" si="180"/>
        <v>1.9526881415024011E-3</v>
      </c>
      <c r="K1295">
        <f t="shared" si="182"/>
        <v>258.79385000000002</v>
      </c>
      <c r="M1295">
        <f t="shared" si="183"/>
        <v>3.4488474934526961E-2</v>
      </c>
      <c r="N1295" t="str">
        <f t="shared" si="186"/>
        <v/>
      </c>
      <c r="O1295">
        <f t="shared" si="181"/>
        <v>293.33999999999997</v>
      </c>
      <c r="P1295">
        <f t="shared" si="179"/>
        <v>-3.7932092452444111E-2</v>
      </c>
      <c r="Q1295" t="str">
        <f t="shared" si="184"/>
        <v>2021-01</v>
      </c>
      <c r="R1295" t="str">
        <f t="shared" si="185"/>
        <v>High</v>
      </c>
    </row>
    <row r="1296" spans="1:18" x14ac:dyDescent="0.2">
      <c r="A1296">
        <v>1295</v>
      </c>
      <c r="B1296" t="s">
        <v>10</v>
      </c>
      <c r="C1296" s="1" t="d">
        <v>2021-01-25</v>
      </c>
      <c r="D1296">
        <v>285</v>
      </c>
      <c r="E1296">
        <v>300.13299999999998</v>
      </c>
      <c r="F1296">
        <v>279.60700000000003</v>
      </c>
      <c r="G1296">
        <v>293.60000000000002</v>
      </c>
      <c r="H1296">
        <v>123520200</v>
      </c>
      <c r="I1296">
        <v>4.0347800000000003E-2</v>
      </c>
      <c r="J1296">
        <f t="shared" si="180"/>
        <v>4.034895628479207E-2</v>
      </c>
      <c r="K1296">
        <f t="shared" si="182"/>
        <v>262.70749999999998</v>
      </c>
      <c r="M1296">
        <f t="shared" si="183"/>
        <v>3.492686187985742E-2</v>
      </c>
      <c r="N1296" t="str">
        <f t="shared" si="186"/>
        <v/>
      </c>
      <c r="O1296">
        <f t="shared" si="181"/>
        <v>293.60000000000002</v>
      </c>
      <c r="P1296">
        <f t="shared" si="179"/>
        <v>0</v>
      </c>
      <c r="Q1296" t="str">
        <f t="shared" si="184"/>
        <v>2021-01</v>
      </c>
      <c r="R1296" t="str">
        <f t="shared" si="185"/>
        <v>High</v>
      </c>
    </row>
    <row r="1297" spans="1:18" x14ac:dyDescent="0.2">
      <c r="A1297">
        <v>1296</v>
      </c>
      <c r="B1297" t="s">
        <v>10</v>
      </c>
      <c r="C1297" s="1" t="d">
        <v>2021-01-26</v>
      </c>
      <c r="D1297">
        <v>297.12700000000001</v>
      </c>
      <c r="E1297">
        <v>298.63299999999998</v>
      </c>
      <c r="F1297">
        <v>290.53300000000002</v>
      </c>
      <c r="G1297">
        <v>294.363</v>
      </c>
      <c r="H1297">
        <v>69394800</v>
      </c>
      <c r="I1297">
        <v>2.5999199999999999E-3</v>
      </c>
      <c r="J1297">
        <f t="shared" si="180"/>
        <v>2.5987738419617212E-3</v>
      </c>
      <c r="K1297">
        <f t="shared" si="182"/>
        <v>266.39614999999998</v>
      </c>
      <c r="M1297">
        <f t="shared" si="183"/>
        <v>3.4997063952194853E-2</v>
      </c>
      <c r="N1297" t="str">
        <f t="shared" si="186"/>
        <v/>
      </c>
      <c r="O1297">
        <f t="shared" si="181"/>
        <v>294.363</v>
      </c>
      <c r="P1297">
        <f t="shared" si="179"/>
        <v>0</v>
      </c>
      <c r="Q1297" t="str">
        <f t="shared" si="184"/>
        <v>2021-01</v>
      </c>
      <c r="R1297" t="str">
        <f t="shared" si="185"/>
        <v>High</v>
      </c>
    </row>
    <row r="1298" spans="1:18" x14ac:dyDescent="0.2">
      <c r="A1298">
        <v>1297</v>
      </c>
      <c r="B1298" t="s">
        <v>10</v>
      </c>
      <c r="C1298" s="1" t="d">
        <v>2021-01-27</v>
      </c>
      <c r="D1298">
        <v>290.11700000000002</v>
      </c>
      <c r="E1298">
        <v>297.16699999999997</v>
      </c>
      <c r="F1298">
        <v>286.22000000000003</v>
      </c>
      <c r="G1298">
        <v>288.053</v>
      </c>
      <c r="H1298">
        <v>82002000</v>
      </c>
      <c r="I1298">
        <v>-2.14361E-2</v>
      </c>
      <c r="J1298">
        <f t="shared" si="180"/>
        <v>-2.1436117990372483E-2</v>
      </c>
      <c r="K1298">
        <f t="shared" si="182"/>
        <v>269.7373</v>
      </c>
      <c r="M1298">
        <f t="shared" si="183"/>
        <v>3.5856444019346324E-2</v>
      </c>
      <c r="N1298" t="str">
        <f t="shared" si="186"/>
        <v/>
      </c>
      <c r="O1298">
        <f t="shared" si="181"/>
        <v>294.363</v>
      </c>
      <c r="P1298">
        <f t="shared" si="179"/>
        <v>-2.1436117990372483E-2</v>
      </c>
      <c r="Q1298" t="str">
        <f t="shared" si="184"/>
        <v>2021-01</v>
      </c>
      <c r="R1298" t="str">
        <f t="shared" si="185"/>
        <v>High</v>
      </c>
    </row>
    <row r="1299" spans="1:18" x14ac:dyDescent="0.2">
      <c r="A1299">
        <v>1298</v>
      </c>
      <c r="B1299" t="s">
        <v>10</v>
      </c>
      <c r="C1299" s="1" t="d">
        <v>2021-01-28</v>
      </c>
      <c r="D1299">
        <v>273.33300000000003</v>
      </c>
      <c r="E1299">
        <v>282.66699999999997</v>
      </c>
      <c r="F1299">
        <v>267</v>
      </c>
      <c r="G1299">
        <v>278.47699999999998</v>
      </c>
      <c r="H1299">
        <v>79134000</v>
      </c>
      <c r="I1299">
        <v>-3.3246199999999997E-2</v>
      </c>
      <c r="J1299">
        <f t="shared" si="180"/>
        <v>-3.3243882202233732E-2</v>
      </c>
      <c r="K1299">
        <f t="shared" si="182"/>
        <v>272.56130000000002</v>
      </c>
      <c r="M1299">
        <f t="shared" si="183"/>
        <v>3.7327678778150797E-2</v>
      </c>
      <c r="N1299" t="str">
        <f t="shared" si="186"/>
        <v/>
      </c>
      <c r="O1299">
        <f t="shared" si="181"/>
        <v>294.363</v>
      </c>
      <c r="P1299">
        <f t="shared" si="179"/>
        <v>-5.3967380411261034E-2</v>
      </c>
      <c r="Q1299" t="str">
        <f t="shared" si="184"/>
        <v>2021-01</v>
      </c>
      <c r="R1299" t="str">
        <f t="shared" si="185"/>
        <v>High</v>
      </c>
    </row>
    <row r="1300" spans="1:18" x14ac:dyDescent="0.2">
      <c r="A1300">
        <v>1299</v>
      </c>
      <c r="B1300" t="s">
        <v>10</v>
      </c>
      <c r="C1300" s="1" t="d">
        <v>2021-01-29</v>
      </c>
      <c r="D1300">
        <v>276.66699999999997</v>
      </c>
      <c r="E1300">
        <v>280.803</v>
      </c>
      <c r="F1300">
        <v>260.03300000000002</v>
      </c>
      <c r="G1300">
        <v>264.51</v>
      </c>
      <c r="H1300">
        <v>104972400</v>
      </c>
      <c r="I1300">
        <v>-5.0153700000000002E-2</v>
      </c>
      <c r="J1300">
        <f t="shared" si="180"/>
        <v>-5.0154949959960726E-2</v>
      </c>
      <c r="K1300">
        <f t="shared" si="182"/>
        <v>274.20715000000001</v>
      </c>
      <c r="M1300">
        <f t="shared" si="183"/>
        <v>3.9025328165662114E-2</v>
      </c>
      <c r="N1300" t="str">
        <f t="shared" si="186"/>
        <v/>
      </c>
      <c r="O1300">
        <f t="shared" si="181"/>
        <v>294.363</v>
      </c>
      <c r="P1300">
        <f t="shared" si="179"/>
        <v>-0.10141559910722475</v>
      </c>
      <c r="Q1300" t="str">
        <f t="shared" si="184"/>
        <v>2021-01</v>
      </c>
      <c r="R1300" t="str">
        <f t="shared" si="185"/>
        <v>High</v>
      </c>
    </row>
    <row r="1301" spans="1:18" x14ac:dyDescent="0.2">
      <c r="A1301">
        <v>1300</v>
      </c>
      <c r="B1301" t="s">
        <v>10</v>
      </c>
      <c r="C1301" s="1" t="d">
        <v>2021-02-01</v>
      </c>
      <c r="D1301">
        <v>271.43</v>
      </c>
      <c r="E1301">
        <v>280.66699999999997</v>
      </c>
      <c r="F1301">
        <v>265.18700000000001</v>
      </c>
      <c r="G1301">
        <v>279.93700000000001</v>
      </c>
      <c r="H1301">
        <v>76174200</v>
      </c>
      <c r="I1301">
        <v>5.8321699999999997E-2</v>
      </c>
      <c r="J1301">
        <f t="shared" si="180"/>
        <v>5.8322936750973664E-2</v>
      </c>
      <c r="K1301">
        <f t="shared" si="182"/>
        <v>276.44285000000002</v>
      </c>
      <c r="M1301">
        <f t="shared" si="183"/>
        <v>4.0634010636780765E-2</v>
      </c>
      <c r="N1301" t="str">
        <f t="shared" si="186"/>
        <v/>
      </c>
      <c r="O1301">
        <f t="shared" si="181"/>
        <v>294.363</v>
      </c>
      <c r="P1301">
        <f t="shared" si="179"/>
        <v>-4.9007517928543964E-2</v>
      </c>
      <c r="Q1301" t="str">
        <f t="shared" si="184"/>
        <v>2021-02</v>
      </c>
      <c r="R1301" t="str">
        <f t="shared" si="185"/>
        <v>High</v>
      </c>
    </row>
    <row r="1302" spans="1:18" x14ac:dyDescent="0.2">
      <c r="A1302">
        <v>1301</v>
      </c>
      <c r="B1302" t="s">
        <v>10</v>
      </c>
      <c r="C1302" s="1" t="d">
        <v>2021-02-02</v>
      </c>
      <c r="D1302">
        <v>281.56</v>
      </c>
      <c r="E1302">
        <v>293.5</v>
      </c>
      <c r="F1302">
        <v>280.733</v>
      </c>
      <c r="G1302">
        <v>290.93</v>
      </c>
      <c r="H1302">
        <v>73038600</v>
      </c>
      <c r="I1302">
        <v>3.9270699999999999E-2</v>
      </c>
      <c r="J1302">
        <f t="shared" si="180"/>
        <v>3.9269549934449532E-2</v>
      </c>
      <c r="K1302">
        <f t="shared" si="182"/>
        <v>278.82650000000001</v>
      </c>
      <c r="M1302">
        <f t="shared" si="183"/>
        <v>4.0812913909149283E-2</v>
      </c>
      <c r="N1302" t="str">
        <f t="shared" si="186"/>
        <v/>
      </c>
      <c r="O1302">
        <f t="shared" si="181"/>
        <v>294.363</v>
      </c>
      <c r="P1302">
        <f t="shared" si="179"/>
        <v>-1.1662471166552835E-2</v>
      </c>
      <c r="Q1302" t="str">
        <f t="shared" si="184"/>
        <v>2021-02</v>
      </c>
      <c r="R1302" t="str">
        <f t="shared" si="185"/>
        <v>High</v>
      </c>
    </row>
    <row r="1303" spans="1:18" x14ac:dyDescent="0.2">
      <c r="A1303">
        <v>1302</v>
      </c>
      <c r="B1303" t="s">
        <v>10</v>
      </c>
      <c r="C1303" s="1" t="d">
        <v>2021-02-03</v>
      </c>
      <c r="D1303">
        <v>292.33999999999997</v>
      </c>
      <c r="E1303">
        <v>292.69299999999998</v>
      </c>
      <c r="F1303">
        <v>284.35300000000001</v>
      </c>
      <c r="G1303">
        <v>284.89699999999999</v>
      </c>
      <c r="H1303">
        <v>55030500</v>
      </c>
      <c r="I1303">
        <v>-2.0738099999999999E-2</v>
      </c>
      <c r="J1303">
        <f t="shared" si="180"/>
        <v>-2.0736947031932185E-2</v>
      </c>
      <c r="K1303">
        <f t="shared" si="182"/>
        <v>280.81950000000001</v>
      </c>
      <c r="M1303">
        <f t="shared" si="183"/>
        <v>4.1380025193759107E-2</v>
      </c>
      <c r="N1303" t="str">
        <f t="shared" si="186"/>
        <v/>
      </c>
      <c r="O1303">
        <f t="shared" si="181"/>
        <v>294.363</v>
      </c>
      <c r="P1303">
        <f t="shared" si="179"/>
        <v>-3.2157574151642776E-2</v>
      </c>
      <c r="Q1303" t="str">
        <f t="shared" si="184"/>
        <v>2021-02</v>
      </c>
      <c r="R1303" t="str">
        <f t="shared" si="185"/>
        <v>High</v>
      </c>
    </row>
    <row r="1304" spans="1:18" x14ac:dyDescent="0.2">
      <c r="A1304">
        <v>1303</v>
      </c>
      <c r="B1304" t="s">
        <v>10</v>
      </c>
      <c r="C1304" s="1" t="d">
        <v>2021-02-04</v>
      </c>
      <c r="D1304">
        <v>285</v>
      </c>
      <c r="E1304">
        <v>285.5</v>
      </c>
      <c r="F1304">
        <v>277.80700000000002</v>
      </c>
      <c r="G1304">
        <v>283.33</v>
      </c>
      <c r="H1304">
        <v>47438100</v>
      </c>
      <c r="I1304">
        <v>-5.4991199999999997E-3</v>
      </c>
      <c r="J1304">
        <f t="shared" si="180"/>
        <v>-5.500233417691347E-3</v>
      </c>
      <c r="K1304">
        <f t="shared" si="182"/>
        <v>282.38634999999999</v>
      </c>
      <c r="M1304">
        <f t="shared" si="183"/>
        <v>4.1210820225443555E-2</v>
      </c>
      <c r="N1304" t="str">
        <f t="shared" si="186"/>
        <v/>
      </c>
      <c r="O1304">
        <f t="shared" si="181"/>
        <v>294.363</v>
      </c>
      <c r="P1304">
        <f t="shared" si="179"/>
        <v>-3.7480933405353301E-2</v>
      </c>
      <c r="Q1304" t="str">
        <f t="shared" si="184"/>
        <v>2021-02</v>
      </c>
      <c r="R1304" t="str">
        <f t="shared" si="185"/>
        <v>High</v>
      </c>
    </row>
    <row r="1305" spans="1:18" x14ac:dyDescent="0.2">
      <c r="A1305">
        <v>1304</v>
      </c>
      <c r="B1305" t="s">
        <v>10</v>
      </c>
      <c r="C1305" s="1" t="d">
        <v>2021-02-05</v>
      </c>
      <c r="D1305">
        <v>281.66699999999997</v>
      </c>
      <c r="E1305">
        <v>288.25700000000001</v>
      </c>
      <c r="F1305">
        <v>279.65699999999998</v>
      </c>
      <c r="G1305">
        <v>284.077</v>
      </c>
      <c r="H1305">
        <v>55699800</v>
      </c>
      <c r="I1305">
        <v>2.6353499999999998E-3</v>
      </c>
      <c r="J1305">
        <f t="shared" si="180"/>
        <v>2.6365016059013424E-3</v>
      </c>
      <c r="K1305">
        <f t="shared" si="182"/>
        <v>282.98955000000001</v>
      </c>
      <c r="M1305">
        <f t="shared" si="183"/>
        <v>3.7482974882592099E-2</v>
      </c>
      <c r="N1305" t="str">
        <f t="shared" si="186"/>
        <v/>
      </c>
      <c r="O1305">
        <f t="shared" si="181"/>
        <v>294.363</v>
      </c>
      <c r="P1305">
        <f t="shared" si="179"/>
        <v>-3.494325034056589E-2</v>
      </c>
      <c r="Q1305" t="str">
        <f t="shared" si="184"/>
        <v>2021-02</v>
      </c>
      <c r="R1305" t="str">
        <f t="shared" si="185"/>
        <v>High</v>
      </c>
    </row>
    <row r="1306" spans="1:18" x14ac:dyDescent="0.2">
      <c r="A1306">
        <v>1305</v>
      </c>
      <c r="B1306" t="s">
        <v>10</v>
      </c>
      <c r="C1306" s="1" t="d">
        <v>2021-02-08</v>
      </c>
      <c r="D1306">
        <v>289.89</v>
      </c>
      <c r="E1306">
        <v>292.58999999999997</v>
      </c>
      <c r="F1306">
        <v>284.91699999999997</v>
      </c>
      <c r="G1306">
        <v>287.80700000000002</v>
      </c>
      <c r="H1306">
        <v>60485100</v>
      </c>
      <c r="I1306">
        <v>1.3130299999999999E-2</v>
      </c>
      <c r="J1306">
        <f t="shared" si="180"/>
        <v>1.3130242856690399E-2</v>
      </c>
      <c r="K1306">
        <f t="shared" si="182"/>
        <v>282.71289999999999</v>
      </c>
      <c r="L1306">
        <f>AVERAGE(G1258:G1307)</f>
        <v>246.24348000000001</v>
      </c>
      <c r="M1306">
        <f t="shared" si="183"/>
        <v>3.3148118818964005E-2</v>
      </c>
      <c r="N1306" t="str">
        <f t="shared" si="186"/>
        <v>Uptrend</v>
      </c>
      <c r="O1306">
        <f t="shared" si="181"/>
        <v>294.363</v>
      </c>
      <c r="P1306">
        <f t="shared" si="179"/>
        <v>-2.2271820847049373E-2</v>
      </c>
      <c r="Q1306" t="str">
        <f t="shared" si="184"/>
        <v>2021-02</v>
      </c>
      <c r="R1306" t="str">
        <f t="shared" si="185"/>
        <v>High</v>
      </c>
    </row>
    <row r="1307" spans="1:18" x14ac:dyDescent="0.2">
      <c r="A1307">
        <v>1306</v>
      </c>
      <c r="B1307" t="s">
        <v>10</v>
      </c>
      <c r="C1307" s="1" t="d">
        <v>2021-02-09</v>
      </c>
      <c r="D1307">
        <v>285.04000000000002</v>
      </c>
      <c r="E1307">
        <v>286.60000000000002</v>
      </c>
      <c r="F1307">
        <v>280.58300000000003</v>
      </c>
      <c r="G1307">
        <v>283.15300000000002</v>
      </c>
      <c r="H1307">
        <v>45473100</v>
      </c>
      <c r="I1307">
        <v>-1.61683E-2</v>
      </c>
      <c r="J1307">
        <f t="shared" si="180"/>
        <v>-1.6170558742490626E-2</v>
      </c>
      <c r="K1307">
        <f t="shared" si="182"/>
        <v>283.35070000000002</v>
      </c>
      <c r="L1307">
        <f t="shared" ref="L1307:L1370" si="187">AVERAGE(G1259:G1308)</f>
        <v>247.70388000000003</v>
      </c>
      <c r="M1307">
        <f t="shared" si="183"/>
        <v>2.798655164394559E-2</v>
      </c>
      <c r="N1307" t="str">
        <f t="shared" si="186"/>
        <v>Uptrend</v>
      </c>
      <c r="O1307">
        <f t="shared" si="181"/>
        <v>294.363</v>
      </c>
      <c r="P1307">
        <f t="shared" si="179"/>
        <v>-3.8082231802230471E-2</v>
      </c>
      <c r="Q1307" t="str">
        <f t="shared" si="184"/>
        <v>2021-02</v>
      </c>
      <c r="R1307" t="str">
        <f t="shared" si="185"/>
        <v>Medium</v>
      </c>
    </row>
    <row r="1308" spans="1:18" x14ac:dyDescent="0.2">
      <c r="A1308">
        <v>1307</v>
      </c>
      <c r="B1308" t="s">
        <v>10</v>
      </c>
      <c r="C1308" s="1" t="d">
        <v>2021-02-10</v>
      </c>
      <c r="D1308">
        <v>281.21300000000002</v>
      </c>
      <c r="E1308">
        <v>281.60700000000003</v>
      </c>
      <c r="F1308">
        <v>266.673</v>
      </c>
      <c r="G1308">
        <v>268.27300000000002</v>
      </c>
      <c r="H1308">
        <v>108648300</v>
      </c>
      <c r="I1308">
        <v>-5.2550899999999998E-2</v>
      </c>
      <c r="J1308">
        <f t="shared" si="180"/>
        <v>-5.2551094284715272E-2</v>
      </c>
      <c r="K1308">
        <f t="shared" si="182"/>
        <v>282.60700000000003</v>
      </c>
      <c r="L1308">
        <f t="shared" si="187"/>
        <v>249.33094</v>
      </c>
      <c r="M1308">
        <f t="shared" si="183"/>
        <v>2.8522043939402001E-2</v>
      </c>
      <c r="N1308" t="str">
        <f t="shared" si="186"/>
        <v>Uptrend</v>
      </c>
      <c r="O1308">
        <f t="shared" si="181"/>
        <v>294.363</v>
      </c>
      <c r="P1308">
        <f t="shared" si="179"/>
        <v>-8.8632063132934369E-2</v>
      </c>
      <c r="Q1308" t="str">
        <f t="shared" si="184"/>
        <v>2021-02</v>
      </c>
      <c r="R1308" t="str">
        <f t="shared" si="185"/>
        <v>Medium</v>
      </c>
    </row>
    <row r="1309" spans="1:18" x14ac:dyDescent="0.2">
      <c r="A1309">
        <v>1308</v>
      </c>
      <c r="B1309" t="s">
        <v>10</v>
      </c>
      <c r="C1309" s="1" t="d">
        <v>2021-02-11</v>
      </c>
      <c r="D1309">
        <v>270.81299999999999</v>
      </c>
      <c r="E1309">
        <v>276.62700000000001</v>
      </c>
      <c r="F1309">
        <v>267.24299999999999</v>
      </c>
      <c r="G1309">
        <v>270.553</v>
      </c>
      <c r="H1309">
        <v>64868400</v>
      </c>
      <c r="I1309">
        <v>8.4987900000000009E-3</v>
      </c>
      <c r="J1309">
        <f t="shared" si="180"/>
        <v>8.4988053214447579E-3</v>
      </c>
      <c r="K1309">
        <f t="shared" si="182"/>
        <v>281.89449999999999</v>
      </c>
      <c r="L1309">
        <f t="shared" si="187"/>
        <v>250.87334000000001</v>
      </c>
      <c r="M1309">
        <f t="shared" si="183"/>
        <v>2.8568055256482042E-2</v>
      </c>
      <c r="N1309" t="str">
        <f t="shared" si="186"/>
        <v>Uptrend</v>
      </c>
      <c r="O1309">
        <f t="shared" si="181"/>
        <v>294.363</v>
      </c>
      <c r="P1309">
        <f t="shared" si="179"/>
        <v>-8.0886524461294407E-2</v>
      </c>
      <c r="Q1309" t="str">
        <f t="shared" si="184"/>
        <v>2021-02</v>
      </c>
      <c r="R1309" t="str">
        <f t="shared" si="185"/>
        <v>Medium</v>
      </c>
    </row>
    <row r="1310" spans="1:18" x14ac:dyDescent="0.2">
      <c r="A1310">
        <v>1309</v>
      </c>
      <c r="B1310" t="s">
        <v>10</v>
      </c>
      <c r="C1310" s="1" t="d">
        <v>2021-02-12</v>
      </c>
      <c r="D1310">
        <v>267.08699999999999</v>
      </c>
      <c r="E1310">
        <v>272.44299999999998</v>
      </c>
      <c r="F1310">
        <v>261.77699999999999</v>
      </c>
      <c r="G1310">
        <v>272.04000000000002</v>
      </c>
      <c r="H1310">
        <v>71304900</v>
      </c>
      <c r="I1310">
        <v>5.4948999999999996E-3</v>
      </c>
      <c r="J1310">
        <f t="shared" si="180"/>
        <v>5.4961504769861502E-3</v>
      </c>
      <c r="K1310">
        <f t="shared" si="182"/>
        <v>281.41314999999997</v>
      </c>
      <c r="L1310">
        <f t="shared" si="187"/>
        <v>252.38934</v>
      </c>
      <c r="M1310">
        <f t="shared" si="183"/>
        <v>2.853780377347323E-2</v>
      </c>
      <c r="N1310" t="str">
        <f t="shared" si="186"/>
        <v>Uptrend</v>
      </c>
      <c r="O1310">
        <f t="shared" si="181"/>
        <v>294.363</v>
      </c>
      <c r="P1310">
        <f t="shared" si="179"/>
        <v>-7.5834938494308002E-2</v>
      </c>
      <c r="Q1310" t="str">
        <f t="shared" si="184"/>
        <v>2021-02</v>
      </c>
      <c r="R1310" t="str">
        <f t="shared" si="185"/>
        <v>Medium</v>
      </c>
    </row>
    <row r="1311" spans="1:18" x14ac:dyDescent="0.2">
      <c r="A1311">
        <v>1310</v>
      </c>
      <c r="B1311" t="s">
        <v>10</v>
      </c>
      <c r="C1311" s="1" t="d">
        <v>2021-02-16</v>
      </c>
      <c r="D1311">
        <v>272.66699999999997</v>
      </c>
      <c r="E1311">
        <v>273.66699999999997</v>
      </c>
      <c r="F1311">
        <v>264.14699999999999</v>
      </c>
      <c r="G1311">
        <v>265.40699999999998</v>
      </c>
      <c r="H1311">
        <v>59406900</v>
      </c>
      <c r="I1311">
        <v>-2.4383700000000001E-2</v>
      </c>
      <c r="J1311">
        <f t="shared" si="180"/>
        <v>-2.4382443758271033E-2</v>
      </c>
      <c r="K1311">
        <f t="shared" si="182"/>
        <v>280.91414999999995</v>
      </c>
      <c r="L1311">
        <f t="shared" si="187"/>
        <v>253.75448</v>
      </c>
      <c r="M1311">
        <f t="shared" si="183"/>
        <v>2.862209677158253E-2</v>
      </c>
      <c r="N1311" t="str">
        <f t="shared" si="186"/>
        <v>Uptrend</v>
      </c>
      <c r="O1311">
        <f t="shared" si="181"/>
        <v>294.363</v>
      </c>
      <c r="P1311">
        <f t="shared" si="179"/>
        <v>-9.8368341129829506E-2</v>
      </c>
      <c r="Q1311" t="str">
        <f t="shared" si="184"/>
        <v>2021-02</v>
      </c>
      <c r="R1311" t="str">
        <f t="shared" si="185"/>
        <v>Medium</v>
      </c>
    </row>
    <row r="1312" spans="1:18" x14ac:dyDescent="0.2">
      <c r="A1312">
        <v>1311</v>
      </c>
      <c r="B1312" t="s">
        <v>10</v>
      </c>
      <c r="C1312" s="1" t="d">
        <v>2021-02-17</v>
      </c>
      <c r="D1312">
        <v>259.697</v>
      </c>
      <c r="E1312">
        <v>266.613</v>
      </c>
      <c r="F1312">
        <v>254.00299999999999</v>
      </c>
      <c r="G1312">
        <v>266.05</v>
      </c>
      <c r="H1312">
        <v>77989500</v>
      </c>
      <c r="I1312">
        <v>2.4238699999999998E-3</v>
      </c>
      <c r="J1312">
        <f t="shared" si="180"/>
        <v>2.4226942017355757E-3</v>
      </c>
      <c r="K1312">
        <f t="shared" si="182"/>
        <v>280.14080000000001</v>
      </c>
      <c r="L1312">
        <f t="shared" si="187"/>
        <v>255.01007999999999</v>
      </c>
      <c r="M1312">
        <f t="shared" si="183"/>
        <v>2.8095932254866649E-2</v>
      </c>
      <c r="N1312" t="str">
        <f t="shared" si="186"/>
        <v>Uptrend</v>
      </c>
      <c r="O1312">
        <f t="shared" si="181"/>
        <v>294.363</v>
      </c>
      <c r="P1312">
        <f t="shared" si="179"/>
        <v>-9.6183963337783562E-2</v>
      </c>
      <c r="Q1312" t="str">
        <f t="shared" si="184"/>
        <v>2021-02</v>
      </c>
      <c r="R1312" t="str">
        <f t="shared" si="185"/>
        <v>Medium</v>
      </c>
    </row>
    <row r="1313" spans="1:18" x14ac:dyDescent="0.2">
      <c r="A1313">
        <v>1312</v>
      </c>
      <c r="B1313" t="s">
        <v>10</v>
      </c>
      <c r="C1313" s="1" t="d">
        <v>2021-02-18</v>
      </c>
      <c r="D1313">
        <v>260.3</v>
      </c>
      <c r="E1313">
        <v>264.89699999999999</v>
      </c>
      <c r="F1313">
        <v>258.75700000000001</v>
      </c>
      <c r="G1313">
        <v>262.45999999999998</v>
      </c>
      <c r="H1313">
        <v>53871300</v>
      </c>
      <c r="I1313">
        <v>-1.3493700000000001E-2</v>
      </c>
      <c r="J1313">
        <f t="shared" si="180"/>
        <v>-1.3493704190941647E-2</v>
      </c>
      <c r="K1313">
        <f t="shared" si="182"/>
        <v>279.08965000000001</v>
      </c>
      <c r="L1313">
        <f t="shared" si="187"/>
        <v>255.94033999999999</v>
      </c>
      <c r="M1313">
        <f t="shared" si="183"/>
        <v>2.8107297853937591E-2</v>
      </c>
      <c r="N1313" t="str">
        <f t="shared" si="186"/>
        <v>Uptrend</v>
      </c>
      <c r="O1313">
        <f t="shared" si="181"/>
        <v>294.363</v>
      </c>
      <c r="P1313">
        <f t="shared" si="179"/>
        <v>-0.10837978957953287</v>
      </c>
      <c r="Q1313" t="str">
        <f t="shared" si="184"/>
        <v>2021-02</v>
      </c>
      <c r="R1313" t="str">
        <f t="shared" si="185"/>
        <v>Medium</v>
      </c>
    </row>
    <row r="1314" spans="1:18" x14ac:dyDescent="0.2">
      <c r="A1314">
        <v>1313</v>
      </c>
      <c r="B1314" t="s">
        <v>10</v>
      </c>
      <c r="C1314" s="1" t="d">
        <v>2021-02-19</v>
      </c>
      <c r="D1314">
        <v>265</v>
      </c>
      <c r="E1314">
        <v>265.59699999999998</v>
      </c>
      <c r="F1314">
        <v>259.12299999999999</v>
      </c>
      <c r="G1314">
        <v>260.43299999999999</v>
      </c>
      <c r="H1314">
        <v>56874900</v>
      </c>
      <c r="I1314">
        <v>-7.7218299999999998E-3</v>
      </c>
      <c r="J1314">
        <f t="shared" si="180"/>
        <v>-7.7230816124361779E-3</v>
      </c>
      <c r="K1314">
        <f t="shared" si="182"/>
        <v>278.02814999999998</v>
      </c>
      <c r="L1314">
        <f t="shared" si="187"/>
        <v>256.37113999999997</v>
      </c>
      <c r="M1314">
        <f t="shared" si="183"/>
        <v>2.8116002656238665E-2</v>
      </c>
      <c r="N1314" t="str">
        <f t="shared" si="186"/>
        <v>Uptrend</v>
      </c>
      <c r="O1314">
        <f t="shared" si="181"/>
        <v>294.363</v>
      </c>
      <c r="P1314">
        <f t="shared" si="179"/>
        <v>-0.11526584523190753</v>
      </c>
      <c r="Q1314" t="str">
        <f t="shared" si="184"/>
        <v>2021-02</v>
      </c>
      <c r="R1314" t="str">
        <f t="shared" si="185"/>
        <v>Medium</v>
      </c>
    </row>
    <row r="1315" spans="1:18" x14ac:dyDescent="0.2">
      <c r="A1315">
        <v>1314</v>
      </c>
      <c r="B1315" t="s">
        <v>10</v>
      </c>
      <c r="C1315" s="1" t="d">
        <v>2021-02-22</v>
      </c>
      <c r="D1315">
        <v>254.21299999999999</v>
      </c>
      <c r="E1315">
        <v>256.16699999999997</v>
      </c>
      <c r="F1315">
        <v>236.733</v>
      </c>
      <c r="G1315">
        <v>238.167</v>
      </c>
      <c r="H1315">
        <v>111809100</v>
      </c>
      <c r="I1315">
        <v>-8.5498500000000005E-2</v>
      </c>
      <c r="J1315">
        <f t="shared" si="180"/>
        <v>-8.5496077686007532E-2</v>
      </c>
      <c r="K1315">
        <f t="shared" si="182"/>
        <v>275.82585000000006</v>
      </c>
      <c r="L1315">
        <f t="shared" si="187"/>
        <v>257.00022000000001</v>
      </c>
      <c r="M1315">
        <f t="shared" si="183"/>
        <v>3.3501519438442776E-2</v>
      </c>
      <c r="N1315" t="str">
        <f t="shared" si="186"/>
        <v>Uptrend</v>
      </c>
      <c r="O1315">
        <f t="shared" si="181"/>
        <v>294.363</v>
      </c>
      <c r="P1315">
        <f t="shared" si="179"/>
        <v>-0.19090714525942454</v>
      </c>
      <c r="Q1315" t="str">
        <f t="shared" si="184"/>
        <v>2021-02</v>
      </c>
      <c r="R1315" t="str">
        <f t="shared" si="185"/>
        <v>High</v>
      </c>
    </row>
    <row r="1316" spans="1:18" x14ac:dyDescent="0.2">
      <c r="A1316">
        <v>1315</v>
      </c>
      <c r="B1316" t="s">
        <v>10</v>
      </c>
      <c r="C1316" s="1" t="d">
        <v>2021-02-23</v>
      </c>
      <c r="D1316">
        <v>220.71</v>
      </c>
      <c r="E1316">
        <v>237.87</v>
      </c>
      <c r="F1316">
        <v>206.333</v>
      </c>
      <c r="G1316">
        <v>232.947</v>
      </c>
      <c r="H1316">
        <v>199820700</v>
      </c>
      <c r="I1316">
        <v>-2.19174E-2</v>
      </c>
      <c r="J1316">
        <f t="shared" si="180"/>
        <v>-2.1917394097418996E-2</v>
      </c>
      <c r="K1316">
        <f t="shared" si="182"/>
        <v>272.79320000000001</v>
      </c>
      <c r="L1316">
        <f t="shared" si="187"/>
        <v>257.76655999999997</v>
      </c>
      <c r="M1316">
        <f t="shared" si="183"/>
        <v>3.162138747393986E-2</v>
      </c>
      <c r="N1316" t="str">
        <f t="shared" si="186"/>
        <v>Uptrend</v>
      </c>
      <c r="O1316">
        <f t="shared" si="181"/>
        <v>294.363</v>
      </c>
      <c r="P1316">
        <f t="shared" si="179"/>
        <v>-0.20864035221817956</v>
      </c>
      <c r="Q1316" t="str">
        <f t="shared" si="184"/>
        <v>2021-02</v>
      </c>
      <c r="R1316" t="str">
        <f t="shared" si="185"/>
        <v>High</v>
      </c>
    </row>
    <row r="1317" spans="1:18" x14ac:dyDescent="0.2">
      <c r="A1317">
        <v>1316</v>
      </c>
      <c r="B1317" t="s">
        <v>10</v>
      </c>
      <c r="C1317" s="1" t="d">
        <v>2021-02-24</v>
      </c>
      <c r="D1317">
        <v>237.28299999999999</v>
      </c>
      <c r="E1317">
        <v>248.333</v>
      </c>
      <c r="F1317">
        <v>231.39</v>
      </c>
      <c r="G1317">
        <v>247.34</v>
      </c>
      <c r="H1317">
        <v>110301000</v>
      </c>
      <c r="I1317">
        <v>6.1788099999999999E-2</v>
      </c>
      <c r="J1317">
        <f t="shared" si="180"/>
        <v>6.1786586648465036E-2</v>
      </c>
      <c r="K1317">
        <f t="shared" si="182"/>
        <v>270.44205000000005</v>
      </c>
      <c r="L1317">
        <f t="shared" si="187"/>
        <v>258.24809999999997</v>
      </c>
      <c r="M1317">
        <f t="shared" si="183"/>
        <v>3.5495501156669183E-2</v>
      </c>
      <c r="N1317" t="str">
        <f t="shared" si="186"/>
        <v>Uptrend</v>
      </c>
      <c r="O1317">
        <f t="shared" si="181"/>
        <v>294.363</v>
      </c>
      <c r="P1317">
        <f t="shared" si="179"/>
        <v>-0.15974494077040935</v>
      </c>
      <c r="Q1317" t="str">
        <f t="shared" si="184"/>
        <v>2021-02</v>
      </c>
      <c r="R1317" t="str">
        <f t="shared" si="185"/>
        <v>High</v>
      </c>
    </row>
    <row r="1318" spans="1:18" x14ac:dyDescent="0.2">
      <c r="A1318">
        <v>1317</v>
      </c>
      <c r="B1318" t="s">
        <v>10</v>
      </c>
      <c r="C1318" s="1" t="d">
        <v>2021-02-25</v>
      </c>
      <c r="D1318">
        <v>242.05</v>
      </c>
      <c r="E1318">
        <v>245.73699999999999</v>
      </c>
      <c r="F1318">
        <v>223.52699999999999</v>
      </c>
      <c r="G1318">
        <v>227.40700000000001</v>
      </c>
      <c r="H1318">
        <v>117071700</v>
      </c>
      <c r="I1318">
        <v>-8.0590800000000004E-2</v>
      </c>
      <c r="J1318">
        <f t="shared" si="180"/>
        <v>-8.0589471981887262E-2</v>
      </c>
      <c r="K1318">
        <f t="shared" si="182"/>
        <v>267.40975000000009</v>
      </c>
      <c r="L1318">
        <f t="shared" si="187"/>
        <v>258.48589999999996</v>
      </c>
      <c r="M1318">
        <f t="shared" si="183"/>
        <v>3.8963596230409285E-2</v>
      </c>
      <c r="N1318" t="str">
        <f t="shared" si="186"/>
        <v>Uptrend</v>
      </c>
      <c r="O1318">
        <f t="shared" si="181"/>
        <v>294.363</v>
      </c>
      <c r="P1318">
        <f t="shared" si="179"/>
        <v>-0.22746065232383139</v>
      </c>
      <c r="Q1318" t="str">
        <f t="shared" si="184"/>
        <v>2021-02</v>
      </c>
      <c r="R1318" t="str">
        <f t="shared" si="185"/>
        <v>High</v>
      </c>
    </row>
    <row r="1319" spans="1:18" x14ac:dyDescent="0.2">
      <c r="A1319">
        <v>1318</v>
      </c>
      <c r="B1319" t="s">
        <v>10</v>
      </c>
      <c r="C1319" s="1" t="d">
        <v>2021-02-26</v>
      </c>
      <c r="D1319">
        <v>233.333</v>
      </c>
      <c r="E1319">
        <v>235.56700000000001</v>
      </c>
      <c r="F1319">
        <v>219.83699999999999</v>
      </c>
      <c r="G1319">
        <v>225.167</v>
      </c>
      <c r="H1319">
        <v>123267600</v>
      </c>
      <c r="I1319">
        <v>-9.8501500000000002E-3</v>
      </c>
      <c r="J1319">
        <f t="shared" si="180"/>
        <v>-9.8501805133527354E-3</v>
      </c>
      <c r="K1319">
        <f t="shared" si="182"/>
        <v>264.74425000000008</v>
      </c>
      <c r="L1319">
        <f t="shared" si="187"/>
        <v>259.05377999999996</v>
      </c>
      <c r="M1319">
        <f t="shared" si="183"/>
        <v>3.8610859242405322E-2</v>
      </c>
      <c r="N1319" t="str">
        <f t="shared" si="186"/>
        <v>Uptrend</v>
      </c>
      <c r="O1319">
        <f t="shared" si="181"/>
        <v>294.363</v>
      </c>
      <c r="P1319">
        <f t="shared" si="179"/>
        <v>-0.23507030435210952</v>
      </c>
      <c r="Q1319" t="str">
        <f t="shared" si="184"/>
        <v>2021-02</v>
      </c>
      <c r="R1319" t="str">
        <f t="shared" si="185"/>
        <v>High</v>
      </c>
    </row>
    <row r="1320" spans="1:18" x14ac:dyDescent="0.2">
      <c r="A1320">
        <v>1319</v>
      </c>
      <c r="B1320" t="s">
        <v>10</v>
      </c>
      <c r="C1320" s="1" t="d">
        <v>2021-03-01</v>
      </c>
      <c r="D1320">
        <v>230.03700000000001</v>
      </c>
      <c r="E1320">
        <v>239.667</v>
      </c>
      <c r="F1320">
        <v>228.35</v>
      </c>
      <c r="G1320">
        <v>239.477</v>
      </c>
      <c r="H1320">
        <v>81408600</v>
      </c>
      <c r="I1320">
        <v>6.3552899999999996E-2</v>
      </c>
      <c r="J1320">
        <f t="shared" si="180"/>
        <v>6.3552829677528289E-2</v>
      </c>
      <c r="K1320">
        <f t="shared" si="182"/>
        <v>263.49260000000004</v>
      </c>
      <c r="L1320">
        <f t="shared" si="187"/>
        <v>259.47824000000003</v>
      </c>
      <c r="M1320">
        <f t="shared" si="183"/>
        <v>4.0679889242758178E-2</v>
      </c>
      <c r="N1320" t="str">
        <f t="shared" si="186"/>
        <v>Uptrend</v>
      </c>
      <c r="O1320">
        <f t="shared" si="181"/>
        <v>294.363</v>
      </c>
      <c r="P1320">
        <f t="shared" si="179"/>
        <v>-0.18645685768931552</v>
      </c>
      <c r="Q1320" t="str">
        <f t="shared" si="184"/>
        <v>2021-03</v>
      </c>
      <c r="R1320" t="str">
        <f t="shared" si="185"/>
        <v>High</v>
      </c>
    </row>
    <row r="1321" spans="1:18" x14ac:dyDescent="0.2">
      <c r="A1321">
        <v>1320</v>
      </c>
      <c r="B1321" t="s">
        <v>10</v>
      </c>
      <c r="C1321" s="1" t="d">
        <v>2021-03-02</v>
      </c>
      <c r="D1321">
        <v>239.42699999999999</v>
      </c>
      <c r="E1321">
        <v>240.37</v>
      </c>
      <c r="F1321">
        <v>228.333</v>
      </c>
      <c r="G1321">
        <v>228.81299999999999</v>
      </c>
      <c r="H1321">
        <v>71196600</v>
      </c>
      <c r="I1321">
        <v>-4.4527600000000001E-2</v>
      </c>
      <c r="J1321">
        <f t="shared" si="180"/>
        <v>-4.4530372436601517E-2</v>
      </c>
      <c r="K1321">
        <f t="shared" si="182"/>
        <v>260.93640000000005</v>
      </c>
      <c r="L1321">
        <f t="shared" si="187"/>
        <v>259.46024</v>
      </c>
      <c r="M1321">
        <f t="shared" si="183"/>
        <v>3.8823451837452297E-2</v>
      </c>
      <c r="N1321" t="str">
        <f t="shared" si="186"/>
        <v>Uptrend</v>
      </c>
      <c r="O1321">
        <f t="shared" si="181"/>
        <v>294.363</v>
      </c>
      <c r="P1321">
        <f t="shared" si="179"/>
        <v>-0.22268423680965344</v>
      </c>
      <c r="Q1321" t="str">
        <f t="shared" si="184"/>
        <v>2021-03</v>
      </c>
      <c r="R1321" t="str">
        <f t="shared" si="185"/>
        <v>High</v>
      </c>
    </row>
    <row r="1322" spans="1:18" x14ac:dyDescent="0.2">
      <c r="A1322">
        <v>1321</v>
      </c>
      <c r="B1322" t="s">
        <v>10</v>
      </c>
      <c r="C1322" s="1" t="d">
        <v>2021-03-03</v>
      </c>
      <c r="D1322">
        <v>229.33</v>
      </c>
      <c r="E1322">
        <v>233.56700000000001</v>
      </c>
      <c r="F1322">
        <v>217.23699999999999</v>
      </c>
      <c r="G1322">
        <v>217.733</v>
      </c>
      <c r="H1322">
        <v>90624000</v>
      </c>
      <c r="I1322">
        <v>-4.8423800000000003E-2</v>
      </c>
      <c r="J1322">
        <f t="shared" si="180"/>
        <v>-4.8423822073046519E-2</v>
      </c>
      <c r="K1322">
        <f t="shared" si="182"/>
        <v>257.27655000000004</v>
      </c>
      <c r="L1322">
        <f t="shared" si="187"/>
        <v>258.96983999999998</v>
      </c>
      <c r="M1322">
        <f t="shared" si="183"/>
        <v>3.7991560094398164E-2</v>
      </c>
      <c r="N1322" t="str">
        <f t="shared" si="186"/>
        <v>Downtrend</v>
      </c>
      <c r="O1322">
        <f t="shared" si="181"/>
        <v>294.363</v>
      </c>
      <c r="P1322">
        <f t="shared" si="179"/>
        <v>-0.2603248370209571</v>
      </c>
      <c r="Q1322" t="str">
        <f t="shared" si="184"/>
        <v>2021-03</v>
      </c>
      <c r="R1322" t="str">
        <f t="shared" si="185"/>
        <v>High</v>
      </c>
    </row>
    <row r="1323" spans="1:18" x14ac:dyDescent="0.2">
      <c r="A1323">
        <v>1322</v>
      </c>
      <c r="B1323" t="s">
        <v>10</v>
      </c>
      <c r="C1323" s="1" t="d">
        <v>2021-03-04</v>
      </c>
      <c r="D1323">
        <v>218.6</v>
      </c>
      <c r="E1323">
        <v>222.81700000000001</v>
      </c>
      <c r="F1323">
        <v>200</v>
      </c>
      <c r="G1323">
        <v>207.14699999999999</v>
      </c>
      <c r="H1323">
        <v>197758500</v>
      </c>
      <c r="I1323">
        <v>-4.8622199999999997E-2</v>
      </c>
      <c r="J1323">
        <f t="shared" si="180"/>
        <v>-4.8619180372290849E-2</v>
      </c>
      <c r="K1323">
        <f t="shared" si="182"/>
        <v>253.38905000000005</v>
      </c>
      <c r="L1323">
        <f t="shared" si="187"/>
        <v>258.62377999999995</v>
      </c>
      <c r="M1323">
        <f t="shared" si="183"/>
        <v>3.8767332593976356E-2</v>
      </c>
      <c r="N1323" t="str">
        <f t="shared" si="186"/>
        <v>Downtrend</v>
      </c>
      <c r="O1323">
        <f t="shared" si="181"/>
        <v>294.363</v>
      </c>
      <c r="P1323">
        <f t="shared" ref="P1323:P1386" si="188">G1323/O1323 - 1</f>
        <v>-0.29628723718673888</v>
      </c>
      <c r="Q1323" t="str">
        <f t="shared" si="184"/>
        <v>2021-03</v>
      </c>
      <c r="R1323" t="str">
        <f t="shared" si="185"/>
        <v>High</v>
      </c>
    </row>
    <row r="1324" spans="1:18" x14ac:dyDescent="0.2">
      <c r="A1324">
        <v>1323</v>
      </c>
      <c r="B1324" t="s">
        <v>10</v>
      </c>
      <c r="C1324" s="1" t="d">
        <v>2021-03-05</v>
      </c>
      <c r="D1324">
        <v>208.68700000000001</v>
      </c>
      <c r="E1324">
        <v>209.28</v>
      </c>
      <c r="F1324">
        <v>179.83</v>
      </c>
      <c r="G1324">
        <v>199.31700000000001</v>
      </c>
      <c r="H1324">
        <v>268189500</v>
      </c>
      <c r="I1324">
        <v>-3.7799300000000001E-2</v>
      </c>
      <c r="J1324">
        <f t="shared" ref="J1324:J1387" si="189">(G1324/G1323) - 1</f>
        <v>-3.7799244015119582E-2</v>
      </c>
      <c r="K1324">
        <f t="shared" si="182"/>
        <v>249.1884</v>
      </c>
      <c r="L1324">
        <f t="shared" si="187"/>
        <v>258.10817999999995</v>
      </c>
      <c r="M1324">
        <f t="shared" si="183"/>
        <v>3.9018920102447903E-2</v>
      </c>
      <c r="N1324" t="str">
        <f t="shared" si="186"/>
        <v>Downtrend</v>
      </c>
      <c r="O1324">
        <f t="shared" ref="O1324:O1387" si="190">MAX(G1324,O1323)</f>
        <v>294.363</v>
      </c>
      <c r="P1324">
        <f t="shared" si="188"/>
        <v>-0.3228870476248713</v>
      </c>
      <c r="Q1324" t="str">
        <f t="shared" si="184"/>
        <v>2021-03</v>
      </c>
      <c r="R1324" t="str">
        <f t="shared" si="185"/>
        <v>High</v>
      </c>
    </row>
    <row r="1325" spans="1:18" x14ac:dyDescent="0.2">
      <c r="A1325">
        <v>1324</v>
      </c>
      <c r="B1325" t="s">
        <v>10</v>
      </c>
      <c r="C1325" s="1" t="d">
        <v>2021-03-08</v>
      </c>
      <c r="D1325">
        <v>200.18299999999999</v>
      </c>
      <c r="E1325">
        <v>206.71</v>
      </c>
      <c r="F1325">
        <v>186.26300000000001</v>
      </c>
      <c r="G1325">
        <v>187.667</v>
      </c>
      <c r="H1325">
        <v>155361000</v>
      </c>
      <c r="I1325">
        <v>-5.84497E-2</v>
      </c>
      <c r="J1325">
        <f t="shared" si="189"/>
        <v>-5.8449605402449367E-2</v>
      </c>
      <c r="K1325">
        <f t="shared" si="182"/>
        <v>244.36790000000002</v>
      </c>
      <c r="L1325">
        <f t="shared" si="187"/>
        <v>258.29217999999992</v>
      </c>
      <c r="M1325">
        <f t="shared" si="183"/>
        <v>3.9808396799307359E-2</v>
      </c>
      <c r="N1325" t="str">
        <f t="shared" si="186"/>
        <v>Downtrend</v>
      </c>
      <c r="O1325">
        <f t="shared" si="190"/>
        <v>294.363</v>
      </c>
      <c r="P1325">
        <f t="shared" si="188"/>
        <v>-0.3624640325040851</v>
      </c>
      <c r="Q1325" t="str">
        <f t="shared" si="184"/>
        <v>2021-03</v>
      </c>
      <c r="R1325" t="str">
        <f t="shared" si="185"/>
        <v>High</v>
      </c>
    </row>
    <row r="1326" spans="1:18" x14ac:dyDescent="0.2">
      <c r="A1326">
        <v>1325</v>
      </c>
      <c r="B1326" t="s">
        <v>10</v>
      </c>
      <c r="C1326" s="1" t="d">
        <v>2021-03-09</v>
      </c>
      <c r="D1326">
        <v>202.727</v>
      </c>
      <c r="E1326">
        <v>226.03</v>
      </c>
      <c r="F1326">
        <v>198.40299999999999</v>
      </c>
      <c r="G1326">
        <v>224.52699999999999</v>
      </c>
      <c r="H1326">
        <v>202569900</v>
      </c>
      <c r="I1326">
        <v>0.196412</v>
      </c>
      <c r="J1326">
        <f t="shared" si="189"/>
        <v>0.1964117292864489</v>
      </c>
      <c r="K1326">
        <f t="shared" si="182"/>
        <v>241.20390000000003</v>
      </c>
      <c r="L1326">
        <f t="shared" si="187"/>
        <v>258.33411999999993</v>
      </c>
      <c r="M1326">
        <f t="shared" si="183"/>
        <v>6.2440133294812669E-2</v>
      </c>
      <c r="N1326" t="str">
        <f t="shared" si="186"/>
        <v>Downtrend</v>
      </c>
      <c r="O1326">
        <f t="shared" si="190"/>
        <v>294.363</v>
      </c>
      <c r="P1326">
        <f t="shared" si="188"/>
        <v>-0.23724449064590325</v>
      </c>
      <c r="Q1326" t="str">
        <f t="shared" si="184"/>
        <v>2021-03</v>
      </c>
      <c r="R1326" t="str">
        <f t="shared" si="185"/>
        <v>High</v>
      </c>
    </row>
    <row r="1327" spans="1:18" x14ac:dyDescent="0.2">
      <c r="A1327">
        <v>1326</v>
      </c>
      <c r="B1327" t="s">
        <v>10</v>
      </c>
      <c r="C1327" s="1" t="d">
        <v>2021-03-10</v>
      </c>
      <c r="D1327">
        <v>233.43299999999999</v>
      </c>
      <c r="E1327">
        <v>239.28299999999999</v>
      </c>
      <c r="F1327">
        <v>218.35300000000001</v>
      </c>
      <c r="G1327">
        <v>222.68700000000001</v>
      </c>
      <c r="H1327">
        <v>181817100</v>
      </c>
      <c r="I1327">
        <v>-8.1950700000000005E-3</v>
      </c>
      <c r="J1327">
        <f t="shared" si="189"/>
        <v>-8.1950055004519351E-3</v>
      </c>
      <c r="K1327">
        <f t="shared" si="182"/>
        <v>238.1806</v>
      </c>
      <c r="L1327">
        <f t="shared" si="187"/>
        <v>258.57351999999997</v>
      </c>
      <c r="M1327">
        <f t="shared" si="183"/>
        <v>6.2428093137657459E-2</v>
      </c>
      <c r="N1327" t="str">
        <f t="shared" si="186"/>
        <v>Downtrend</v>
      </c>
      <c r="O1327">
        <f t="shared" si="190"/>
        <v>294.363</v>
      </c>
      <c r="P1327">
        <f t="shared" si="188"/>
        <v>-0.24349527624056011</v>
      </c>
      <c r="Q1327" t="str">
        <f t="shared" si="184"/>
        <v>2021-03</v>
      </c>
      <c r="R1327" t="str">
        <f t="shared" si="185"/>
        <v>High</v>
      </c>
    </row>
    <row r="1328" spans="1:18" x14ac:dyDescent="0.2">
      <c r="A1328">
        <v>1327</v>
      </c>
      <c r="B1328" t="s">
        <v>10</v>
      </c>
      <c r="C1328" s="1" t="d">
        <v>2021-03-11</v>
      </c>
      <c r="D1328">
        <v>233.13300000000001</v>
      </c>
      <c r="E1328">
        <v>234.167</v>
      </c>
      <c r="F1328">
        <v>225.727</v>
      </c>
      <c r="G1328">
        <v>233.2</v>
      </c>
      <c r="H1328">
        <v>108761700</v>
      </c>
      <c r="I1328">
        <v>4.7211299999999998E-2</v>
      </c>
      <c r="J1328">
        <f t="shared" si="189"/>
        <v>4.7209760785317467E-2</v>
      </c>
      <c r="K1328">
        <f t="shared" si="182"/>
        <v>236.42694999999998</v>
      </c>
      <c r="L1328">
        <f t="shared" si="187"/>
        <v>258.75843999999995</v>
      </c>
      <c r="M1328">
        <f t="shared" si="183"/>
        <v>6.2849547100767053E-2</v>
      </c>
      <c r="N1328" t="str">
        <f t="shared" si="186"/>
        <v>Downtrend</v>
      </c>
      <c r="O1328">
        <f t="shared" si="190"/>
        <v>294.363</v>
      </c>
      <c r="P1328">
        <f t="shared" si="188"/>
        <v>-0.20778086919891425</v>
      </c>
      <c r="Q1328" t="str">
        <f t="shared" si="184"/>
        <v>2021-03</v>
      </c>
      <c r="R1328" t="str">
        <f t="shared" si="185"/>
        <v>High</v>
      </c>
    </row>
    <row r="1329" spans="1:18" x14ac:dyDescent="0.2">
      <c r="A1329">
        <v>1328</v>
      </c>
      <c r="B1329" t="s">
        <v>10</v>
      </c>
      <c r="C1329" s="1" t="d">
        <v>2021-03-12</v>
      </c>
      <c r="D1329">
        <v>223.333</v>
      </c>
      <c r="E1329">
        <v>231.62700000000001</v>
      </c>
      <c r="F1329">
        <v>222.047</v>
      </c>
      <c r="G1329">
        <v>231.24299999999999</v>
      </c>
      <c r="H1329">
        <v>100751400</v>
      </c>
      <c r="I1329">
        <v>-8.3905000000000004E-3</v>
      </c>
      <c r="J1329">
        <f t="shared" si="189"/>
        <v>-8.391938250428832E-3</v>
      </c>
      <c r="K1329">
        <f t="shared" si="182"/>
        <v>234.46145000000001</v>
      </c>
      <c r="L1329">
        <f t="shared" si="187"/>
        <v>258.84617999999995</v>
      </c>
      <c r="M1329">
        <f t="shared" si="183"/>
        <v>6.2769150331955736E-2</v>
      </c>
      <c r="N1329" t="str">
        <f t="shared" si="186"/>
        <v>Downtrend</v>
      </c>
      <c r="O1329">
        <f t="shared" si="190"/>
        <v>294.363</v>
      </c>
      <c r="P1329">
        <f t="shared" si="188"/>
        <v>-0.21442912322540542</v>
      </c>
      <c r="Q1329" t="str">
        <f t="shared" si="184"/>
        <v>2021-03</v>
      </c>
      <c r="R1329" t="str">
        <f t="shared" si="185"/>
        <v>High</v>
      </c>
    </row>
    <row r="1330" spans="1:18" x14ac:dyDescent="0.2">
      <c r="A1330">
        <v>1329</v>
      </c>
      <c r="B1330" t="s">
        <v>10</v>
      </c>
      <c r="C1330" s="1" t="d">
        <v>2021-03-15</v>
      </c>
      <c r="D1330">
        <v>231.363</v>
      </c>
      <c r="E1330">
        <v>237.727</v>
      </c>
      <c r="F1330">
        <v>228.01300000000001</v>
      </c>
      <c r="G1330">
        <v>235.98</v>
      </c>
      <c r="H1330">
        <v>88006800</v>
      </c>
      <c r="I1330">
        <v>2.0483500000000002E-2</v>
      </c>
      <c r="J1330">
        <f t="shared" si="189"/>
        <v>2.0484944409127959E-2</v>
      </c>
      <c r="K1330">
        <f t="shared" si="182"/>
        <v>232.65844999999999</v>
      </c>
      <c r="L1330">
        <f t="shared" si="187"/>
        <v>258.65426000000002</v>
      </c>
      <c r="M1330">
        <f t="shared" si="183"/>
        <v>6.3003294649836353E-2</v>
      </c>
      <c r="N1330" t="str">
        <f t="shared" si="186"/>
        <v>Downtrend</v>
      </c>
      <c r="O1330">
        <f t="shared" si="190"/>
        <v>294.363</v>
      </c>
      <c r="P1330">
        <f t="shared" si="188"/>
        <v>-0.19833674748524788</v>
      </c>
      <c r="Q1330" t="str">
        <f t="shared" si="184"/>
        <v>2021-03</v>
      </c>
      <c r="R1330" t="str">
        <f t="shared" si="185"/>
        <v>High</v>
      </c>
    </row>
    <row r="1331" spans="1:18" x14ac:dyDescent="0.2">
      <c r="A1331">
        <v>1330</v>
      </c>
      <c r="B1331" t="s">
        <v>10</v>
      </c>
      <c r="C1331" s="1" t="d">
        <v>2021-03-16</v>
      </c>
      <c r="D1331">
        <v>234.45</v>
      </c>
      <c r="E1331">
        <v>235.97300000000001</v>
      </c>
      <c r="F1331">
        <v>223.667</v>
      </c>
      <c r="G1331">
        <v>225.62700000000001</v>
      </c>
      <c r="H1331">
        <v>96587100</v>
      </c>
      <c r="I1331">
        <v>-4.3873799999999998E-2</v>
      </c>
      <c r="J1331">
        <f t="shared" si="189"/>
        <v>-4.3872362064581671E-2</v>
      </c>
      <c r="K1331">
        <f t="shared" si="182"/>
        <v>230.66944999999996</v>
      </c>
      <c r="L1331">
        <f t="shared" si="187"/>
        <v>258.46785999999997</v>
      </c>
      <c r="M1331">
        <f t="shared" si="183"/>
        <v>6.3463041833156139E-2</v>
      </c>
      <c r="N1331" t="str">
        <f t="shared" si="186"/>
        <v>Downtrend</v>
      </c>
      <c r="O1331">
        <f t="shared" si="190"/>
        <v>294.363</v>
      </c>
      <c r="P1331">
        <f t="shared" si="188"/>
        <v>-0.23350760795344516</v>
      </c>
      <c r="Q1331" t="str">
        <f t="shared" si="184"/>
        <v>2021-03</v>
      </c>
      <c r="R1331" t="str">
        <f t="shared" si="185"/>
        <v>High</v>
      </c>
    </row>
    <row r="1332" spans="1:18" x14ac:dyDescent="0.2">
      <c r="A1332">
        <v>1331</v>
      </c>
      <c r="B1332" t="s">
        <v>10</v>
      </c>
      <c r="C1332" s="1" t="d">
        <v>2021-03-17</v>
      </c>
      <c r="D1332">
        <v>218.95699999999999</v>
      </c>
      <c r="E1332">
        <v>234.577</v>
      </c>
      <c r="F1332">
        <v>217.00299999999999</v>
      </c>
      <c r="G1332">
        <v>233.93700000000001</v>
      </c>
      <c r="H1332">
        <v>121117500</v>
      </c>
      <c r="I1332">
        <v>3.6830700000000001E-2</v>
      </c>
      <c r="J1332">
        <f t="shared" si="189"/>
        <v>3.6830698453642619E-2</v>
      </c>
      <c r="K1332">
        <f t="shared" si="182"/>
        <v>229.06379999999999</v>
      </c>
      <c r="L1332">
        <f t="shared" si="187"/>
        <v>257.92152000000004</v>
      </c>
      <c r="M1332">
        <f t="shared" si="183"/>
        <v>6.4173610274784271E-2</v>
      </c>
      <c r="N1332" t="str">
        <f t="shared" si="186"/>
        <v>Downtrend</v>
      </c>
      <c r="O1332">
        <f t="shared" si="190"/>
        <v>294.363</v>
      </c>
      <c r="P1332">
        <f t="shared" si="188"/>
        <v>-0.20527715779496736</v>
      </c>
      <c r="Q1332" t="str">
        <f t="shared" si="184"/>
        <v>2021-03</v>
      </c>
      <c r="R1332" t="str">
        <f t="shared" si="185"/>
        <v>High</v>
      </c>
    </row>
    <row r="1333" spans="1:18" x14ac:dyDescent="0.2">
      <c r="A1333">
        <v>1332</v>
      </c>
      <c r="B1333" t="s">
        <v>10</v>
      </c>
      <c r="C1333" s="1" t="d">
        <v>2021-03-18</v>
      </c>
      <c r="D1333">
        <v>228.09700000000001</v>
      </c>
      <c r="E1333">
        <v>229.74299999999999</v>
      </c>
      <c r="F1333">
        <v>217.333</v>
      </c>
      <c r="G1333">
        <v>217.72</v>
      </c>
      <c r="H1333">
        <v>99674400</v>
      </c>
      <c r="I1333">
        <v>-6.9320699999999999E-2</v>
      </c>
      <c r="J1333">
        <f t="shared" si="189"/>
        <v>-6.9322082440999133E-2</v>
      </c>
      <c r="K1333">
        <f t="shared" si="182"/>
        <v>226.82679999999999</v>
      </c>
      <c r="L1333">
        <f t="shared" si="187"/>
        <v>257.24745999999999</v>
      </c>
      <c r="M1333">
        <f t="shared" si="183"/>
        <v>6.5777122555735243E-2</v>
      </c>
      <c r="N1333" t="str">
        <f t="shared" si="186"/>
        <v>Downtrend</v>
      </c>
      <c r="O1333">
        <f t="shared" si="190"/>
        <v>294.363</v>
      </c>
      <c r="P1333">
        <f t="shared" si="188"/>
        <v>-0.26036900018004983</v>
      </c>
      <c r="Q1333" t="str">
        <f t="shared" si="184"/>
        <v>2021-03</v>
      </c>
      <c r="R1333" t="str">
        <f t="shared" si="185"/>
        <v>High</v>
      </c>
    </row>
    <row r="1334" spans="1:18" x14ac:dyDescent="0.2">
      <c r="A1334">
        <v>1333</v>
      </c>
      <c r="B1334" t="s">
        <v>10</v>
      </c>
      <c r="C1334" s="1" t="d">
        <v>2021-03-19</v>
      </c>
      <c r="D1334">
        <v>215.53299999999999</v>
      </c>
      <c r="E1334">
        <v>219.077</v>
      </c>
      <c r="F1334">
        <v>208.20699999999999</v>
      </c>
      <c r="G1334">
        <v>218.29</v>
      </c>
      <c r="H1334">
        <v>128682000</v>
      </c>
      <c r="I1334">
        <v>2.61801E-3</v>
      </c>
      <c r="J1334">
        <f t="shared" si="189"/>
        <v>2.6180415212198049E-3</v>
      </c>
      <c r="K1334">
        <f t="shared" si="182"/>
        <v>224.71965</v>
      </c>
      <c r="L1334">
        <f t="shared" si="187"/>
        <v>256.27386000000001</v>
      </c>
      <c r="M1334">
        <f t="shared" si="183"/>
        <v>6.5814629181833492E-2</v>
      </c>
      <c r="N1334" t="str">
        <f t="shared" si="186"/>
        <v>Downtrend</v>
      </c>
      <c r="O1334">
        <f t="shared" si="190"/>
        <v>294.363</v>
      </c>
      <c r="P1334">
        <f t="shared" si="188"/>
        <v>-0.25843261551213981</v>
      </c>
      <c r="Q1334" t="str">
        <f t="shared" si="184"/>
        <v>2021-03</v>
      </c>
      <c r="R1334" t="str">
        <f t="shared" si="185"/>
        <v>High</v>
      </c>
    </row>
    <row r="1335" spans="1:18" x14ac:dyDescent="0.2">
      <c r="A1335">
        <v>1334</v>
      </c>
      <c r="B1335" t="s">
        <v>10</v>
      </c>
      <c r="C1335" s="1" t="d">
        <v>2021-03-22</v>
      </c>
      <c r="D1335">
        <v>228.197</v>
      </c>
      <c r="E1335">
        <v>233.20699999999999</v>
      </c>
      <c r="F1335">
        <v>222.917</v>
      </c>
      <c r="G1335">
        <v>223.333</v>
      </c>
      <c r="H1335">
        <v>118536600</v>
      </c>
      <c r="I1335">
        <v>2.3103800000000001E-2</v>
      </c>
      <c r="J1335">
        <f t="shared" si="189"/>
        <v>2.310229511200701E-2</v>
      </c>
      <c r="K1335">
        <f t="shared" si="182"/>
        <v>223.97794999999996</v>
      </c>
      <c r="L1335">
        <f t="shared" si="187"/>
        <v>254.82146</v>
      </c>
      <c r="M1335">
        <f t="shared" si="183"/>
        <v>6.3418925437065385E-2</v>
      </c>
      <c r="N1335" t="str">
        <f t="shared" si="186"/>
        <v>Downtrend</v>
      </c>
      <c r="O1335">
        <f t="shared" si="190"/>
        <v>294.363</v>
      </c>
      <c r="P1335">
        <f t="shared" si="188"/>
        <v>-0.24130070695026207</v>
      </c>
      <c r="Q1335" t="str">
        <f t="shared" si="184"/>
        <v>2021-03</v>
      </c>
      <c r="R1335" t="str">
        <f t="shared" si="185"/>
        <v>High</v>
      </c>
    </row>
    <row r="1336" spans="1:18" x14ac:dyDescent="0.2">
      <c r="A1336">
        <v>1335</v>
      </c>
      <c r="B1336" t="s">
        <v>10</v>
      </c>
      <c r="C1336" s="1" t="d">
        <v>2021-03-23</v>
      </c>
      <c r="D1336">
        <v>225.25700000000001</v>
      </c>
      <c r="E1336">
        <v>225.93299999999999</v>
      </c>
      <c r="F1336">
        <v>219.17</v>
      </c>
      <c r="G1336">
        <v>220.72</v>
      </c>
      <c r="H1336">
        <v>91475700</v>
      </c>
      <c r="I1336">
        <v>-1.17015E-2</v>
      </c>
      <c r="J1336">
        <f t="shared" si="189"/>
        <v>-1.1700017462712653E-2</v>
      </c>
      <c r="K1336">
        <f t="shared" si="182"/>
        <v>223.36659999999998</v>
      </c>
      <c r="L1336">
        <f t="shared" si="187"/>
        <v>253.61532000000005</v>
      </c>
      <c r="M1336">
        <f t="shared" si="183"/>
        <v>6.328594760206617E-2</v>
      </c>
      <c r="N1336" t="str">
        <f t="shared" si="186"/>
        <v>Downtrend</v>
      </c>
      <c r="O1336">
        <f t="shared" si="190"/>
        <v>294.363</v>
      </c>
      <c r="P1336">
        <f t="shared" si="188"/>
        <v>-0.25017750192789179</v>
      </c>
      <c r="Q1336" t="str">
        <f t="shared" si="184"/>
        <v>2021-03</v>
      </c>
      <c r="R1336" t="str">
        <f t="shared" si="185"/>
        <v>High</v>
      </c>
    </row>
    <row r="1337" spans="1:18" x14ac:dyDescent="0.2">
      <c r="A1337">
        <v>1336</v>
      </c>
      <c r="B1337" t="s">
        <v>10</v>
      </c>
      <c r="C1337" s="1" t="d">
        <v>2021-03-24</v>
      </c>
      <c r="D1337">
        <v>222.637</v>
      </c>
      <c r="E1337">
        <v>222.673</v>
      </c>
      <c r="F1337">
        <v>210.03700000000001</v>
      </c>
      <c r="G1337">
        <v>210.09</v>
      </c>
      <c r="H1337">
        <v>101385600</v>
      </c>
      <c r="I1337">
        <v>-4.8160599999999998E-2</v>
      </c>
      <c r="J1337">
        <f t="shared" si="189"/>
        <v>-4.8160565422254442E-2</v>
      </c>
      <c r="K1337">
        <f t="shared" si="182"/>
        <v>221.50409999999997</v>
      </c>
      <c r="L1337">
        <f t="shared" si="187"/>
        <v>252.22164000000004</v>
      </c>
      <c r="M1337">
        <f t="shared" si="183"/>
        <v>6.23231960267761E-2</v>
      </c>
      <c r="N1337" t="str">
        <f t="shared" si="186"/>
        <v>Downtrend</v>
      </c>
      <c r="O1337">
        <f t="shared" si="190"/>
        <v>294.363</v>
      </c>
      <c r="P1337">
        <f t="shared" si="188"/>
        <v>-0.28628937740137173</v>
      </c>
      <c r="Q1337" t="str">
        <f t="shared" si="184"/>
        <v>2021-03</v>
      </c>
      <c r="R1337" t="str">
        <f t="shared" si="185"/>
        <v>High</v>
      </c>
    </row>
    <row r="1338" spans="1:18" x14ac:dyDescent="0.2">
      <c r="A1338">
        <v>1337</v>
      </c>
      <c r="B1338" t="s">
        <v>10</v>
      </c>
      <c r="C1338" s="1" t="d">
        <v>2021-03-25</v>
      </c>
      <c r="D1338">
        <v>204.333</v>
      </c>
      <c r="E1338">
        <v>215.167</v>
      </c>
      <c r="F1338">
        <v>203.167</v>
      </c>
      <c r="G1338">
        <v>213.46299999999999</v>
      </c>
      <c r="H1338">
        <v>117674700</v>
      </c>
      <c r="I1338">
        <v>1.6056600000000001E-2</v>
      </c>
      <c r="J1338">
        <f t="shared" si="189"/>
        <v>1.60550240373174E-2</v>
      </c>
      <c r="K1338">
        <f t="shared" si="182"/>
        <v>220.80689999999996</v>
      </c>
      <c r="L1338">
        <f t="shared" si="187"/>
        <v>250.65032000000002</v>
      </c>
      <c r="M1338">
        <f t="shared" si="183"/>
        <v>5.9969121543218006E-2</v>
      </c>
      <c r="N1338" t="str">
        <f t="shared" si="186"/>
        <v>Downtrend</v>
      </c>
      <c r="O1338">
        <f t="shared" si="190"/>
        <v>294.363</v>
      </c>
      <c r="P1338">
        <f t="shared" si="188"/>
        <v>-0.27483073619986209</v>
      </c>
      <c r="Q1338" t="str">
        <f t="shared" si="184"/>
        <v>2021-03</v>
      </c>
      <c r="R1338" t="str">
        <f t="shared" si="185"/>
        <v>High</v>
      </c>
    </row>
    <row r="1339" spans="1:18" x14ac:dyDescent="0.2">
      <c r="A1339">
        <v>1338</v>
      </c>
      <c r="B1339" t="s">
        <v>10</v>
      </c>
      <c r="C1339" s="1" t="d">
        <v>2021-03-26</v>
      </c>
      <c r="D1339">
        <v>213.95699999999999</v>
      </c>
      <c r="E1339">
        <v>214.607</v>
      </c>
      <c r="F1339">
        <v>199.96299999999999</v>
      </c>
      <c r="G1339">
        <v>206.23699999999999</v>
      </c>
      <c r="H1339">
        <v>101558400</v>
      </c>
      <c r="I1339">
        <v>-3.38544E-2</v>
      </c>
      <c r="J1339">
        <f t="shared" si="189"/>
        <v>-3.3851299756866515E-2</v>
      </c>
      <c r="K1339">
        <f t="shared" si="182"/>
        <v>219.86039999999997</v>
      </c>
      <c r="L1339">
        <f t="shared" si="187"/>
        <v>249.09224000000003</v>
      </c>
      <c r="M1339">
        <f t="shared" si="183"/>
        <v>6.038262898772654E-2</v>
      </c>
      <c r="N1339" t="str">
        <f t="shared" si="186"/>
        <v>Downtrend</v>
      </c>
      <c r="O1339">
        <f t="shared" si="190"/>
        <v>294.363</v>
      </c>
      <c r="P1339">
        <f t="shared" si="188"/>
        <v>-0.29937865832322674</v>
      </c>
      <c r="Q1339" t="str">
        <f t="shared" si="184"/>
        <v>2021-03</v>
      </c>
      <c r="R1339" t="str">
        <f t="shared" si="185"/>
        <v>High</v>
      </c>
    </row>
    <row r="1340" spans="1:18" x14ac:dyDescent="0.2">
      <c r="A1340">
        <v>1339</v>
      </c>
      <c r="B1340" t="s">
        <v>10</v>
      </c>
      <c r="C1340" s="1" t="d">
        <v>2021-03-29</v>
      </c>
      <c r="D1340">
        <v>205.21299999999999</v>
      </c>
      <c r="E1340">
        <v>205.49299999999999</v>
      </c>
      <c r="F1340">
        <v>198.673</v>
      </c>
      <c r="G1340">
        <v>203.76300000000001</v>
      </c>
      <c r="H1340">
        <v>85911000</v>
      </c>
      <c r="I1340">
        <v>-1.19927E-2</v>
      </c>
      <c r="J1340">
        <f t="shared" si="189"/>
        <v>-1.1995907620843904E-2</v>
      </c>
      <c r="K1340">
        <f t="shared" si="182"/>
        <v>218.07469999999998</v>
      </c>
      <c r="L1340">
        <f t="shared" si="187"/>
        <v>247.82196000000005</v>
      </c>
      <c r="M1340">
        <f t="shared" si="183"/>
        <v>5.8345088523980855E-2</v>
      </c>
      <c r="N1340" t="str">
        <f t="shared" si="186"/>
        <v>Downtrend</v>
      </c>
      <c r="O1340">
        <f t="shared" si="190"/>
        <v>294.363</v>
      </c>
      <c r="P1340">
        <f t="shared" si="188"/>
        <v>-0.30778324721517314</v>
      </c>
      <c r="Q1340" t="str">
        <f t="shared" si="184"/>
        <v>2021-03</v>
      </c>
      <c r="R1340" t="str">
        <f t="shared" si="185"/>
        <v>High</v>
      </c>
    </row>
    <row r="1341" spans="1:18" x14ac:dyDescent="0.2">
      <c r="A1341">
        <v>1340</v>
      </c>
      <c r="B1341" t="s">
        <v>10</v>
      </c>
      <c r="C1341" s="1" t="d">
        <v>2021-03-30</v>
      </c>
      <c r="D1341">
        <v>200.583</v>
      </c>
      <c r="E1341">
        <v>212.553</v>
      </c>
      <c r="F1341">
        <v>197.00299999999999</v>
      </c>
      <c r="G1341">
        <v>211.87299999999999</v>
      </c>
      <c r="H1341">
        <v>118297200</v>
      </c>
      <c r="I1341">
        <v>3.9801099999999999E-2</v>
      </c>
      <c r="J1341">
        <f t="shared" si="189"/>
        <v>3.9801141522258554E-2</v>
      </c>
      <c r="K1341">
        <f t="shared" si="182"/>
        <v>217.2277</v>
      </c>
      <c r="L1341">
        <f t="shared" si="187"/>
        <v>246.64448000000004</v>
      </c>
      <c r="M1341">
        <f t="shared" si="183"/>
        <v>5.8501365121674684E-2</v>
      </c>
      <c r="N1341" t="str">
        <f t="shared" si="186"/>
        <v>Downtrend</v>
      </c>
      <c r="O1341">
        <f t="shared" si="190"/>
        <v>294.363</v>
      </c>
      <c r="P1341">
        <f t="shared" si="188"/>
        <v>-0.28023223027350586</v>
      </c>
      <c r="Q1341" t="str">
        <f t="shared" si="184"/>
        <v>2021-03</v>
      </c>
      <c r="R1341" t="str">
        <f t="shared" si="185"/>
        <v>High</v>
      </c>
    </row>
    <row r="1342" spans="1:18" x14ac:dyDescent="0.2">
      <c r="A1342">
        <v>1341</v>
      </c>
      <c r="B1342" t="s">
        <v>10</v>
      </c>
      <c r="C1342" s="1" t="d">
        <v>2021-03-31</v>
      </c>
      <c r="D1342">
        <v>215.54</v>
      </c>
      <c r="E1342">
        <v>224</v>
      </c>
      <c r="F1342">
        <v>213.703</v>
      </c>
      <c r="G1342">
        <v>222.643</v>
      </c>
      <c r="H1342">
        <v>100011900</v>
      </c>
      <c r="I1342">
        <v>5.0832200000000001E-2</v>
      </c>
      <c r="J1342">
        <f t="shared" si="189"/>
        <v>5.0832338240361041E-2</v>
      </c>
      <c r="K1342">
        <f t="shared" ref="K1342:K1405" si="191">AVERAGE(G1323:G1342)</f>
        <v>217.47319999999999</v>
      </c>
      <c r="L1342">
        <f t="shared" si="187"/>
        <v>245.38648000000003</v>
      </c>
      <c r="M1342">
        <f t="shared" si="183"/>
        <v>5.8593823951429556E-2</v>
      </c>
      <c r="N1342" t="str">
        <f t="shared" si="186"/>
        <v>Downtrend</v>
      </c>
      <c r="O1342">
        <f t="shared" si="190"/>
        <v>294.363</v>
      </c>
      <c r="P1342">
        <f t="shared" si="188"/>
        <v>-0.24364475154825849</v>
      </c>
      <c r="Q1342" t="str">
        <f t="shared" si="184"/>
        <v>2021-03</v>
      </c>
      <c r="R1342" t="str">
        <f t="shared" si="185"/>
        <v>High</v>
      </c>
    </row>
    <row r="1343" spans="1:18" x14ac:dyDescent="0.2">
      <c r="A1343">
        <v>1342</v>
      </c>
      <c r="B1343" t="s">
        <v>10</v>
      </c>
      <c r="C1343" s="1" t="d">
        <v>2021-04-01</v>
      </c>
      <c r="D1343">
        <v>229.45699999999999</v>
      </c>
      <c r="E1343">
        <v>230.80699999999999</v>
      </c>
      <c r="F1343">
        <v>219.80699999999999</v>
      </c>
      <c r="G1343">
        <v>220.583</v>
      </c>
      <c r="H1343">
        <v>105895200</v>
      </c>
      <c r="I1343">
        <v>-9.2524600000000005E-3</v>
      </c>
      <c r="J1343">
        <f t="shared" si="189"/>
        <v>-9.2524804283090623E-3</v>
      </c>
      <c r="K1343">
        <f t="shared" si="191"/>
        <v>218.14499999999998</v>
      </c>
      <c r="L1343">
        <f t="shared" si="187"/>
        <v>244.36022000000006</v>
      </c>
      <c r="M1343">
        <f t="shared" ref="M1343:M1406" si="192">_xlfn.STDEV.S(J1324:J1343)</f>
        <v>5.7430592186570546E-2</v>
      </c>
      <c r="N1343" t="str">
        <f t="shared" si="186"/>
        <v>Downtrend</v>
      </c>
      <c r="O1343">
        <f t="shared" si="190"/>
        <v>294.363</v>
      </c>
      <c r="P1343">
        <f t="shared" si="188"/>
        <v>-0.25064291368140701</v>
      </c>
      <c r="Q1343" t="str">
        <f t="shared" si="184"/>
        <v>2021-04</v>
      </c>
      <c r="R1343" t="str">
        <f t="shared" si="185"/>
        <v>High</v>
      </c>
    </row>
    <row r="1344" spans="1:18" x14ac:dyDescent="0.2">
      <c r="A1344">
        <v>1343</v>
      </c>
      <c r="B1344" t="s">
        <v>10</v>
      </c>
      <c r="C1344" s="1" t="d">
        <v>2021-04-05</v>
      </c>
      <c r="D1344">
        <v>235.90299999999999</v>
      </c>
      <c r="E1344">
        <v>236.053</v>
      </c>
      <c r="F1344">
        <v>228.233</v>
      </c>
      <c r="G1344">
        <v>230.35</v>
      </c>
      <c r="H1344">
        <v>125528400</v>
      </c>
      <c r="I1344">
        <v>4.4276599999999999E-2</v>
      </c>
      <c r="J1344">
        <f t="shared" si="189"/>
        <v>4.4278117533989469E-2</v>
      </c>
      <c r="K1344">
        <f t="shared" si="191"/>
        <v>219.69665000000003</v>
      </c>
      <c r="L1344">
        <f t="shared" si="187"/>
        <v>243.32676000000006</v>
      </c>
      <c r="M1344">
        <f t="shared" si="192"/>
        <v>5.7171989070004391E-2</v>
      </c>
      <c r="N1344" t="str">
        <f t="shared" si="186"/>
        <v>Downtrend</v>
      </c>
      <c r="O1344">
        <f t="shared" si="190"/>
        <v>294.363</v>
      </c>
      <c r="P1344">
        <f t="shared" si="188"/>
        <v>-0.21746279253846446</v>
      </c>
      <c r="Q1344" t="str">
        <f t="shared" si="184"/>
        <v>2021-04</v>
      </c>
      <c r="R1344" t="str">
        <f t="shared" si="185"/>
        <v>High</v>
      </c>
    </row>
    <row r="1345" spans="1:18" x14ac:dyDescent="0.2">
      <c r="A1345">
        <v>1344</v>
      </c>
      <c r="B1345" t="s">
        <v>10</v>
      </c>
      <c r="C1345" s="1" t="d">
        <v>2021-04-06</v>
      </c>
      <c r="D1345">
        <v>230.1</v>
      </c>
      <c r="E1345">
        <v>232.18299999999999</v>
      </c>
      <c r="F1345">
        <v>227.12299999999999</v>
      </c>
      <c r="G1345">
        <v>230.54</v>
      </c>
      <c r="H1345">
        <v>84815400</v>
      </c>
      <c r="I1345">
        <v>8.2477600000000005E-4</v>
      </c>
      <c r="J1345">
        <f t="shared" si="189"/>
        <v>8.2483177772951777E-4</v>
      </c>
      <c r="K1345">
        <f t="shared" si="191"/>
        <v>221.84030000000001</v>
      </c>
      <c r="L1345">
        <f t="shared" si="187"/>
        <v>241.92790000000005</v>
      </c>
      <c r="M1345">
        <f t="shared" si="192"/>
        <v>5.5001818447852943E-2</v>
      </c>
      <c r="N1345" t="str">
        <f t="shared" si="186"/>
        <v>Downtrend</v>
      </c>
      <c r="O1345">
        <f t="shared" si="190"/>
        <v>294.363</v>
      </c>
      <c r="P1345">
        <f t="shared" si="188"/>
        <v>-0.21681733098249445</v>
      </c>
      <c r="Q1345" t="str">
        <f t="shared" si="184"/>
        <v>2021-04</v>
      </c>
      <c r="R1345" t="str">
        <f t="shared" si="185"/>
        <v>High</v>
      </c>
    </row>
    <row r="1346" spans="1:18" x14ac:dyDescent="0.2">
      <c r="A1346">
        <v>1345</v>
      </c>
      <c r="B1346" t="s">
        <v>10</v>
      </c>
      <c r="C1346" s="1" t="d">
        <v>2021-04-07</v>
      </c>
      <c r="D1346">
        <v>229</v>
      </c>
      <c r="E1346">
        <v>230.46</v>
      </c>
      <c r="F1346">
        <v>222.613</v>
      </c>
      <c r="G1346">
        <v>223.65700000000001</v>
      </c>
      <c r="H1346">
        <v>78928200</v>
      </c>
      <c r="I1346">
        <v>-2.9857399999999999E-2</v>
      </c>
      <c r="J1346">
        <f t="shared" si="189"/>
        <v>-2.9855990283681688E-2</v>
      </c>
      <c r="K1346">
        <f t="shared" si="191"/>
        <v>221.79680000000002</v>
      </c>
      <c r="L1346">
        <f t="shared" si="187"/>
        <v>240.59930000000008</v>
      </c>
      <c r="M1346">
        <f t="shared" si="192"/>
        <v>3.4428262784302208E-2</v>
      </c>
      <c r="N1346" t="str">
        <f t="shared" si="186"/>
        <v>Downtrend</v>
      </c>
      <c r="O1346">
        <f t="shared" si="190"/>
        <v>294.363</v>
      </c>
      <c r="P1346">
        <f t="shared" si="188"/>
        <v>-0.24020002513902894</v>
      </c>
      <c r="Q1346" t="str">
        <f t="shared" si="184"/>
        <v>2021-04</v>
      </c>
      <c r="R1346" t="str">
        <f t="shared" si="185"/>
        <v>High</v>
      </c>
    </row>
    <row r="1347" spans="1:18" x14ac:dyDescent="0.2">
      <c r="A1347">
        <v>1346</v>
      </c>
      <c r="B1347" t="s">
        <v>10</v>
      </c>
      <c r="C1347" s="1" t="d">
        <v>2021-04-08</v>
      </c>
      <c r="D1347">
        <v>225.79300000000001</v>
      </c>
      <c r="E1347">
        <v>229.85</v>
      </c>
      <c r="F1347">
        <v>223.88300000000001</v>
      </c>
      <c r="G1347">
        <v>227.93299999999999</v>
      </c>
      <c r="H1347">
        <v>71772900</v>
      </c>
      <c r="I1347">
        <v>1.9121599999999999E-2</v>
      </c>
      <c r="J1347">
        <f t="shared" si="189"/>
        <v>1.9118561010833535E-2</v>
      </c>
      <c r="K1347">
        <f t="shared" si="191"/>
        <v>222.05910000000003</v>
      </c>
      <c r="L1347">
        <f t="shared" si="187"/>
        <v>239.35170000000008</v>
      </c>
      <c r="M1347">
        <f t="shared" si="192"/>
        <v>3.461178682283704E-2</v>
      </c>
      <c r="N1347" t="str">
        <f t="shared" si="186"/>
        <v>Downtrend</v>
      </c>
      <c r="O1347">
        <f t="shared" si="190"/>
        <v>294.363</v>
      </c>
      <c r="P1347">
        <f t="shared" si="188"/>
        <v>-0.22567374296361975</v>
      </c>
      <c r="Q1347" t="str">
        <f t="shared" ref="Q1347:Q1410" si="193">TEXT(C1347, "YYYY-MM")</f>
        <v>2021-04</v>
      </c>
      <c r="R1347" t="str">
        <f t="shared" ref="R1347:R1410" si="194">IF(M1347="","",
   IF(M1347&lt;0.015,"Low",
      IF(M1347&lt;0.03,"Medium","High")))</f>
        <v>High</v>
      </c>
    </row>
    <row r="1348" spans="1:18" x14ac:dyDescent="0.2">
      <c r="A1348">
        <v>1347</v>
      </c>
      <c r="B1348" t="s">
        <v>10</v>
      </c>
      <c r="C1348" s="1" t="d">
        <v>2021-04-09</v>
      </c>
      <c r="D1348">
        <v>225.923</v>
      </c>
      <c r="E1348">
        <v>226.99</v>
      </c>
      <c r="F1348">
        <v>223.143</v>
      </c>
      <c r="G1348">
        <v>225.673</v>
      </c>
      <c r="H1348">
        <v>64311300</v>
      </c>
      <c r="I1348">
        <v>-9.9151599999999993E-3</v>
      </c>
      <c r="J1348">
        <f t="shared" si="189"/>
        <v>-9.9151943772950446E-3</v>
      </c>
      <c r="K1348">
        <f t="shared" si="191"/>
        <v>221.68275</v>
      </c>
      <c r="L1348">
        <f t="shared" si="187"/>
        <v>238.46202000000005</v>
      </c>
      <c r="M1348">
        <f t="shared" si="192"/>
        <v>3.2980419617062808E-2</v>
      </c>
      <c r="N1348" t="str">
        <f t="shared" ref="N1348:N1411" si="195">IF(OR(ISBLANK(K1348),ISBLANK(L1348)),"",IF(K1348&gt;L1348,"Uptrend","Downtrend"))</f>
        <v>Downtrend</v>
      </c>
      <c r="O1348">
        <f t="shared" si="190"/>
        <v>294.363</v>
      </c>
      <c r="P1348">
        <f t="shared" si="188"/>
        <v>-0.23335133831357879</v>
      </c>
      <c r="Q1348" t="str">
        <f t="shared" si="193"/>
        <v>2021-04</v>
      </c>
      <c r="R1348" t="str">
        <f t="shared" si="194"/>
        <v>High</v>
      </c>
    </row>
    <row r="1349" spans="1:18" x14ac:dyDescent="0.2">
      <c r="A1349">
        <v>1348</v>
      </c>
      <c r="B1349" t="s">
        <v>10</v>
      </c>
      <c r="C1349" s="1" t="d">
        <v>2021-04-12</v>
      </c>
      <c r="D1349">
        <v>228.56700000000001</v>
      </c>
      <c r="E1349">
        <v>234.93299999999999</v>
      </c>
      <c r="F1349">
        <v>227.363</v>
      </c>
      <c r="G1349">
        <v>233.99299999999999</v>
      </c>
      <c r="H1349">
        <v>87407100</v>
      </c>
      <c r="I1349">
        <v>3.6867400000000002E-2</v>
      </c>
      <c r="J1349">
        <f t="shared" si="189"/>
        <v>3.6867502979975431E-2</v>
      </c>
      <c r="K1349">
        <f t="shared" si="191"/>
        <v>221.82025000000004</v>
      </c>
      <c r="L1349">
        <f t="shared" si="187"/>
        <v>238.25396000000009</v>
      </c>
      <c r="M1349">
        <f t="shared" si="192"/>
        <v>3.3992316856109768E-2</v>
      </c>
      <c r="N1349" t="str">
        <f t="shared" si="195"/>
        <v>Downtrend</v>
      </c>
      <c r="O1349">
        <f t="shared" si="190"/>
        <v>294.363</v>
      </c>
      <c r="P1349">
        <f t="shared" si="188"/>
        <v>-0.20508691649426047</v>
      </c>
      <c r="Q1349" t="str">
        <f t="shared" si="193"/>
        <v>2021-04</v>
      </c>
      <c r="R1349" t="str">
        <f t="shared" si="194"/>
        <v>High</v>
      </c>
    </row>
    <row r="1350" spans="1:18" x14ac:dyDescent="0.2">
      <c r="A1350">
        <v>1349</v>
      </c>
      <c r="B1350" t="s">
        <v>10</v>
      </c>
      <c r="C1350" s="1" t="d">
        <v>2021-04-13</v>
      </c>
      <c r="D1350">
        <v>237.56700000000001</v>
      </c>
      <c r="E1350">
        <v>254.333</v>
      </c>
      <c r="F1350">
        <v>236.887</v>
      </c>
      <c r="G1350">
        <v>254.107</v>
      </c>
      <c r="H1350">
        <v>133958400</v>
      </c>
      <c r="I1350">
        <v>8.5956900000000003E-2</v>
      </c>
      <c r="J1350">
        <f t="shared" si="189"/>
        <v>8.5959836405362644E-2</v>
      </c>
      <c r="K1350">
        <f t="shared" si="191"/>
        <v>222.72660000000002</v>
      </c>
      <c r="L1350">
        <f t="shared" si="187"/>
        <v>237.53676000000004</v>
      </c>
      <c r="M1350">
        <f t="shared" si="192"/>
        <v>3.8770125952109553E-2</v>
      </c>
      <c r="N1350" t="str">
        <f t="shared" si="195"/>
        <v>Downtrend</v>
      </c>
      <c r="O1350">
        <f t="shared" si="190"/>
        <v>294.363</v>
      </c>
      <c r="P1350">
        <f t="shared" si="188"/>
        <v>-0.13675631787962483</v>
      </c>
      <c r="Q1350" t="str">
        <f t="shared" si="193"/>
        <v>2021-04</v>
      </c>
      <c r="R1350" t="str">
        <f t="shared" si="194"/>
        <v>High</v>
      </c>
    </row>
    <row r="1351" spans="1:18" x14ac:dyDescent="0.2">
      <c r="A1351">
        <v>1350</v>
      </c>
      <c r="B1351" t="s">
        <v>10</v>
      </c>
      <c r="C1351" s="1" t="d">
        <v>2021-04-14</v>
      </c>
      <c r="D1351">
        <v>256.89999999999998</v>
      </c>
      <c r="E1351">
        <v>260.26299999999998</v>
      </c>
      <c r="F1351">
        <v>242.67699999999999</v>
      </c>
      <c r="G1351">
        <v>244.077</v>
      </c>
      <c r="H1351">
        <v>147052200</v>
      </c>
      <c r="I1351">
        <v>-3.9471699999999998E-2</v>
      </c>
      <c r="J1351">
        <f t="shared" si="189"/>
        <v>-3.9471561192725879E-2</v>
      </c>
      <c r="K1351">
        <f t="shared" si="191"/>
        <v>223.64910000000003</v>
      </c>
      <c r="L1351">
        <f t="shared" si="187"/>
        <v>236.64382000000001</v>
      </c>
      <c r="M1351">
        <f t="shared" si="192"/>
        <v>3.8493127018926258E-2</v>
      </c>
      <c r="N1351" t="str">
        <f t="shared" si="195"/>
        <v>Downtrend</v>
      </c>
      <c r="O1351">
        <f t="shared" si="190"/>
        <v>294.363</v>
      </c>
      <c r="P1351">
        <f t="shared" si="188"/>
        <v>-0.17082989370267321</v>
      </c>
      <c r="Q1351" t="str">
        <f t="shared" si="193"/>
        <v>2021-04</v>
      </c>
      <c r="R1351" t="str">
        <f t="shared" si="194"/>
        <v>High</v>
      </c>
    </row>
    <row r="1352" spans="1:18" x14ac:dyDescent="0.2">
      <c r="A1352">
        <v>1351</v>
      </c>
      <c r="B1352" t="s">
        <v>10</v>
      </c>
      <c r="C1352" s="1" t="d">
        <v>2021-04-15</v>
      </c>
      <c r="D1352">
        <v>247.7</v>
      </c>
      <c r="E1352">
        <v>247.89699999999999</v>
      </c>
      <c r="F1352">
        <v>240.43700000000001</v>
      </c>
      <c r="G1352">
        <v>246.28299999999999</v>
      </c>
      <c r="H1352">
        <v>83546700</v>
      </c>
      <c r="I1352">
        <v>9.0409300000000008E-3</v>
      </c>
      <c r="J1352">
        <f t="shared" si="189"/>
        <v>9.0381314093503917E-3</v>
      </c>
      <c r="K1352">
        <f t="shared" si="191"/>
        <v>224.26640000000003</v>
      </c>
      <c r="L1352">
        <f t="shared" si="187"/>
        <v>235.87774000000007</v>
      </c>
      <c r="M1352">
        <f t="shared" si="192"/>
        <v>3.7764557912652305E-2</v>
      </c>
      <c r="N1352" t="str">
        <f t="shared" si="195"/>
        <v>Downtrend</v>
      </c>
      <c r="O1352">
        <f t="shared" si="190"/>
        <v>294.363</v>
      </c>
      <c r="P1352">
        <f t="shared" si="188"/>
        <v>-0.16333574532125306</v>
      </c>
      <c r="Q1352" t="str">
        <f t="shared" si="193"/>
        <v>2021-04</v>
      </c>
      <c r="R1352" t="str">
        <f t="shared" si="194"/>
        <v>High</v>
      </c>
    </row>
    <row r="1353" spans="1:18" x14ac:dyDescent="0.2">
      <c r="A1353">
        <v>1352</v>
      </c>
      <c r="B1353" t="s">
        <v>10</v>
      </c>
      <c r="C1353" s="1" t="d">
        <v>2021-04-16</v>
      </c>
      <c r="D1353">
        <v>242.88300000000001</v>
      </c>
      <c r="E1353">
        <v>249.803</v>
      </c>
      <c r="F1353">
        <v>241.53299999999999</v>
      </c>
      <c r="G1353">
        <v>246.59299999999999</v>
      </c>
      <c r="H1353">
        <v>83938500</v>
      </c>
      <c r="I1353">
        <v>1.2587E-3</v>
      </c>
      <c r="J1353">
        <f t="shared" si="189"/>
        <v>1.2587145681999257E-3</v>
      </c>
      <c r="K1353">
        <f t="shared" si="191"/>
        <v>225.71005</v>
      </c>
      <c r="L1353">
        <f t="shared" si="187"/>
        <v>234.97534000000005</v>
      </c>
      <c r="M1353">
        <f t="shared" si="192"/>
        <v>3.3705736757865548E-2</v>
      </c>
      <c r="N1353" t="str">
        <f t="shared" si="195"/>
        <v>Downtrend</v>
      </c>
      <c r="O1353">
        <f t="shared" si="190"/>
        <v>294.363</v>
      </c>
      <c r="P1353">
        <f t="shared" si="188"/>
        <v>-0.16228262383519676</v>
      </c>
      <c r="Q1353" t="str">
        <f t="shared" si="193"/>
        <v>2021-04</v>
      </c>
      <c r="R1353" t="str">
        <f t="shared" si="194"/>
        <v>High</v>
      </c>
    </row>
    <row r="1354" spans="1:18" x14ac:dyDescent="0.2">
      <c r="A1354">
        <v>1353</v>
      </c>
      <c r="B1354" t="s">
        <v>10</v>
      </c>
      <c r="C1354" s="1" t="d">
        <v>2021-04-19</v>
      </c>
      <c r="D1354">
        <v>239.86699999999999</v>
      </c>
      <c r="E1354">
        <v>241.8</v>
      </c>
      <c r="F1354">
        <v>230.6</v>
      </c>
      <c r="G1354">
        <v>238.21</v>
      </c>
      <c r="H1354">
        <v>119058600</v>
      </c>
      <c r="I1354">
        <v>-3.3996600000000002E-2</v>
      </c>
      <c r="J1354">
        <f t="shared" si="189"/>
        <v>-3.3995287781891537E-2</v>
      </c>
      <c r="K1354">
        <f t="shared" si="191"/>
        <v>226.70605</v>
      </c>
      <c r="L1354">
        <f t="shared" si="187"/>
        <v>234.08706000000001</v>
      </c>
      <c r="M1354">
        <f t="shared" si="192"/>
        <v>3.4916106233463466E-2</v>
      </c>
      <c r="N1354" t="str">
        <f t="shared" si="195"/>
        <v>Downtrend</v>
      </c>
      <c r="O1354">
        <f t="shared" si="190"/>
        <v>294.363</v>
      </c>
      <c r="P1354">
        <f t="shared" si="188"/>
        <v>-0.19076106711781027</v>
      </c>
      <c r="Q1354" t="str">
        <f t="shared" si="193"/>
        <v>2021-04</v>
      </c>
      <c r="R1354" t="str">
        <f t="shared" si="194"/>
        <v>High</v>
      </c>
    </row>
    <row r="1355" spans="1:18" x14ac:dyDescent="0.2">
      <c r="A1355">
        <v>1354</v>
      </c>
      <c r="B1355" t="s">
        <v>10</v>
      </c>
      <c r="C1355" s="1" t="d">
        <v>2021-04-20</v>
      </c>
      <c r="D1355">
        <v>239.14</v>
      </c>
      <c r="E1355">
        <v>245.75</v>
      </c>
      <c r="F1355">
        <v>236.89699999999999</v>
      </c>
      <c r="G1355">
        <v>239.66300000000001</v>
      </c>
      <c r="H1355">
        <v>106827000</v>
      </c>
      <c r="I1355">
        <v>6.1010200000000004E-3</v>
      </c>
      <c r="J1355">
        <f t="shared" si="189"/>
        <v>6.0996599638973859E-3</v>
      </c>
      <c r="K1355">
        <f t="shared" si="191"/>
        <v>227.52254999999997</v>
      </c>
      <c r="L1355">
        <f t="shared" si="187"/>
        <v>233.29172000000003</v>
      </c>
      <c r="M1355">
        <f t="shared" si="192"/>
        <v>3.4656822327453124E-2</v>
      </c>
      <c r="N1355" t="str">
        <f t="shared" si="195"/>
        <v>Downtrend</v>
      </c>
      <c r="O1355">
        <f t="shared" si="190"/>
        <v>294.363</v>
      </c>
      <c r="P1355">
        <f t="shared" si="188"/>
        <v>-0.18582498479768172</v>
      </c>
      <c r="Q1355" t="str">
        <f t="shared" si="193"/>
        <v>2021-04</v>
      </c>
      <c r="R1355" t="str">
        <f t="shared" si="194"/>
        <v>High</v>
      </c>
    </row>
    <row r="1356" spans="1:18" x14ac:dyDescent="0.2">
      <c r="A1356">
        <v>1355</v>
      </c>
      <c r="B1356" t="s">
        <v>10</v>
      </c>
      <c r="C1356" s="1" t="d">
        <v>2021-04-21</v>
      </c>
      <c r="D1356">
        <v>234.923</v>
      </c>
      <c r="E1356">
        <v>248.28</v>
      </c>
      <c r="F1356">
        <v>232.667</v>
      </c>
      <c r="G1356">
        <v>248.04</v>
      </c>
      <c r="H1356">
        <v>93646500</v>
      </c>
      <c r="I1356">
        <v>3.4951799999999998E-2</v>
      </c>
      <c r="J1356">
        <f t="shared" si="189"/>
        <v>3.4953246850786268E-2</v>
      </c>
      <c r="K1356">
        <f t="shared" si="191"/>
        <v>228.88854999999998</v>
      </c>
      <c r="L1356">
        <f t="shared" si="187"/>
        <v>232.42660000000006</v>
      </c>
      <c r="M1356">
        <f t="shared" si="192"/>
        <v>3.5104781452062341E-2</v>
      </c>
      <c r="N1356" t="str">
        <f t="shared" si="195"/>
        <v>Downtrend</v>
      </c>
      <c r="O1356">
        <f t="shared" si="190"/>
        <v>294.363</v>
      </c>
      <c r="P1356">
        <f t="shared" si="188"/>
        <v>-0.15736692451157253</v>
      </c>
      <c r="Q1356" t="str">
        <f t="shared" si="193"/>
        <v>2021-04</v>
      </c>
      <c r="R1356" t="str">
        <f t="shared" si="194"/>
        <v>High</v>
      </c>
    </row>
    <row r="1357" spans="1:18" x14ac:dyDescent="0.2">
      <c r="A1357">
        <v>1356</v>
      </c>
      <c r="B1357" t="s">
        <v>10</v>
      </c>
      <c r="C1357" s="1" t="d">
        <v>2021-04-22</v>
      </c>
      <c r="D1357">
        <v>247.167</v>
      </c>
      <c r="E1357">
        <v>251.25700000000001</v>
      </c>
      <c r="F1357">
        <v>239.34700000000001</v>
      </c>
      <c r="G1357">
        <v>239.89699999999999</v>
      </c>
      <c r="H1357">
        <v>106770900</v>
      </c>
      <c r="I1357">
        <v>-3.2830699999999997E-2</v>
      </c>
      <c r="J1357">
        <f t="shared" si="189"/>
        <v>-3.2829382357684289E-2</v>
      </c>
      <c r="K1357">
        <f t="shared" si="191"/>
        <v>230.37889999999999</v>
      </c>
      <c r="L1357">
        <f t="shared" si="187"/>
        <v>231.92380000000006</v>
      </c>
      <c r="M1357">
        <f t="shared" si="192"/>
        <v>3.4000001615749682E-2</v>
      </c>
      <c r="N1357" t="str">
        <f t="shared" si="195"/>
        <v>Downtrend</v>
      </c>
      <c r="O1357">
        <f t="shared" si="190"/>
        <v>294.363</v>
      </c>
      <c r="P1357">
        <f t="shared" si="188"/>
        <v>-0.18503004793401345</v>
      </c>
      <c r="Q1357" t="str">
        <f t="shared" si="193"/>
        <v>2021-04</v>
      </c>
      <c r="R1357" t="str">
        <f t="shared" si="194"/>
        <v>High</v>
      </c>
    </row>
    <row r="1358" spans="1:18" x14ac:dyDescent="0.2">
      <c r="A1358">
        <v>1357</v>
      </c>
      <c r="B1358" t="s">
        <v>10</v>
      </c>
      <c r="C1358" s="1" t="d">
        <v>2021-04-23</v>
      </c>
      <c r="D1358">
        <v>239.93299999999999</v>
      </c>
      <c r="E1358">
        <v>245.78700000000001</v>
      </c>
      <c r="F1358">
        <v>238.48699999999999</v>
      </c>
      <c r="G1358">
        <v>243.13300000000001</v>
      </c>
      <c r="H1358">
        <v>85110000</v>
      </c>
      <c r="I1358">
        <v>1.3491899999999999E-2</v>
      </c>
      <c r="J1358">
        <f t="shared" si="189"/>
        <v>1.3489122415036636E-2</v>
      </c>
      <c r="K1358">
        <f t="shared" si="191"/>
        <v>231.86239999999998</v>
      </c>
      <c r="L1358">
        <f t="shared" si="187"/>
        <v>231.43408000000002</v>
      </c>
      <c r="M1358">
        <f t="shared" si="192"/>
        <v>3.3969641228347613E-2</v>
      </c>
      <c r="N1358" t="str">
        <f t="shared" si="195"/>
        <v>Uptrend</v>
      </c>
      <c r="O1358">
        <f t="shared" si="190"/>
        <v>294.363</v>
      </c>
      <c r="P1358">
        <f t="shared" si="188"/>
        <v>-0.17403681848601893</v>
      </c>
      <c r="Q1358" t="str">
        <f t="shared" si="193"/>
        <v>2021-04</v>
      </c>
      <c r="R1358" t="str">
        <f t="shared" si="194"/>
        <v>High</v>
      </c>
    </row>
    <row r="1359" spans="1:18" x14ac:dyDescent="0.2">
      <c r="A1359">
        <v>1358</v>
      </c>
      <c r="B1359" t="s">
        <v>10</v>
      </c>
      <c r="C1359" s="1" t="d">
        <v>2021-04-26</v>
      </c>
      <c r="D1359">
        <v>247</v>
      </c>
      <c r="E1359">
        <v>249.767</v>
      </c>
      <c r="F1359">
        <v>244.203</v>
      </c>
      <c r="G1359">
        <v>246.06700000000001</v>
      </c>
      <c r="H1359">
        <v>93115500</v>
      </c>
      <c r="I1359">
        <v>1.2064699999999999E-2</v>
      </c>
      <c r="J1359">
        <f t="shared" si="189"/>
        <v>1.2067469245227835E-2</v>
      </c>
      <c r="K1359">
        <f t="shared" si="191"/>
        <v>233.85389999999998</v>
      </c>
      <c r="L1359">
        <f t="shared" si="187"/>
        <v>230.69154000000003</v>
      </c>
      <c r="M1359">
        <f t="shared" si="192"/>
        <v>3.2581880659847656E-2</v>
      </c>
      <c r="N1359" t="str">
        <f t="shared" si="195"/>
        <v>Uptrend</v>
      </c>
      <c r="O1359">
        <f t="shared" si="190"/>
        <v>294.363</v>
      </c>
      <c r="P1359">
        <f t="shared" si="188"/>
        <v>-0.1640695331954084</v>
      </c>
      <c r="Q1359" t="str">
        <f t="shared" si="193"/>
        <v>2021-04</v>
      </c>
      <c r="R1359" t="str">
        <f t="shared" si="194"/>
        <v>High</v>
      </c>
    </row>
    <row r="1360" spans="1:18" x14ac:dyDescent="0.2">
      <c r="A1360">
        <v>1359</v>
      </c>
      <c r="B1360" t="s">
        <v>10</v>
      </c>
      <c r="C1360" s="1" t="d">
        <v>2021-04-27</v>
      </c>
      <c r="D1360">
        <v>239.32</v>
      </c>
      <c r="E1360">
        <v>241.333</v>
      </c>
      <c r="F1360">
        <v>234.45</v>
      </c>
      <c r="G1360">
        <v>234.91300000000001</v>
      </c>
      <c r="H1360">
        <v>88311000</v>
      </c>
      <c r="I1360">
        <v>-4.5326499999999999E-2</v>
      </c>
      <c r="J1360">
        <f t="shared" si="189"/>
        <v>-4.5329117679331232E-2</v>
      </c>
      <c r="K1360">
        <f t="shared" si="191"/>
        <v>235.41139999999996</v>
      </c>
      <c r="L1360">
        <f t="shared" si="187"/>
        <v>230.01274000000004</v>
      </c>
      <c r="M1360">
        <f t="shared" si="192"/>
        <v>3.4526505878676762E-2</v>
      </c>
      <c r="N1360" t="str">
        <f t="shared" si="195"/>
        <v>Uptrend</v>
      </c>
      <c r="O1360">
        <f t="shared" si="190"/>
        <v>294.363</v>
      </c>
      <c r="P1360">
        <f t="shared" si="188"/>
        <v>-0.20196152369693199</v>
      </c>
      <c r="Q1360" t="str">
        <f t="shared" si="193"/>
        <v>2021-04</v>
      </c>
      <c r="R1360" t="str">
        <f t="shared" si="194"/>
        <v>High</v>
      </c>
    </row>
    <row r="1361" spans="1:18" x14ac:dyDescent="0.2">
      <c r="A1361">
        <v>1360</v>
      </c>
      <c r="B1361" t="s">
        <v>10</v>
      </c>
      <c r="C1361" s="1" t="d">
        <v>2021-04-28</v>
      </c>
      <c r="D1361">
        <v>232.137</v>
      </c>
      <c r="E1361">
        <v>236.167</v>
      </c>
      <c r="F1361">
        <v>231.2</v>
      </c>
      <c r="G1361">
        <v>231.46700000000001</v>
      </c>
      <c r="H1361">
        <v>66813000</v>
      </c>
      <c r="I1361">
        <v>-1.46721E-2</v>
      </c>
      <c r="J1361">
        <f t="shared" si="189"/>
        <v>-1.466926053475115E-2</v>
      </c>
      <c r="K1361">
        <f t="shared" si="191"/>
        <v>236.39109999999997</v>
      </c>
      <c r="L1361">
        <f t="shared" si="187"/>
        <v>229.20507999999998</v>
      </c>
      <c r="M1361">
        <f t="shared" si="192"/>
        <v>3.4005211036473984E-2</v>
      </c>
      <c r="N1361" t="str">
        <f t="shared" si="195"/>
        <v>Uptrend</v>
      </c>
      <c r="O1361">
        <f t="shared" si="190"/>
        <v>294.363</v>
      </c>
      <c r="P1361">
        <f t="shared" si="188"/>
        <v>-0.21366815802257755</v>
      </c>
      <c r="Q1361" t="str">
        <f t="shared" si="193"/>
        <v>2021-04</v>
      </c>
      <c r="R1361" t="str">
        <f t="shared" si="194"/>
        <v>High</v>
      </c>
    </row>
    <row r="1362" spans="1:18" x14ac:dyDescent="0.2">
      <c r="A1362">
        <v>1361</v>
      </c>
      <c r="B1362" t="s">
        <v>10</v>
      </c>
      <c r="C1362" s="1" t="d">
        <v>2021-04-29</v>
      </c>
      <c r="D1362">
        <v>233.17</v>
      </c>
      <c r="E1362">
        <v>234.083</v>
      </c>
      <c r="F1362">
        <v>222.833</v>
      </c>
      <c r="G1362">
        <v>225.667</v>
      </c>
      <c r="H1362">
        <v>86536200</v>
      </c>
      <c r="I1362">
        <v>-2.5057599999999999E-2</v>
      </c>
      <c r="J1362">
        <f t="shared" si="189"/>
        <v>-2.5057567601429187E-2</v>
      </c>
      <c r="K1362">
        <f t="shared" si="191"/>
        <v>236.54229999999998</v>
      </c>
      <c r="L1362">
        <f t="shared" si="187"/>
        <v>228.68547999999998</v>
      </c>
      <c r="M1362">
        <f t="shared" si="192"/>
        <v>3.2832586210674357E-2</v>
      </c>
      <c r="N1362" t="str">
        <f t="shared" si="195"/>
        <v>Uptrend</v>
      </c>
      <c r="O1362">
        <f t="shared" si="190"/>
        <v>294.363</v>
      </c>
      <c r="P1362">
        <f t="shared" si="188"/>
        <v>-0.2333717213100831</v>
      </c>
      <c r="Q1362" t="str">
        <f t="shared" si="193"/>
        <v>2021-04</v>
      </c>
      <c r="R1362" t="str">
        <f t="shared" si="194"/>
        <v>High</v>
      </c>
    </row>
    <row r="1363" spans="1:18" x14ac:dyDescent="0.2">
      <c r="A1363">
        <v>1362</v>
      </c>
      <c r="B1363" t="s">
        <v>10</v>
      </c>
      <c r="C1363" s="1" t="d">
        <v>2021-04-30</v>
      </c>
      <c r="D1363">
        <v>222.53</v>
      </c>
      <c r="E1363">
        <v>238.49</v>
      </c>
      <c r="F1363">
        <v>222.047</v>
      </c>
      <c r="G1363">
        <v>236.48</v>
      </c>
      <c r="H1363">
        <v>122276100</v>
      </c>
      <c r="I1363">
        <v>4.79172E-2</v>
      </c>
      <c r="J1363">
        <f t="shared" si="189"/>
        <v>4.7915734245591812E-2</v>
      </c>
      <c r="K1363">
        <f t="shared" si="191"/>
        <v>237.33714999999998</v>
      </c>
      <c r="L1363">
        <f t="shared" si="187"/>
        <v>228.04282000000003</v>
      </c>
      <c r="M1363">
        <f t="shared" si="192"/>
        <v>3.4330970856350056E-2</v>
      </c>
      <c r="N1363" t="str">
        <f t="shared" si="195"/>
        <v>Uptrend</v>
      </c>
      <c r="O1363">
        <f t="shared" si="190"/>
        <v>294.363</v>
      </c>
      <c r="P1363">
        <f t="shared" si="188"/>
        <v>-0.19663816444322146</v>
      </c>
      <c r="Q1363" t="str">
        <f t="shared" si="193"/>
        <v>2021-04</v>
      </c>
      <c r="R1363" t="str">
        <f t="shared" si="194"/>
        <v>High</v>
      </c>
    </row>
    <row r="1364" spans="1:18" x14ac:dyDescent="0.2">
      <c r="A1364">
        <v>1363</v>
      </c>
      <c r="B1364" t="s">
        <v>10</v>
      </c>
      <c r="C1364" s="1" t="d">
        <v>2021-05-03</v>
      </c>
      <c r="D1364">
        <v>234.6</v>
      </c>
      <c r="E1364">
        <v>235.333</v>
      </c>
      <c r="F1364">
        <v>226.833</v>
      </c>
      <c r="G1364">
        <v>228.3</v>
      </c>
      <c r="H1364">
        <v>81129300</v>
      </c>
      <c r="I1364">
        <v>-3.4590599999999999E-2</v>
      </c>
      <c r="J1364">
        <f t="shared" si="189"/>
        <v>-3.4590663058186699E-2</v>
      </c>
      <c r="K1364">
        <f t="shared" si="191"/>
        <v>237.23464999999996</v>
      </c>
      <c r="L1364">
        <f t="shared" si="187"/>
        <v>227.77014</v>
      </c>
      <c r="M1364">
        <f t="shared" si="192"/>
        <v>3.3993412597945118E-2</v>
      </c>
      <c r="N1364" t="str">
        <f t="shared" si="195"/>
        <v>Uptrend</v>
      </c>
      <c r="O1364">
        <f t="shared" si="190"/>
        <v>294.363</v>
      </c>
      <c r="P1364">
        <f t="shared" si="188"/>
        <v>-0.22442698301077235</v>
      </c>
      <c r="Q1364" t="str">
        <f t="shared" si="193"/>
        <v>2021-05</v>
      </c>
      <c r="R1364" t="str">
        <f t="shared" si="194"/>
        <v>High</v>
      </c>
    </row>
    <row r="1365" spans="1:18" x14ac:dyDescent="0.2">
      <c r="A1365">
        <v>1364</v>
      </c>
      <c r="B1365" t="s">
        <v>10</v>
      </c>
      <c r="C1365" s="1" t="d">
        <v>2021-05-04</v>
      </c>
      <c r="D1365">
        <v>226.31299999999999</v>
      </c>
      <c r="E1365">
        <v>227.81700000000001</v>
      </c>
      <c r="F1365">
        <v>219.233</v>
      </c>
      <c r="G1365">
        <v>224.53299999999999</v>
      </c>
      <c r="H1365">
        <v>89217900</v>
      </c>
      <c r="I1365">
        <v>-1.6498700000000002E-2</v>
      </c>
      <c r="J1365">
        <f t="shared" si="189"/>
        <v>-1.650021901007459E-2</v>
      </c>
      <c r="K1365">
        <f t="shared" si="191"/>
        <v>236.93429999999998</v>
      </c>
      <c r="L1365">
        <f t="shared" si="187"/>
        <v>227.58414000000002</v>
      </c>
      <c r="M1365">
        <f t="shared" si="192"/>
        <v>3.4193962161702618E-2</v>
      </c>
      <c r="N1365" t="str">
        <f t="shared" si="195"/>
        <v>Uptrend</v>
      </c>
      <c r="O1365">
        <f t="shared" si="190"/>
        <v>294.363</v>
      </c>
      <c r="P1365">
        <f t="shared" si="188"/>
        <v>-0.23722410764939894</v>
      </c>
      <c r="Q1365" t="str">
        <f t="shared" si="193"/>
        <v>2021-05</v>
      </c>
      <c r="R1365" t="str">
        <f t="shared" si="194"/>
        <v>High</v>
      </c>
    </row>
    <row r="1366" spans="1:18" x14ac:dyDescent="0.2">
      <c r="A1366">
        <v>1365</v>
      </c>
      <c r="B1366" t="s">
        <v>10</v>
      </c>
      <c r="C1366" s="1" t="d">
        <v>2021-05-05</v>
      </c>
      <c r="D1366">
        <v>227.02</v>
      </c>
      <c r="E1366">
        <v>228.43299999999999</v>
      </c>
      <c r="F1366">
        <v>222.447</v>
      </c>
      <c r="G1366">
        <v>223.64699999999999</v>
      </c>
      <c r="H1366">
        <v>65705700</v>
      </c>
      <c r="I1366">
        <v>-3.9489599999999996E-3</v>
      </c>
      <c r="J1366">
        <f t="shared" si="189"/>
        <v>-3.9459678532777209E-3</v>
      </c>
      <c r="K1366">
        <f t="shared" si="191"/>
        <v>236.93380000000002</v>
      </c>
      <c r="L1366">
        <f t="shared" si="187"/>
        <v>227.06094000000002</v>
      </c>
      <c r="M1366">
        <f t="shared" si="192"/>
        <v>3.3518226988079866E-2</v>
      </c>
      <c r="N1366" t="str">
        <f t="shared" si="195"/>
        <v>Uptrend</v>
      </c>
      <c r="O1366">
        <f t="shared" si="190"/>
        <v>294.363</v>
      </c>
      <c r="P1366">
        <f t="shared" si="188"/>
        <v>-0.24023399679986956</v>
      </c>
      <c r="Q1366" t="str">
        <f t="shared" si="193"/>
        <v>2021-05</v>
      </c>
      <c r="R1366" t="str">
        <f t="shared" si="194"/>
        <v>High</v>
      </c>
    </row>
    <row r="1367" spans="1:18" x14ac:dyDescent="0.2">
      <c r="A1367">
        <v>1366</v>
      </c>
      <c r="B1367" t="s">
        <v>10</v>
      </c>
      <c r="C1367" s="1" t="d">
        <v>2021-05-06</v>
      </c>
      <c r="D1367">
        <v>226.92</v>
      </c>
      <c r="E1367">
        <v>227.00700000000001</v>
      </c>
      <c r="F1367">
        <v>216.667</v>
      </c>
      <c r="G1367">
        <v>221.18</v>
      </c>
      <c r="H1367">
        <v>83353800</v>
      </c>
      <c r="I1367">
        <v>-1.1029300000000001E-2</v>
      </c>
      <c r="J1367">
        <f t="shared" si="189"/>
        <v>-1.1030776178531321E-2</v>
      </c>
      <c r="K1367">
        <f t="shared" si="191"/>
        <v>236.59615000000002</v>
      </c>
      <c r="L1367">
        <f t="shared" si="187"/>
        <v>226.99526000000003</v>
      </c>
      <c r="M1367">
        <f t="shared" si="192"/>
        <v>3.3315253599160391E-2</v>
      </c>
      <c r="N1367" t="str">
        <f t="shared" si="195"/>
        <v>Uptrend</v>
      </c>
      <c r="O1367">
        <f t="shared" si="190"/>
        <v>294.363</v>
      </c>
      <c r="P1367">
        <f t="shared" si="188"/>
        <v>-0.24861480552922754</v>
      </c>
      <c r="Q1367" t="str">
        <f t="shared" si="193"/>
        <v>2021-05</v>
      </c>
      <c r="R1367" t="str">
        <f t="shared" si="194"/>
        <v>High</v>
      </c>
    </row>
    <row r="1368" spans="1:18" x14ac:dyDescent="0.2">
      <c r="A1368">
        <v>1367</v>
      </c>
      <c r="B1368" t="s">
        <v>10</v>
      </c>
      <c r="C1368" s="1" t="d">
        <v>2021-05-07</v>
      </c>
      <c r="D1368">
        <v>221.93299999999999</v>
      </c>
      <c r="E1368">
        <v>230</v>
      </c>
      <c r="F1368">
        <v>220.07300000000001</v>
      </c>
      <c r="G1368">
        <v>224.12299999999999</v>
      </c>
      <c r="H1368">
        <v>70407600</v>
      </c>
      <c r="I1368">
        <v>1.33075E-2</v>
      </c>
      <c r="J1368">
        <f t="shared" si="189"/>
        <v>1.3305904693010184E-2</v>
      </c>
      <c r="K1368">
        <f t="shared" si="191"/>
        <v>236.51865000000004</v>
      </c>
      <c r="L1368">
        <f t="shared" si="187"/>
        <v>226.68552</v>
      </c>
      <c r="M1368">
        <f t="shared" si="192"/>
        <v>3.3392170097422569E-2</v>
      </c>
      <c r="N1368" t="str">
        <f t="shared" si="195"/>
        <v>Uptrend</v>
      </c>
      <c r="O1368">
        <f t="shared" si="190"/>
        <v>294.363</v>
      </c>
      <c r="P1368">
        <f t="shared" si="188"/>
        <v>-0.2386169457438605</v>
      </c>
      <c r="Q1368" t="str">
        <f t="shared" si="193"/>
        <v>2021-05</v>
      </c>
      <c r="R1368" t="str">
        <f t="shared" si="194"/>
        <v>High</v>
      </c>
    </row>
    <row r="1369" spans="1:18" x14ac:dyDescent="0.2">
      <c r="A1369">
        <v>1368</v>
      </c>
      <c r="B1369" t="s">
        <v>10</v>
      </c>
      <c r="C1369" s="1" t="d">
        <v>2021-05-10</v>
      </c>
      <c r="D1369">
        <v>221.63300000000001</v>
      </c>
      <c r="E1369">
        <v>221.68299999999999</v>
      </c>
      <c r="F1369">
        <v>209.203</v>
      </c>
      <c r="G1369">
        <v>209.68</v>
      </c>
      <c r="H1369">
        <v>94177200</v>
      </c>
      <c r="I1369">
        <v>-6.4443700000000007E-2</v>
      </c>
      <c r="J1369">
        <f t="shared" si="189"/>
        <v>-6.4442292848123528E-2</v>
      </c>
      <c r="K1369">
        <f t="shared" si="191"/>
        <v>235.30299999999997</v>
      </c>
      <c r="L1369">
        <f t="shared" si="187"/>
        <v>226.01064000000002</v>
      </c>
      <c r="M1369">
        <f t="shared" si="192"/>
        <v>3.5170213416630597E-2</v>
      </c>
      <c r="N1369" t="str">
        <f t="shared" si="195"/>
        <v>Uptrend</v>
      </c>
      <c r="O1369">
        <f t="shared" si="190"/>
        <v>294.363</v>
      </c>
      <c r="P1369">
        <f t="shared" si="188"/>
        <v>-0.28768221549583339</v>
      </c>
      <c r="Q1369" t="str">
        <f t="shared" si="193"/>
        <v>2021-05</v>
      </c>
      <c r="R1369" t="str">
        <f t="shared" si="194"/>
        <v>High</v>
      </c>
    </row>
    <row r="1370" spans="1:18" x14ac:dyDescent="0.2">
      <c r="A1370">
        <v>1369</v>
      </c>
      <c r="B1370" t="s">
        <v>10</v>
      </c>
      <c r="C1370" s="1" t="d">
        <v>2021-05-11</v>
      </c>
      <c r="D1370">
        <v>199.74700000000001</v>
      </c>
      <c r="E1370">
        <v>209.03299999999999</v>
      </c>
      <c r="F1370">
        <v>198.53299999999999</v>
      </c>
      <c r="G1370">
        <v>205.733</v>
      </c>
      <c r="H1370">
        <v>139511700</v>
      </c>
      <c r="I1370">
        <v>-1.88223E-2</v>
      </c>
      <c r="J1370">
        <f t="shared" si="189"/>
        <v>-1.8823922167111817E-2</v>
      </c>
      <c r="K1370">
        <f t="shared" si="191"/>
        <v>232.8843</v>
      </c>
      <c r="L1370">
        <f t="shared" si="187"/>
        <v>225.36697999999996</v>
      </c>
      <c r="M1370">
        <f t="shared" si="192"/>
        <v>2.7997822730485934E-2</v>
      </c>
      <c r="N1370" t="str">
        <f t="shared" si="195"/>
        <v>Uptrend</v>
      </c>
      <c r="O1370">
        <f t="shared" si="190"/>
        <v>294.363</v>
      </c>
      <c r="P1370">
        <f t="shared" si="188"/>
        <v>-0.30109083002958925</v>
      </c>
      <c r="Q1370" t="str">
        <f t="shared" si="193"/>
        <v>2021-05</v>
      </c>
      <c r="R1370" t="str">
        <f t="shared" si="194"/>
        <v>Medium</v>
      </c>
    </row>
    <row r="1371" spans="1:18" x14ac:dyDescent="0.2">
      <c r="A1371">
        <v>1370</v>
      </c>
      <c r="B1371" t="s">
        <v>10</v>
      </c>
      <c r="C1371" s="1" t="d">
        <v>2021-05-12</v>
      </c>
      <c r="D1371">
        <v>200.83</v>
      </c>
      <c r="E1371">
        <v>206.803</v>
      </c>
      <c r="F1371">
        <v>195.59</v>
      </c>
      <c r="G1371">
        <v>196.63</v>
      </c>
      <c r="H1371">
        <v>101470800</v>
      </c>
      <c r="I1371">
        <v>-4.4248200000000001E-2</v>
      </c>
      <c r="J1371">
        <f t="shared" si="189"/>
        <v>-4.4246669226619018E-2</v>
      </c>
      <c r="K1371">
        <f t="shared" si="191"/>
        <v>230.51195000000001</v>
      </c>
      <c r="L1371">
        <f t="shared" ref="L1371:L1434" si="196">AVERAGE(G1323:G1372)</f>
        <v>224.82357999999996</v>
      </c>
      <c r="M1371">
        <f t="shared" si="192"/>
        <v>2.8280161669644938E-2</v>
      </c>
      <c r="N1371" t="str">
        <f t="shared" si="195"/>
        <v>Uptrend</v>
      </c>
      <c r="O1371">
        <f t="shared" si="190"/>
        <v>294.363</v>
      </c>
      <c r="P1371">
        <f t="shared" si="188"/>
        <v>-0.33201523289272095</v>
      </c>
      <c r="Q1371" t="str">
        <f t="shared" si="193"/>
        <v>2021-05</v>
      </c>
      <c r="R1371" t="str">
        <f t="shared" si="194"/>
        <v>Medium</v>
      </c>
    </row>
    <row r="1372" spans="1:18" x14ac:dyDescent="0.2">
      <c r="A1372">
        <v>1371</v>
      </c>
      <c r="B1372" t="s">
        <v>10</v>
      </c>
      <c r="C1372" s="1" t="d">
        <v>2021-05-13</v>
      </c>
      <c r="D1372">
        <v>200.51300000000001</v>
      </c>
      <c r="E1372">
        <v>202.15299999999999</v>
      </c>
      <c r="F1372">
        <v>186.55</v>
      </c>
      <c r="G1372">
        <v>190.56299999999999</v>
      </c>
      <c r="H1372">
        <v>132554700</v>
      </c>
      <c r="I1372">
        <v>-3.0853200000000001E-2</v>
      </c>
      <c r="J1372">
        <f t="shared" si="189"/>
        <v>-3.0854905151807999E-2</v>
      </c>
      <c r="K1372">
        <f t="shared" si="191"/>
        <v>227.72595000000001</v>
      </c>
      <c r="L1372">
        <f t="shared" si="196"/>
        <v>224.61223999999999</v>
      </c>
      <c r="M1372">
        <f t="shared" si="192"/>
        <v>2.8246316114147092E-2</v>
      </c>
      <c r="N1372" t="str">
        <f t="shared" si="195"/>
        <v>Uptrend</v>
      </c>
      <c r="O1372">
        <f t="shared" si="190"/>
        <v>294.363</v>
      </c>
      <c r="P1372">
        <f t="shared" si="188"/>
        <v>-0.35262583952466853</v>
      </c>
      <c r="Q1372" t="str">
        <f t="shared" si="193"/>
        <v>2021-05</v>
      </c>
      <c r="R1372" t="str">
        <f t="shared" si="194"/>
        <v>Medium</v>
      </c>
    </row>
    <row r="1373" spans="1:18" x14ac:dyDescent="0.2">
      <c r="A1373">
        <v>1372</v>
      </c>
      <c r="B1373" t="s">
        <v>10</v>
      </c>
      <c r="C1373" s="1" t="d">
        <v>2021-05-14</v>
      </c>
      <c r="D1373">
        <v>194.47</v>
      </c>
      <c r="E1373">
        <v>197.62299999999999</v>
      </c>
      <c r="F1373">
        <v>190.15299999999999</v>
      </c>
      <c r="G1373">
        <v>196.58</v>
      </c>
      <c r="H1373">
        <v>100112700</v>
      </c>
      <c r="I1373">
        <v>3.1572999999999997E-2</v>
      </c>
      <c r="J1373">
        <f t="shared" si="189"/>
        <v>3.1574859757665497E-2</v>
      </c>
      <c r="K1373">
        <f t="shared" si="191"/>
        <v>225.2253</v>
      </c>
      <c r="L1373">
        <f t="shared" si="196"/>
        <v>224.47144</v>
      </c>
      <c r="M1373">
        <f t="shared" si="192"/>
        <v>2.9787105612749578E-2</v>
      </c>
      <c r="N1373" t="str">
        <f t="shared" si="195"/>
        <v>Uptrend</v>
      </c>
      <c r="O1373">
        <f t="shared" si="190"/>
        <v>294.363</v>
      </c>
      <c r="P1373">
        <f t="shared" si="188"/>
        <v>-0.33218509119692352</v>
      </c>
      <c r="Q1373" t="str">
        <f t="shared" si="193"/>
        <v>2021-05</v>
      </c>
      <c r="R1373" t="str">
        <f t="shared" si="194"/>
        <v>Medium</v>
      </c>
    </row>
    <row r="1374" spans="1:18" x14ac:dyDescent="0.2">
      <c r="A1374">
        <v>1373</v>
      </c>
      <c r="B1374" t="s">
        <v>10</v>
      </c>
      <c r="C1374" s="1" t="d">
        <v>2021-05-17</v>
      </c>
      <c r="D1374">
        <v>191.85</v>
      </c>
      <c r="E1374">
        <v>196.577</v>
      </c>
      <c r="F1374">
        <v>187.06700000000001</v>
      </c>
      <c r="G1374">
        <v>192.27699999999999</v>
      </c>
      <c r="H1374">
        <v>97171200</v>
      </c>
      <c r="I1374">
        <v>-2.1891000000000001E-2</v>
      </c>
      <c r="J1374">
        <f t="shared" si="189"/>
        <v>-2.1889307152304527E-2</v>
      </c>
      <c r="K1374">
        <f t="shared" si="191"/>
        <v>222.92865</v>
      </c>
      <c r="L1374">
        <f t="shared" si="196"/>
        <v>224.57055999999997</v>
      </c>
      <c r="M1374">
        <f t="shared" si="192"/>
        <v>2.9412570585178224E-2</v>
      </c>
      <c r="N1374" t="str">
        <f t="shared" si="195"/>
        <v>Downtrend</v>
      </c>
      <c r="O1374">
        <f t="shared" si="190"/>
        <v>294.363</v>
      </c>
      <c r="P1374">
        <f t="shared" si="188"/>
        <v>-0.34680309685660227</v>
      </c>
      <c r="Q1374" t="str">
        <f t="shared" si="193"/>
        <v>2021-05</v>
      </c>
      <c r="R1374" t="str">
        <f t="shared" si="194"/>
        <v>Medium</v>
      </c>
    </row>
    <row r="1375" spans="1:18" x14ac:dyDescent="0.2">
      <c r="A1375">
        <v>1374</v>
      </c>
      <c r="B1375" t="s">
        <v>10</v>
      </c>
      <c r="C1375" s="1" t="d">
        <v>2021-05-18</v>
      </c>
      <c r="D1375">
        <v>189.333</v>
      </c>
      <c r="E1375">
        <v>198.75</v>
      </c>
      <c r="F1375">
        <v>187.79300000000001</v>
      </c>
      <c r="G1375">
        <v>192.62299999999999</v>
      </c>
      <c r="H1375">
        <v>110491800</v>
      </c>
      <c r="I1375">
        <v>1.80295E-3</v>
      </c>
      <c r="J1375">
        <f t="shared" si="189"/>
        <v>1.7994871981568128E-3</v>
      </c>
      <c r="K1375">
        <f t="shared" si="191"/>
        <v>220.57664999999997</v>
      </c>
      <c r="L1375">
        <f t="shared" si="196"/>
        <v>223.83641999999998</v>
      </c>
      <c r="M1375">
        <f t="shared" si="192"/>
        <v>2.9302348843307752E-2</v>
      </c>
      <c r="N1375" t="str">
        <f t="shared" si="195"/>
        <v>Downtrend</v>
      </c>
      <c r="O1375">
        <f t="shared" si="190"/>
        <v>294.363</v>
      </c>
      <c r="P1375">
        <f t="shared" si="188"/>
        <v>-0.34562767739152001</v>
      </c>
      <c r="Q1375" t="str">
        <f t="shared" si="193"/>
        <v>2021-05</v>
      </c>
      <c r="R1375" t="str">
        <f t="shared" si="194"/>
        <v>Medium</v>
      </c>
    </row>
    <row r="1376" spans="1:18" x14ac:dyDescent="0.2">
      <c r="A1376">
        <v>1375</v>
      </c>
      <c r="B1376" t="s">
        <v>10</v>
      </c>
      <c r="C1376" s="1" t="d">
        <v>2021-05-19</v>
      </c>
      <c r="D1376">
        <v>184.18299999999999</v>
      </c>
      <c r="E1376">
        <v>188.73699999999999</v>
      </c>
      <c r="F1376">
        <v>182.327</v>
      </c>
      <c r="G1376">
        <v>187.82</v>
      </c>
      <c r="H1376">
        <v>118735200</v>
      </c>
      <c r="I1376">
        <v>-2.4936400000000001E-2</v>
      </c>
      <c r="J1376">
        <f t="shared" si="189"/>
        <v>-2.4934717037944587E-2</v>
      </c>
      <c r="K1376">
        <f t="shared" si="191"/>
        <v>217.56564999999995</v>
      </c>
      <c r="L1376">
        <f t="shared" si="196"/>
        <v>223.29453999999998</v>
      </c>
      <c r="M1376">
        <f t="shared" si="192"/>
        <v>2.7417171826518292E-2</v>
      </c>
      <c r="N1376" t="str">
        <f t="shared" si="195"/>
        <v>Downtrend</v>
      </c>
      <c r="O1376">
        <f t="shared" si="190"/>
        <v>294.363</v>
      </c>
      <c r="P1376">
        <f t="shared" si="188"/>
        <v>-0.36194426609322505</v>
      </c>
      <c r="Q1376" t="str">
        <f t="shared" si="193"/>
        <v>2021-05</v>
      </c>
      <c r="R1376" t="str">
        <f t="shared" si="194"/>
        <v>Medium</v>
      </c>
    </row>
    <row r="1377" spans="1:18" x14ac:dyDescent="0.2">
      <c r="A1377">
        <v>1376</v>
      </c>
      <c r="B1377" t="s">
        <v>10</v>
      </c>
      <c r="C1377" s="1" t="d">
        <v>2021-05-20</v>
      </c>
      <c r="D1377">
        <v>191.667</v>
      </c>
      <c r="E1377">
        <v>196.28299999999999</v>
      </c>
      <c r="F1377">
        <v>190.357</v>
      </c>
      <c r="G1377">
        <v>195.59299999999999</v>
      </c>
      <c r="H1377">
        <v>92463300</v>
      </c>
      <c r="I1377">
        <v>4.1387100000000003E-2</v>
      </c>
      <c r="J1377">
        <f t="shared" si="189"/>
        <v>4.138536897029077E-2</v>
      </c>
      <c r="K1377">
        <f t="shared" si="191"/>
        <v>215.35045</v>
      </c>
      <c r="L1377">
        <f t="shared" si="196"/>
        <v>222.50307999999998</v>
      </c>
      <c r="M1377">
        <f t="shared" si="192"/>
        <v>2.9592168872208505E-2</v>
      </c>
      <c r="N1377" t="str">
        <f t="shared" si="195"/>
        <v>Downtrend</v>
      </c>
      <c r="O1377">
        <f t="shared" si="190"/>
        <v>294.363</v>
      </c>
      <c r="P1377">
        <f t="shared" si="188"/>
        <v>-0.33553809412188351</v>
      </c>
      <c r="Q1377" t="str">
        <f t="shared" si="193"/>
        <v>2021-05</v>
      </c>
      <c r="R1377" t="str">
        <f t="shared" si="194"/>
        <v>Medium</v>
      </c>
    </row>
    <row r="1378" spans="1:18" x14ac:dyDescent="0.2">
      <c r="A1378">
        <v>1377</v>
      </c>
      <c r="B1378" t="s">
        <v>10</v>
      </c>
      <c r="C1378" s="1" t="d">
        <v>2021-05-21</v>
      </c>
      <c r="D1378">
        <v>198.703</v>
      </c>
      <c r="E1378">
        <v>198.893</v>
      </c>
      <c r="F1378">
        <v>193.333</v>
      </c>
      <c r="G1378">
        <v>193.62700000000001</v>
      </c>
      <c r="H1378">
        <v>78091800</v>
      </c>
      <c r="I1378">
        <v>-1.00549E-2</v>
      </c>
      <c r="J1378">
        <f t="shared" si="189"/>
        <v>-1.0051484460077753E-2</v>
      </c>
      <c r="K1378">
        <f t="shared" si="191"/>
        <v>212.87515000000002</v>
      </c>
      <c r="L1378">
        <f t="shared" si="196"/>
        <v>221.92116000000004</v>
      </c>
      <c r="M1378">
        <f t="shared" si="192"/>
        <v>2.9083439589242876E-2</v>
      </c>
      <c r="N1378" t="str">
        <f t="shared" si="195"/>
        <v>Downtrend</v>
      </c>
      <c r="O1378">
        <f t="shared" si="190"/>
        <v>294.363</v>
      </c>
      <c r="P1378">
        <f t="shared" si="188"/>
        <v>-0.34221692264313108</v>
      </c>
      <c r="Q1378" t="str">
        <f t="shared" si="193"/>
        <v>2021-05</v>
      </c>
      <c r="R1378" t="str">
        <f t="shared" si="194"/>
        <v>Medium</v>
      </c>
    </row>
    <row r="1379" spans="1:18" x14ac:dyDescent="0.2">
      <c r="A1379">
        <v>1378</v>
      </c>
      <c r="B1379" t="s">
        <v>10</v>
      </c>
      <c r="C1379" s="1" t="d">
        <v>2021-05-24</v>
      </c>
      <c r="D1379">
        <v>193.86699999999999</v>
      </c>
      <c r="E1379">
        <v>204.827</v>
      </c>
      <c r="F1379">
        <v>191.21700000000001</v>
      </c>
      <c r="G1379">
        <v>202.14699999999999</v>
      </c>
      <c r="H1379">
        <v>103674300</v>
      </c>
      <c r="I1379">
        <v>4.4002199999999998E-2</v>
      </c>
      <c r="J1379">
        <f t="shared" si="189"/>
        <v>4.4002127802424074E-2</v>
      </c>
      <c r="K1379">
        <f t="shared" si="191"/>
        <v>210.67915000000002</v>
      </c>
      <c r="L1379">
        <f t="shared" si="196"/>
        <v>221.23282000000003</v>
      </c>
      <c r="M1379">
        <f t="shared" si="192"/>
        <v>3.1210529810413917E-2</v>
      </c>
      <c r="N1379" t="str">
        <f t="shared" si="195"/>
        <v>Downtrend</v>
      </c>
      <c r="O1379">
        <f t="shared" si="190"/>
        <v>294.363</v>
      </c>
      <c r="P1379">
        <f t="shared" si="188"/>
        <v>-0.31327306760700224</v>
      </c>
      <c r="Q1379" t="str">
        <f t="shared" si="193"/>
        <v>2021-05</v>
      </c>
      <c r="R1379" t="str">
        <f t="shared" si="194"/>
        <v>High</v>
      </c>
    </row>
    <row r="1380" spans="1:18" x14ac:dyDescent="0.2">
      <c r="A1380">
        <v>1379</v>
      </c>
      <c r="B1380" t="s">
        <v>10</v>
      </c>
      <c r="C1380" s="1" t="d">
        <v>2021-05-25</v>
      </c>
      <c r="D1380">
        <v>202.43700000000001</v>
      </c>
      <c r="E1380">
        <v>204.66300000000001</v>
      </c>
      <c r="F1380">
        <v>198.57</v>
      </c>
      <c r="G1380">
        <v>201.56299999999999</v>
      </c>
      <c r="H1380">
        <v>84017700</v>
      </c>
      <c r="I1380">
        <v>-2.8856699999999999E-3</v>
      </c>
      <c r="J1380">
        <f t="shared" si="189"/>
        <v>-2.8889867274805026E-3</v>
      </c>
      <c r="K1380">
        <f t="shared" si="191"/>
        <v>209.01165</v>
      </c>
      <c r="L1380">
        <f t="shared" si="196"/>
        <v>220.84782000000004</v>
      </c>
      <c r="M1380">
        <f t="shared" si="192"/>
        <v>3.0054703533501252E-2</v>
      </c>
      <c r="N1380" t="str">
        <f t="shared" si="195"/>
        <v>Downtrend</v>
      </c>
      <c r="O1380">
        <f t="shared" si="190"/>
        <v>294.363</v>
      </c>
      <c r="P1380">
        <f t="shared" si="188"/>
        <v>-0.31525701260008909</v>
      </c>
      <c r="Q1380" t="str">
        <f t="shared" si="193"/>
        <v>2021-05</v>
      </c>
      <c r="R1380" t="str">
        <f t="shared" si="194"/>
        <v>High</v>
      </c>
    </row>
    <row r="1381" spans="1:18" x14ac:dyDescent="0.2">
      <c r="A1381">
        <v>1380</v>
      </c>
      <c r="B1381" t="s">
        <v>10</v>
      </c>
      <c r="C1381" s="1" t="d">
        <v>2021-05-26</v>
      </c>
      <c r="D1381">
        <v>202.52</v>
      </c>
      <c r="E1381">
        <v>208.72300000000001</v>
      </c>
      <c r="F1381">
        <v>200.5</v>
      </c>
      <c r="G1381">
        <v>206.37700000000001</v>
      </c>
      <c r="H1381">
        <v>85917900</v>
      </c>
      <c r="I1381">
        <v>2.3879999999999998E-2</v>
      </c>
      <c r="J1381">
        <f t="shared" si="189"/>
        <v>2.3883351607189907E-2</v>
      </c>
      <c r="K1381">
        <f t="shared" si="191"/>
        <v>207.75715</v>
      </c>
      <c r="L1381">
        <f t="shared" si="196"/>
        <v>220.37474000000003</v>
      </c>
      <c r="M1381">
        <f t="shared" si="192"/>
        <v>3.077787125659992E-2</v>
      </c>
      <c r="N1381" t="str">
        <f t="shared" si="195"/>
        <v>Downtrend</v>
      </c>
      <c r="O1381">
        <f t="shared" si="190"/>
        <v>294.363</v>
      </c>
      <c r="P1381">
        <f t="shared" si="188"/>
        <v>-0.29890305507145931</v>
      </c>
      <c r="Q1381" t="str">
        <f t="shared" si="193"/>
        <v>2021-05</v>
      </c>
      <c r="R1381" t="str">
        <f t="shared" si="194"/>
        <v>High</v>
      </c>
    </row>
    <row r="1382" spans="1:18" x14ac:dyDescent="0.2">
      <c r="A1382">
        <v>1381</v>
      </c>
      <c r="B1382" t="s">
        <v>10</v>
      </c>
      <c r="C1382" s="1" t="d">
        <v>2021-05-27</v>
      </c>
      <c r="D1382">
        <v>206.74700000000001</v>
      </c>
      <c r="E1382">
        <v>210.37700000000001</v>
      </c>
      <c r="F1382">
        <v>205.40299999999999</v>
      </c>
      <c r="G1382">
        <v>210.28299999999999</v>
      </c>
      <c r="H1382">
        <v>79111800</v>
      </c>
      <c r="I1382">
        <v>1.89298E-2</v>
      </c>
      <c r="J1382">
        <f t="shared" si="189"/>
        <v>1.8926527665388937E-2</v>
      </c>
      <c r="K1382">
        <f t="shared" si="191"/>
        <v>206.98795000000001</v>
      </c>
      <c r="L1382">
        <f t="shared" si="196"/>
        <v>220.18847999999997</v>
      </c>
      <c r="M1382">
        <f t="shared" si="192"/>
        <v>3.0860827460750386E-2</v>
      </c>
      <c r="N1382" t="str">
        <f t="shared" si="195"/>
        <v>Downtrend</v>
      </c>
      <c r="O1382">
        <f t="shared" si="190"/>
        <v>294.363</v>
      </c>
      <c r="P1382">
        <f t="shared" si="188"/>
        <v>-0.28563372434714962</v>
      </c>
      <c r="Q1382" t="str">
        <f t="shared" si="193"/>
        <v>2021-05</v>
      </c>
      <c r="R1382" t="str">
        <f t="shared" si="194"/>
        <v>High</v>
      </c>
    </row>
    <row r="1383" spans="1:18" x14ac:dyDescent="0.2">
      <c r="A1383">
        <v>1382</v>
      </c>
      <c r="B1383" t="s">
        <v>10</v>
      </c>
      <c r="C1383" s="1" t="d">
        <v>2021-05-28</v>
      </c>
      <c r="D1383">
        <v>209.5</v>
      </c>
      <c r="E1383">
        <v>211.863</v>
      </c>
      <c r="F1383">
        <v>207.46</v>
      </c>
      <c r="G1383">
        <v>208.40700000000001</v>
      </c>
      <c r="H1383">
        <v>68211000</v>
      </c>
      <c r="I1383">
        <v>-8.92452E-3</v>
      </c>
      <c r="J1383">
        <f t="shared" si="189"/>
        <v>-8.9213108049627232E-3</v>
      </c>
      <c r="K1383">
        <f t="shared" si="191"/>
        <v>205.58429999999998</v>
      </c>
      <c r="L1383">
        <f t="shared" si="196"/>
        <v>219.98201999999998</v>
      </c>
      <c r="M1383">
        <f t="shared" si="192"/>
        <v>2.8440663803933244E-2</v>
      </c>
      <c r="N1383" t="str">
        <f t="shared" si="195"/>
        <v>Downtrend</v>
      </c>
      <c r="O1383">
        <f t="shared" si="190"/>
        <v>294.363</v>
      </c>
      <c r="P1383">
        <f t="shared" si="188"/>
        <v>-0.29200680792083245</v>
      </c>
      <c r="Q1383" t="str">
        <f t="shared" si="193"/>
        <v>2021-05</v>
      </c>
      <c r="R1383" t="str">
        <f t="shared" si="194"/>
        <v>Medium</v>
      </c>
    </row>
    <row r="1384" spans="1:18" x14ac:dyDescent="0.2">
      <c r="A1384">
        <v>1383</v>
      </c>
      <c r="B1384" t="s">
        <v>10</v>
      </c>
      <c r="C1384" s="1" t="d">
        <v>2021-06-01</v>
      </c>
      <c r="D1384">
        <v>209.267</v>
      </c>
      <c r="E1384">
        <v>211.267</v>
      </c>
      <c r="F1384">
        <v>206.85</v>
      </c>
      <c r="G1384">
        <v>207.96700000000001</v>
      </c>
      <c r="H1384">
        <v>54254700</v>
      </c>
      <c r="I1384">
        <v>-2.1112700000000002E-3</v>
      </c>
      <c r="J1384">
        <f t="shared" si="189"/>
        <v>-2.1112534607762301E-3</v>
      </c>
      <c r="K1384">
        <f t="shared" si="191"/>
        <v>204.56765000000001</v>
      </c>
      <c r="L1384">
        <f t="shared" si="196"/>
        <v>219.54949999999999</v>
      </c>
      <c r="M1384">
        <f t="shared" si="192"/>
        <v>2.7632743567866599E-2</v>
      </c>
      <c r="N1384" t="str">
        <f t="shared" si="195"/>
        <v>Downtrend</v>
      </c>
      <c r="O1384">
        <f t="shared" si="190"/>
        <v>294.363</v>
      </c>
      <c r="P1384">
        <f t="shared" si="188"/>
        <v>-0.29350156099781555</v>
      </c>
      <c r="Q1384" t="str">
        <f t="shared" si="193"/>
        <v>2021-06</v>
      </c>
      <c r="R1384" t="str">
        <f t="shared" si="194"/>
        <v>Medium</v>
      </c>
    </row>
    <row r="1385" spans="1:18" x14ac:dyDescent="0.2">
      <c r="A1385">
        <v>1384</v>
      </c>
      <c r="B1385" t="s">
        <v>10</v>
      </c>
      <c r="C1385" s="1" t="d">
        <v>2021-06-02</v>
      </c>
      <c r="D1385">
        <v>206.71</v>
      </c>
      <c r="E1385">
        <v>207.78700000000001</v>
      </c>
      <c r="F1385">
        <v>199.71299999999999</v>
      </c>
      <c r="G1385">
        <v>201.70699999999999</v>
      </c>
      <c r="H1385">
        <v>69908400</v>
      </c>
      <c r="I1385">
        <v>-3.0100999999999999E-2</v>
      </c>
      <c r="J1385">
        <f t="shared" si="189"/>
        <v>-3.0100929474387805E-2</v>
      </c>
      <c r="K1385">
        <f t="shared" si="191"/>
        <v>203.42635000000001</v>
      </c>
      <c r="L1385">
        <f t="shared" si="196"/>
        <v>218.95404000000002</v>
      </c>
      <c r="M1385">
        <f t="shared" si="192"/>
        <v>2.8112290065906959E-2</v>
      </c>
      <c r="N1385" t="str">
        <f t="shared" si="195"/>
        <v>Downtrend</v>
      </c>
      <c r="O1385">
        <f t="shared" si="190"/>
        <v>294.363</v>
      </c>
      <c r="P1385">
        <f t="shared" si="188"/>
        <v>-0.31476782068398546</v>
      </c>
      <c r="Q1385" t="str">
        <f t="shared" si="193"/>
        <v>2021-06</v>
      </c>
      <c r="R1385" t="str">
        <f t="shared" si="194"/>
        <v>Medium</v>
      </c>
    </row>
    <row r="1386" spans="1:18" x14ac:dyDescent="0.2">
      <c r="A1386">
        <v>1385</v>
      </c>
      <c r="B1386" t="s">
        <v>10</v>
      </c>
      <c r="C1386" s="1" t="d">
        <v>2021-06-03</v>
      </c>
      <c r="D1386">
        <v>200.6</v>
      </c>
      <c r="E1386">
        <v>201.517</v>
      </c>
      <c r="F1386">
        <v>190.40700000000001</v>
      </c>
      <c r="G1386">
        <v>190.947</v>
      </c>
      <c r="H1386">
        <v>90335700</v>
      </c>
      <c r="I1386">
        <v>-5.3344799999999998E-2</v>
      </c>
      <c r="J1386">
        <f t="shared" si="189"/>
        <v>-5.3344702960234303E-2</v>
      </c>
      <c r="K1386">
        <f t="shared" si="191"/>
        <v>201.79135000000002</v>
      </c>
      <c r="L1386">
        <f t="shared" si="196"/>
        <v>218.74590000000003</v>
      </c>
      <c r="M1386">
        <f t="shared" si="192"/>
        <v>3.0116389234883634E-2</v>
      </c>
      <c r="N1386" t="str">
        <f t="shared" si="195"/>
        <v>Downtrend</v>
      </c>
      <c r="O1386">
        <f t="shared" si="190"/>
        <v>294.363</v>
      </c>
      <c r="P1386">
        <f t="shared" si="188"/>
        <v>-0.35132132774839231</v>
      </c>
      <c r="Q1386" t="str">
        <f t="shared" si="193"/>
        <v>2021-06</v>
      </c>
      <c r="R1386" t="str">
        <f t="shared" si="194"/>
        <v>High</v>
      </c>
    </row>
    <row r="1387" spans="1:18" x14ac:dyDescent="0.2">
      <c r="A1387">
        <v>1386</v>
      </c>
      <c r="B1387" t="s">
        <v>10</v>
      </c>
      <c r="C1387" s="1" t="d">
        <v>2021-06-04</v>
      </c>
      <c r="D1387">
        <v>193.23699999999999</v>
      </c>
      <c r="E1387">
        <v>200.203</v>
      </c>
      <c r="F1387">
        <v>192.4</v>
      </c>
      <c r="G1387">
        <v>199.68299999999999</v>
      </c>
      <c r="H1387">
        <v>72110700</v>
      </c>
      <c r="I1387">
        <v>4.5754499999999997E-2</v>
      </c>
      <c r="J1387">
        <f t="shared" si="189"/>
        <v>4.5750915175415185E-2</v>
      </c>
      <c r="K1387">
        <f t="shared" si="191"/>
        <v>200.71650000000002</v>
      </c>
      <c r="L1387">
        <f t="shared" si="196"/>
        <v>218.51084000000003</v>
      </c>
      <c r="M1387">
        <f t="shared" si="192"/>
        <v>3.2353236521670964E-2</v>
      </c>
      <c r="N1387" t="str">
        <f t="shared" si="195"/>
        <v>Downtrend</v>
      </c>
      <c r="O1387">
        <f t="shared" si="190"/>
        <v>294.363</v>
      </c>
      <c r="P1387">
        <f t="shared" ref="P1387:P1450" si="197">G1387/O1387 - 1</f>
        <v>-0.32164368483810812</v>
      </c>
      <c r="Q1387" t="str">
        <f t="shared" si="193"/>
        <v>2021-06</v>
      </c>
      <c r="R1387" t="str">
        <f t="shared" si="194"/>
        <v>High</v>
      </c>
    </row>
    <row r="1388" spans="1:18" x14ac:dyDescent="0.2">
      <c r="A1388">
        <v>1387</v>
      </c>
      <c r="B1388" t="s">
        <v>10</v>
      </c>
      <c r="C1388" s="1" t="d">
        <v>2021-06-07</v>
      </c>
      <c r="D1388">
        <v>197.27699999999999</v>
      </c>
      <c r="E1388">
        <v>203.333</v>
      </c>
      <c r="F1388">
        <v>194.29300000000001</v>
      </c>
      <c r="G1388">
        <v>201.71</v>
      </c>
      <c r="H1388">
        <v>67631100</v>
      </c>
      <c r="I1388">
        <v>1.0149399999999999E-2</v>
      </c>
      <c r="J1388">
        <f t="shared" ref="J1388:J1451" si="198">(G1388/G1387) - 1</f>
        <v>1.0151089476820863E-2</v>
      </c>
      <c r="K1388">
        <f t="shared" si="191"/>
        <v>199.59585000000001</v>
      </c>
      <c r="L1388">
        <f t="shared" si="196"/>
        <v>218.41004000000001</v>
      </c>
      <c r="M1388">
        <f t="shared" si="192"/>
        <v>3.2268925599911062E-2</v>
      </c>
      <c r="N1388" t="str">
        <f t="shared" si="195"/>
        <v>Downtrend</v>
      </c>
      <c r="O1388">
        <f t="shared" ref="O1388:O1451" si="199">MAX(G1388,O1387)</f>
        <v>294.363</v>
      </c>
      <c r="P1388">
        <f t="shared" si="197"/>
        <v>-0.31475762918573325</v>
      </c>
      <c r="Q1388" t="str">
        <f t="shared" si="193"/>
        <v>2021-06</v>
      </c>
      <c r="R1388" t="str">
        <f t="shared" si="194"/>
        <v>High</v>
      </c>
    </row>
    <row r="1389" spans="1:18" x14ac:dyDescent="0.2">
      <c r="A1389">
        <v>1388</v>
      </c>
      <c r="B1389" t="s">
        <v>10</v>
      </c>
      <c r="C1389" s="1" t="d">
        <v>2021-06-08</v>
      </c>
      <c r="D1389">
        <v>207.67</v>
      </c>
      <c r="E1389">
        <v>207.697</v>
      </c>
      <c r="F1389">
        <v>198.5</v>
      </c>
      <c r="G1389">
        <v>201.197</v>
      </c>
      <c r="H1389">
        <v>78160200</v>
      </c>
      <c r="I1389">
        <v>-2.54492E-3</v>
      </c>
      <c r="J1389">
        <f t="shared" si="198"/>
        <v>-2.5432551683109983E-3</v>
      </c>
      <c r="K1389">
        <f t="shared" si="191"/>
        <v>199.17170000000002</v>
      </c>
      <c r="L1389">
        <f t="shared" si="196"/>
        <v>218.32664000000005</v>
      </c>
      <c r="M1389">
        <f t="shared" si="192"/>
        <v>2.9051097882195627E-2</v>
      </c>
      <c r="N1389" t="str">
        <f t="shared" si="195"/>
        <v>Downtrend</v>
      </c>
      <c r="O1389">
        <f t="shared" si="199"/>
        <v>294.363</v>
      </c>
      <c r="P1389">
        <f t="shared" si="197"/>
        <v>-0.31650037538685227</v>
      </c>
      <c r="Q1389" t="str">
        <f t="shared" si="193"/>
        <v>2021-06</v>
      </c>
      <c r="R1389" t="str">
        <f t="shared" si="194"/>
        <v>Medium</v>
      </c>
    </row>
    <row r="1390" spans="1:18" x14ac:dyDescent="0.2">
      <c r="A1390">
        <v>1389</v>
      </c>
      <c r="B1390" t="s">
        <v>10</v>
      </c>
      <c r="C1390" s="1" t="d">
        <v>2021-06-09</v>
      </c>
      <c r="D1390">
        <v>200.72300000000001</v>
      </c>
      <c r="E1390">
        <v>203.93</v>
      </c>
      <c r="F1390">
        <v>199.21</v>
      </c>
      <c r="G1390">
        <v>199.59299999999999</v>
      </c>
      <c r="H1390">
        <v>49753800</v>
      </c>
      <c r="I1390">
        <v>-7.9689800000000005E-3</v>
      </c>
      <c r="J1390">
        <f t="shared" si="198"/>
        <v>-7.9722858690736143E-3</v>
      </c>
      <c r="K1390">
        <f t="shared" si="191"/>
        <v>198.8647</v>
      </c>
      <c r="L1390">
        <f t="shared" si="196"/>
        <v>218.15663999999998</v>
      </c>
      <c r="M1390">
        <f t="shared" si="192"/>
        <v>2.8814065672913291E-2</v>
      </c>
      <c r="N1390" t="str">
        <f t="shared" si="195"/>
        <v>Downtrend</v>
      </c>
      <c r="O1390">
        <f t="shared" si="199"/>
        <v>294.363</v>
      </c>
      <c r="P1390">
        <f t="shared" si="197"/>
        <v>-0.32194942978567287</v>
      </c>
      <c r="Q1390" t="str">
        <f t="shared" si="193"/>
        <v>2021-06</v>
      </c>
      <c r="R1390" t="str">
        <f t="shared" si="194"/>
        <v>Medium</v>
      </c>
    </row>
    <row r="1391" spans="1:18" x14ac:dyDescent="0.2">
      <c r="A1391">
        <v>1390</v>
      </c>
      <c r="B1391" t="s">
        <v>10</v>
      </c>
      <c r="C1391" s="1" t="d">
        <v>2021-06-10</v>
      </c>
      <c r="D1391">
        <v>201.29300000000001</v>
      </c>
      <c r="E1391">
        <v>205.53</v>
      </c>
      <c r="F1391">
        <v>200.167</v>
      </c>
      <c r="G1391">
        <v>203.37299999999999</v>
      </c>
      <c r="H1391">
        <v>71758800</v>
      </c>
      <c r="I1391">
        <v>1.89385E-2</v>
      </c>
      <c r="J1391">
        <f t="shared" si="198"/>
        <v>1.8938539928754938E-2</v>
      </c>
      <c r="K1391">
        <f t="shared" si="191"/>
        <v>199.20185000000001</v>
      </c>
      <c r="L1391">
        <f t="shared" si="196"/>
        <v>217.76971999999998</v>
      </c>
      <c r="M1391">
        <f t="shared" si="192"/>
        <v>2.7258495700596127E-2</v>
      </c>
      <c r="N1391" t="str">
        <f t="shared" si="195"/>
        <v>Downtrend</v>
      </c>
      <c r="O1391">
        <f t="shared" si="199"/>
        <v>294.363</v>
      </c>
      <c r="P1391">
        <f t="shared" si="197"/>
        <v>-0.30910814198795367</v>
      </c>
      <c r="Q1391" t="str">
        <f t="shared" si="193"/>
        <v>2021-06</v>
      </c>
      <c r="R1391" t="str">
        <f t="shared" si="194"/>
        <v>Medium</v>
      </c>
    </row>
    <row r="1392" spans="1:18" x14ac:dyDescent="0.2">
      <c r="A1392">
        <v>1391</v>
      </c>
      <c r="B1392" t="s">
        <v>10</v>
      </c>
      <c r="C1392" s="1" t="d">
        <v>2021-06-11</v>
      </c>
      <c r="D1392">
        <v>203.41</v>
      </c>
      <c r="E1392">
        <v>204.18700000000001</v>
      </c>
      <c r="F1392">
        <v>200.50700000000001</v>
      </c>
      <c r="G1392">
        <v>203.297</v>
      </c>
      <c r="H1392">
        <v>48615900</v>
      </c>
      <c r="I1392">
        <v>-3.7701800000000001E-4</v>
      </c>
      <c r="J1392">
        <f t="shared" si="198"/>
        <v>-3.7369759014216353E-4</v>
      </c>
      <c r="K1392">
        <f t="shared" si="191"/>
        <v>199.83855</v>
      </c>
      <c r="L1392">
        <f t="shared" si="196"/>
        <v>217.47600000000003</v>
      </c>
      <c r="M1392">
        <f t="shared" si="192"/>
        <v>2.6152170860553485E-2</v>
      </c>
      <c r="N1392" t="str">
        <f t="shared" si="195"/>
        <v>Downtrend</v>
      </c>
      <c r="O1392">
        <f t="shared" si="199"/>
        <v>294.363</v>
      </c>
      <c r="P1392">
        <f t="shared" si="197"/>
        <v>-0.30936632661034169</v>
      </c>
      <c r="Q1392" t="str">
        <f t="shared" si="193"/>
        <v>2021-06</v>
      </c>
      <c r="R1392" t="str">
        <f t="shared" si="194"/>
        <v>Medium</v>
      </c>
    </row>
    <row r="1393" spans="1:18" x14ac:dyDescent="0.2">
      <c r="A1393">
        <v>1392</v>
      </c>
      <c r="B1393" t="s">
        <v>10</v>
      </c>
      <c r="C1393" s="1" t="d">
        <v>2021-06-14</v>
      </c>
      <c r="D1393">
        <v>204.077</v>
      </c>
      <c r="E1393">
        <v>208.49700000000001</v>
      </c>
      <c r="F1393">
        <v>203.06</v>
      </c>
      <c r="G1393">
        <v>205.89699999999999</v>
      </c>
      <c r="H1393">
        <v>61272000</v>
      </c>
      <c r="I1393">
        <v>1.2789200000000001E-2</v>
      </c>
      <c r="J1393">
        <f t="shared" si="198"/>
        <v>1.2789170523913151E-2</v>
      </c>
      <c r="K1393">
        <f t="shared" si="191"/>
        <v>200.30439999999999</v>
      </c>
      <c r="L1393">
        <f t="shared" si="196"/>
        <v>216.86473999999998</v>
      </c>
      <c r="M1393">
        <f t="shared" si="192"/>
        <v>2.5420294220987613E-2</v>
      </c>
      <c r="N1393" t="str">
        <f t="shared" si="195"/>
        <v>Downtrend</v>
      </c>
      <c r="O1393">
        <f t="shared" si="199"/>
        <v>294.363</v>
      </c>
      <c r="P1393">
        <f t="shared" si="197"/>
        <v>-0.3005336947918047</v>
      </c>
      <c r="Q1393" t="str">
        <f t="shared" si="193"/>
        <v>2021-06</v>
      </c>
      <c r="R1393" t="str">
        <f t="shared" si="194"/>
        <v>Medium</v>
      </c>
    </row>
    <row r="1394" spans="1:18" x14ac:dyDescent="0.2">
      <c r="A1394">
        <v>1393</v>
      </c>
      <c r="B1394" t="s">
        <v>10</v>
      </c>
      <c r="C1394" s="1" t="d">
        <v>2021-06-15</v>
      </c>
      <c r="D1394">
        <v>205.56299999999999</v>
      </c>
      <c r="E1394">
        <v>205.59700000000001</v>
      </c>
      <c r="F1394">
        <v>199.41</v>
      </c>
      <c r="G1394">
        <v>199.78700000000001</v>
      </c>
      <c r="H1394">
        <v>53292300</v>
      </c>
      <c r="I1394">
        <v>-2.9675099999999999E-2</v>
      </c>
      <c r="J1394">
        <f t="shared" si="198"/>
        <v>-2.9675031690602482E-2</v>
      </c>
      <c r="K1394">
        <f t="shared" si="191"/>
        <v>200.6799</v>
      </c>
      <c r="L1394">
        <f t="shared" si="196"/>
        <v>216.28640000000004</v>
      </c>
      <c r="M1394">
        <f t="shared" si="192"/>
        <v>2.5871078708085395E-2</v>
      </c>
      <c r="N1394" t="str">
        <f t="shared" si="195"/>
        <v>Downtrend</v>
      </c>
      <c r="O1394">
        <f t="shared" si="199"/>
        <v>294.363</v>
      </c>
      <c r="P1394">
        <f t="shared" si="197"/>
        <v>-0.32129037956536655</v>
      </c>
      <c r="Q1394" t="str">
        <f t="shared" si="193"/>
        <v>2021-06</v>
      </c>
      <c r="R1394" t="str">
        <f t="shared" si="194"/>
        <v>Medium</v>
      </c>
    </row>
    <row r="1395" spans="1:18" x14ac:dyDescent="0.2">
      <c r="A1395">
        <v>1394</v>
      </c>
      <c r="B1395" t="s">
        <v>10</v>
      </c>
      <c r="C1395" s="1" t="d">
        <v>2021-06-16</v>
      </c>
      <c r="D1395">
        <v>199.18</v>
      </c>
      <c r="E1395">
        <v>202.833</v>
      </c>
      <c r="F1395">
        <v>197.833</v>
      </c>
      <c r="G1395">
        <v>201.62299999999999</v>
      </c>
      <c r="H1395">
        <v>66432300</v>
      </c>
      <c r="I1395">
        <v>9.1931600000000006E-3</v>
      </c>
      <c r="J1395">
        <f t="shared" si="198"/>
        <v>9.1897871232862194E-3</v>
      </c>
      <c r="K1395">
        <f t="shared" si="191"/>
        <v>201.12989999999999</v>
      </c>
      <c r="L1395">
        <f t="shared" si="196"/>
        <v>215.92392000000004</v>
      </c>
      <c r="M1395">
        <f t="shared" si="192"/>
        <v>2.5917260584931653E-2</v>
      </c>
      <c r="N1395" t="str">
        <f t="shared" si="195"/>
        <v>Downtrend</v>
      </c>
      <c r="O1395">
        <f t="shared" si="199"/>
        <v>294.363</v>
      </c>
      <c r="P1395">
        <f t="shared" si="197"/>
        <v>-0.31505318263504589</v>
      </c>
      <c r="Q1395" t="str">
        <f t="shared" si="193"/>
        <v>2021-06</v>
      </c>
      <c r="R1395" t="str">
        <f t="shared" si="194"/>
        <v>Medium</v>
      </c>
    </row>
    <row r="1396" spans="1:18" x14ac:dyDescent="0.2">
      <c r="A1396">
        <v>1395</v>
      </c>
      <c r="B1396" t="s">
        <v>10</v>
      </c>
      <c r="C1396" s="1" t="d">
        <v>2021-06-17</v>
      </c>
      <c r="D1396">
        <v>200.63</v>
      </c>
      <c r="E1396">
        <v>207.15700000000001</v>
      </c>
      <c r="F1396">
        <v>200.447</v>
      </c>
      <c r="G1396">
        <v>205.53299999999999</v>
      </c>
      <c r="H1396">
        <v>68104200</v>
      </c>
      <c r="I1396">
        <v>1.9392599999999999E-2</v>
      </c>
      <c r="J1396">
        <f t="shared" si="198"/>
        <v>1.9392628817148871E-2</v>
      </c>
      <c r="K1396">
        <f t="shared" si="191"/>
        <v>202.01554999999999</v>
      </c>
      <c r="L1396">
        <f t="shared" si="196"/>
        <v>215.52066000000002</v>
      </c>
      <c r="M1396">
        <f t="shared" si="192"/>
        <v>2.5326842178196602E-2</v>
      </c>
      <c r="N1396" t="str">
        <f t="shared" si="195"/>
        <v>Downtrend</v>
      </c>
      <c r="O1396">
        <f t="shared" si="199"/>
        <v>294.363</v>
      </c>
      <c r="P1396">
        <f>G1396/O1396 - 1</f>
        <v>-0.30177026324639988</v>
      </c>
      <c r="Q1396" t="str">
        <f t="shared" si="193"/>
        <v>2021-06</v>
      </c>
      <c r="R1396" t="str">
        <f t="shared" si="194"/>
        <v>Medium</v>
      </c>
    </row>
    <row r="1397" spans="1:18" x14ac:dyDescent="0.2">
      <c r="A1397">
        <v>1396</v>
      </c>
      <c r="B1397" t="s">
        <v>10</v>
      </c>
      <c r="C1397" s="1" t="d">
        <v>2021-06-18</v>
      </c>
      <c r="D1397">
        <v>204.45699999999999</v>
      </c>
      <c r="E1397">
        <v>209.45</v>
      </c>
      <c r="F1397">
        <v>203.93299999999999</v>
      </c>
      <c r="G1397">
        <v>207.77</v>
      </c>
      <c r="H1397">
        <v>73682700</v>
      </c>
      <c r="I1397">
        <v>1.08822E-2</v>
      </c>
      <c r="J1397">
        <f t="shared" si="198"/>
        <v>1.0883896989777986E-2</v>
      </c>
      <c r="K1397">
        <f t="shared" si="191"/>
        <v>202.62439999999998</v>
      </c>
      <c r="L1397">
        <f t="shared" si="196"/>
        <v>215.14606000000003</v>
      </c>
      <c r="M1397">
        <f t="shared" si="192"/>
        <v>2.3886616433074194E-2</v>
      </c>
      <c r="N1397" t="str">
        <f t="shared" si="195"/>
        <v>Downtrend</v>
      </c>
      <c r="O1397">
        <f t="shared" si="199"/>
        <v>294.363</v>
      </c>
      <c r="P1397">
        <f t="shared" si="197"/>
        <v>-0.29417080271637397</v>
      </c>
      <c r="Q1397" t="str">
        <f t="shared" si="193"/>
        <v>2021-06</v>
      </c>
      <c r="R1397" t="str">
        <f t="shared" si="194"/>
        <v>Medium</v>
      </c>
    </row>
    <row r="1398" spans="1:18" x14ac:dyDescent="0.2">
      <c r="A1398">
        <v>1397</v>
      </c>
      <c r="B1398" t="s">
        <v>10</v>
      </c>
      <c r="C1398" s="1" t="d">
        <v>2021-06-21</v>
      </c>
      <c r="D1398">
        <v>208.16</v>
      </c>
      <c r="E1398">
        <v>210.46299999999999</v>
      </c>
      <c r="F1398">
        <v>202.96</v>
      </c>
      <c r="G1398">
        <v>206.94300000000001</v>
      </c>
      <c r="H1398">
        <v>74438100</v>
      </c>
      <c r="I1398">
        <v>-3.9788000000000002E-3</v>
      </c>
      <c r="J1398">
        <f t="shared" si="198"/>
        <v>-3.9803629012851172E-3</v>
      </c>
      <c r="K1398">
        <f t="shared" si="191"/>
        <v>203.2902</v>
      </c>
      <c r="L1398">
        <f t="shared" si="196"/>
        <v>214.62425999999999</v>
      </c>
      <c r="M1398">
        <f t="shared" si="192"/>
        <v>2.3746226894983895E-2</v>
      </c>
      <c r="N1398" t="str">
        <f t="shared" si="195"/>
        <v>Downtrend</v>
      </c>
      <c r="O1398">
        <f t="shared" si="199"/>
        <v>294.363</v>
      </c>
      <c r="P1398">
        <f>G1398/O1398 - 1</f>
        <v>-0.2969802590678855</v>
      </c>
      <c r="Q1398" t="str">
        <f t="shared" si="193"/>
        <v>2021-06</v>
      </c>
      <c r="R1398" t="str">
        <f t="shared" si="194"/>
        <v>Medium</v>
      </c>
    </row>
    <row r="1399" spans="1:18" x14ac:dyDescent="0.2">
      <c r="A1399">
        <v>1398</v>
      </c>
      <c r="B1399" t="s">
        <v>10</v>
      </c>
      <c r="C1399" s="1" t="d">
        <v>2021-06-22</v>
      </c>
      <c r="D1399">
        <v>206.083</v>
      </c>
      <c r="E1399">
        <v>209.523</v>
      </c>
      <c r="F1399">
        <v>205.167</v>
      </c>
      <c r="G1399">
        <v>207.90299999999999</v>
      </c>
      <c r="H1399">
        <v>57476700</v>
      </c>
      <c r="I1399">
        <v>4.63898E-3</v>
      </c>
      <c r="J1399">
        <f t="shared" si="198"/>
        <v>4.6389585538044731E-3</v>
      </c>
      <c r="K1399">
        <f t="shared" si="191"/>
        <v>203.578</v>
      </c>
      <c r="L1399">
        <f t="shared" si="196"/>
        <v>213.91926000000004</v>
      </c>
      <c r="M1399">
        <f t="shared" si="192"/>
        <v>2.1770383318836947E-2</v>
      </c>
      <c r="N1399" t="str">
        <f t="shared" si="195"/>
        <v>Downtrend</v>
      </c>
      <c r="O1399">
        <f t="shared" si="199"/>
        <v>294.363</v>
      </c>
      <c r="P1399">
        <f t="shared" si="197"/>
        <v>-0.29371897962719506</v>
      </c>
      <c r="Q1399" t="str">
        <f t="shared" si="193"/>
        <v>2021-06</v>
      </c>
      <c r="R1399" t="str">
        <f t="shared" si="194"/>
        <v>Medium</v>
      </c>
    </row>
    <row r="1400" spans="1:18" x14ac:dyDescent="0.2">
      <c r="A1400">
        <v>1399</v>
      </c>
      <c r="B1400" t="s">
        <v>10</v>
      </c>
      <c r="C1400" s="1" t="d">
        <v>2021-06-23</v>
      </c>
      <c r="D1400">
        <v>210.667</v>
      </c>
      <c r="E1400">
        <v>219.06700000000001</v>
      </c>
      <c r="F1400">
        <v>210.01300000000001</v>
      </c>
      <c r="G1400">
        <v>218.857</v>
      </c>
      <c r="H1400">
        <v>93297600</v>
      </c>
      <c r="I1400">
        <v>5.2684799999999997E-2</v>
      </c>
      <c r="J1400">
        <f t="shared" si="198"/>
        <v>5.2688032399724971E-2</v>
      </c>
      <c r="K1400">
        <f t="shared" si="191"/>
        <v>204.4427</v>
      </c>
      <c r="L1400">
        <f t="shared" si="196"/>
        <v>213.56986000000003</v>
      </c>
      <c r="M1400">
        <f t="shared" si="192"/>
        <v>2.4534529596797475E-2</v>
      </c>
      <c r="N1400" t="str">
        <f t="shared" si="195"/>
        <v>Downtrend</v>
      </c>
      <c r="O1400">
        <f t="shared" si="199"/>
        <v>294.363</v>
      </c>
      <c r="P1400">
        <f t="shared" si="197"/>
        <v>-0.25650642234248189</v>
      </c>
      <c r="Q1400" t="str">
        <f t="shared" si="193"/>
        <v>2021-06</v>
      </c>
      <c r="R1400" t="str">
        <f t="shared" si="194"/>
        <v>Medium</v>
      </c>
    </row>
    <row r="1401" spans="1:18" x14ac:dyDescent="0.2">
      <c r="A1401">
        <v>1400</v>
      </c>
      <c r="B1401" t="s">
        <v>10</v>
      </c>
      <c r="C1401" s="1" t="d">
        <v>2021-06-24</v>
      </c>
      <c r="D1401">
        <v>224.99700000000001</v>
      </c>
      <c r="E1401">
        <v>232.54</v>
      </c>
      <c r="F1401">
        <v>222.53700000000001</v>
      </c>
      <c r="G1401">
        <v>226.607</v>
      </c>
      <c r="H1401">
        <v>137947200</v>
      </c>
      <c r="I1401">
        <v>3.54113E-2</v>
      </c>
      <c r="J1401">
        <f t="shared" si="198"/>
        <v>3.5411250268440053E-2</v>
      </c>
      <c r="K1401">
        <f t="shared" si="191"/>
        <v>205.45419999999999</v>
      </c>
      <c r="L1401">
        <f t="shared" si="196"/>
        <v>213.12334000000001</v>
      </c>
      <c r="M1401">
        <f t="shared" si="192"/>
        <v>2.5143932588741657E-2</v>
      </c>
      <c r="N1401" t="str">
        <f t="shared" si="195"/>
        <v>Downtrend</v>
      </c>
      <c r="O1401">
        <f t="shared" si="199"/>
        <v>294.363</v>
      </c>
      <c r="P1401">
        <f t="shared" si="197"/>
        <v>-0.23017838519107359</v>
      </c>
      <c r="Q1401" t="str">
        <f t="shared" si="193"/>
        <v>2021-06</v>
      </c>
      <c r="R1401" t="str">
        <f t="shared" si="194"/>
        <v>Medium</v>
      </c>
    </row>
    <row r="1402" spans="1:18" x14ac:dyDescent="0.2">
      <c r="A1402">
        <v>1401</v>
      </c>
      <c r="B1402" t="s">
        <v>10</v>
      </c>
      <c r="C1402" s="1" t="d">
        <v>2021-06-25</v>
      </c>
      <c r="D1402">
        <v>229.86</v>
      </c>
      <c r="E1402">
        <v>231.27</v>
      </c>
      <c r="F1402">
        <v>222.9</v>
      </c>
      <c r="G1402">
        <v>223.95699999999999</v>
      </c>
      <c r="H1402">
        <v>97490100</v>
      </c>
      <c r="I1402">
        <v>-1.1694299999999999E-2</v>
      </c>
      <c r="J1402">
        <f t="shared" si="198"/>
        <v>-1.1694254811193017E-2</v>
      </c>
      <c r="K1402">
        <f t="shared" si="191"/>
        <v>206.1379</v>
      </c>
      <c r="L1402">
        <f t="shared" si="196"/>
        <v>212.78294000000002</v>
      </c>
      <c r="M1402">
        <f t="shared" si="192"/>
        <v>2.5182696193478401E-2</v>
      </c>
      <c r="N1402" t="str">
        <f t="shared" si="195"/>
        <v>Downtrend</v>
      </c>
      <c r="O1402">
        <f t="shared" si="199"/>
        <v>294.363</v>
      </c>
      <c r="P1402">
        <f t="shared" si="197"/>
        <v>-0.23918087531381327</v>
      </c>
      <c r="Q1402" t="str">
        <f t="shared" si="193"/>
        <v>2021-06</v>
      </c>
      <c r="R1402" t="str">
        <f t="shared" si="194"/>
        <v>Medium</v>
      </c>
    </row>
    <row r="1403" spans="1:18" x14ac:dyDescent="0.2">
      <c r="A1403">
        <v>1402</v>
      </c>
      <c r="B1403" t="s">
        <v>10</v>
      </c>
      <c r="C1403" s="1" t="d">
        <v>2021-06-28</v>
      </c>
      <c r="D1403">
        <v>223.88</v>
      </c>
      <c r="E1403">
        <v>231.56700000000001</v>
      </c>
      <c r="F1403">
        <v>223.44</v>
      </c>
      <c r="G1403">
        <v>229.57300000000001</v>
      </c>
      <c r="H1403">
        <v>64884600</v>
      </c>
      <c r="I1403">
        <v>2.5079299999999999E-2</v>
      </c>
      <c r="J1403">
        <f t="shared" si="198"/>
        <v>2.5076242314372887E-2</v>
      </c>
      <c r="K1403">
        <f t="shared" si="191"/>
        <v>207.1962</v>
      </c>
      <c r="L1403">
        <f t="shared" si="196"/>
        <v>212.55714</v>
      </c>
      <c r="M1403">
        <f t="shared" si="192"/>
        <v>2.5449279288600208E-2</v>
      </c>
      <c r="N1403" t="str">
        <f t="shared" si="195"/>
        <v>Downtrend</v>
      </c>
      <c r="O1403">
        <f t="shared" si="199"/>
        <v>294.363</v>
      </c>
      <c r="P1403">
        <f t="shared" si="197"/>
        <v>-0.2201023905857733</v>
      </c>
      <c r="Q1403" t="str">
        <f t="shared" si="193"/>
        <v>2021-06</v>
      </c>
      <c r="R1403" t="str">
        <f t="shared" si="194"/>
        <v>Medium</v>
      </c>
    </row>
    <row r="1404" spans="1:18" x14ac:dyDescent="0.2">
      <c r="A1404">
        <v>1403</v>
      </c>
      <c r="B1404" t="s">
        <v>10</v>
      </c>
      <c r="C1404" s="1" t="d">
        <v>2021-06-29</v>
      </c>
      <c r="D1404">
        <v>228.21700000000001</v>
      </c>
      <c r="E1404">
        <v>229.17</v>
      </c>
      <c r="F1404">
        <v>225.297</v>
      </c>
      <c r="G1404">
        <v>226.92</v>
      </c>
      <c r="H1404">
        <v>52143900</v>
      </c>
      <c r="I1404">
        <v>-1.1557700000000001E-2</v>
      </c>
      <c r="J1404">
        <f t="shared" si="198"/>
        <v>-1.15562370139346E-2</v>
      </c>
      <c r="K1404">
        <f t="shared" si="191"/>
        <v>208.14384999999999</v>
      </c>
      <c r="L1404">
        <f t="shared" si="196"/>
        <v>212.29521999999997</v>
      </c>
      <c r="M1404">
        <f t="shared" si="192"/>
        <v>2.5677833003154495E-2</v>
      </c>
      <c r="N1404" t="str">
        <f t="shared" si="195"/>
        <v>Downtrend</v>
      </c>
      <c r="O1404">
        <f t="shared" si="199"/>
        <v>294.363</v>
      </c>
      <c r="P1404">
        <f t="shared" si="197"/>
        <v>-0.22911507220676519</v>
      </c>
      <c r="Q1404" t="str">
        <f t="shared" si="193"/>
        <v>2021-06</v>
      </c>
      <c r="R1404" t="str">
        <f t="shared" si="194"/>
        <v>Medium</v>
      </c>
    </row>
    <row r="1405" spans="1:18" x14ac:dyDescent="0.2">
      <c r="A1405">
        <v>1404</v>
      </c>
      <c r="B1405" t="s">
        <v>10</v>
      </c>
      <c r="C1405" s="1" t="d">
        <v>2021-06-30</v>
      </c>
      <c r="D1405">
        <v>226.59</v>
      </c>
      <c r="E1405">
        <v>230.93700000000001</v>
      </c>
      <c r="F1405">
        <v>226.047</v>
      </c>
      <c r="G1405">
        <v>226.56700000000001</v>
      </c>
      <c r="H1405">
        <v>56774700</v>
      </c>
      <c r="I1405">
        <v>-1.55708E-3</v>
      </c>
      <c r="J1405">
        <f t="shared" si="198"/>
        <v>-1.555614313414333E-3</v>
      </c>
      <c r="K1405">
        <f t="shared" si="191"/>
        <v>209.38684999999995</v>
      </c>
      <c r="L1405">
        <f t="shared" si="196"/>
        <v>211.85388000000003</v>
      </c>
      <c r="M1405">
        <f t="shared" si="192"/>
        <v>2.4404378394531918E-2</v>
      </c>
      <c r="N1405" t="str">
        <f t="shared" si="195"/>
        <v>Downtrend</v>
      </c>
      <c r="O1405">
        <f t="shared" si="199"/>
        <v>294.363</v>
      </c>
      <c r="P1405">
        <f t="shared" si="197"/>
        <v>-0.23031427183443565</v>
      </c>
      <c r="Q1405" t="str">
        <f t="shared" si="193"/>
        <v>2021-06</v>
      </c>
      <c r="R1405" t="str">
        <f t="shared" si="194"/>
        <v>Medium</v>
      </c>
    </row>
    <row r="1406" spans="1:18" x14ac:dyDescent="0.2">
      <c r="A1406">
        <v>1405</v>
      </c>
      <c r="B1406" t="s">
        <v>10</v>
      </c>
      <c r="C1406" s="1" t="d">
        <v>2021-07-01</v>
      </c>
      <c r="D1406">
        <v>227.97300000000001</v>
      </c>
      <c r="E1406">
        <v>229.33</v>
      </c>
      <c r="F1406">
        <v>224.267</v>
      </c>
      <c r="G1406">
        <v>225.97300000000001</v>
      </c>
      <c r="H1406">
        <v>55903500</v>
      </c>
      <c r="I1406">
        <v>-2.61882E-3</v>
      </c>
      <c r="J1406">
        <f t="shared" si="198"/>
        <v>-2.6217410302471489E-3</v>
      </c>
      <c r="K1406">
        <f t="shared" ref="K1406:K1469" si="200">AVERAGE(G1387:G1406)</f>
        <v>211.13815</v>
      </c>
      <c r="L1406">
        <f t="shared" si="196"/>
        <v>211.58194</v>
      </c>
      <c r="M1406">
        <f t="shared" si="192"/>
        <v>2.0168454041310346E-2</v>
      </c>
      <c r="N1406" t="str">
        <f t="shared" si="195"/>
        <v>Downtrend</v>
      </c>
      <c r="O1406">
        <f t="shared" si="199"/>
        <v>294.363</v>
      </c>
      <c r="P1406">
        <f t="shared" si="197"/>
        <v>-0.23233218848836301</v>
      </c>
      <c r="Q1406" t="str">
        <f t="shared" si="193"/>
        <v>2021-07</v>
      </c>
      <c r="R1406" t="str">
        <f t="shared" si="194"/>
        <v>Medium</v>
      </c>
    </row>
    <row r="1407" spans="1:18" x14ac:dyDescent="0.2">
      <c r="A1407">
        <v>1406</v>
      </c>
      <c r="B1407" t="s">
        <v>10</v>
      </c>
      <c r="C1407" s="1" t="d">
        <v>2021-07-02</v>
      </c>
      <c r="D1407">
        <v>226.327</v>
      </c>
      <c r="E1407">
        <v>233.333</v>
      </c>
      <c r="F1407">
        <v>224.42</v>
      </c>
      <c r="G1407">
        <v>226.3</v>
      </c>
      <c r="H1407">
        <v>81163500</v>
      </c>
      <c r="I1407">
        <v>1.44564E-3</v>
      </c>
      <c r="J1407">
        <f t="shared" si="198"/>
        <v>1.4470755355728837E-3</v>
      </c>
      <c r="K1407">
        <f t="shared" si="200"/>
        <v>212.46899999999997</v>
      </c>
      <c r="L1407">
        <f t="shared" si="196"/>
        <v>211.11648000000005</v>
      </c>
      <c r="M1407">
        <f t="shared" ref="M1407:M1470" si="201">_xlfn.STDEV.S(J1388:J1407)</f>
        <v>1.8217331810965916E-2</v>
      </c>
      <c r="N1407" t="str">
        <f t="shared" si="195"/>
        <v>Uptrend</v>
      </c>
      <c r="O1407">
        <f t="shared" si="199"/>
        <v>294.363</v>
      </c>
      <c r="P1407">
        <f t="shared" si="197"/>
        <v>-0.23122131517887778</v>
      </c>
      <c r="Q1407" t="str">
        <f t="shared" si="193"/>
        <v>2021-07</v>
      </c>
      <c r="R1407" t="str">
        <f t="shared" si="194"/>
        <v>Medium</v>
      </c>
    </row>
    <row r="1408" spans="1:18" x14ac:dyDescent="0.2">
      <c r="A1408">
        <v>1407</v>
      </c>
      <c r="B1408" t="s">
        <v>10</v>
      </c>
      <c r="C1408" s="1" t="d">
        <v>2021-07-06</v>
      </c>
      <c r="D1408">
        <v>227.23699999999999</v>
      </c>
      <c r="E1408">
        <v>228</v>
      </c>
      <c r="F1408">
        <v>217.13300000000001</v>
      </c>
      <c r="G1408">
        <v>219.86</v>
      </c>
      <c r="H1408">
        <v>69853500</v>
      </c>
      <c r="I1408">
        <v>-2.8457799999999998E-2</v>
      </c>
      <c r="J1408">
        <f t="shared" si="198"/>
        <v>-2.8457799381352178E-2</v>
      </c>
      <c r="K1408">
        <f t="shared" si="200"/>
        <v>213.37649999999999</v>
      </c>
      <c r="L1408">
        <f t="shared" si="196"/>
        <v>210.49280000000007</v>
      </c>
      <c r="M1408">
        <f t="shared" si="201"/>
        <v>1.9780990504564264E-2</v>
      </c>
      <c r="N1408" t="str">
        <f t="shared" si="195"/>
        <v>Uptrend</v>
      </c>
      <c r="O1408">
        <f t="shared" si="199"/>
        <v>294.363</v>
      </c>
      <c r="P1408">
        <f t="shared" si="197"/>
        <v>-0.25309906476017696</v>
      </c>
      <c r="Q1408" t="str">
        <f t="shared" si="193"/>
        <v>2021-07</v>
      </c>
      <c r="R1408" t="str">
        <f t="shared" si="194"/>
        <v>Medium</v>
      </c>
    </row>
    <row r="1409" spans="1:18" x14ac:dyDescent="0.2">
      <c r="A1409">
        <v>1408</v>
      </c>
      <c r="B1409" t="s">
        <v>10</v>
      </c>
      <c r="C1409" s="1" t="d">
        <v>2021-07-07</v>
      </c>
      <c r="D1409">
        <v>221.423</v>
      </c>
      <c r="E1409">
        <v>221.9</v>
      </c>
      <c r="F1409">
        <v>212.773</v>
      </c>
      <c r="G1409">
        <v>214.88300000000001</v>
      </c>
      <c r="H1409">
        <v>56376000</v>
      </c>
      <c r="I1409">
        <v>-2.2635599999999999E-2</v>
      </c>
      <c r="J1409">
        <f t="shared" si="198"/>
        <v>-2.2637132720822351E-2</v>
      </c>
      <c r="K1409">
        <f t="shared" si="200"/>
        <v>214.06080000000003</v>
      </c>
      <c r="L1409">
        <f t="shared" si="196"/>
        <v>210.14660000000003</v>
      </c>
      <c r="M1409">
        <f t="shared" si="201"/>
        <v>2.0648873166125847E-2</v>
      </c>
      <c r="N1409" t="str">
        <f t="shared" si="195"/>
        <v>Uptrend</v>
      </c>
      <c r="O1409">
        <f t="shared" si="199"/>
        <v>294.363</v>
      </c>
      <c r="P1409">
        <f t="shared" si="197"/>
        <v>-0.27000676036050719</v>
      </c>
      <c r="Q1409" t="str">
        <f t="shared" si="193"/>
        <v>2021-07</v>
      </c>
      <c r="R1409" t="str">
        <f t="shared" si="194"/>
        <v>Medium</v>
      </c>
    </row>
    <row r="1410" spans="1:18" x14ac:dyDescent="0.2">
      <c r="A1410">
        <v>1409</v>
      </c>
      <c r="B1410" t="s">
        <v>10</v>
      </c>
      <c r="C1410" s="1" t="d">
        <v>2021-07-08</v>
      </c>
      <c r="D1410">
        <v>209.45699999999999</v>
      </c>
      <c r="E1410">
        <v>218.143</v>
      </c>
      <c r="F1410">
        <v>206.82</v>
      </c>
      <c r="G1410">
        <v>217.60300000000001</v>
      </c>
      <c r="H1410">
        <v>68319900</v>
      </c>
      <c r="I1410">
        <v>1.2658000000000001E-2</v>
      </c>
      <c r="J1410">
        <f t="shared" si="198"/>
        <v>1.2658051125496117E-2</v>
      </c>
      <c r="K1410">
        <f t="shared" si="200"/>
        <v>214.96129999999999</v>
      </c>
      <c r="L1410">
        <f t="shared" si="196"/>
        <v>209.89692000000002</v>
      </c>
      <c r="M1410">
        <f t="shared" si="201"/>
        <v>2.0560899001152631E-2</v>
      </c>
      <c r="N1410" t="str">
        <f t="shared" si="195"/>
        <v>Uptrend</v>
      </c>
      <c r="O1410">
        <f t="shared" si="199"/>
        <v>294.363</v>
      </c>
      <c r="P1410">
        <f t="shared" si="197"/>
        <v>-0.26076646861188391</v>
      </c>
      <c r="Q1410" t="str">
        <f t="shared" si="193"/>
        <v>2021-07</v>
      </c>
      <c r="R1410" t="str">
        <f t="shared" si="194"/>
        <v>Medium</v>
      </c>
    </row>
    <row r="1411" spans="1:18" x14ac:dyDescent="0.2">
      <c r="A1411">
        <v>1410</v>
      </c>
      <c r="B1411" t="s">
        <v>10</v>
      </c>
      <c r="C1411" s="1" t="d">
        <v>2021-07-09</v>
      </c>
      <c r="D1411">
        <v>217.727</v>
      </c>
      <c r="E1411">
        <v>219.637</v>
      </c>
      <c r="F1411">
        <v>214.89699999999999</v>
      </c>
      <c r="G1411">
        <v>218.983</v>
      </c>
      <c r="H1411">
        <v>54421500</v>
      </c>
      <c r="I1411">
        <v>6.3418399999999996E-3</v>
      </c>
      <c r="J1411">
        <f t="shared" si="198"/>
        <v>6.3418243314659062E-3</v>
      </c>
      <c r="K1411">
        <f t="shared" si="200"/>
        <v>215.74180000000001</v>
      </c>
      <c r="L1411">
        <f t="shared" si="196"/>
        <v>209.95491999999999</v>
      </c>
      <c r="M1411">
        <f t="shared" si="201"/>
        <v>2.0287350793501659E-2</v>
      </c>
      <c r="N1411" t="str">
        <f t="shared" si="195"/>
        <v>Uptrend</v>
      </c>
      <c r="O1411">
        <f t="shared" si="199"/>
        <v>294.363</v>
      </c>
      <c r="P1411">
        <f t="shared" si="197"/>
        <v>-0.25607837941589129</v>
      </c>
      <c r="Q1411" t="str">
        <f t="shared" ref="Q1411:Q1474" si="202">TEXT(C1411, "YYYY-MM")</f>
        <v>2021-07</v>
      </c>
      <c r="R1411" t="str">
        <f t="shared" ref="R1411:R1474" si="203">IF(M1411="","",
   IF(M1411&lt;0.015,"Low",
      IF(M1411&lt;0.03,"Medium","High")))</f>
        <v>Medium</v>
      </c>
    </row>
    <row r="1412" spans="1:18" x14ac:dyDescent="0.2">
      <c r="A1412">
        <v>1411</v>
      </c>
      <c r="B1412" t="s">
        <v>10</v>
      </c>
      <c r="C1412" s="1" t="d">
        <v>2021-07-12</v>
      </c>
      <c r="D1412">
        <v>220.733</v>
      </c>
      <c r="E1412">
        <v>229.08</v>
      </c>
      <c r="F1412">
        <v>220.72</v>
      </c>
      <c r="G1412">
        <v>228.56700000000001</v>
      </c>
      <c r="H1412">
        <v>77781000</v>
      </c>
      <c r="I1412">
        <v>4.3762799999999998E-2</v>
      </c>
      <c r="J1412">
        <f t="shared" si="198"/>
        <v>4.3765954434819232E-2</v>
      </c>
      <c r="K1412">
        <f t="shared" si="200"/>
        <v>217.00529999999998</v>
      </c>
      <c r="L1412">
        <f t="shared" si="196"/>
        <v>209.68225999999999</v>
      </c>
      <c r="M1412">
        <f t="shared" si="201"/>
        <v>2.2116585956931389E-2</v>
      </c>
      <c r="N1412" t="str">
        <f t="shared" ref="N1412:N1475" si="204">IF(OR(ISBLANK(K1412),ISBLANK(L1412)),"",IF(K1412&gt;L1412,"Uptrend","Downtrend"))</f>
        <v>Uptrend</v>
      </c>
      <c r="O1412">
        <f t="shared" si="199"/>
        <v>294.363</v>
      </c>
      <c r="P1412">
        <f t="shared" si="197"/>
        <v>-0.22351993966633033</v>
      </c>
      <c r="Q1412" t="str">
        <f t="shared" si="202"/>
        <v>2021-07</v>
      </c>
      <c r="R1412" t="str">
        <f t="shared" si="203"/>
        <v>Medium</v>
      </c>
    </row>
    <row r="1413" spans="1:18" x14ac:dyDescent="0.2">
      <c r="A1413">
        <v>1412</v>
      </c>
      <c r="B1413" t="s">
        <v>10</v>
      </c>
      <c r="C1413" s="1" t="d">
        <v>2021-07-13</v>
      </c>
      <c r="D1413">
        <v>228.773</v>
      </c>
      <c r="E1413">
        <v>231.09299999999999</v>
      </c>
      <c r="F1413">
        <v>222.1</v>
      </c>
      <c r="G1413">
        <v>222.84700000000001</v>
      </c>
      <c r="H1413">
        <v>62898300</v>
      </c>
      <c r="I1413">
        <v>-2.5025499999999999E-2</v>
      </c>
      <c r="J1413">
        <f t="shared" si="198"/>
        <v>-2.5025484868769321E-2</v>
      </c>
      <c r="K1413">
        <f t="shared" si="200"/>
        <v>217.85280000000003</v>
      </c>
      <c r="L1413">
        <f t="shared" si="196"/>
        <v>209.47211999999999</v>
      </c>
      <c r="M1413">
        <f t="shared" si="201"/>
        <v>2.3109206897603467E-2</v>
      </c>
      <c r="N1413" t="str">
        <f t="shared" si="204"/>
        <v>Uptrend</v>
      </c>
      <c r="O1413">
        <f t="shared" si="199"/>
        <v>294.363</v>
      </c>
      <c r="P1413">
        <f t="shared" si="197"/>
        <v>-0.24295172966711165</v>
      </c>
      <c r="Q1413" t="str">
        <f t="shared" si="202"/>
        <v>2021-07</v>
      </c>
      <c r="R1413" t="str">
        <f t="shared" si="203"/>
        <v>Medium</v>
      </c>
    </row>
    <row r="1414" spans="1:18" x14ac:dyDescent="0.2">
      <c r="A1414">
        <v>1413</v>
      </c>
      <c r="B1414" t="s">
        <v>10</v>
      </c>
      <c r="C1414" s="1" t="d">
        <v>2021-07-14</v>
      </c>
      <c r="D1414">
        <v>223.583</v>
      </c>
      <c r="E1414">
        <v>226.203</v>
      </c>
      <c r="F1414">
        <v>217.613</v>
      </c>
      <c r="G1414">
        <v>217.79300000000001</v>
      </c>
      <c r="H1414">
        <v>64923600</v>
      </c>
      <c r="I1414">
        <v>-2.26763E-2</v>
      </c>
      <c r="J1414">
        <f t="shared" si="198"/>
        <v>-2.2679237324262802E-2</v>
      </c>
      <c r="K1414">
        <f t="shared" si="200"/>
        <v>218.75309999999999</v>
      </c>
      <c r="L1414">
        <f t="shared" si="196"/>
        <v>209.31880000000001</v>
      </c>
      <c r="M1414">
        <f t="shared" si="201"/>
        <v>2.2616946472676619E-2</v>
      </c>
      <c r="N1414" t="str">
        <f t="shared" si="204"/>
        <v>Uptrend</v>
      </c>
      <c r="O1414">
        <f t="shared" si="199"/>
        <v>294.363</v>
      </c>
      <c r="P1414">
        <f t="shared" si="197"/>
        <v>-0.2601210070559139</v>
      </c>
      <c r="Q1414" t="str">
        <f t="shared" si="202"/>
        <v>2021-07</v>
      </c>
      <c r="R1414" t="str">
        <f t="shared" si="203"/>
        <v>Medium</v>
      </c>
    </row>
    <row r="1415" spans="1:18" x14ac:dyDescent="0.2">
      <c r="A1415">
        <v>1414</v>
      </c>
      <c r="B1415" t="s">
        <v>10</v>
      </c>
      <c r="C1415" s="1" t="d">
        <v>2021-07-15</v>
      </c>
      <c r="D1415">
        <v>219.46299999999999</v>
      </c>
      <c r="E1415">
        <v>222.047</v>
      </c>
      <c r="F1415">
        <v>212.62700000000001</v>
      </c>
      <c r="G1415">
        <v>216.86699999999999</v>
      </c>
      <c r="H1415">
        <v>60628800</v>
      </c>
      <c r="I1415">
        <v>-4.2548000000000004E-3</v>
      </c>
      <c r="J1415">
        <f t="shared" si="198"/>
        <v>-4.2517436281239718E-3</v>
      </c>
      <c r="K1415">
        <f t="shared" si="200"/>
        <v>219.51530000000002</v>
      </c>
      <c r="L1415">
        <f t="shared" si="196"/>
        <v>209.14066</v>
      </c>
      <c r="M1415">
        <f t="shared" si="201"/>
        <v>2.2671907757006848E-2</v>
      </c>
      <c r="N1415" t="str">
        <f t="shared" si="204"/>
        <v>Uptrend</v>
      </c>
      <c r="O1415">
        <f t="shared" si="199"/>
        <v>294.363</v>
      </c>
      <c r="P1415">
        <f t="shared" si="197"/>
        <v>-0.26326678284974681</v>
      </c>
      <c r="Q1415" t="str">
        <f t="shared" si="202"/>
        <v>2021-07</v>
      </c>
      <c r="R1415" t="str">
        <f t="shared" si="203"/>
        <v>Medium</v>
      </c>
    </row>
    <row r="1416" spans="1:18" x14ac:dyDescent="0.2">
      <c r="A1416">
        <v>1415</v>
      </c>
      <c r="B1416" t="s">
        <v>10</v>
      </c>
      <c r="C1416" s="1" t="d">
        <v>2021-07-16</v>
      </c>
      <c r="D1416">
        <v>218.227</v>
      </c>
      <c r="E1416">
        <v>218.9</v>
      </c>
      <c r="F1416">
        <v>214.06700000000001</v>
      </c>
      <c r="G1416">
        <v>214.74</v>
      </c>
      <c r="H1416">
        <v>49113000</v>
      </c>
      <c r="I1416">
        <v>-9.8063200000000003E-3</v>
      </c>
      <c r="J1416">
        <f t="shared" si="198"/>
        <v>-9.8078545836848274E-3</v>
      </c>
      <c r="K1416">
        <f t="shared" si="200"/>
        <v>219.97565000000003</v>
      </c>
      <c r="L1416">
        <f t="shared" si="196"/>
        <v>209.02519999999996</v>
      </c>
      <c r="M1416">
        <f t="shared" si="201"/>
        <v>2.2561131354429897E-2</v>
      </c>
      <c r="N1416" t="str">
        <f t="shared" si="204"/>
        <v>Uptrend</v>
      </c>
      <c r="O1416">
        <f t="shared" si="199"/>
        <v>294.363</v>
      </c>
      <c r="P1416">
        <f t="shared" si="197"/>
        <v>-0.27049255511052672</v>
      </c>
      <c r="Q1416" t="str">
        <f t="shared" si="202"/>
        <v>2021-07</v>
      </c>
      <c r="R1416" t="str">
        <f t="shared" si="203"/>
        <v>Medium</v>
      </c>
    </row>
    <row r="1417" spans="1:18" x14ac:dyDescent="0.2">
      <c r="A1417">
        <v>1416</v>
      </c>
      <c r="B1417" t="s">
        <v>10</v>
      </c>
      <c r="C1417" s="1" t="d">
        <v>2021-07-19</v>
      </c>
      <c r="D1417">
        <v>209.96299999999999</v>
      </c>
      <c r="E1417">
        <v>215.733</v>
      </c>
      <c r="F1417">
        <v>207.09700000000001</v>
      </c>
      <c r="G1417">
        <v>215.40700000000001</v>
      </c>
      <c r="H1417">
        <v>63891300</v>
      </c>
      <c r="I1417">
        <v>3.1044800000000002E-3</v>
      </c>
      <c r="J1417">
        <f t="shared" si="198"/>
        <v>3.1060817733072899E-3</v>
      </c>
      <c r="K1417">
        <f t="shared" si="200"/>
        <v>220.35750000000002</v>
      </c>
      <c r="L1417">
        <f t="shared" si="196"/>
        <v>208.94607999999997</v>
      </c>
      <c r="M1417">
        <f t="shared" si="201"/>
        <v>2.2474648160270047E-2</v>
      </c>
      <c r="N1417" t="str">
        <f t="shared" si="204"/>
        <v>Uptrend</v>
      </c>
      <c r="O1417">
        <f t="shared" si="199"/>
        <v>294.363</v>
      </c>
      <c r="P1417">
        <f t="shared" si="197"/>
        <v>-0.26822664533246365</v>
      </c>
      <c r="Q1417" t="str">
        <f t="shared" si="202"/>
        <v>2021-07</v>
      </c>
      <c r="R1417" t="str">
        <f t="shared" si="203"/>
        <v>Medium</v>
      </c>
    </row>
    <row r="1418" spans="1:18" x14ac:dyDescent="0.2">
      <c r="A1418">
        <v>1417</v>
      </c>
      <c r="B1418" t="s">
        <v>10</v>
      </c>
      <c r="C1418" s="1" t="d">
        <v>2021-07-20</v>
      </c>
      <c r="D1418">
        <v>217.33</v>
      </c>
      <c r="E1418">
        <v>220.797</v>
      </c>
      <c r="F1418">
        <v>213.5</v>
      </c>
      <c r="G1418">
        <v>220.167</v>
      </c>
      <c r="H1418">
        <v>46461300</v>
      </c>
      <c r="I1418">
        <v>2.2097800000000001E-2</v>
      </c>
      <c r="J1418">
        <f t="shared" si="198"/>
        <v>2.2097703417252035E-2</v>
      </c>
      <c r="K1418">
        <f t="shared" si="200"/>
        <v>221.01870000000002</v>
      </c>
      <c r="L1418">
        <f t="shared" si="196"/>
        <v>209.12107999999998</v>
      </c>
      <c r="M1418">
        <f t="shared" si="201"/>
        <v>2.2859960021928319E-2</v>
      </c>
      <c r="N1418" t="str">
        <f t="shared" si="204"/>
        <v>Uptrend</v>
      </c>
      <c r="O1418">
        <f t="shared" si="199"/>
        <v>294.363</v>
      </c>
      <c r="P1418">
        <f t="shared" si="197"/>
        <v>-0.25205613477237288</v>
      </c>
      <c r="Q1418" t="str">
        <f t="shared" si="202"/>
        <v>2021-07</v>
      </c>
      <c r="R1418" t="str">
        <f t="shared" si="203"/>
        <v>Medium</v>
      </c>
    </row>
    <row r="1419" spans="1:18" x14ac:dyDescent="0.2">
      <c r="A1419">
        <v>1418</v>
      </c>
      <c r="B1419" t="s">
        <v>10</v>
      </c>
      <c r="C1419" s="1" t="d">
        <v>2021-07-21</v>
      </c>
      <c r="D1419">
        <v>219.87</v>
      </c>
      <c r="E1419">
        <v>221.62</v>
      </c>
      <c r="F1419">
        <v>216.76300000000001</v>
      </c>
      <c r="G1419">
        <v>218.43</v>
      </c>
      <c r="H1419">
        <v>41859900</v>
      </c>
      <c r="I1419">
        <v>-7.8880200000000008E-3</v>
      </c>
      <c r="J1419">
        <f t="shared" si="198"/>
        <v>-7.8894657237460475E-3</v>
      </c>
      <c r="K1419">
        <f t="shared" si="200"/>
        <v>221.54505000000009</v>
      </c>
      <c r="L1419">
        <f t="shared" si="196"/>
        <v>209.33481999999995</v>
      </c>
      <c r="M1419">
        <f t="shared" si="201"/>
        <v>2.2993962263432258E-2</v>
      </c>
      <c r="N1419" t="str">
        <f t="shared" si="204"/>
        <v>Uptrend</v>
      </c>
      <c r="O1419">
        <f t="shared" si="199"/>
        <v>294.363</v>
      </c>
      <c r="P1419">
        <f t="shared" si="197"/>
        <v>-0.25795701226037238</v>
      </c>
      <c r="Q1419" t="str">
        <f t="shared" si="202"/>
        <v>2021-07</v>
      </c>
      <c r="R1419" t="str">
        <f t="shared" si="203"/>
        <v>Medium</v>
      </c>
    </row>
    <row r="1420" spans="1:18" x14ac:dyDescent="0.2">
      <c r="A1420">
        <v>1419</v>
      </c>
      <c r="B1420" t="s">
        <v>10</v>
      </c>
      <c r="C1420" s="1" t="d">
        <v>2021-07-22</v>
      </c>
      <c r="D1420">
        <v>218.81299999999999</v>
      </c>
      <c r="E1420">
        <v>220.72300000000001</v>
      </c>
      <c r="F1420">
        <v>214.86699999999999</v>
      </c>
      <c r="G1420">
        <v>216.42</v>
      </c>
      <c r="H1420">
        <v>45317100</v>
      </c>
      <c r="I1420">
        <v>-9.2020100000000001E-3</v>
      </c>
      <c r="J1420">
        <f t="shared" si="198"/>
        <v>-9.2020326878177183E-3</v>
      </c>
      <c r="K1420">
        <f t="shared" si="200"/>
        <v>221.42320000000001</v>
      </c>
      <c r="L1420">
        <f t="shared" si="196"/>
        <v>209.69141999999999</v>
      </c>
      <c r="M1420">
        <f t="shared" si="201"/>
        <v>1.9867498138984422E-2</v>
      </c>
      <c r="N1420" t="str">
        <f t="shared" si="204"/>
        <v>Uptrend</v>
      </c>
      <c r="O1420">
        <f t="shared" si="199"/>
        <v>294.363</v>
      </c>
      <c r="P1420">
        <f t="shared" si="197"/>
        <v>-0.26478531608931832</v>
      </c>
      <c r="Q1420" t="str">
        <f t="shared" si="202"/>
        <v>2021-07</v>
      </c>
      <c r="R1420" t="str">
        <f t="shared" si="203"/>
        <v>Medium</v>
      </c>
    </row>
    <row r="1421" spans="1:18" x14ac:dyDescent="0.2">
      <c r="A1421">
        <v>1420</v>
      </c>
      <c r="B1421" t="s">
        <v>10</v>
      </c>
      <c r="C1421" s="1" t="d">
        <v>2021-07-23</v>
      </c>
      <c r="D1421">
        <v>215.453</v>
      </c>
      <c r="E1421">
        <v>216.267</v>
      </c>
      <c r="F1421">
        <v>212.43299999999999</v>
      </c>
      <c r="G1421">
        <v>214.46</v>
      </c>
      <c r="H1421">
        <v>43814700</v>
      </c>
      <c r="I1421">
        <v>-9.0564200000000008E-3</v>
      </c>
      <c r="J1421">
        <f t="shared" si="198"/>
        <v>-9.0564642824136898E-3</v>
      </c>
      <c r="K1421">
        <f t="shared" si="200"/>
        <v>220.81585000000004</v>
      </c>
      <c r="L1421">
        <f t="shared" si="196"/>
        <v>210.26429999999999</v>
      </c>
      <c r="M1421">
        <f t="shared" si="201"/>
        <v>1.8057786142275208E-2</v>
      </c>
      <c r="N1421" t="str">
        <f t="shared" si="204"/>
        <v>Uptrend</v>
      </c>
      <c r="O1421">
        <f t="shared" si="199"/>
        <v>294.363</v>
      </c>
      <c r="P1421">
        <f t="shared" si="197"/>
        <v>-0.27144376161406147</v>
      </c>
      <c r="Q1421" t="str">
        <f t="shared" si="202"/>
        <v>2021-07</v>
      </c>
      <c r="R1421" t="str">
        <f t="shared" si="203"/>
        <v>Medium</v>
      </c>
    </row>
    <row r="1422" spans="1:18" x14ac:dyDescent="0.2">
      <c r="A1422">
        <v>1421</v>
      </c>
      <c r="B1422" t="s">
        <v>10</v>
      </c>
      <c r="C1422" s="1" t="d">
        <v>2021-07-26</v>
      </c>
      <c r="D1422">
        <v>216.99</v>
      </c>
      <c r="E1422">
        <v>222.733</v>
      </c>
      <c r="F1422">
        <v>215.703</v>
      </c>
      <c r="G1422">
        <v>219.20699999999999</v>
      </c>
      <c r="H1422">
        <v>76009800</v>
      </c>
      <c r="I1422">
        <v>2.2133099999999999E-2</v>
      </c>
      <c r="J1422">
        <f t="shared" si="198"/>
        <v>2.2134663806770316E-2</v>
      </c>
      <c r="K1422">
        <f t="shared" si="200"/>
        <v>220.57835000000006</v>
      </c>
      <c r="L1422">
        <f t="shared" si="196"/>
        <v>210.63123999999999</v>
      </c>
      <c r="M1422">
        <f t="shared" si="201"/>
        <v>1.8732566257594029E-2</v>
      </c>
      <c r="N1422" t="str">
        <f t="shared" si="204"/>
        <v>Uptrend</v>
      </c>
      <c r="O1422">
        <f t="shared" si="199"/>
        <v>294.363</v>
      </c>
      <c r="P1422">
        <f t="shared" si="197"/>
        <v>-0.25531741421306353</v>
      </c>
      <c r="Q1422" t="str">
        <f t="shared" si="202"/>
        <v>2021-07</v>
      </c>
      <c r="R1422" t="str">
        <f t="shared" si="203"/>
        <v>Medium</v>
      </c>
    </row>
    <row r="1423" spans="1:18" x14ac:dyDescent="0.2">
      <c r="A1423">
        <v>1422</v>
      </c>
      <c r="B1423" t="s">
        <v>10</v>
      </c>
      <c r="C1423" s="1" t="d">
        <v>2021-07-27</v>
      </c>
      <c r="D1423">
        <v>221.13300000000001</v>
      </c>
      <c r="E1423">
        <v>222.167</v>
      </c>
      <c r="F1423">
        <v>209.08</v>
      </c>
      <c r="G1423">
        <v>214.92699999999999</v>
      </c>
      <c r="H1423">
        <v>98439900</v>
      </c>
      <c r="I1423">
        <v>-1.9524900000000001E-2</v>
      </c>
      <c r="J1423">
        <f t="shared" si="198"/>
        <v>-1.9524923930348992E-2</v>
      </c>
      <c r="K1423">
        <f t="shared" si="200"/>
        <v>219.84605000000002</v>
      </c>
      <c r="L1423">
        <f t="shared" si="196"/>
        <v>211.09889999999999</v>
      </c>
      <c r="M1423">
        <f t="shared" si="201"/>
        <v>1.8121557713000277E-2</v>
      </c>
      <c r="N1423" t="str">
        <f t="shared" si="204"/>
        <v>Uptrend</v>
      </c>
      <c r="O1423">
        <f t="shared" si="199"/>
        <v>294.363</v>
      </c>
      <c r="P1423">
        <f t="shared" si="197"/>
        <v>-0.26985728505280893</v>
      </c>
      <c r="Q1423" t="str">
        <f t="shared" si="202"/>
        <v>2021-07</v>
      </c>
      <c r="R1423" t="str">
        <f t="shared" si="203"/>
        <v>Medium</v>
      </c>
    </row>
    <row r="1424" spans="1:18" x14ac:dyDescent="0.2">
      <c r="A1424">
        <v>1423</v>
      </c>
      <c r="B1424" t="s">
        <v>10</v>
      </c>
      <c r="C1424" s="1" t="d">
        <v>2021-07-28</v>
      </c>
      <c r="D1424">
        <v>215.667</v>
      </c>
      <c r="E1424">
        <v>218.32300000000001</v>
      </c>
      <c r="F1424">
        <v>213.13300000000001</v>
      </c>
      <c r="G1424">
        <v>215.66</v>
      </c>
      <c r="H1424">
        <v>48019800</v>
      </c>
      <c r="I1424">
        <v>3.4120399999999999E-3</v>
      </c>
      <c r="J1424">
        <f t="shared" si="198"/>
        <v>3.4104602958213714E-3</v>
      </c>
      <c r="K1424">
        <f t="shared" si="200"/>
        <v>219.28305</v>
      </c>
      <c r="L1424">
        <f t="shared" si="196"/>
        <v>211.7621</v>
      </c>
      <c r="M1424">
        <f t="shared" si="201"/>
        <v>1.8064465640857213E-2</v>
      </c>
      <c r="N1424" t="str">
        <f t="shared" si="204"/>
        <v>Uptrend</v>
      </c>
      <c r="O1424">
        <f t="shared" si="199"/>
        <v>294.363</v>
      </c>
      <c r="P1424">
        <f t="shared" si="197"/>
        <v>-0.26736716231319835</v>
      </c>
      <c r="Q1424" t="str">
        <f t="shared" si="202"/>
        <v>2021-07</v>
      </c>
      <c r="R1424" t="str">
        <f t="shared" si="203"/>
        <v>Medium</v>
      </c>
    </row>
    <row r="1425" spans="1:18" x14ac:dyDescent="0.2">
      <c r="A1425">
        <v>1424</v>
      </c>
      <c r="B1425" t="s">
        <v>10</v>
      </c>
      <c r="C1425" s="1" t="d">
        <v>2021-07-29</v>
      </c>
      <c r="D1425">
        <v>216.59700000000001</v>
      </c>
      <c r="E1425">
        <v>227.89699999999999</v>
      </c>
      <c r="F1425">
        <v>216.267</v>
      </c>
      <c r="G1425">
        <v>225.78299999999999</v>
      </c>
      <c r="H1425">
        <v>91183800</v>
      </c>
      <c r="I1425">
        <v>4.6941200000000002E-2</v>
      </c>
      <c r="J1425">
        <f t="shared" si="198"/>
        <v>4.6939627190948574E-2</v>
      </c>
      <c r="K1425">
        <f t="shared" si="200"/>
        <v>219.24385000000001</v>
      </c>
      <c r="L1425">
        <f t="shared" si="196"/>
        <v>212.58703999999997</v>
      </c>
      <c r="M1425">
        <f t="shared" si="201"/>
        <v>2.1169797537139479E-2</v>
      </c>
      <c r="N1425" t="str">
        <f t="shared" si="204"/>
        <v>Uptrend</v>
      </c>
      <c r="O1425">
        <f t="shared" si="199"/>
        <v>294.363</v>
      </c>
      <c r="P1425">
        <f t="shared" si="197"/>
        <v>-0.23297765004433302</v>
      </c>
      <c r="Q1425" t="str">
        <f t="shared" si="202"/>
        <v>2021-07</v>
      </c>
      <c r="R1425" t="str">
        <f t="shared" si="203"/>
        <v>Medium</v>
      </c>
    </row>
    <row r="1426" spans="1:18" x14ac:dyDescent="0.2">
      <c r="A1426">
        <v>1425</v>
      </c>
      <c r="B1426" t="s">
        <v>10</v>
      </c>
      <c r="C1426" s="1" t="d">
        <v>2021-07-30</v>
      </c>
      <c r="D1426">
        <v>223.92</v>
      </c>
      <c r="E1426">
        <v>232.51</v>
      </c>
      <c r="F1426">
        <v>223</v>
      </c>
      <c r="G1426">
        <v>229.06700000000001</v>
      </c>
      <c r="H1426">
        <v>88969200</v>
      </c>
      <c r="I1426">
        <v>1.45419E-2</v>
      </c>
      <c r="J1426">
        <f t="shared" si="198"/>
        <v>1.4544939167253634E-2</v>
      </c>
      <c r="K1426">
        <f t="shared" si="200"/>
        <v>219.39854999999997</v>
      </c>
      <c r="L1426">
        <f t="shared" si="196"/>
        <v>213.40631999999997</v>
      </c>
      <c r="M1426">
        <f t="shared" si="201"/>
        <v>2.1403037039852347E-2</v>
      </c>
      <c r="N1426" t="str">
        <f t="shared" si="204"/>
        <v>Uptrend</v>
      </c>
      <c r="O1426">
        <f t="shared" si="199"/>
        <v>294.363</v>
      </c>
      <c r="P1426">
        <f t="shared" si="197"/>
        <v>-0.22182135662430402</v>
      </c>
      <c r="Q1426" t="str">
        <f t="shared" si="202"/>
        <v>2021-07</v>
      </c>
      <c r="R1426" t="str">
        <f t="shared" si="203"/>
        <v>Medium</v>
      </c>
    </row>
    <row r="1427" spans="1:18" x14ac:dyDescent="0.2">
      <c r="A1427">
        <v>1426</v>
      </c>
      <c r="B1427" t="s">
        <v>10</v>
      </c>
      <c r="C1427" s="1" t="d">
        <v>2021-08-02</v>
      </c>
      <c r="D1427">
        <v>233.333</v>
      </c>
      <c r="E1427">
        <v>242.31299999999999</v>
      </c>
      <c r="F1427">
        <v>232.8</v>
      </c>
      <c r="G1427">
        <v>236.55699999999999</v>
      </c>
      <c r="H1427">
        <v>100847400</v>
      </c>
      <c r="I1427">
        <v>3.2697900000000002E-2</v>
      </c>
      <c r="J1427">
        <f t="shared" si="198"/>
        <v>3.2697856958880944E-2</v>
      </c>
      <c r="K1427">
        <f t="shared" si="200"/>
        <v>219.91140000000001</v>
      </c>
      <c r="L1427">
        <f t="shared" si="196"/>
        <v>214.26537999999996</v>
      </c>
      <c r="M1427">
        <f t="shared" si="201"/>
        <v>2.2555139156753543E-2</v>
      </c>
      <c r="N1427" t="str">
        <f t="shared" si="204"/>
        <v>Uptrend</v>
      </c>
      <c r="O1427">
        <f t="shared" si="199"/>
        <v>294.363</v>
      </c>
      <c r="P1427">
        <f t="shared" si="197"/>
        <v>-0.19637658265474944</v>
      </c>
      <c r="Q1427" t="str">
        <f t="shared" si="202"/>
        <v>2021-08</v>
      </c>
      <c r="R1427" t="str">
        <f t="shared" si="203"/>
        <v>Medium</v>
      </c>
    </row>
    <row r="1428" spans="1:18" x14ac:dyDescent="0.2">
      <c r="A1428">
        <v>1427</v>
      </c>
      <c r="B1428" t="s">
        <v>10</v>
      </c>
      <c r="C1428" s="1" t="d">
        <v>2021-08-03</v>
      </c>
      <c r="D1428">
        <v>239.667</v>
      </c>
      <c r="E1428">
        <v>240.88300000000001</v>
      </c>
      <c r="F1428">
        <v>233.67</v>
      </c>
      <c r="G1428">
        <v>236.58</v>
      </c>
      <c r="H1428">
        <v>64860900</v>
      </c>
      <c r="I1428">
        <v>9.8626200000000001E-5</v>
      </c>
      <c r="J1428">
        <f t="shared" si="198"/>
        <v>9.7228152200257156E-5</v>
      </c>
      <c r="K1428">
        <f t="shared" si="200"/>
        <v>220.74739999999997</v>
      </c>
      <c r="L1428">
        <f t="shared" si="196"/>
        <v>214.96190000000001</v>
      </c>
      <c r="M1428">
        <f t="shared" si="201"/>
        <v>2.1367652031490426E-2</v>
      </c>
      <c r="N1428" t="str">
        <f t="shared" si="204"/>
        <v>Uptrend</v>
      </c>
      <c r="O1428">
        <f t="shared" si="199"/>
        <v>294.363</v>
      </c>
      <c r="P1428">
        <f t="shared" si="197"/>
        <v>-0.1962984478348162</v>
      </c>
      <c r="Q1428" t="str">
        <f t="shared" si="202"/>
        <v>2021-08</v>
      </c>
      <c r="R1428" t="str">
        <f t="shared" si="203"/>
        <v>Medium</v>
      </c>
    </row>
    <row r="1429" spans="1:18" x14ac:dyDescent="0.2">
      <c r="A1429">
        <v>1428</v>
      </c>
      <c r="B1429" t="s">
        <v>10</v>
      </c>
      <c r="C1429" s="1" t="d">
        <v>2021-08-04</v>
      </c>
      <c r="D1429">
        <v>237</v>
      </c>
      <c r="E1429">
        <v>241.63300000000001</v>
      </c>
      <c r="F1429">
        <v>236.31</v>
      </c>
      <c r="G1429">
        <v>236.97300000000001</v>
      </c>
      <c r="H1429">
        <v>51007800</v>
      </c>
      <c r="I1429">
        <v>1.6625500000000001E-3</v>
      </c>
      <c r="J1429">
        <f t="shared" si="198"/>
        <v>1.6611716966776768E-3</v>
      </c>
      <c r="K1429">
        <f t="shared" si="200"/>
        <v>221.85189999999997</v>
      </c>
      <c r="L1429">
        <f t="shared" si="196"/>
        <v>215.69483999999997</v>
      </c>
      <c r="M1429">
        <f t="shared" si="201"/>
        <v>2.0451363744933816E-2</v>
      </c>
      <c r="N1429" t="str">
        <f t="shared" si="204"/>
        <v>Uptrend</v>
      </c>
      <c r="O1429">
        <f t="shared" si="199"/>
        <v>294.363</v>
      </c>
      <c r="P1429">
        <f t="shared" si="197"/>
        <v>-0.19496336156378347</v>
      </c>
      <c r="Q1429" t="str">
        <f t="shared" si="202"/>
        <v>2021-08</v>
      </c>
      <c r="R1429" t="str">
        <f t="shared" si="203"/>
        <v>Medium</v>
      </c>
    </row>
    <row r="1430" spans="1:18" x14ac:dyDescent="0.2">
      <c r="A1430">
        <v>1429</v>
      </c>
      <c r="B1430" t="s">
        <v>10</v>
      </c>
      <c r="C1430" s="1" t="d">
        <v>2021-08-05</v>
      </c>
      <c r="D1430">
        <v>238.667</v>
      </c>
      <c r="E1430">
        <v>240.31700000000001</v>
      </c>
      <c r="F1430">
        <v>237.137</v>
      </c>
      <c r="G1430">
        <v>238.21</v>
      </c>
      <c r="H1430">
        <v>38758800</v>
      </c>
      <c r="I1430">
        <v>5.2186400000000001E-3</v>
      </c>
      <c r="J1430">
        <f t="shared" si="198"/>
        <v>5.2200039666965292E-3</v>
      </c>
      <c r="K1430">
        <f t="shared" si="200"/>
        <v>222.88224999999997</v>
      </c>
      <c r="L1430">
        <f t="shared" si="196"/>
        <v>216.22795999999994</v>
      </c>
      <c r="M1430">
        <f t="shared" si="201"/>
        <v>2.0374190317988514E-2</v>
      </c>
      <c r="N1430" t="str">
        <f t="shared" si="204"/>
        <v>Uptrend</v>
      </c>
      <c r="O1430">
        <f t="shared" si="199"/>
        <v>294.363</v>
      </c>
      <c r="P1430">
        <f t="shared" si="197"/>
        <v>-0.19076106711781027</v>
      </c>
      <c r="Q1430" t="str">
        <f t="shared" si="202"/>
        <v>2021-08</v>
      </c>
      <c r="R1430" t="str">
        <f t="shared" si="203"/>
        <v>Medium</v>
      </c>
    </row>
    <row r="1431" spans="1:18" x14ac:dyDescent="0.2">
      <c r="A1431">
        <v>1430</v>
      </c>
      <c r="B1431" t="s">
        <v>10</v>
      </c>
      <c r="C1431" s="1" t="d">
        <v>2021-08-06</v>
      </c>
      <c r="D1431">
        <v>237.3</v>
      </c>
      <c r="E1431">
        <v>238.77699999999999</v>
      </c>
      <c r="F1431">
        <v>232.54300000000001</v>
      </c>
      <c r="G1431">
        <v>233.03299999999999</v>
      </c>
      <c r="H1431">
        <v>46869000</v>
      </c>
      <c r="I1431">
        <v>-2.1731500000000001E-2</v>
      </c>
      <c r="J1431">
        <f t="shared" si="198"/>
        <v>-2.1732924730280101E-2</v>
      </c>
      <c r="K1431">
        <f t="shared" si="200"/>
        <v>223.58474999999999</v>
      </c>
      <c r="L1431">
        <f t="shared" si="196"/>
        <v>216.78069999999997</v>
      </c>
      <c r="M1431">
        <f t="shared" si="201"/>
        <v>2.1207333063528611E-2</v>
      </c>
      <c r="N1431" t="str">
        <f t="shared" si="204"/>
        <v>Uptrend</v>
      </c>
      <c r="O1431">
        <f t="shared" si="199"/>
        <v>294.363</v>
      </c>
      <c r="P1431">
        <f t="shared" si="197"/>
        <v>-0.20834819593495113</v>
      </c>
      <c r="Q1431" t="str">
        <f t="shared" si="202"/>
        <v>2021-08</v>
      </c>
      <c r="R1431" t="str">
        <f t="shared" si="203"/>
        <v>Medium</v>
      </c>
    </row>
    <row r="1432" spans="1:18" x14ac:dyDescent="0.2">
      <c r="A1432">
        <v>1431</v>
      </c>
      <c r="B1432" t="s">
        <v>10</v>
      </c>
      <c r="C1432" s="1" t="d">
        <v>2021-08-09</v>
      </c>
      <c r="D1432">
        <v>236.72300000000001</v>
      </c>
      <c r="E1432">
        <v>239.67699999999999</v>
      </c>
      <c r="F1432">
        <v>235.04300000000001</v>
      </c>
      <c r="G1432">
        <v>237.92</v>
      </c>
      <c r="H1432">
        <v>44145900</v>
      </c>
      <c r="I1432">
        <v>2.09698E-2</v>
      </c>
      <c r="J1432">
        <f t="shared" si="198"/>
        <v>2.0971278745928634E-2</v>
      </c>
      <c r="K1432">
        <f t="shared" si="200"/>
        <v>224.05239999999998</v>
      </c>
      <c r="L1432">
        <f t="shared" si="196"/>
        <v>217.34581999999997</v>
      </c>
      <c r="M1432">
        <f t="shared" si="201"/>
        <v>1.9460109949199722E-2</v>
      </c>
      <c r="N1432" t="str">
        <f t="shared" si="204"/>
        <v>Uptrend</v>
      </c>
      <c r="O1432">
        <f t="shared" si="199"/>
        <v>294.363</v>
      </c>
      <c r="P1432">
        <f t="shared" si="197"/>
        <v>-0.19174624528218565</v>
      </c>
      <c r="Q1432" t="str">
        <f t="shared" si="202"/>
        <v>2021-08</v>
      </c>
      <c r="R1432" t="str">
        <f t="shared" si="203"/>
        <v>Medium</v>
      </c>
    </row>
    <row r="1433" spans="1:18" x14ac:dyDescent="0.2">
      <c r="A1433">
        <v>1432</v>
      </c>
      <c r="B1433" t="s">
        <v>10</v>
      </c>
      <c r="C1433" s="1" t="d">
        <v>2021-08-10</v>
      </c>
      <c r="D1433">
        <v>237.99700000000001</v>
      </c>
      <c r="E1433">
        <v>238.863</v>
      </c>
      <c r="F1433">
        <v>233.96</v>
      </c>
      <c r="G1433">
        <v>236.66300000000001</v>
      </c>
      <c r="H1433">
        <v>40296900</v>
      </c>
      <c r="I1433">
        <v>-5.28189E-3</v>
      </c>
      <c r="J1433">
        <f t="shared" si="198"/>
        <v>-5.283288500336103E-3</v>
      </c>
      <c r="K1433">
        <f t="shared" si="200"/>
        <v>224.74319999999997</v>
      </c>
      <c r="L1433">
        <f t="shared" si="196"/>
        <v>217.90527999999998</v>
      </c>
      <c r="M1433">
        <f t="shared" si="201"/>
        <v>1.8483388487583682E-2</v>
      </c>
      <c r="N1433" t="str">
        <f t="shared" si="204"/>
        <v>Uptrend</v>
      </c>
      <c r="O1433">
        <f t="shared" si="199"/>
        <v>294.363</v>
      </c>
      <c r="P1433">
        <f t="shared" si="197"/>
        <v>-0.19601648304983976</v>
      </c>
      <c r="Q1433" t="str">
        <f t="shared" si="202"/>
        <v>2021-08</v>
      </c>
      <c r="R1433" t="str">
        <f t="shared" si="203"/>
        <v>Medium</v>
      </c>
    </row>
    <row r="1434" spans="1:18" x14ac:dyDescent="0.2">
      <c r="A1434">
        <v>1433</v>
      </c>
      <c r="B1434" t="s">
        <v>10</v>
      </c>
      <c r="C1434" s="1" t="d">
        <v>2021-08-11</v>
      </c>
      <c r="D1434">
        <v>237.57</v>
      </c>
      <c r="E1434">
        <v>238.393</v>
      </c>
      <c r="F1434">
        <v>234.73699999999999</v>
      </c>
      <c r="G1434">
        <v>235.94</v>
      </c>
      <c r="H1434">
        <v>29401800</v>
      </c>
      <c r="I1434">
        <v>-3.0563600000000002E-3</v>
      </c>
      <c r="J1434">
        <f t="shared" si="198"/>
        <v>-3.0549769080929767E-3</v>
      </c>
      <c r="K1434">
        <f t="shared" si="200"/>
        <v>225.65054999999998</v>
      </c>
      <c r="L1434">
        <f t="shared" si="196"/>
        <v>218.68614000000002</v>
      </c>
      <c r="M1434">
        <f t="shared" si="201"/>
        <v>1.753535507113985E-2</v>
      </c>
      <c r="N1434" t="str">
        <f t="shared" si="204"/>
        <v>Uptrend</v>
      </c>
      <c r="O1434">
        <f t="shared" si="199"/>
        <v>294.363</v>
      </c>
      <c r="P1434">
        <f t="shared" si="197"/>
        <v>-0.19847263412860994</v>
      </c>
      <c r="Q1434" t="str">
        <f t="shared" si="202"/>
        <v>2021-08</v>
      </c>
      <c r="R1434" t="str">
        <f t="shared" si="203"/>
        <v>Medium</v>
      </c>
    </row>
    <row r="1435" spans="1:18" x14ac:dyDescent="0.2">
      <c r="A1435">
        <v>1434</v>
      </c>
      <c r="B1435" t="s">
        <v>10</v>
      </c>
      <c r="C1435" s="1" t="d">
        <v>2021-08-12</v>
      </c>
      <c r="D1435">
        <v>235.447</v>
      </c>
      <c r="E1435">
        <v>240.93299999999999</v>
      </c>
      <c r="F1435">
        <v>233.13300000000001</v>
      </c>
      <c r="G1435">
        <v>240.75</v>
      </c>
      <c r="H1435">
        <v>52377300</v>
      </c>
      <c r="I1435">
        <v>2.0386499999999998E-2</v>
      </c>
      <c r="J1435">
        <f t="shared" si="198"/>
        <v>2.0386538950580624E-2</v>
      </c>
      <c r="K1435">
        <f t="shared" si="200"/>
        <v>226.84469999999996</v>
      </c>
      <c r="L1435">
        <f t="shared" ref="L1435:L1498" si="205">AVERAGE(G1387:G1436)</f>
        <v>219.64834000000002</v>
      </c>
      <c r="M1435">
        <f t="shared" si="201"/>
        <v>1.7777540490098994E-2</v>
      </c>
      <c r="N1435" t="str">
        <f t="shared" si="204"/>
        <v>Uptrend</v>
      </c>
      <c r="O1435">
        <f t="shared" si="199"/>
        <v>294.363</v>
      </c>
      <c r="P1435">
        <f t="shared" si="197"/>
        <v>-0.18213226526431647</v>
      </c>
      <c r="Q1435" t="str">
        <f t="shared" si="202"/>
        <v>2021-08</v>
      </c>
      <c r="R1435" t="str">
        <f t="shared" si="203"/>
        <v>Medium</v>
      </c>
    </row>
    <row r="1436" spans="1:18" x14ac:dyDescent="0.2">
      <c r="A1436">
        <v>1435</v>
      </c>
      <c r="B1436" t="s">
        <v>10</v>
      </c>
      <c r="C1436" s="1" t="d">
        <v>2021-08-13</v>
      </c>
      <c r="D1436">
        <v>241.23699999999999</v>
      </c>
      <c r="E1436">
        <v>243.3</v>
      </c>
      <c r="F1436">
        <v>238.113</v>
      </c>
      <c r="G1436">
        <v>239.05699999999999</v>
      </c>
      <c r="H1436">
        <v>50194500</v>
      </c>
      <c r="I1436">
        <v>-7.0335600000000003E-3</v>
      </c>
      <c r="J1436">
        <f t="shared" si="198"/>
        <v>-7.0321910695743117E-3</v>
      </c>
      <c r="K1436">
        <f t="shared" si="200"/>
        <v>228.06054999999998</v>
      </c>
      <c r="L1436">
        <f t="shared" si="205"/>
        <v>220.22914</v>
      </c>
      <c r="M1436">
        <f t="shared" si="201"/>
        <v>1.7663152582004685E-2</v>
      </c>
      <c r="N1436" t="str">
        <f t="shared" si="204"/>
        <v>Uptrend</v>
      </c>
      <c r="O1436">
        <f t="shared" si="199"/>
        <v>294.363</v>
      </c>
      <c r="P1436">
        <f t="shared" si="197"/>
        <v>-0.18788366744461771</v>
      </c>
      <c r="Q1436" t="str">
        <f t="shared" si="202"/>
        <v>2021-08</v>
      </c>
      <c r="R1436" t="str">
        <f t="shared" si="203"/>
        <v>Medium</v>
      </c>
    </row>
    <row r="1437" spans="1:18" x14ac:dyDescent="0.2">
      <c r="A1437">
        <v>1436</v>
      </c>
      <c r="B1437" t="s">
        <v>10</v>
      </c>
      <c r="C1437" s="1" t="d">
        <v>2021-08-16</v>
      </c>
      <c r="D1437">
        <v>235.023</v>
      </c>
      <c r="E1437">
        <v>236.5</v>
      </c>
      <c r="F1437">
        <v>225.46700000000001</v>
      </c>
      <c r="G1437">
        <v>228.72300000000001</v>
      </c>
      <c r="H1437">
        <v>68032200</v>
      </c>
      <c r="I1437">
        <v>-4.32255E-2</v>
      </c>
      <c r="J1437">
        <f t="shared" si="198"/>
        <v>-4.322818407325435E-2</v>
      </c>
      <c r="K1437">
        <f t="shared" si="200"/>
        <v>228.72634999999997</v>
      </c>
      <c r="L1437">
        <f t="shared" si="205"/>
        <v>220.63300000000004</v>
      </c>
      <c r="M1437">
        <f t="shared" si="201"/>
        <v>2.0763569350829833E-2</v>
      </c>
      <c r="N1437" t="str">
        <f t="shared" si="204"/>
        <v>Uptrend</v>
      </c>
      <c r="O1437">
        <f t="shared" si="199"/>
        <v>294.363</v>
      </c>
      <c r="P1437">
        <f t="shared" si="197"/>
        <v>-0.22298998175721807</v>
      </c>
      <c r="Q1437" t="str">
        <f t="shared" si="202"/>
        <v>2021-08</v>
      </c>
      <c r="R1437" t="str">
        <f t="shared" si="203"/>
        <v>Medium</v>
      </c>
    </row>
    <row r="1438" spans="1:18" x14ac:dyDescent="0.2">
      <c r="A1438">
        <v>1437</v>
      </c>
      <c r="B1438" t="s">
        <v>10</v>
      </c>
      <c r="C1438" s="1" t="d">
        <v>2021-08-17</v>
      </c>
      <c r="D1438">
        <v>224.22</v>
      </c>
      <c r="E1438">
        <v>224.86</v>
      </c>
      <c r="F1438">
        <v>216.28</v>
      </c>
      <c r="G1438">
        <v>221.90299999999999</v>
      </c>
      <c r="H1438">
        <v>71163900</v>
      </c>
      <c r="I1438">
        <v>-2.9817699999999999E-2</v>
      </c>
      <c r="J1438">
        <f t="shared" si="198"/>
        <v>-2.9817727119703874E-2</v>
      </c>
      <c r="K1438">
        <f t="shared" si="200"/>
        <v>228.81315000000001</v>
      </c>
      <c r="L1438">
        <f t="shared" si="205"/>
        <v>221.20232000000004</v>
      </c>
      <c r="M1438">
        <f t="shared" si="201"/>
        <v>2.1509474195598847E-2</v>
      </c>
      <c r="N1438" t="str">
        <f t="shared" si="204"/>
        <v>Uptrend</v>
      </c>
      <c r="O1438">
        <f t="shared" si="199"/>
        <v>294.363</v>
      </c>
      <c r="P1438">
        <f t="shared" si="197"/>
        <v>-0.24615865445045748</v>
      </c>
      <c r="Q1438" t="str">
        <f t="shared" si="202"/>
        <v>2021-08</v>
      </c>
      <c r="R1438" t="str">
        <f t="shared" si="203"/>
        <v>Medium</v>
      </c>
    </row>
    <row r="1439" spans="1:18" x14ac:dyDescent="0.2">
      <c r="A1439">
        <v>1438</v>
      </c>
      <c r="B1439" t="s">
        <v>10</v>
      </c>
      <c r="C1439" s="1" t="d">
        <v>2021-08-18</v>
      </c>
      <c r="D1439">
        <v>223.25</v>
      </c>
      <c r="E1439">
        <v>231.923</v>
      </c>
      <c r="F1439">
        <v>223.11699999999999</v>
      </c>
      <c r="G1439">
        <v>229.66300000000001</v>
      </c>
      <c r="H1439">
        <v>61048200</v>
      </c>
      <c r="I1439">
        <v>3.49702E-2</v>
      </c>
      <c r="J1439">
        <f t="shared" si="198"/>
        <v>3.4970234742207174E-2</v>
      </c>
      <c r="K1439">
        <f t="shared" si="200"/>
        <v>229.37480000000005</v>
      </c>
      <c r="L1439">
        <f t="shared" si="205"/>
        <v>221.70026000000001</v>
      </c>
      <c r="M1439">
        <f t="shared" si="201"/>
        <v>2.2718935978499746E-2</v>
      </c>
      <c r="N1439" t="str">
        <f t="shared" si="204"/>
        <v>Uptrend</v>
      </c>
      <c r="O1439">
        <f t="shared" si="199"/>
        <v>294.363</v>
      </c>
      <c r="P1439">
        <f t="shared" si="197"/>
        <v>-0.21979664563820855</v>
      </c>
      <c r="Q1439" t="str">
        <f t="shared" si="202"/>
        <v>2021-08</v>
      </c>
      <c r="R1439" t="str">
        <f t="shared" si="203"/>
        <v>Medium</v>
      </c>
    </row>
    <row r="1440" spans="1:18" x14ac:dyDescent="0.2">
      <c r="A1440">
        <v>1439</v>
      </c>
      <c r="B1440" t="s">
        <v>10</v>
      </c>
      <c r="C1440" s="1" t="d">
        <v>2021-08-19</v>
      </c>
      <c r="D1440">
        <v>226.07</v>
      </c>
      <c r="E1440">
        <v>228.85</v>
      </c>
      <c r="F1440">
        <v>222.53</v>
      </c>
      <c r="G1440">
        <v>224.49</v>
      </c>
      <c r="H1440">
        <v>42940500</v>
      </c>
      <c r="I1440">
        <v>-2.2525699999999999E-2</v>
      </c>
      <c r="J1440">
        <f t="shared" si="198"/>
        <v>-2.2524307354689244E-2</v>
      </c>
      <c r="K1440">
        <f t="shared" si="200"/>
        <v>229.77829999999994</v>
      </c>
      <c r="L1440">
        <f t="shared" si="205"/>
        <v>222.16786000000005</v>
      </c>
      <c r="M1440">
        <f t="shared" si="201"/>
        <v>2.3276429580719602E-2</v>
      </c>
      <c r="N1440" t="str">
        <f t="shared" si="204"/>
        <v>Uptrend</v>
      </c>
      <c r="O1440">
        <f t="shared" si="199"/>
        <v>294.363</v>
      </c>
      <c r="P1440">
        <f t="shared" si="197"/>
        <v>-0.2373701857910131</v>
      </c>
      <c r="Q1440" t="str">
        <f t="shared" si="202"/>
        <v>2021-08</v>
      </c>
      <c r="R1440" t="str">
        <f t="shared" si="203"/>
        <v>Medium</v>
      </c>
    </row>
    <row r="1441" spans="1:18" x14ac:dyDescent="0.2">
      <c r="A1441">
        <v>1440</v>
      </c>
      <c r="B1441" t="s">
        <v>10</v>
      </c>
      <c r="C1441" s="1" t="d">
        <v>2021-08-20</v>
      </c>
      <c r="D1441">
        <v>227.61699999999999</v>
      </c>
      <c r="E1441">
        <v>230.71</v>
      </c>
      <c r="F1441">
        <v>224.56700000000001</v>
      </c>
      <c r="G1441">
        <v>226.75299999999999</v>
      </c>
      <c r="H1441">
        <v>44525700</v>
      </c>
      <c r="I1441">
        <v>1.00821E-2</v>
      </c>
      <c r="J1441">
        <f t="shared" si="198"/>
        <v>1.0080627199429815E-2</v>
      </c>
      <c r="K1441">
        <f t="shared" si="200"/>
        <v>230.39294999999998</v>
      </c>
      <c r="L1441">
        <f t="shared" si="205"/>
        <v>222.81058000000004</v>
      </c>
      <c r="M1441">
        <f t="shared" si="201"/>
        <v>2.3187322429856591E-2</v>
      </c>
      <c r="N1441" t="str">
        <f t="shared" si="204"/>
        <v>Uptrend</v>
      </c>
      <c r="O1441">
        <f t="shared" si="199"/>
        <v>294.363</v>
      </c>
      <c r="P1441">
        <f t="shared" si="197"/>
        <v>-0.22968239894280196</v>
      </c>
      <c r="Q1441" t="str">
        <f t="shared" si="202"/>
        <v>2021-08</v>
      </c>
      <c r="R1441" t="str">
        <f t="shared" si="203"/>
        <v>Medium</v>
      </c>
    </row>
    <row r="1442" spans="1:18" x14ac:dyDescent="0.2">
      <c r="A1442">
        <v>1441</v>
      </c>
      <c r="B1442" t="s">
        <v>10</v>
      </c>
      <c r="C1442" s="1" t="d">
        <v>2021-08-23</v>
      </c>
      <c r="D1442">
        <v>228.48</v>
      </c>
      <c r="E1442">
        <v>237.37700000000001</v>
      </c>
      <c r="F1442">
        <v>226.917</v>
      </c>
      <c r="G1442">
        <v>235.43299999999999</v>
      </c>
      <c r="H1442">
        <v>60794700</v>
      </c>
      <c r="I1442">
        <v>3.8279500000000001E-2</v>
      </c>
      <c r="J1442">
        <f t="shared" si="198"/>
        <v>3.8279537646690454E-2</v>
      </c>
      <c r="K1442">
        <f t="shared" si="200"/>
        <v>231.20424999999994</v>
      </c>
      <c r="L1442">
        <f t="shared" si="205"/>
        <v>223.41590000000011</v>
      </c>
      <c r="M1442">
        <f t="shared" si="201"/>
        <v>2.4147992217248157E-2</v>
      </c>
      <c r="N1442" t="str">
        <f t="shared" si="204"/>
        <v>Uptrend</v>
      </c>
      <c r="O1442">
        <f t="shared" si="199"/>
        <v>294.363</v>
      </c>
      <c r="P1442">
        <f t="shared" si="197"/>
        <v>-0.20019499733322466</v>
      </c>
      <c r="Q1442" t="str">
        <f t="shared" si="202"/>
        <v>2021-08</v>
      </c>
      <c r="R1442" t="str">
        <f t="shared" si="203"/>
        <v>Medium</v>
      </c>
    </row>
    <row r="1443" spans="1:18" x14ac:dyDescent="0.2">
      <c r="A1443">
        <v>1442</v>
      </c>
      <c r="B1443" t="s">
        <v>10</v>
      </c>
      <c r="C1443" s="1" t="d">
        <v>2021-08-24</v>
      </c>
      <c r="D1443">
        <v>236.893</v>
      </c>
      <c r="E1443">
        <v>238.40700000000001</v>
      </c>
      <c r="F1443">
        <v>234.21299999999999</v>
      </c>
      <c r="G1443">
        <v>236.16300000000001</v>
      </c>
      <c r="H1443">
        <v>39249300</v>
      </c>
      <c r="I1443">
        <v>3.1006499999999999E-3</v>
      </c>
      <c r="J1443">
        <f t="shared" si="198"/>
        <v>3.1006698296331958E-3</v>
      </c>
      <c r="K1443">
        <f t="shared" si="200"/>
        <v>232.26605000000001</v>
      </c>
      <c r="L1443">
        <f t="shared" si="205"/>
        <v>224.16150000000007</v>
      </c>
      <c r="M1443">
        <f t="shared" si="201"/>
        <v>2.3516875926462309E-2</v>
      </c>
      <c r="N1443" t="str">
        <f t="shared" si="204"/>
        <v>Uptrend</v>
      </c>
      <c r="O1443">
        <f t="shared" si="199"/>
        <v>294.363</v>
      </c>
      <c r="P1443">
        <f t="shared" si="197"/>
        <v>-0.19771506609186618</v>
      </c>
      <c r="Q1443" t="str">
        <f t="shared" si="202"/>
        <v>2021-08</v>
      </c>
      <c r="R1443" t="str">
        <f t="shared" si="203"/>
        <v>Medium</v>
      </c>
    </row>
    <row r="1444" spans="1:18" x14ac:dyDescent="0.2">
      <c r="A1444">
        <v>1443</v>
      </c>
      <c r="B1444" t="s">
        <v>10</v>
      </c>
      <c r="C1444" s="1" t="d">
        <v>2021-08-25</v>
      </c>
      <c r="D1444">
        <v>235.67699999999999</v>
      </c>
      <c r="E1444">
        <v>238.99</v>
      </c>
      <c r="F1444">
        <v>234.667</v>
      </c>
      <c r="G1444">
        <v>237.06700000000001</v>
      </c>
      <c r="H1444">
        <v>37936800</v>
      </c>
      <c r="I1444">
        <v>3.82505E-3</v>
      </c>
      <c r="J1444">
        <f t="shared" si="198"/>
        <v>3.8278646528033811E-3</v>
      </c>
      <c r="K1444">
        <f t="shared" si="200"/>
        <v>233.3364</v>
      </c>
      <c r="L1444">
        <f t="shared" si="205"/>
        <v>224.80344000000008</v>
      </c>
      <c r="M1444">
        <f t="shared" si="201"/>
        <v>2.3515590852227451E-2</v>
      </c>
      <c r="N1444" t="str">
        <f t="shared" si="204"/>
        <v>Uptrend</v>
      </c>
      <c r="O1444">
        <f t="shared" si="199"/>
        <v>294.363</v>
      </c>
      <c r="P1444">
        <f t="shared" si="197"/>
        <v>-0.19464402795188251</v>
      </c>
      <c r="Q1444" t="str">
        <f t="shared" si="202"/>
        <v>2021-08</v>
      </c>
      <c r="R1444" t="str">
        <f t="shared" si="203"/>
        <v>Medium</v>
      </c>
    </row>
    <row r="1445" spans="1:18" x14ac:dyDescent="0.2">
      <c r="A1445">
        <v>1444</v>
      </c>
      <c r="B1445" t="s">
        <v>10</v>
      </c>
      <c r="C1445" s="1" t="d">
        <v>2021-08-26</v>
      </c>
      <c r="D1445">
        <v>236.10300000000001</v>
      </c>
      <c r="E1445">
        <v>238.46700000000001</v>
      </c>
      <c r="F1445">
        <v>232.54</v>
      </c>
      <c r="G1445">
        <v>233.72</v>
      </c>
      <c r="H1445">
        <v>39642900</v>
      </c>
      <c r="I1445">
        <v>-1.4116999999999999E-2</v>
      </c>
      <c r="J1445">
        <f t="shared" si="198"/>
        <v>-1.4118371599590063E-2</v>
      </c>
      <c r="K1445">
        <f t="shared" si="200"/>
        <v>233.73325</v>
      </c>
      <c r="L1445">
        <f t="shared" si="205"/>
        <v>225.43892000000011</v>
      </c>
      <c r="M1445">
        <f t="shared" si="201"/>
        <v>2.1676433927183821E-2</v>
      </c>
      <c r="N1445" t="str">
        <f t="shared" si="204"/>
        <v>Uptrend</v>
      </c>
      <c r="O1445">
        <f t="shared" si="199"/>
        <v>294.363</v>
      </c>
      <c r="P1445">
        <f t="shared" si="197"/>
        <v>-0.20601434283520692</v>
      </c>
      <c r="Q1445" t="str">
        <f t="shared" si="202"/>
        <v>2021-08</v>
      </c>
      <c r="R1445" t="str">
        <f t="shared" si="203"/>
        <v>Medium</v>
      </c>
    </row>
    <row r="1446" spans="1:18" x14ac:dyDescent="0.2">
      <c r="A1446">
        <v>1445</v>
      </c>
      <c r="B1446" t="s">
        <v>10</v>
      </c>
      <c r="C1446" s="1" t="d">
        <v>2021-08-27</v>
      </c>
      <c r="D1446">
        <v>235</v>
      </c>
      <c r="E1446">
        <v>238.333</v>
      </c>
      <c r="F1446">
        <v>234.03299999999999</v>
      </c>
      <c r="G1446">
        <v>237.30699999999999</v>
      </c>
      <c r="H1446">
        <v>41501400</v>
      </c>
      <c r="I1446">
        <v>1.5346E-2</v>
      </c>
      <c r="J1446">
        <f t="shared" si="198"/>
        <v>1.5347424268355336E-2</v>
      </c>
      <c r="K1446">
        <f t="shared" si="200"/>
        <v>234.14524999999998</v>
      </c>
      <c r="L1446">
        <f t="shared" si="205"/>
        <v>226.15626000000012</v>
      </c>
      <c r="M1446">
        <f t="shared" si="201"/>
        <v>2.1701698409910482E-2</v>
      </c>
      <c r="N1446" t="str">
        <f t="shared" si="204"/>
        <v>Uptrend</v>
      </c>
      <c r="O1446">
        <f t="shared" si="199"/>
        <v>294.363</v>
      </c>
      <c r="P1446">
        <f t="shared" si="197"/>
        <v>-0.19382870809170993</v>
      </c>
      <c r="Q1446" t="str">
        <f t="shared" si="202"/>
        <v>2021-08</v>
      </c>
      <c r="R1446" t="str">
        <f t="shared" si="203"/>
        <v>Medium</v>
      </c>
    </row>
    <row r="1447" spans="1:18" x14ac:dyDescent="0.2">
      <c r="A1447">
        <v>1446</v>
      </c>
      <c r="B1447" t="s">
        <v>10</v>
      </c>
      <c r="C1447" s="1" t="d">
        <v>2021-08-30</v>
      </c>
      <c r="D1447">
        <v>238.24</v>
      </c>
      <c r="E1447">
        <v>243.667</v>
      </c>
      <c r="F1447">
        <v>237.577</v>
      </c>
      <c r="G1447">
        <v>243.637</v>
      </c>
      <c r="H1447">
        <v>55812600</v>
      </c>
      <c r="I1447">
        <v>2.6674400000000001E-2</v>
      </c>
      <c r="J1447">
        <f t="shared" si="198"/>
        <v>2.6674307963945543E-2</v>
      </c>
      <c r="K1447">
        <f t="shared" si="200"/>
        <v>234.49924999999999</v>
      </c>
      <c r="L1447">
        <f t="shared" si="205"/>
        <v>226.92220000000006</v>
      </c>
      <c r="M1447">
        <f t="shared" si="201"/>
        <v>2.1291050974715349E-2</v>
      </c>
      <c r="N1447" t="str">
        <f t="shared" si="204"/>
        <v>Uptrend</v>
      </c>
      <c r="O1447">
        <f t="shared" si="199"/>
        <v>294.363</v>
      </c>
      <c r="P1447">
        <f t="shared" si="197"/>
        <v>-0.17232464677965642</v>
      </c>
      <c r="Q1447" t="str">
        <f t="shared" si="202"/>
        <v>2021-08</v>
      </c>
      <c r="R1447" t="str">
        <f t="shared" si="203"/>
        <v>Medium</v>
      </c>
    </row>
    <row r="1448" spans="1:18" x14ac:dyDescent="0.2">
      <c r="A1448">
        <v>1447</v>
      </c>
      <c r="B1448" t="s">
        <v>10</v>
      </c>
      <c r="C1448" s="1" t="d">
        <v>2021-08-31</v>
      </c>
      <c r="D1448">
        <v>244.333</v>
      </c>
      <c r="E1448">
        <v>246.797</v>
      </c>
      <c r="F1448">
        <v>242.14699999999999</v>
      </c>
      <c r="G1448">
        <v>245.24</v>
      </c>
      <c r="H1448">
        <v>62566200</v>
      </c>
      <c r="I1448">
        <v>6.5808300000000002E-3</v>
      </c>
      <c r="J1448">
        <f t="shared" si="198"/>
        <v>6.5794604267825907E-3</v>
      </c>
      <c r="K1448">
        <f t="shared" si="200"/>
        <v>234.93224999999998</v>
      </c>
      <c r="L1448">
        <f t="shared" si="205"/>
        <v>227.65808000000007</v>
      </c>
      <c r="M1448">
        <f t="shared" si="201"/>
        <v>2.131483417650424E-2</v>
      </c>
      <c r="N1448" t="str">
        <f t="shared" si="204"/>
        <v>Uptrend</v>
      </c>
      <c r="O1448">
        <f t="shared" si="199"/>
        <v>294.363</v>
      </c>
      <c r="P1448">
        <f t="shared" si="197"/>
        <v>-0.16687898954691993</v>
      </c>
      <c r="Q1448" t="str">
        <f t="shared" si="202"/>
        <v>2021-08</v>
      </c>
      <c r="R1448" t="str">
        <f t="shared" si="203"/>
        <v>Medium</v>
      </c>
    </row>
    <row r="1449" spans="1:18" x14ac:dyDescent="0.2">
      <c r="A1449">
        <v>1448</v>
      </c>
      <c r="B1449" t="s">
        <v>10</v>
      </c>
      <c r="C1449" s="1" t="d">
        <v>2021-09-01</v>
      </c>
      <c r="D1449">
        <v>244.69300000000001</v>
      </c>
      <c r="E1449">
        <v>247.33</v>
      </c>
      <c r="F1449">
        <v>243.75700000000001</v>
      </c>
      <c r="G1449">
        <v>244.697</v>
      </c>
      <c r="H1449">
        <v>39612900</v>
      </c>
      <c r="I1449">
        <v>-2.2155199999999999E-3</v>
      </c>
      <c r="J1449">
        <f t="shared" si="198"/>
        <v>-2.2141575599412544E-3</v>
      </c>
      <c r="K1449">
        <f t="shared" si="200"/>
        <v>235.31844999999998</v>
      </c>
      <c r="L1449">
        <f t="shared" si="205"/>
        <v>228.16353999999998</v>
      </c>
      <c r="M1449">
        <f t="shared" si="201"/>
        <v>2.1335827792448931E-2</v>
      </c>
      <c r="N1449" t="str">
        <f t="shared" si="204"/>
        <v>Uptrend</v>
      </c>
      <c r="O1449">
        <f t="shared" si="199"/>
        <v>294.363</v>
      </c>
      <c r="P1449">
        <f t="shared" si="197"/>
        <v>-0.1687236507305605</v>
      </c>
      <c r="Q1449" t="str">
        <f t="shared" si="202"/>
        <v>2021-09</v>
      </c>
      <c r="R1449" t="str">
        <f t="shared" si="203"/>
        <v>Medium</v>
      </c>
    </row>
    <row r="1450" spans="1:18" x14ac:dyDescent="0.2">
      <c r="A1450">
        <v>1449</v>
      </c>
      <c r="B1450" t="s">
        <v>10</v>
      </c>
      <c r="C1450" s="1" t="d">
        <v>2021-09-02</v>
      </c>
      <c r="D1450">
        <v>244.833</v>
      </c>
      <c r="E1450">
        <v>246.99</v>
      </c>
      <c r="F1450">
        <v>243.51300000000001</v>
      </c>
      <c r="G1450">
        <v>244.13</v>
      </c>
      <c r="H1450">
        <v>38331900</v>
      </c>
      <c r="I1450">
        <v>-2.3157899999999999E-3</v>
      </c>
      <c r="J1450">
        <f t="shared" si="198"/>
        <v>-2.3171514158326634E-3</v>
      </c>
      <c r="K1450">
        <f t="shared" si="200"/>
        <v>235.61444999999998</v>
      </c>
      <c r="L1450">
        <f t="shared" si="205"/>
        <v>228.52185999999998</v>
      </c>
      <c r="M1450">
        <f t="shared" si="201"/>
        <v>2.1339206499240489E-2</v>
      </c>
      <c r="N1450" t="str">
        <f t="shared" si="204"/>
        <v>Uptrend</v>
      </c>
      <c r="O1450">
        <f t="shared" si="199"/>
        <v>294.363</v>
      </c>
      <c r="P1450">
        <f t="shared" si="197"/>
        <v>-0.17064984390021842</v>
      </c>
      <c r="Q1450" t="str">
        <f t="shared" si="202"/>
        <v>2021-09</v>
      </c>
      <c r="R1450" t="str">
        <f t="shared" si="203"/>
        <v>Medium</v>
      </c>
    </row>
    <row r="1451" spans="1:18" x14ac:dyDescent="0.2">
      <c r="A1451">
        <v>1450</v>
      </c>
      <c r="B1451" t="s">
        <v>10</v>
      </c>
      <c r="C1451" s="1" t="d">
        <v>2021-09-03</v>
      </c>
      <c r="D1451">
        <v>244.083</v>
      </c>
      <c r="E1451">
        <v>244.667</v>
      </c>
      <c r="F1451">
        <v>241.4</v>
      </c>
      <c r="G1451">
        <v>244.523</v>
      </c>
      <c r="H1451">
        <v>45738300</v>
      </c>
      <c r="I1451">
        <v>1.6111299999999999E-3</v>
      </c>
      <c r="J1451">
        <f t="shared" si="198"/>
        <v>1.609798058411549E-3</v>
      </c>
      <c r="K1451">
        <f t="shared" si="200"/>
        <v>236.18895000000003</v>
      </c>
      <c r="L1451">
        <f t="shared" si="205"/>
        <v>229.06218000000001</v>
      </c>
      <c r="M1451">
        <f t="shared" si="201"/>
        <v>2.0631417317464804E-2</v>
      </c>
      <c r="N1451" t="str">
        <f t="shared" si="204"/>
        <v>Uptrend</v>
      </c>
      <c r="O1451">
        <f t="shared" si="199"/>
        <v>294.363</v>
      </c>
      <c r="P1451">
        <f t="shared" ref="P1451:P1514" si="206">G1451/O1451 - 1</f>
        <v>-0.1693147576291858</v>
      </c>
      <c r="Q1451" t="str">
        <f t="shared" si="202"/>
        <v>2021-09</v>
      </c>
      <c r="R1451" t="str">
        <f t="shared" si="203"/>
        <v>Medium</v>
      </c>
    </row>
    <row r="1452" spans="1:18" x14ac:dyDescent="0.2">
      <c r="A1452">
        <v>1451</v>
      </c>
      <c r="B1452" t="s">
        <v>10</v>
      </c>
      <c r="C1452" s="1" t="d">
        <v>2021-09-07</v>
      </c>
      <c r="D1452">
        <v>246.667</v>
      </c>
      <c r="E1452">
        <v>253.4</v>
      </c>
      <c r="F1452">
        <v>246.42</v>
      </c>
      <c r="G1452">
        <v>250.97300000000001</v>
      </c>
      <c r="H1452">
        <v>60119400</v>
      </c>
      <c r="I1452">
        <v>2.63778E-2</v>
      </c>
      <c r="J1452">
        <f t="shared" ref="J1452:J1515" si="207">(G1452/G1451) - 1</f>
        <v>2.6377886742760426E-2</v>
      </c>
      <c r="K1452">
        <f t="shared" si="200"/>
        <v>236.84160000000003</v>
      </c>
      <c r="L1452">
        <f t="shared" si="205"/>
        <v>229.49652000000003</v>
      </c>
      <c r="M1452">
        <f t="shared" si="201"/>
        <v>2.0918068655096524E-2</v>
      </c>
      <c r="N1452" t="str">
        <f t="shared" si="204"/>
        <v>Uptrend</v>
      </c>
      <c r="O1452">
        <f t="shared" ref="O1452:O1515" si="208">MAX(G1452,O1451)</f>
        <v>294.363</v>
      </c>
      <c r="P1452">
        <f t="shared" si="206"/>
        <v>-0.14740303638704588</v>
      </c>
      <c r="Q1452" t="str">
        <f t="shared" si="202"/>
        <v>2021-09</v>
      </c>
      <c r="R1452" t="str">
        <f t="shared" si="203"/>
        <v>Medium</v>
      </c>
    </row>
    <row r="1453" spans="1:18" x14ac:dyDescent="0.2">
      <c r="A1453">
        <v>1452</v>
      </c>
      <c r="B1453" t="s">
        <v>10</v>
      </c>
      <c r="C1453" s="1" t="d">
        <v>2021-09-08</v>
      </c>
      <c r="D1453">
        <v>253.86</v>
      </c>
      <c r="E1453">
        <v>254.81700000000001</v>
      </c>
      <c r="F1453">
        <v>246.923</v>
      </c>
      <c r="G1453">
        <v>251.29</v>
      </c>
      <c r="H1453">
        <v>56379000</v>
      </c>
      <c r="I1453">
        <v>1.2617500000000001E-3</v>
      </c>
      <c r="J1453">
        <f t="shared" si="207"/>
        <v>1.2630840767731133E-3</v>
      </c>
      <c r="K1453">
        <f t="shared" si="200"/>
        <v>237.57294999999999</v>
      </c>
      <c r="L1453">
        <f t="shared" si="205"/>
        <v>229.99052</v>
      </c>
      <c r="M1453">
        <f t="shared" si="201"/>
        <v>2.0834624415932538E-2</v>
      </c>
      <c r="N1453" t="str">
        <f t="shared" si="204"/>
        <v>Uptrend</v>
      </c>
      <c r="O1453">
        <f t="shared" si="208"/>
        <v>294.363</v>
      </c>
      <c r="P1453">
        <f t="shared" si="206"/>
        <v>-0.14632613473840128</v>
      </c>
      <c r="Q1453" t="str">
        <f t="shared" si="202"/>
        <v>2021-09</v>
      </c>
      <c r="R1453" t="str">
        <f t="shared" si="203"/>
        <v>Medium</v>
      </c>
    </row>
    <row r="1454" spans="1:18" x14ac:dyDescent="0.2">
      <c r="A1454">
        <v>1453</v>
      </c>
      <c r="B1454" t="s">
        <v>10</v>
      </c>
      <c r="C1454" s="1" t="d">
        <v>2021-09-09</v>
      </c>
      <c r="D1454">
        <v>251.137</v>
      </c>
      <c r="E1454">
        <v>254.03299999999999</v>
      </c>
      <c r="F1454">
        <v>250.54300000000001</v>
      </c>
      <c r="G1454">
        <v>251.62</v>
      </c>
      <c r="H1454">
        <v>42233100</v>
      </c>
      <c r="I1454">
        <v>1.3132300000000001E-3</v>
      </c>
      <c r="J1454">
        <f t="shared" si="207"/>
        <v>1.3132237653707968E-3</v>
      </c>
      <c r="K1454">
        <f t="shared" si="200"/>
        <v>238.35695000000001</v>
      </c>
      <c r="L1454">
        <f t="shared" si="205"/>
        <v>230.36764000000002</v>
      </c>
      <c r="M1454">
        <f t="shared" si="201"/>
        <v>2.0788341735040093E-2</v>
      </c>
      <c r="N1454" t="str">
        <f t="shared" si="204"/>
        <v>Uptrend</v>
      </c>
      <c r="O1454">
        <f t="shared" si="208"/>
        <v>294.363</v>
      </c>
      <c r="P1454">
        <f t="shared" si="206"/>
        <v>-0.14520506993066384</v>
      </c>
      <c r="Q1454" t="str">
        <f t="shared" si="202"/>
        <v>2021-09</v>
      </c>
      <c r="R1454" t="str">
        <f t="shared" si="203"/>
        <v>Medium</v>
      </c>
    </row>
    <row r="1455" spans="1:18" x14ac:dyDescent="0.2">
      <c r="A1455">
        <v>1454</v>
      </c>
      <c r="B1455" t="s">
        <v>10</v>
      </c>
      <c r="C1455" s="1" t="d">
        <v>2021-09-10</v>
      </c>
      <c r="D1455">
        <v>253.2</v>
      </c>
      <c r="E1455">
        <v>254.203</v>
      </c>
      <c r="F1455">
        <v>244.84</v>
      </c>
      <c r="G1455">
        <v>245.423</v>
      </c>
      <c r="H1455">
        <v>45552600</v>
      </c>
      <c r="I1455">
        <v>-2.4627E-2</v>
      </c>
      <c r="J1455">
        <f t="shared" si="207"/>
        <v>-2.4628407916699846E-2</v>
      </c>
      <c r="K1455">
        <f t="shared" si="200"/>
        <v>238.59059999999999</v>
      </c>
      <c r="L1455">
        <f t="shared" si="205"/>
        <v>230.80151999999998</v>
      </c>
      <c r="M1455">
        <f t="shared" si="201"/>
        <v>2.1286509384794688E-2</v>
      </c>
      <c r="N1455" t="str">
        <f t="shared" si="204"/>
        <v>Uptrend</v>
      </c>
      <c r="O1455">
        <f t="shared" si="208"/>
        <v>294.363</v>
      </c>
      <c r="P1455">
        <f t="shared" si="206"/>
        <v>-0.16625730815353834</v>
      </c>
      <c r="Q1455" t="str">
        <f t="shared" si="202"/>
        <v>2021-09</v>
      </c>
      <c r="R1455" t="str">
        <f t="shared" si="203"/>
        <v>Medium</v>
      </c>
    </row>
    <row r="1456" spans="1:18" x14ac:dyDescent="0.2">
      <c r="A1456">
        <v>1455</v>
      </c>
      <c r="B1456" t="s">
        <v>10</v>
      </c>
      <c r="C1456" s="1" t="d">
        <v>2021-09-13</v>
      </c>
      <c r="D1456">
        <v>246.73699999999999</v>
      </c>
      <c r="E1456">
        <v>248.26</v>
      </c>
      <c r="F1456">
        <v>236.28299999999999</v>
      </c>
      <c r="G1456">
        <v>247.667</v>
      </c>
      <c r="H1456">
        <v>68857500</v>
      </c>
      <c r="I1456">
        <v>9.1406600000000001E-3</v>
      </c>
      <c r="J1456">
        <f t="shared" si="207"/>
        <v>9.1433973180998773E-3</v>
      </c>
      <c r="K1456">
        <f t="shared" si="200"/>
        <v>239.02110000000002</v>
      </c>
      <c r="L1456">
        <f t="shared" si="205"/>
        <v>231.23878000000002</v>
      </c>
      <c r="M1456">
        <f t="shared" si="201"/>
        <v>2.1265463081833167E-2</v>
      </c>
      <c r="N1456" t="str">
        <f t="shared" si="204"/>
        <v>Uptrend</v>
      </c>
      <c r="O1456">
        <f t="shared" si="208"/>
        <v>294.363</v>
      </c>
      <c r="P1456">
        <f t="shared" si="206"/>
        <v>-0.15863406746092412</v>
      </c>
      <c r="Q1456" t="str">
        <f t="shared" si="202"/>
        <v>2021-09</v>
      </c>
      <c r="R1456" t="str">
        <f t="shared" si="203"/>
        <v>Medium</v>
      </c>
    </row>
    <row r="1457" spans="1:18" x14ac:dyDescent="0.2">
      <c r="A1457">
        <v>1456</v>
      </c>
      <c r="B1457" t="s">
        <v>10</v>
      </c>
      <c r="C1457" s="1" t="d">
        <v>2021-09-14</v>
      </c>
      <c r="D1457">
        <v>247.523</v>
      </c>
      <c r="E1457">
        <v>251.49</v>
      </c>
      <c r="F1457">
        <v>245.46700000000001</v>
      </c>
      <c r="G1457">
        <v>248.16300000000001</v>
      </c>
      <c r="H1457">
        <v>55574700</v>
      </c>
      <c r="I1457">
        <v>2.0053499999999999E-3</v>
      </c>
      <c r="J1457">
        <f t="shared" si="207"/>
        <v>2.0026890946311937E-3</v>
      </c>
      <c r="K1457">
        <f t="shared" si="200"/>
        <v>239.99310000000006</v>
      </c>
      <c r="L1457">
        <f t="shared" si="205"/>
        <v>231.88044000000002</v>
      </c>
      <c r="M1457">
        <f t="shared" si="201"/>
        <v>1.8418480849358747E-2</v>
      </c>
      <c r="N1457" t="str">
        <f t="shared" si="204"/>
        <v>Uptrend</v>
      </c>
      <c r="O1457">
        <f t="shared" si="208"/>
        <v>294.363</v>
      </c>
      <c r="P1457">
        <f t="shared" si="206"/>
        <v>-0.15694907308323391</v>
      </c>
      <c r="Q1457" t="str">
        <f t="shared" si="202"/>
        <v>2021-09</v>
      </c>
      <c r="R1457" t="str">
        <f t="shared" si="203"/>
        <v>Medium</v>
      </c>
    </row>
    <row r="1458" spans="1:18" x14ac:dyDescent="0.2">
      <c r="A1458">
        <v>1457</v>
      </c>
      <c r="B1458" t="s">
        <v>10</v>
      </c>
      <c r="C1458" s="1" t="d">
        <v>2021-09-15</v>
      </c>
      <c r="D1458">
        <v>248.333</v>
      </c>
      <c r="E1458">
        <v>252.28700000000001</v>
      </c>
      <c r="F1458">
        <v>246.12</v>
      </c>
      <c r="G1458">
        <v>251.94300000000001</v>
      </c>
      <c r="H1458">
        <v>46073100</v>
      </c>
      <c r="I1458">
        <v>1.52319E-2</v>
      </c>
      <c r="J1458">
        <f t="shared" si="207"/>
        <v>1.5231924178866318E-2</v>
      </c>
      <c r="K1458">
        <f t="shared" si="200"/>
        <v>241.49510000000004</v>
      </c>
      <c r="L1458">
        <f t="shared" si="205"/>
        <v>232.62938000000003</v>
      </c>
      <c r="M1458">
        <f t="shared" si="201"/>
        <v>1.6708510670637194E-2</v>
      </c>
      <c r="N1458" t="str">
        <f t="shared" si="204"/>
        <v>Uptrend</v>
      </c>
      <c r="O1458">
        <f t="shared" si="208"/>
        <v>294.363</v>
      </c>
      <c r="P1458">
        <f t="shared" si="206"/>
        <v>-0.14410778528551482</v>
      </c>
      <c r="Q1458" t="str">
        <f t="shared" si="202"/>
        <v>2021-09</v>
      </c>
      <c r="R1458" t="str">
        <f t="shared" si="203"/>
        <v>Medium</v>
      </c>
    </row>
    <row r="1459" spans="1:18" x14ac:dyDescent="0.2">
      <c r="A1459">
        <v>1458</v>
      </c>
      <c r="B1459" t="s">
        <v>10</v>
      </c>
      <c r="C1459" s="1" t="d">
        <v>2021-09-16</v>
      </c>
      <c r="D1459">
        <v>250.94300000000001</v>
      </c>
      <c r="E1459">
        <v>252.97</v>
      </c>
      <c r="F1459">
        <v>249.203</v>
      </c>
      <c r="G1459">
        <v>252.33</v>
      </c>
      <c r="H1459">
        <v>41770200</v>
      </c>
      <c r="I1459">
        <v>1.53476E-3</v>
      </c>
      <c r="J1459">
        <f t="shared" si="207"/>
        <v>1.5360617282480504E-3</v>
      </c>
      <c r="K1459">
        <f t="shared" si="200"/>
        <v>242.62845000000002</v>
      </c>
      <c r="L1459">
        <f t="shared" si="205"/>
        <v>233.34058000000005</v>
      </c>
      <c r="M1459">
        <f t="shared" si="201"/>
        <v>1.532542706447739E-2</v>
      </c>
      <c r="N1459" t="str">
        <f t="shared" si="204"/>
        <v>Uptrend</v>
      </c>
      <c r="O1459">
        <f t="shared" si="208"/>
        <v>294.363</v>
      </c>
      <c r="P1459">
        <f t="shared" si="206"/>
        <v>-0.14279308201098639</v>
      </c>
      <c r="Q1459" t="str">
        <f t="shared" si="202"/>
        <v>2021-09</v>
      </c>
      <c r="R1459" t="str">
        <f t="shared" si="203"/>
        <v>Medium</v>
      </c>
    </row>
    <row r="1460" spans="1:18" x14ac:dyDescent="0.2">
      <c r="A1460">
        <v>1459</v>
      </c>
      <c r="B1460" t="s">
        <v>10</v>
      </c>
      <c r="C1460" s="1" t="d">
        <v>2021-09-17</v>
      </c>
      <c r="D1460">
        <v>252.38300000000001</v>
      </c>
      <c r="E1460">
        <v>253.68</v>
      </c>
      <c r="F1460">
        <v>250</v>
      </c>
      <c r="G1460">
        <v>253.16300000000001</v>
      </c>
      <c r="H1460">
        <v>84612600</v>
      </c>
      <c r="I1460">
        <v>3.3025300000000001E-3</v>
      </c>
      <c r="J1460">
        <f t="shared" si="207"/>
        <v>3.3012325129790909E-3</v>
      </c>
      <c r="K1460">
        <f t="shared" si="200"/>
        <v>244.06210000000002</v>
      </c>
      <c r="L1460">
        <f t="shared" si="205"/>
        <v>233.82872</v>
      </c>
      <c r="M1460">
        <f t="shared" si="201"/>
        <v>1.3923334434027015E-2</v>
      </c>
      <c r="N1460" t="str">
        <f t="shared" si="204"/>
        <v>Uptrend</v>
      </c>
      <c r="O1460">
        <f t="shared" si="208"/>
        <v>294.363</v>
      </c>
      <c r="P1460">
        <f t="shared" si="206"/>
        <v>-0.13996324266297056</v>
      </c>
      <c r="Q1460" t="str">
        <f t="shared" si="202"/>
        <v>2021-09</v>
      </c>
      <c r="R1460" t="str">
        <f t="shared" si="203"/>
        <v>Low</v>
      </c>
    </row>
    <row r="1461" spans="1:18" x14ac:dyDescent="0.2">
      <c r="A1461">
        <v>1460</v>
      </c>
      <c r="B1461" t="s">
        <v>10</v>
      </c>
      <c r="C1461" s="1" t="d">
        <v>2021-09-20</v>
      </c>
      <c r="D1461">
        <v>244.85300000000001</v>
      </c>
      <c r="E1461">
        <v>247.333</v>
      </c>
      <c r="F1461">
        <v>239.54</v>
      </c>
      <c r="G1461">
        <v>243.39</v>
      </c>
      <c r="H1461">
        <v>74273100</v>
      </c>
      <c r="I1461">
        <v>-3.8604800000000002E-2</v>
      </c>
      <c r="J1461">
        <f t="shared" si="207"/>
        <v>-3.8603587412062712E-2</v>
      </c>
      <c r="K1461">
        <f t="shared" si="200"/>
        <v>244.89394999999999</v>
      </c>
      <c r="L1461">
        <f t="shared" si="205"/>
        <v>234.18657999999996</v>
      </c>
      <c r="M1461">
        <f t="shared" si="201"/>
        <v>1.7089989890711598E-2</v>
      </c>
      <c r="N1461" t="str">
        <f t="shared" si="204"/>
        <v>Uptrend</v>
      </c>
      <c r="O1461">
        <f t="shared" si="208"/>
        <v>294.363</v>
      </c>
      <c r="P1461">
        <f t="shared" si="206"/>
        <v>-0.17316374680241742</v>
      </c>
      <c r="Q1461" t="str">
        <f t="shared" si="202"/>
        <v>2021-09</v>
      </c>
      <c r="R1461" t="str">
        <f t="shared" si="203"/>
        <v>Medium</v>
      </c>
    </row>
    <row r="1462" spans="1:18" x14ac:dyDescent="0.2">
      <c r="A1462">
        <v>1461</v>
      </c>
      <c r="B1462" t="s">
        <v>10</v>
      </c>
      <c r="C1462" s="1" t="d">
        <v>2021-09-21</v>
      </c>
      <c r="D1462">
        <v>244.93</v>
      </c>
      <c r="E1462">
        <v>248.24700000000001</v>
      </c>
      <c r="F1462">
        <v>243.48</v>
      </c>
      <c r="G1462">
        <v>246.46</v>
      </c>
      <c r="H1462">
        <v>48992100</v>
      </c>
      <c r="I1462">
        <v>1.26135E-2</v>
      </c>
      <c r="J1462">
        <f t="shared" si="207"/>
        <v>1.2613500965528601E-2</v>
      </c>
      <c r="K1462">
        <f t="shared" si="200"/>
        <v>245.44530000000003</v>
      </c>
      <c r="L1462">
        <f t="shared" si="205"/>
        <v>234.74257999999998</v>
      </c>
      <c r="M1462">
        <f t="shared" si="201"/>
        <v>1.5216514283644013E-2</v>
      </c>
      <c r="N1462" t="str">
        <f t="shared" si="204"/>
        <v>Uptrend</v>
      </c>
      <c r="O1462">
        <f t="shared" si="208"/>
        <v>294.363</v>
      </c>
      <c r="P1462">
        <f t="shared" si="206"/>
        <v>-0.16273444692437566</v>
      </c>
      <c r="Q1462" t="str">
        <f t="shared" si="202"/>
        <v>2021-09</v>
      </c>
      <c r="R1462" t="str">
        <f t="shared" si="203"/>
        <v>Medium</v>
      </c>
    </row>
    <row r="1463" spans="1:18" x14ac:dyDescent="0.2">
      <c r="A1463">
        <v>1462</v>
      </c>
      <c r="B1463" t="s">
        <v>10</v>
      </c>
      <c r="C1463" s="1" t="d">
        <v>2021-09-22</v>
      </c>
      <c r="D1463">
        <v>247.84299999999999</v>
      </c>
      <c r="E1463">
        <v>251.22300000000001</v>
      </c>
      <c r="F1463">
        <v>246.37299999999999</v>
      </c>
      <c r="G1463">
        <v>250.64699999999999</v>
      </c>
      <c r="H1463">
        <v>45378900</v>
      </c>
      <c r="I1463">
        <v>1.6987200000000001E-2</v>
      </c>
      <c r="J1463">
        <f t="shared" si="207"/>
        <v>1.6988557981010954E-2</v>
      </c>
      <c r="K1463">
        <f t="shared" si="200"/>
        <v>246.16950000000003</v>
      </c>
      <c r="L1463">
        <f t="shared" si="205"/>
        <v>235.41098</v>
      </c>
      <c r="M1463">
        <f t="shared" si="201"/>
        <v>1.5563010320113152E-2</v>
      </c>
      <c r="N1463" t="str">
        <f t="shared" si="204"/>
        <v>Uptrend</v>
      </c>
      <c r="O1463">
        <f t="shared" si="208"/>
        <v>294.363</v>
      </c>
      <c r="P1463">
        <f t="shared" si="206"/>
        <v>-0.14851051253044711</v>
      </c>
      <c r="Q1463" t="str">
        <f t="shared" si="202"/>
        <v>2021-09</v>
      </c>
      <c r="R1463" t="str">
        <f t="shared" si="203"/>
        <v>Medium</v>
      </c>
    </row>
    <row r="1464" spans="1:18" x14ac:dyDescent="0.2">
      <c r="A1464">
        <v>1463</v>
      </c>
      <c r="B1464" t="s">
        <v>10</v>
      </c>
      <c r="C1464" s="1" t="d">
        <v>2021-09-23</v>
      </c>
      <c r="D1464">
        <v>251.667</v>
      </c>
      <c r="E1464">
        <v>252.733</v>
      </c>
      <c r="F1464">
        <v>249.30699999999999</v>
      </c>
      <c r="G1464">
        <v>251.21299999999999</v>
      </c>
      <c r="H1464">
        <v>35842500</v>
      </c>
      <c r="I1464">
        <v>2.2608099999999998E-3</v>
      </c>
      <c r="J1464">
        <f t="shared" si="207"/>
        <v>2.2581558925500733E-3</v>
      </c>
      <c r="K1464">
        <f t="shared" si="200"/>
        <v>246.8768</v>
      </c>
      <c r="L1464">
        <f t="shared" si="205"/>
        <v>236.23624000000001</v>
      </c>
      <c r="M1464">
        <f t="shared" si="201"/>
        <v>1.556308561517265E-2</v>
      </c>
      <c r="N1464" t="str">
        <f t="shared" si="204"/>
        <v>Uptrend</v>
      </c>
      <c r="O1464">
        <f t="shared" si="208"/>
        <v>294.363</v>
      </c>
      <c r="P1464">
        <f t="shared" si="206"/>
        <v>-0.1465877165268733</v>
      </c>
      <c r="Q1464" t="str">
        <f t="shared" si="202"/>
        <v>2021-09</v>
      </c>
      <c r="R1464" t="str">
        <f t="shared" si="203"/>
        <v>Medium</v>
      </c>
    </row>
    <row r="1465" spans="1:18" x14ac:dyDescent="0.2">
      <c r="A1465">
        <v>1464</v>
      </c>
      <c r="B1465" t="s">
        <v>10</v>
      </c>
      <c r="C1465" s="1" t="d">
        <v>2021-09-24</v>
      </c>
      <c r="D1465">
        <v>248.63</v>
      </c>
      <c r="E1465">
        <v>258.267</v>
      </c>
      <c r="F1465">
        <v>248.18700000000001</v>
      </c>
      <c r="G1465">
        <v>258.13</v>
      </c>
      <c r="H1465">
        <v>64119000</v>
      </c>
      <c r="I1465">
        <v>2.7533100000000001E-2</v>
      </c>
      <c r="J1465">
        <f t="shared" si="207"/>
        <v>2.7534403076273861E-2</v>
      </c>
      <c r="K1465">
        <f t="shared" si="200"/>
        <v>248.09729999999999</v>
      </c>
      <c r="L1465">
        <f t="shared" si="205"/>
        <v>237.21718000000001</v>
      </c>
      <c r="M1465">
        <f t="shared" si="201"/>
        <v>1.5931825470983898E-2</v>
      </c>
      <c r="N1465" t="str">
        <f t="shared" si="204"/>
        <v>Uptrend</v>
      </c>
      <c r="O1465">
        <f t="shared" si="208"/>
        <v>294.363</v>
      </c>
      <c r="P1465">
        <f t="shared" si="206"/>
        <v>-0.12308951872348084</v>
      </c>
      <c r="Q1465" t="str">
        <f t="shared" si="202"/>
        <v>2021-09</v>
      </c>
      <c r="R1465" t="str">
        <f t="shared" si="203"/>
        <v>Medium</v>
      </c>
    </row>
    <row r="1466" spans="1:18" x14ac:dyDescent="0.2">
      <c r="A1466">
        <v>1465</v>
      </c>
      <c r="B1466" t="s">
        <v>10</v>
      </c>
      <c r="C1466" s="1" t="d">
        <v>2021-09-27</v>
      </c>
      <c r="D1466">
        <v>257.70699999999999</v>
      </c>
      <c r="E1466">
        <v>266.33300000000003</v>
      </c>
      <c r="F1466">
        <v>256.43700000000001</v>
      </c>
      <c r="G1466">
        <v>263.78699999999998</v>
      </c>
      <c r="H1466">
        <v>84212100</v>
      </c>
      <c r="I1466">
        <v>2.1914099999999999E-2</v>
      </c>
      <c r="J1466">
        <f t="shared" si="207"/>
        <v>2.1915313989075313E-2</v>
      </c>
      <c r="K1466">
        <f t="shared" si="200"/>
        <v>249.42130000000003</v>
      </c>
      <c r="L1466">
        <f t="shared" si="205"/>
        <v>238.09277999999998</v>
      </c>
      <c r="M1466">
        <f t="shared" si="201"/>
        <v>1.6219252145450055E-2</v>
      </c>
      <c r="N1466" t="str">
        <f t="shared" si="204"/>
        <v>Uptrend</v>
      </c>
      <c r="O1466">
        <f t="shared" si="208"/>
        <v>294.363</v>
      </c>
      <c r="P1466">
        <f t="shared" si="206"/>
        <v>-0.10387175018599493</v>
      </c>
      <c r="Q1466" t="str">
        <f t="shared" si="202"/>
        <v>2021-09</v>
      </c>
      <c r="R1466" t="str">
        <f t="shared" si="203"/>
        <v>Medium</v>
      </c>
    </row>
    <row r="1467" spans="1:18" x14ac:dyDescent="0.2">
      <c r="A1467">
        <v>1466</v>
      </c>
      <c r="B1467" t="s">
        <v>10</v>
      </c>
      <c r="C1467" s="1" t="d">
        <v>2021-09-28</v>
      </c>
      <c r="D1467">
        <v>262.39999999999998</v>
      </c>
      <c r="E1467">
        <v>265.21300000000002</v>
      </c>
      <c r="F1467">
        <v>255.393</v>
      </c>
      <c r="G1467">
        <v>259.18700000000001</v>
      </c>
      <c r="H1467">
        <v>76144200</v>
      </c>
      <c r="I1467">
        <v>-1.74384E-2</v>
      </c>
      <c r="J1467">
        <f t="shared" si="207"/>
        <v>-1.7438311971400999E-2</v>
      </c>
      <c r="K1467">
        <f t="shared" si="200"/>
        <v>250.19880000000003</v>
      </c>
      <c r="L1467">
        <f t="shared" si="205"/>
        <v>238.89817999999997</v>
      </c>
      <c r="M1467">
        <f t="shared" si="201"/>
        <v>1.6177424157780607E-2</v>
      </c>
      <c r="N1467" t="str">
        <f t="shared" si="204"/>
        <v>Uptrend</v>
      </c>
      <c r="O1467">
        <f t="shared" si="208"/>
        <v>294.363</v>
      </c>
      <c r="P1467">
        <f t="shared" si="206"/>
        <v>-0.11949871417263713</v>
      </c>
      <c r="Q1467" t="str">
        <f t="shared" si="202"/>
        <v>2021-09</v>
      </c>
      <c r="R1467" t="str">
        <f t="shared" si="203"/>
        <v>Medium</v>
      </c>
    </row>
    <row r="1468" spans="1:18" x14ac:dyDescent="0.2">
      <c r="A1468">
        <v>1467</v>
      </c>
      <c r="B1468" t="s">
        <v>10</v>
      </c>
      <c r="C1468" s="1" t="d">
        <v>2021-09-29</v>
      </c>
      <c r="D1468">
        <v>259.93299999999999</v>
      </c>
      <c r="E1468">
        <v>264.5</v>
      </c>
      <c r="F1468">
        <v>256.89299999999997</v>
      </c>
      <c r="G1468">
        <v>260.43700000000001</v>
      </c>
      <c r="H1468">
        <v>62828700</v>
      </c>
      <c r="I1468">
        <v>4.8227799999999996E-3</v>
      </c>
      <c r="J1468">
        <f t="shared" si="207"/>
        <v>4.8227727470899762E-3</v>
      </c>
      <c r="K1468">
        <f t="shared" si="200"/>
        <v>250.95864999999998</v>
      </c>
      <c r="L1468">
        <f t="shared" si="205"/>
        <v>239.69943999999998</v>
      </c>
      <c r="M1468">
        <f t="shared" si="201"/>
        <v>1.6163005821446662E-2</v>
      </c>
      <c r="N1468" t="str">
        <f t="shared" si="204"/>
        <v>Uptrend</v>
      </c>
      <c r="O1468">
        <f t="shared" si="208"/>
        <v>294.363</v>
      </c>
      <c r="P1468">
        <f t="shared" si="206"/>
        <v>-0.11525225656757132</v>
      </c>
      <c r="Q1468" t="str">
        <f t="shared" si="202"/>
        <v>2021-09</v>
      </c>
      <c r="R1468" t="str">
        <f t="shared" si="203"/>
        <v>Medium</v>
      </c>
    </row>
    <row r="1469" spans="1:18" x14ac:dyDescent="0.2">
      <c r="A1469">
        <v>1468</v>
      </c>
      <c r="B1469" t="s">
        <v>10</v>
      </c>
      <c r="C1469" s="1" t="d">
        <v>2021-09-30</v>
      </c>
      <c r="D1469">
        <v>260.33300000000003</v>
      </c>
      <c r="E1469">
        <v>263.04300000000001</v>
      </c>
      <c r="F1469">
        <v>258.33300000000003</v>
      </c>
      <c r="G1469">
        <v>258.49299999999999</v>
      </c>
      <c r="H1469">
        <v>53868000</v>
      </c>
      <c r="I1469">
        <v>-7.4618100000000001E-3</v>
      </c>
      <c r="J1469">
        <f t="shared" si="207"/>
        <v>-7.4643771814297821E-3</v>
      </c>
      <c r="K1469">
        <f t="shared" si="200"/>
        <v>251.64845</v>
      </c>
      <c r="L1469">
        <f t="shared" si="205"/>
        <v>240.53917999999993</v>
      </c>
      <c r="M1469">
        <f t="shared" si="201"/>
        <v>1.6296549374876481E-2</v>
      </c>
      <c r="N1469" t="str">
        <f t="shared" si="204"/>
        <v>Uptrend</v>
      </c>
      <c r="O1469">
        <f t="shared" si="208"/>
        <v>294.363</v>
      </c>
      <c r="P1469">
        <f t="shared" si="206"/>
        <v>-0.12185634743496976</v>
      </c>
      <c r="Q1469" t="str">
        <f t="shared" si="202"/>
        <v>2021-09</v>
      </c>
      <c r="R1469" t="str">
        <f t="shared" si="203"/>
        <v>Medium</v>
      </c>
    </row>
    <row r="1470" spans="1:18" x14ac:dyDescent="0.2">
      <c r="A1470">
        <v>1469</v>
      </c>
      <c r="B1470" t="s">
        <v>10</v>
      </c>
      <c r="C1470" s="1" t="d">
        <v>2021-10-01</v>
      </c>
      <c r="D1470">
        <v>259.46699999999998</v>
      </c>
      <c r="E1470">
        <v>260.26</v>
      </c>
      <c r="F1470">
        <v>254.53</v>
      </c>
      <c r="G1470">
        <v>258.40699999999998</v>
      </c>
      <c r="H1470">
        <v>51094200</v>
      </c>
      <c r="I1470">
        <v>-3.3528900000000001E-4</v>
      </c>
      <c r="J1470">
        <f t="shared" si="207"/>
        <v>-3.3269759722709402E-4</v>
      </c>
      <c r="K1470">
        <f t="shared" ref="K1470:K1533" si="209">AVERAGE(G1451:G1470)</f>
        <v>252.3623</v>
      </c>
      <c r="L1470">
        <f t="shared" si="205"/>
        <v>241.46017999999995</v>
      </c>
      <c r="M1470">
        <f t="shared" si="201"/>
        <v>1.6269303997273062E-2</v>
      </c>
      <c r="N1470" t="str">
        <f t="shared" si="204"/>
        <v>Uptrend</v>
      </c>
      <c r="O1470">
        <f t="shared" si="208"/>
        <v>294.363</v>
      </c>
      <c r="P1470">
        <f t="shared" si="206"/>
        <v>-0.1221485037181983</v>
      </c>
      <c r="Q1470" t="str">
        <f t="shared" si="202"/>
        <v>2021-10</v>
      </c>
      <c r="R1470" t="str">
        <f t="shared" si="203"/>
        <v>Medium</v>
      </c>
    </row>
    <row r="1471" spans="1:18" x14ac:dyDescent="0.2">
      <c r="A1471">
        <v>1470</v>
      </c>
      <c r="B1471" t="s">
        <v>10</v>
      </c>
      <c r="C1471" s="1" t="d">
        <v>2021-10-04</v>
      </c>
      <c r="D1471">
        <v>265.5</v>
      </c>
      <c r="E1471">
        <v>268.99</v>
      </c>
      <c r="F1471">
        <v>258.70699999999999</v>
      </c>
      <c r="G1471">
        <v>260.51</v>
      </c>
      <c r="H1471">
        <v>91449900</v>
      </c>
      <c r="I1471">
        <v>8.1396200000000002E-3</v>
      </c>
      <c r="J1471">
        <f t="shared" si="207"/>
        <v>8.1383244261958865E-3</v>
      </c>
      <c r="K1471">
        <f t="shared" si="209"/>
        <v>253.16165000000007</v>
      </c>
      <c r="L1471">
        <f t="shared" si="205"/>
        <v>242.27997999999997</v>
      </c>
      <c r="M1471">
        <f t="shared" ref="M1471:M1534" si="210">_xlfn.STDEV.S(J1452:J1471)</f>
        <v>1.6305982133572369E-2</v>
      </c>
      <c r="N1471" t="str">
        <f t="shared" si="204"/>
        <v>Uptrend</v>
      </c>
      <c r="O1471">
        <f t="shared" si="208"/>
        <v>294.363</v>
      </c>
      <c r="P1471">
        <f t="shared" si="206"/>
        <v>-0.11500426344343551</v>
      </c>
      <c r="Q1471" t="str">
        <f t="shared" si="202"/>
        <v>2021-10</v>
      </c>
      <c r="R1471" t="str">
        <f t="shared" si="203"/>
        <v>Medium</v>
      </c>
    </row>
    <row r="1472" spans="1:18" x14ac:dyDescent="0.2">
      <c r="A1472">
        <v>1471</v>
      </c>
      <c r="B1472" t="s">
        <v>10</v>
      </c>
      <c r="C1472" s="1" t="d">
        <v>2021-10-05</v>
      </c>
      <c r="D1472">
        <v>261.60000000000002</v>
      </c>
      <c r="E1472">
        <v>265.77</v>
      </c>
      <c r="F1472">
        <v>258.06700000000001</v>
      </c>
      <c r="G1472">
        <v>260.197</v>
      </c>
      <c r="H1472">
        <v>55297800</v>
      </c>
      <c r="I1472">
        <v>-1.2028500000000001E-3</v>
      </c>
      <c r="J1472">
        <f t="shared" si="207"/>
        <v>-1.2014893862039022E-3</v>
      </c>
      <c r="K1472">
        <f t="shared" si="209"/>
        <v>253.62285000000003</v>
      </c>
      <c r="L1472">
        <f t="shared" si="205"/>
        <v>243.19977999999995</v>
      </c>
      <c r="M1472">
        <f t="shared" si="210"/>
        <v>1.5392044089414164E-2</v>
      </c>
      <c r="N1472" t="str">
        <f t="shared" si="204"/>
        <v>Uptrend</v>
      </c>
      <c r="O1472">
        <f t="shared" si="208"/>
        <v>294.363</v>
      </c>
      <c r="P1472">
        <f t="shared" si="206"/>
        <v>-0.11606757642774401</v>
      </c>
      <c r="Q1472" t="str">
        <f t="shared" si="202"/>
        <v>2021-10</v>
      </c>
      <c r="R1472" t="str">
        <f t="shared" si="203"/>
        <v>Medium</v>
      </c>
    </row>
    <row r="1473" spans="1:18" x14ac:dyDescent="0.2">
      <c r="A1473">
        <v>1472</v>
      </c>
      <c r="B1473" t="s">
        <v>10</v>
      </c>
      <c r="C1473" s="1" t="d">
        <v>2021-10-06</v>
      </c>
      <c r="D1473">
        <v>258.733</v>
      </c>
      <c r="E1473">
        <v>262.22000000000003</v>
      </c>
      <c r="F1473">
        <v>257.74</v>
      </c>
      <c r="G1473">
        <v>260.91699999999997</v>
      </c>
      <c r="H1473">
        <v>43898400</v>
      </c>
      <c r="I1473">
        <v>2.76714E-3</v>
      </c>
      <c r="J1473">
        <f t="shared" si="207"/>
        <v>2.7671341329837951E-3</v>
      </c>
      <c r="K1473">
        <f t="shared" si="209"/>
        <v>254.10420000000005</v>
      </c>
      <c r="L1473">
        <f t="shared" si="205"/>
        <v>244.17732000000001</v>
      </c>
      <c r="M1473">
        <f t="shared" si="210"/>
        <v>1.5392341448572364E-2</v>
      </c>
      <c r="N1473" t="str">
        <f t="shared" si="204"/>
        <v>Uptrend</v>
      </c>
      <c r="O1473">
        <f t="shared" si="208"/>
        <v>294.363</v>
      </c>
      <c r="P1473">
        <f t="shared" si="206"/>
        <v>-0.11362161684722616</v>
      </c>
      <c r="Q1473" t="str">
        <f t="shared" si="202"/>
        <v>2021-10</v>
      </c>
      <c r="R1473" t="str">
        <f t="shared" si="203"/>
        <v>Medium</v>
      </c>
    </row>
    <row r="1474" spans="1:18" x14ac:dyDescent="0.2">
      <c r="A1474">
        <v>1473</v>
      </c>
      <c r="B1474" t="s">
        <v>10</v>
      </c>
      <c r="C1474" s="1" t="d">
        <v>2021-10-07</v>
      </c>
      <c r="D1474">
        <v>261.82</v>
      </c>
      <c r="E1474">
        <v>268.33300000000003</v>
      </c>
      <c r="F1474">
        <v>261.12700000000001</v>
      </c>
      <c r="G1474">
        <v>264.53699999999998</v>
      </c>
      <c r="H1474">
        <v>57587400</v>
      </c>
      <c r="I1474">
        <v>1.3874299999999999E-2</v>
      </c>
      <c r="J1474">
        <f t="shared" si="207"/>
        <v>1.3874143884836876E-2</v>
      </c>
      <c r="K1474">
        <f t="shared" si="209"/>
        <v>254.75005000000004</v>
      </c>
      <c r="L1474">
        <f t="shared" si="205"/>
        <v>244.89825999999994</v>
      </c>
      <c r="M1474">
        <f t="shared" si="210"/>
        <v>1.561767297319922E-2</v>
      </c>
      <c r="N1474" t="str">
        <f t="shared" si="204"/>
        <v>Uptrend</v>
      </c>
      <c r="O1474">
        <f t="shared" si="208"/>
        <v>294.363</v>
      </c>
      <c r="P1474">
        <f t="shared" si="206"/>
        <v>-0.10132387562295542</v>
      </c>
      <c r="Q1474" t="str">
        <f t="shared" si="202"/>
        <v>2021-10</v>
      </c>
      <c r="R1474" t="str">
        <f t="shared" si="203"/>
        <v>Medium</v>
      </c>
    </row>
    <row r="1475" spans="1:18" x14ac:dyDescent="0.2">
      <c r="A1475">
        <v>1474</v>
      </c>
      <c r="B1475" t="s">
        <v>10</v>
      </c>
      <c r="C1475" s="1" t="d">
        <v>2021-10-08</v>
      </c>
      <c r="D1475">
        <v>265.40300000000002</v>
      </c>
      <c r="E1475">
        <v>265.45999999999998</v>
      </c>
      <c r="F1475">
        <v>260.303</v>
      </c>
      <c r="G1475">
        <v>261.83</v>
      </c>
      <c r="H1475">
        <v>50215800</v>
      </c>
      <c r="I1475">
        <v>-1.0231799999999999E-2</v>
      </c>
      <c r="J1475">
        <f t="shared" si="207"/>
        <v>-1.0232973081270247E-2</v>
      </c>
      <c r="K1475">
        <f t="shared" si="209"/>
        <v>255.57040000000001</v>
      </c>
      <c r="L1475">
        <f t="shared" si="205"/>
        <v>245.59651999999994</v>
      </c>
      <c r="M1475">
        <f t="shared" si="210"/>
        <v>1.4593797653788715E-2</v>
      </c>
      <c r="N1475" t="str">
        <f t="shared" si="204"/>
        <v>Uptrend</v>
      </c>
      <c r="O1475">
        <f t="shared" si="208"/>
        <v>294.363</v>
      </c>
      <c r="P1475">
        <f t="shared" si="206"/>
        <v>-0.11052000421248598</v>
      </c>
      <c r="Q1475" t="str">
        <f t="shared" ref="Q1475:Q1538" si="211">TEXT(C1475, "YYYY-MM")</f>
        <v>2021-10</v>
      </c>
      <c r="R1475" t="str">
        <f t="shared" ref="R1475:R1538" si="212">IF(M1475="","",
   IF(M1475&lt;0.015,"Low",
      IF(M1475&lt;0.03,"Medium","High")))</f>
        <v>Low</v>
      </c>
    </row>
    <row r="1476" spans="1:18" x14ac:dyDescent="0.2">
      <c r="A1476">
        <v>1475</v>
      </c>
      <c r="B1476" t="s">
        <v>10</v>
      </c>
      <c r="C1476" s="1" t="d">
        <v>2021-10-11</v>
      </c>
      <c r="D1476">
        <v>262.55</v>
      </c>
      <c r="E1476">
        <v>267.08</v>
      </c>
      <c r="F1476">
        <v>261.83300000000003</v>
      </c>
      <c r="G1476">
        <v>263.98</v>
      </c>
      <c r="H1476">
        <v>42600900</v>
      </c>
      <c r="I1476">
        <v>8.2115299999999999E-3</v>
      </c>
      <c r="J1476">
        <f t="shared" si="207"/>
        <v>8.2114349005080189E-3</v>
      </c>
      <c r="K1476">
        <f t="shared" si="209"/>
        <v>256.38604999999995</v>
      </c>
      <c r="L1476">
        <f t="shared" si="205"/>
        <v>246.23683999999997</v>
      </c>
      <c r="M1476">
        <f t="shared" si="210"/>
        <v>1.4575777939029101E-2</v>
      </c>
      <c r="N1476" t="str">
        <f t="shared" ref="N1476:N1539" si="213">IF(OR(ISBLANK(K1476),ISBLANK(L1476)),"",IF(K1476&gt;L1476,"Uptrend","Downtrend"))</f>
        <v>Uptrend</v>
      </c>
      <c r="O1476">
        <f t="shared" si="208"/>
        <v>294.363</v>
      </c>
      <c r="P1476">
        <f t="shared" si="206"/>
        <v>-0.1032160971317726</v>
      </c>
      <c r="Q1476" t="str">
        <f t="shared" si="211"/>
        <v>2021-10</v>
      </c>
      <c r="R1476" t="str">
        <f t="shared" si="212"/>
        <v>Low</v>
      </c>
    </row>
    <row r="1477" spans="1:18" x14ac:dyDescent="0.2">
      <c r="A1477">
        <v>1476</v>
      </c>
      <c r="B1477" t="s">
        <v>10</v>
      </c>
      <c r="C1477" s="1" t="d">
        <v>2021-10-12</v>
      </c>
      <c r="D1477">
        <v>266.97699999999998</v>
      </c>
      <c r="E1477">
        <v>270.77300000000002</v>
      </c>
      <c r="F1477">
        <v>265.52300000000002</v>
      </c>
      <c r="G1477">
        <v>268.57299999999998</v>
      </c>
      <c r="H1477">
        <v>66060000</v>
      </c>
      <c r="I1477">
        <v>1.74003E-2</v>
      </c>
      <c r="J1477">
        <f t="shared" si="207"/>
        <v>1.7399045382225697E-2</v>
      </c>
      <c r="K1477">
        <f t="shared" si="209"/>
        <v>257.40654999999998</v>
      </c>
      <c r="L1477">
        <f t="shared" si="205"/>
        <v>246.91243999999998</v>
      </c>
      <c r="M1477">
        <f t="shared" si="210"/>
        <v>1.4906692576097972E-2</v>
      </c>
      <c r="N1477" t="str">
        <f t="shared" si="213"/>
        <v>Uptrend</v>
      </c>
      <c r="O1477">
        <f t="shared" si="208"/>
        <v>294.363</v>
      </c>
      <c r="P1477">
        <f t="shared" si="206"/>
        <v>-8.7612913307718809E-2</v>
      </c>
      <c r="Q1477" t="str">
        <f t="shared" si="211"/>
        <v>2021-10</v>
      </c>
      <c r="R1477" t="str">
        <f t="shared" si="212"/>
        <v>Low</v>
      </c>
    </row>
    <row r="1478" spans="1:18" x14ac:dyDescent="0.2">
      <c r="A1478">
        <v>1477</v>
      </c>
      <c r="B1478" t="s">
        <v>10</v>
      </c>
      <c r="C1478" s="1" t="d">
        <v>2021-10-13</v>
      </c>
      <c r="D1478">
        <v>270.15699999999998</v>
      </c>
      <c r="E1478">
        <v>271.803</v>
      </c>
      <c r="F1478">
        <v>268.59300000000002</v>
      </c>
      <c r="G1478">
        <v>270.36</v>
      </c>
      <c r="H1478">
        <v>42360300</v>
      </c>
      <c r="I1478">
        <v>6.6523800000000003E-3</v>
      </c>
      <c r="J1478">
        <f t="shared" si="207"/>
        <v>6.6536844731228673E-3</v>
      </c>
      <c r="K1478">
        <f t="shared" si="209"/>
        <v>258.32740000000001</v>
      </c>
      <c r="L1478">
        <f t="shared" si="205"/>
        <v>247.62843999999998</v>
      </c>
      <c r="M1478">
        <f t="shared" si="210"/>
        <v>1.4690343943786347E-2</v>
      </c>
      <c r="N1478" t="str">
        <f t="shared" si="213"/>
        <v>Uptrend</v>
      </c>
      <c r="O1478">
        <f t="shared" si="208"/>
        <v>294.363</v>
      </c>
      <c r="P1478">
        <f t="shared" si="206"/>
        <v>-8.1542177515516512E-2</v>
      </c>
      <c r="Q1478" t="str">
        <f t="shared" si="211"/>
        <v>2021-10</v>
      </c>
      <c r="R1478" t="str">
        <f t="shared" si="212"/>
        <v>Low</v>
      </c>
    </row>
    <row r="1479" spans="1:18" x14ac:dyDescent="0.2">
      <c r="A1479">
        <v>1478</v>
      </c>
      <c r="B1479" t="s">
        <v>10</v>
      </c>
      <c r="C1479" s="1" t="d">
        <v>2021-10-14</v>
      </c>
      <c r="D1479">
        <v>271.83</v>
      </c>
      <c r="E1479">
        <v>273.41699999999997</v>
      </c>
      <c r="F1479">
        <v>271.11700000000002</v>
      </c>
      <c r="G1479">
        <v>272.77300000000002</v>
      </c>
      <c r="H1479">
        <v>36741600</v>
      </c>
      <c r="I1479">
        <v>8.9264700000000006E-3</v>
      </c>
      <c r="J1479">
        <f t="shared" si="207"/>
        <v>8.9251368545644194E-3</v>
      </c>
      <c r="K1479">
        <f t="shared" si="209"/>
        <v>259.34955000000002</v>
      </c>
      <c r="L1479">
        <f t="shared" si="205"/>
        <v>248.48444000000001</v>
      </c>
      <c r="M1479">
        <f t="shared" si="210"/>
        <v>1.4727593477828092E-2</v>
      </c>
      <c r="N1479" t="str">
        <f t="shared" si="213"/>
        <v>Uptrend</v>
      </c>
      <c r="O1479">
        <f t="shared" si="208"/>
        <v>294.363</v>
      </c>
      <c r="P1479">
        <f t="shared" si="206"/>
        <v>-7.3344815754697312E-2</v>
      </c>
      <c r="Q1479" t="str">
        <f t="shared" si="211"/>
        <v>2021-10</v>
      </c>
      <c r="R1479" t="str">
        <f t="shared" si="212"/>
        <v>Low</v>
      </c>
    </row>
    <row r="1480" spans="1:18" x14ac:dyDescent="0.2">
      <c r="A1480">
        <v>1479</v>
      </c>
      <c r="B1480" t="s">
        <v>10</v>
      </c>
      <c r="C1480" s="1" t="d">
        <v>2021-10-15</v>
      </c>
      <c r="D1480">
        <v>274.58</v>
      </c>
      <c r="E1480">
        <v>281.07</v>
      </c>
      <c r="F1480">
        <v>274.11700000000002</v>
      </c>
      <c r="G1480">
        <v>281.01</v>
      </c>
      <c r="H1480">
        <v>56773800</v>
      </c>
      <c r="I1480">
        <v>3.0196000000000001E-2</v>
      </c>
      <c r="J1480">
        <f t="shared" si="207"/>
        <v>3.0197270257686704E-2</v>
      </c>
      <c r="K1480">
        <f t="shared" si="209"/>
        <v>260.74189999999999</v>
      </c>
      <c r="L1480">
        <f t="shared" si="205"/>
        <v>249.62452000000002</v>
      </c>
      <c r="M1480">
        <f t="shared" si="210"/>
        <v>1.5845352941342133E-2</v>
      </c>
      <c r="N1480" t="str">
        <f t="shared" si="213"/>
        <v>Uptrend</v>
      </c>
      <c r="O1480">
        <f t="shared" si="208"/>
        <v>294.363</v>
      </c>
      <c r="P1480">
        <f t="shared" si="206"/>
        <v>-4.5362358720355545E-2</v>
      </c>
      <c r="Q1480" t="str">
        <f t="shared" si="211"/>
        <v>2021-10</v>
      </c>
      <c r="R1480" t="str">
        <f t="shared" si="212"/>
        <v>Medium</v>
      </c>
    </row>
    <row r="1481" spans="1:18" x14ac:dyDescent="0.2">
      <c r="A1481">
        <v>1480</v>
      </c>
      <c r="B1481" t="s">
        <v>10</v>
      </c>
      <c r="C1481" s="1" t="d">
        <v>2021-10-18</v>
      </c>
      <c r="D1481">
        <v>283.93</v>
      </c>
      <c r="E1481">
        <v>291.75299999999999</v>
      </c>
      <c r="F1481">
        <v>283.82299999999998</v>
      </c>
      <c r="G1481">
        <v>290.03699999999998</v>
      </c>
      <c r="H1481">
        <v>72621600</v>
      </c>
      <c r="I1481">
        <v>3.2122199999999997E-2</v>
      </c>
      <c r="J1481">
        <f t="shared" si="207"/>
        <v>3.2123411978221439E-2</v>
      </c>
      <c r="K1481">
        <f t="shared" si="209"/>
        <v>263.07425000000001</v>
      </c>
      <c r="L1481">
        <f t="shared" si="205"/>
        <v>250.62792000000002</v>
      </c>
      <c r="M1481">
        <f t="shared" si="210"/>
        <v>1.3188973387508664E-2</v>
      </c>
      <c r="N1481" t="str">
        <f t="shared" si="213"/>
        <v>Uptrend</v>
      </c>
      <c r="O1481">
        <f t="shared" si="208"/>
        <v>294.363</v>
      </c>
      <c r="P1481">
        <f t="shared" si="206"/>
        <v>-1.4696140479611985E-2</v>
      </c>
      <c r="Q1481" t="str">
        <f t="shared" si="211"/>
        <v>2021-10</v>
      </c>
      <c r="R1481" t="str">
        <f t="shared" si="212"/>
        <v>Low</v>
      </c>
    </row>
    <row r="1482" spans="1:18" x14ac:dyDescent="0.2">
      <c r="A1482">
        <v>1481</v>
      </c>
      <c r="B1482" t="s">
        <v>10</v>
      </c>
      <c r="C1482" s="1" t="d">
        <v>2021-10-19</v>
      </c>
      <c r="D1482">
        <v>292.51</v>
      </c>
      <c r="E1482">
        <v>292.64999999999998</v>
      </c>
      <c r="F1482">
        <v>287.50299999999999</v>
      </c>
      <c r="G1482">
        <v>288.08999999999997</v>
      </c>
      <c r="H1482">
        <v>52143300</v>
      </c>
      <c r="I1482">
        <v>-6.71186E-3</v>
      </c>
      <c r="J1482">
        <f t="shared" si="207"/>
        <v>-6.7129366253271261E-3</v>
      </c>
      <c r="K1482">
        <f t="shared" si="209"/>
        <v>265.15575000000001</v>
      </c>
      <c r="L1482">
        <f t="shared" si="205"/>
        <v>251.66666000000001</v>
      </c>
      <c r="M1482">
        <f t="shared" si="210"/>
        <v>1.360311701993566E-2</v>
      </c>
      <c r="N1482" t="str">
        <f t="shared" si="213"/>
        <v>Uptrend</v>
      </c>
      <c r="O1482">
        <f t="shared" si="208"/>
        <v>294.363</v>
      </c>
      <c r="P1482">
        <f t="shared" si="206"/>
        <v>-2.1310422845262522E-2</v>
      </c>
      <c r="Q1482" t="str">
        <f t="shared" si="211"/>
        <v>2021-10</v>
      </c>
      <c r="R1482" t="str">
        <f t="shared" si="212"/>
        <v>Low</v>
      </c>
    </row>
    <row r="1483" spans="1:18" x14ac:dyDescent="0.2">
      <c r="A1483">
        <v>1482</v>
      </c>
      <c r="B1483" t="s">
        <v>10</v>
      </c>
      <c r="C1483" s="1" t="d">
        <v>2021-10-20</v>
      </c>
      <c r="D1483">
        <v>288.45</v>
      </c>
      <c r="E1483">
        <v>289.83</v>
      </c>
      <c r="F1483">
        <v>285.79300000000001</v>
      </c>
      <c r="G1483">
        <v>288.60000000000002</v>
      </c>
      <c r="H1483">
        <v>42096300</v>
      </c>
      <c r="I1483">
        <v>1.77031E-3</v>
      </c>
      <c r="J1483">
        <f t="shared" si="207"/>
        <v>1.7702801207957197E-3</v>
      </c>
      <c r="K1483">
        <f t="shared" si="209"/>
        <v>267.05340000000001</v>
      </c>
      <c r="L1483">
        <f t="shared" si="205"/>
        <v>252.90786</v>
      </c>
      <c r="M1483">
        <f t="shared" si="210"/>
        <v>1.3494426034482535E-2</v>
      </c>
      <c r="N1483" t="str">
        <f t="shared" si="213"/>
        <v>Uptrend</v>
      </c>
      <c r="O1483">
        <f t="shared" si="208"/>
        <v>294.363</v>
      </c>
      <c r="P1483">
        <f t="shared" si="206"/>
        <v>-1.9577868142395483E-2</v>
      </c>
      <c r="Q1483" t="str">
        <f t="shared" si="211"/>
        <v>2021-10</v>
      </c>
      <c r="R1483" t="str">
        <f t="shared" si="212"/>
        <v>Low</v>
      </c>
    </row>
    <row r="1484" spans="1:18" x14ac:dyDescent="0.2">
      <c r="A1484">
        <v>1483</v>
      </c>
      <c r="B1484" t="s">
        <v>10</v>
      </c>
      <c r="C1484" s="1" t="d">
        <v>2021-10-21</v>
      </c>
      <c r="D1484">
        <v>285.33300000000003</v>
      </c>
      <c r="E1484">
        <v>300</v>
      </c>
      <c r="F1484">
        <v>285.16699999999997</v>
      </c>
      <c r="G1484">
        <v>298</v>
      </c>
      <c r="H1484">
        <v>94444500</v>
      </c>
      <c r="I1484">
        <v>3.2571000000000003E-2</v>
      </c>
      <c r="J1484">
        <f t="shared" si="207"/>
        <v>3.2571032571032443E-2</v>
      </c>
      <c r="K1484">
        <f t="shared" si="209"/>
        <v>269.39275000000004</v>
      </c>
      <c r="L1484">
        <f t="shared" si="205"/>
        <v>254.15740000000002</v>
      </c>
      <c r="M1484">
        <f t="shared" si="210"/>
        <v>1.4573979519193354E-2</v>
      </c>
      <c r="N1484" t="str">
        <f t="shared" si="213"/>
        <v>Uptrend</v>
      </c>
      <c r="O1484">
        <f t="shared" si="208"/>
        <v>298</v>
      </c>
      <c r="P1484">
        <f t="shared" si="206"/>
        <v>0</v>
      </c>
      <c r="Q1484" t="str">
        <f t="shared" si="211"/>
        <v>2021-10</v>
      </c>
      <c r="R1484" t="str">
        <f t="shared" si="212"/>
        <v>Low</v>
      </c>
    </row>
    <row r="1485" spans="1:18" x14ac:dyDescent="0.2">
      <c r="A1485">
        <v>1484</v>
      </c>
      <c r="B1485" t="s">
        <v>10</v>
      </c>
      <c r="C1485" s="1" t="d">
        <v>2021-10-22</v>
      </c>
      <c r="D1485">
        <v>298.5</v>
      </c>
      <c r="E1485">
        <v>303.33300000000003</v>
      </c>
      <c r="F1485">
        <v>296.98700000000002</v>
      </c>
      <c r="G1485">
        <v>303.22699999999998</v>
      </c>
      <c r="H1485">
        <v>68642400</v>
      </c>
      <c r="I1485">
        <v>1.7539099999999998E-2</v>
      </c>
      <c r="J1485">
        <f t="shared" si="207"/>
        <v>1.7540268456375685E-2</v>
      </c>
      <c r="K1485">
        <f t="shared" si="209"/>
        <v>271.64760000000001</v>
      </c>
      <c r="L1485">
        <f t="shared" si="205"/>
        <v>256.20866000000007</v>
      </c>
      <c r="M1485">
        <f t="shared" si="210"/>
        <v>1.4055452316167351E-2</v>
      </c>
      <c r="N1485" t="str">
        <f t="shared" si="213"/>
        <v>Uptrend</v>
      </c>
      <c r="O1485">
        <f t="shared" si="208"/>
        <v>303.22699999999998</v>
      </c>
      <c r="P1485">
        <f t="shared" si="206"/>
        <v>0</v>
      </c>
      <c r="Q1485" t="str">
        <f t="shared" si="211"/>
        <v>2021-10</v>
      </c>
      <c r="R1485" t="str">
        <f t="shared" si="212"/>
        <v>Low</v>
      </c>
    </row>
    <row r="1486" spans="1:18" x14ac:dyDescent="0.2">
      <c r="A1486">
        <v>1485</v>
      </c>
      <c r="B1486" t="s">
        <v>10</v>
      </c>
      <c r="C1486" s="1" t="d">
        <v>2021-10-25</v>
      </c>
      <c r="D1486">
        <v>316.84300000000002</v>
      </c>
      <c r="E1486">
        <v>348.34</v>
      </c>
      <c r="F1486">
        <v>314.733</v>
      </c>
      <c r="G1486">
        <v>341.62</v>
      </c>
      <c r="H1486">
        <v>188556300</v>
      </c>
      <c r="I1486">
        <v>0.12661600000000001</v>
      </c>
      <c r="J1486">
        <f t="shared" si="207"/>
        <v>0.12661471438889027</v>
      </c>
      <c r="K1486">
        <f t="shared" si="209"/>
        <v>275.53924999999992</v>
      </c>
      <c r="L1486">
        <f t="shared" si="205"/>
        <v>258.42374000000007</v>
      </c>
      <c r="M1486">
        <f t="shared" si="210"/>
        <v>2.9951147441670503E-2</v>
      </c>
      <c r="N1486" t="str">
        <f t="shared" si="213"/>
        <v>Uptrend</v>
      </c>
      <c r="O1486">
        <f t="shared" si="208"/>
        <v>341.62</v>
      </c>
      <c r="P1486">
        <f t="shared" si="206"/>
        <v>0</v>
      </c>
      <c r="Q1486" t="str">
        <f t="shared" si="211"/>
        <v>2021-10</v>
      </c>
      <c r="R1486" t="str">
        <f t="shared" si="212"/>
        <v>Medium</v>
      </c>
    </row>
    <row r="1487" spans="1:18" x14ac:dyDescent="0.2">
      <c r="A1487">
        <v>1486</v>
      </c>
      <c r="B1487" t="s">
        <v>10</v>
      </c>
      <c r="C1487" s="1" t="d">
        <v>2021-10-26</v>
      </c>
      <c r="D1487">
        <v>341.56299999999999</v>
      </c>
      <c r="E1487">
        <v>364.98</v>
      </c>
      <c r="F1487">
        <v>333.81299999999999</v>
      </c>
      <c r="G1487">
        <v>339.47699999999998</v>
      </c>
      <c r="H1487">
        <v>187245000</v>
      </c>
      <c r="I1487">
        <v>-6.2740499999999998E-3</v>
      </c>
      <c r="J1487">
        <f t="shared" si="207"/>
        <v>-6.2730519290440379E-3</v>
      </c>
      <c r="K1487">
        <f t="shared" si="209"/>
        <v>279.55374999999998</v>
      </c>
      <c r="L1487">
        <f t="shared" si="205"/>
        <v>260.90474000000006</v>
      </c>
      <c r="M1487">
        <f t="shared" si="210"/>
        <v>2.9445664121381721E-2</v>
      </c>
      <c r="N1487" t="str">
        <f t="shared" si="213"/>
        <v>Uptrend</v>
      </c>
      <c r="O1487">
        <f t="shared" si="208"/>
        <v>341.62</v>
      </c>
      <c r="P1487">
        <f t="shared" si="206"/>
        <v>-6.2730519290440379E-3</v>
      </c>
      <c r="Q1487" t="str">
        <f t="shared" si="211"/>
        <v>2021-10</v>
      </c>
      <c r="R1487" t="str">
        <f t="shared" si="212"/>
        <v>Medium</v>
      </c>
    </row>
    <row r="1488" spans="1:18" x14ac:dyDescent="0.2">
      <c r="A1488">
        <v>1487</v>
      </c>
      <c r="B1488" t="s">
        <v>10</v>
      </c>
      <c r="C1488" s="1" t="d">
        <v>2021-10-27</v>
      </c>
      <c r="D1488">
        <v>346.553</v>
      </c>
      <c r="E1488">
        <v>356.96</v>
      </c>
      <c r="F1488">
        <v>343.59300000000002</v>
      </c>
      <c r="G1488">
        <v>345.95299999999997</v>
      </c>
      <c r="H1488">
        <v>115579500</v>
      </c>
      <c r="I1488">
        <v>1.9078399999999999E-2</v>
      </c>
      <c r="J1488">
        <f t="shared" si="207"/>
        <v>1.90764028196313E-2</v>
      </c>
      <c r="K1488">
        <f t="shared" si="209"/>
        <v>283.82955000000004</v>
      </c>
      <c r="L1488">
        <f t="shared" si="205"/>
        <v>263.49174000000011</v>
      </c>
      <c r="M1488">
        <f t="shared" si="210"/>
        <v>2.9385060207867849E-2</v>
      </c>
      <c r="N1488" t="str">
        <f t="shared" si="213"/>
        <v>Uptrend</v>
      </c>
      <c r="O1488">
        <f t="shared" si="208"/>
        <v>345.95299999999997</v>
      </c>
      <c r="P1488">
        <f t="shared" si="206"/>
        <v>0</v>
      </c>
      <c r="Q1488" t="str">
        <f t="shared" si="211"/>
        <v>2021-10</v>
      </c>
      <c r="R1488" t="str">
        <f t="shared" si="212"/>
        <v>Medium</v>
      </c>
    </row>
    <row r="1489" spans="1:18" x14ac:dyDescent="0.2">
      <c r="A1489">
        <v>1488</v>
      </c>
      <c r="B1489" t="s">
        <v>10</v>
      </c>
      <c r="C1489" s="1" t="d">
        <v>2021-10-28</v>
      </c>
      <c r="D1489">
        <v>356.10300000000001</v>
      </c>
      <c r="E1489">
        <v>360.33300000000003</v>
      </c>
      <c r="F1489">
        <v>351.4</v>
      </c>
      <c r="G1489">
        <v>359.01299999999998</v>
      </c>
      <c r="H1489">
        <v>81639600</v>
      </c>
      <c r="I1489">
        <v>3.7750699999999998E-2</v>
      </c>
      <c r="J1489">
        <f t="shared" si="207"/>
        <v>3.7750792737741845E-2</v>
      </c>
      <c r="K1489">
        <f t="shared" si="209"/>
        <v>288.85554999999999</v>
      </c>
      <c r="L1489">
        <f t="shared" si="205"/>
        <v>266.42860000000013</v>
      </c>
      <c r="M1489">
        <f t="shared" si="210"/>
        <v>2.9330798062202634E-2</v>
      </c>
      <c r="N1489" t="str">
        <f t="shared" si="213"/>
        <v>Uptrend</v>
      </c>
      <c r="O1489">
        <f t="shared" si="208"/>
        <v>359.01299999999998</v>
      </c>
      <c r="P1489">
        <f t="shared" si="206"/>
        <v>0</v>
      </c>
      <c r="Q1489" t="str">
        <f t="shared" si="211"/>
        <v>2021-10</v>
      </c>
      <c r="R1489" t="str">
        <f t="shared" si="212"/>
        <v>Medium</v>
      </c>
    </row>
    <row r="1490" spans="1:18" x14ac:dyDescent="0.2">
      <c r="A1490">
        <v>1489</v>
      </c>
      <c r="B1490" t="s">
        <v>10</v>
      </c>
      <c r="C1490" s="1" t="d">
        <v>2021-10-29</v>
      </c>
      <c r="D1490">
        <v>360.62</v>
      </c>
      <c r="E1490">
        <v>371.73700000000002</v>
      </c>
      <c r="F1490">
        <v>357.73700000000002</v>
      </c>
      <c r="G1490">
        <v>371.33300000000003</v>
      </c>
      <c r="H1490">
        <v>89755200</v>
      </c>
      <c r="I1490">
        <v>3.4316300000000001E-2</v>
      </c>
      <c r="J1490">
        <f t="shared" si="207"/>
        <v>3.4316306094765547E-2</v>
      </c>
      <c r="K1490">
        <f t="shared" si="209"/>
        <v>294.50184999999993</v>
      </c>
      <c r="L1490">
        <f t="shared" si="205"/>
        <v>269.95080000000007</v>
      </c>
      <c r="M1490">
        <f t="shared" si="210"/>
        <v>2.9279931330374334E-2</v>
      </c>
      <c r="N1490" t="str">
        <f t="shared" si="213"/>
        <v>Uptrend</v>
      </c>
      <c r="O1490">
        <f t="shared" si="208"/>
        <v>371.33300000000003</v>
      </c>
      <c r="P1490">
        <f t="shared" si="206"/>
        <v>0</v>
      </c>
      <c r="Q1490" t="str">
        <f t="shared" si="211"/>
        <v>2021-10</v>
      </c>
      <c r="R1490" t="str">
        <f t="shared" si="212"/>
        <v>Medium</v>
      </c>
    </row>
    <row r="1491" spans="1:18" x14ac:dyDescent="0.2">
      <c r="A1491">
        <v>1490</v>
      </c>
      <c r="B1491" t="s">
        <v>10</v>
      </c>
      <c r="C1491" s="1" t="d">
        <v>2021-11-01</v>
      </c>
      <c r="D1491">
        <v>381.66699999999997</v>
      </c>
      <c r="E1491">
        <v>403.25</v>
      </c>
      <c r="F1491">
        <v>372.887</v>
      </c>
      <c r="G1491">
        <v>402.863</v>
      </c>
      <c r="H1491">
        <v>168146100</v>
      </c>
      <c r="I1491">
        <v>8.4910200000000005E-2</v>
      </c>
      <c r="J1491">
        <f t="shared" si="207"/>
        <v>8.4910309614281365E-2</v>
      </c>
      <c r="K1491">
        <f t="shared" si="209"/>
        <v>301.61950000000002</v>
      </c>
      <c r="L1491">
        <f t="shared" si="205"/>
        <v>273.0554800000001</v>
      </c>
      <c r="M1491">
        <f t="shared" si="210"/>
        <v>3.2662792642822319E-2</v>
      </c>
      <c r="N1491" t="str">
        <f t="shared" si="213"/>
        <v>Uptrend</v>
      </c>
      <c r="O1491">
        <f t="shared" si="208"/>
        <v>402.863</v>
      </c>
      <c r="P1491">
        <f t="shared" si="206"/>
        <v>0</v>
      </c>
      <c r="Q1491" t="str">
        <f t="shared" si="211"/>
        <v>2021-11</v>
      </c>
      <c r="R1491" t="str">
        <f t="shared" si="212"/>
        <v>High</v>
      </c>
    </row>
    <row r="1492" spans="1:18" x14ac:dyDescent="0.2">
      <c r="A1492">
        <v>1491</v>
      </c>
      <c r="B1492" t="s">
        <v>10</v>
      </c>
      <c r="C1492" s="1" t="d">
        <v>2021-11-02</v>
      </c>
      <c r="D1492">
        <v>386.45299999999997</v>
      </c>
      <c r="E1492">
        <v>402.863</v>
      </c>
      <c r="F1492">
        <v>382</v>
      </c>
      <c r="G1492">
        <v>390.66699999999997</v>
      </c>
      <c r="H1492">
        <v>128213400</v>
      </c>
      <c r="I1492">
        <v>-3.0275E-2</v>
      </c>
      <c r="J1492">
        <f t="shared" si="207"/>
        <v>-3.0273318721252718E-2</v>
      </c>
      <c r="K1492">
        <f t="shared" si="209"/>
        <v>308.14300000000003</v>
      </c>
      <c r="L1492">
        <f t="shared" si="205"/>
        <v>276.42462000000012</v>
      </c>
      <c r="M1492">
        <f t="shared" si="210"/>
        <v>3.4375728223485696E-2</v>
      </c>
      <c r="N1492" t="str">
        <f t="shared" si="213"/>
        <v>Uptrend</v>
      </c>
      <c r="O1492">
        <f t="shared" si="208"/>
        <v>402.863</v>
      </c>
      <c r="P1492">
        <f t="shared" si="206"/>
        <v>-3.0273318721252718E-2</v>
      </c>
      <c r="Q1492" t="str">
        <f t="shared" si="211"/>
        <v>2021-11</v>
      </c>
      <c r="R1492" t="str">
        <f t="shared" si="212"/>
        <v>High</v>
      </c>
    </row>
    <row r="1493" spans="1:18" x14ac:dyDescent="0.2">
      <c r="A1493">
        <v>1492</v>
      </c>
      <c r="B1493" t="s">
        <v>10</v>
      </c>
      <c r="C1493" s="1" t="d">
        <v>2021-11-03</v>
      </c>
      <c r="D1493">
        <v>392.44299999999998</v>
      </c>
      <c r="E1493">
        <v>405.13</v>
      </c>
      <c r="F1493">
        <v>384.20699999999999</v>
      </c>
      <c r="G1493">
        <v>404.62</v>
      </c>
      <c r="H1493">
        <v>103885500</v>
      </c>
      <c r="I1493">
        <v>3.5716699999999997E-2</v>
      </c>
      <c r="J1493">
        <f t="shared" si="207"/>
        <v>3.5715839832901164E-2</v>
      </c>
      <c r="K1493">
        <f t="shared" si="209"/>
        <v>315.32814999999999</v>
      </c>
      <c r="L1493">
        <f t="shared" si="205"/>
        <v>279.88268000000011</v>
      </c>
      <c r="M1493">
        <f t="shared" si="210"/>
        <v>3.4242153939114596E-2</v>
      </c>
      <c r="N1493" t="str">
        <f t="shared" si="213"/>
        <v>Uptrend</v>
      </c>
      <c r="O1493">
        <f t="shared" si="208"/>
        <v>404.62</v>
      </c>
      <c r="P1493">
        <f t="shared" si="206"/>
        <v>0</v>
      </c>
      <c r="Q1493" t="str">
        <f t="shared" si="211"/>
        <v>2021-11</v>
      </c>
      <c r="R1493" t="str">
        <f t="shared" si="212"/>
        <v>High</v>
      </c>
    </row>
    <row r="1494" spans="1:18" x14ac:dyDescent="0.2">
      <c r="A1494">
        <v>1493</v>
      </c>
      <c r="B1494" t="s">
        <v>10</v>
      </c>
      <c r="C1494" s="1" t="d">
        <v>2021-11-04</v>
      </c>
      <c r="D1494">
        <v>411.47</v>
      </c>
      <c r="E1494">
        <v>414.49700000000001</v>
      </c>
      <c r="F1494">
        <v>405.66699999999997</v>
      </c>
      <c r="G1494">
        <v>409.97</v>
      </c>
      <c r="H1494">
        <v>76192200</v>
      </c>
      <c r="I1494">
        <v>1.3222299999999999E-2</v>
      </c>
      <c r="J1494">
        <f t="shared" si="207"/>
        <v>1.3222282635559246E-2</v>
      </c>
      <c r="K1494">
        <f t="shared" si="209"/>
        <v>322.59980000000002</v>
      </c>
      <c r="L1494">
        <f t="shared" si="205"/>
        <v>283.35554000000008</v>
      </c>
      <c r="M1494">
        <f t="shared" si="210"/>
        <v>3.425131380615834E-2</v>
      </c>
      <c r="N1494" t="str">
        <f t="shared" si="213"/>
        <v>Uptrend</v>
      </c>
      <c r="O1494">
        <f t="shared" si="208"/>
        <v>409.97</v>
      </c>
      <c r="P1494">
        <f t="shared" si="206"/>
        <v>0</v>
      </c>
      <c r="Q1494" t="str">
        <f t="shared" si="211"/>
        <v>2021-11</v>
      </c>
      <c r="R1494" t="str">
        <f t="shared" si="212"/>
        <v>High</v>
      </c>
    </row>
    <row r="1495" spans="1:18" x14ac:dyDescent="0.2">
      <c r="A1495">
        <v>1494</v>
      </c>
      <c r="B1495" t="s">
        <v>10</v>
      </c>
      <c r="C1495" s="1" t="d">
        <v>2021-11-05</v>
      </c>
      <c r="D1495">
        <v>409.33300000000003</v>
      </c>
      <c r="E1495">
        <v>413.29</v>
      </c>
      <c r="F1495">
        <v>402.66699999999997</v>
      </c>
      <c r="G1495">
        <v>407.363</v>
      </c>
      <c r="H1495">
        <v>64886400</v>
      </c>
      <c r="I1495">
        <v>-6.3581699999999998E-3</v>
      </c>
      <c r="J1495">
        <f t="shared" si="207"/>
        <v>-6.3590018781862767E-3</v>
      </c>
      <c r="K1495">
        <f t="shared" si="209"/>
        <v>329.87645000000003</v>
      </c>
      <c r="L1495">
        <f t="shared" si="205"/>
        <v>286.36234000000013</v>
      </c>
      <c r="M1495">
        <f t="shared" si="210"/>
        <v>3.4065867578217883E-2</v>
      </c>
      <c r="N1495" t="str">
        <f t="shared" si="213"/>
        <v>Uptrend</v>
      </c>
      <c r="O1495">
        <f t="shared" si="208"/>
        <v>409.97</v>
      </c>
      <c r="P1495">
        <f t="shared" si="206"/>
        <v>-6.3590018781862767E-3</v>
      </c>
      <c r="Q1495" t="str">
        <f t="shared" si="211"/>
        <v>2021-11</v>
      </c>
      <c r="R1495" t="str">
        <f t="shared" si="212"/>
        <v>High</v>
      </c>
    </row>
    <row r="1496" spans="1:18" x14ac:dyDescent="0.2">
      <c r="A1496">
        <v>1495</v>
      </c>
      <c r="B1496" t="s">
        <v>10</v>
      </c>
      <c r="C1496" s="1" t="d">
        <v>2021-11-08</v>
      </c>
      <c r="D1496">
        <v>383.26299999999998</v>
      </c>
      <c r="E1496">
        <v>399</v>
      </c>
      <c r="F1496">
        <v>377.66699999999997</v>
      </c>
      <c r="G1496">
        <v>387.64699999999999</v>
      </c>
      <c r="H1496">
        <v>100337100</v>
      </c>
      <c r="I1496">
        <v>-4.8400699999999998E-2</v>
      </c>
      <c r="J1496">
        <f t="shared" si="207"/>
        <v>-4.8399093683029637E-2</v>
      </c>
      <c r="K1496">
        <f t="shared" si="209"/>
        <v>336.0598</v>
      </c>
      <c r="L1496">
        <f t="shared" si="205"/>
        <v>288.31294000000008</v>
      </c>
      <c r="M1496">
        <f t="shared" si="210"/>
        <v>3.752419722122937E-2</v>
      </c>
      <c r="N1496" t="str">
        <f t="shared" si="213"/>
        <v>Uptrend</v>
      </c>
      <c r="O1496">
        <f t="shared" si="208"/>
        <v>409.97</v>
      </c>
      <c r="P1496">
        <f t="shared" si="206"/>
        <v>-5.4450325633582985E-2</v>
      </c>
      <c r="Q1496" t="str">
        <f t="shared" si="211"/>
        <v>2021-11</v>
      </c>
      <c r="R1496" t="str">
        <f t="shared" si="212"/>
        <v>High</v>
      </c>
    </row>
    <row r="1497" spans="1:18" x14ac:dyDescent="0.2">
      <c r="A1497">
        <v>1496</v>
      </c>
      <c r="B1497" t="s">
        <v>10</v>
      </c>
      <c r="C1497" s="1" t="d">
        <v>2021-11-09</v>
      </c>
      <c r="D1497">
        <v>391.2</v>
      </c>
      <c r="E1497">
        <v>391.5</v>
      </c>
      <c r="F1497">
        <v>337.173</v>
      </c>
      <c r="G1497">
        <v>341.16699999999997</v>
      </c>
      <c r="H1497">
        <v>177317400</v>
      </c>
      <c r="I1497">
        <v>-0.119903</v>
      </c>
      <c r="J1497">
        <f t="shared" si="207"/>
        <v>-0.11990290135097137</v>
      </c>
      <c r="K1497">
        <f t="shared" si="209"/>
        <v>339.68950000000007</v>
      </c>
      <c r="L1497">
        <f t="shared" si="205"/>
        <v>290.52780000000007</v>
      </c>
      <c r="M1497">
        <f t="shared" si="210"/>
        <v>4.8875390132390242E-2</v>
      </c>
      <c r="N1497" t="str">
        <f t="shared" si="213"/>
        <v>Uptrend</v>
      </c>
      <c r="O1497">
        <f t="shared" si="208"/>
        <v>409.97</v>
      </c>
      <c r="P1497">
        <f t="shared" si="206"/>
        <v>-0.1678244749615827</v>
      </c>
      <c r="Q1497" t="str">
        <f t="shared" si="211"/>
        <v>2021-11</v>
      </c>
      <c r="R1497" t="str">
        <f t="shared" si="212"/>
        <v>High</v>
      </c>
    </row>
    <row r="1498" spans="1:18" x14ac:dyDescent="0.2">
      <c r="A1498">
        <v>1497</v>
      </c>
      <c r="B1498" t="s">
        <v>10</v>
      </c>
      <c r="C1498" s="1" t="d">
        <v>2021-11-10</v>
      </c>
      <c r="D1498">
        <v>336.803</v>
      </c>
      <c r="E1498">
        <v>359.36700000000002</v>
      </c>
      <c r="F1498">
        <v>329.10300000000001</v>
      </c>
      <c r="G1498">
        <v>355.983</v>
      </c>
      <c r="H1498">
        <v>128408100</v>
      </c>
      <c r="I1498">
        <v>4.3429500000000003E-2</v>
      </c>
      <c r="J1498">
        <f t="shared" si="207"/>
        <v>4.3427412381619623E-2</v>
      </c>
      <c r="K1498">
        <f t="shared" si="209"/>
        <v>343.97065000000003</v>
      </c>
      <c r="L1498">
        <f t="shared" si="205"/>
        <v>292.72392000000013</v>
      </c>
      <c r="M1498">
        <f t="shared" si="210"/>
        <v>4.9307017101641731E-2</v>
      </c>
      <c r="N1498" t="str">
        <f t="shared" si="213"/>
        <v>Uptrend</v>
      </c>
      <c r="O1498">
        <f t="shared" si="208"/>
        <v>409.97</v>
      </c>
      <c r="P1498">
        <f t="shared" si="206"/>
        <v>-0.13168524526184844</v>
      </c>
      <c r="Q1498" t="str">
        <f t="shared" si="211"/>
        <v>2021-11</v>
      </c>
      <c r="R1498" t="str">
        <f t="shared" si="212"/>
        <v>High</v>
      </c>
    </row>
    <row r="1499" spans="1:18" x14ac:dyDescent="0.2">
      <c r="A1499">
        <v>1498</v>
      </c>
      <c r="B1499" t="s">
        <v>10</v>
      </c>
      <c r="C1499" s="1" t="d">
        <v>2021-11-11</v>
      </c>
      <c r="D1499">
        <v>367.59</v>
      </c>
      <c r="E1499">
        <v>368.32299999999998</v>
      </c>
      <c r="F1499">
        <v>351.56</v>
      </c>
      <c r="G1499">
        <v>354.50299999999999</v>
      </c>
      <c r="H1499">
        <v>67189800</v>
      </c>
      <c r="I1499">
        <v>-4.1575300000000004E-3</v>
      </c>
      <c r="J1499">
        <f t="shared" si="207"/>
        <v>-4.1575019031808713E-3</v>
      </c>
      <c r="K1499">
        <f t="shared" si="209"/>
        <v>348.05714999999998</v>
      </c>
      <c r="L1499">
        <f t="shared" ref="L1499:L1562" si="214">AVERAGE(G1451:G1500)</f>
        <v>294.7307800000001</v>
      </c>
      <c r="M1499">
        <f t="shared" si="210"/>
        <v>4.9478501666073163E-2</v>
      </c>
      <c r="N1499" t="str">
        <f t="shared" si="213"/>
        <v>Uptrend</v>
      </c>
      <c r="O1499">
        <f t="shared" si="208"/>
        <v>409.97</v>
      </c>
      <c r="P1499">
        <f t="shared" si="206"/>
        <v>-0.13529526550723237</v>
      </c>
      <c r="Q1499" t="str">
        <f t="shared" si="211"/>
        <v>2021-11</v>
      </c>
      <c r="R1499" t="str">
        <f t="shared" si="212"/>
        <v>High</v>
      </c>
    </row>
    <row r="1500" spans="1:18" x14ac:dyDescent="0.2">
      <c r="A1500">
        <v>1499</v>
      </c>
      <c r="B1500" t="s">
        <v>10</v>
      </c>
      <c r="C1500" s="1" t="d">
        <v>2021-11-12</v>
      </c>
      <c r="D1500">
        <v>349.16699999999997</v>
      </c>
      <c r="E1500">
        <v>351.5</v>
      </c>
      <c r="F1500">
        <v>339.733</v>
      </c>
      <c r="G1500">
        <v>344.47300000000001</v>
      </c>
      <c r="H1500">
        <v>76719300</v>
      </c>
      <c r="I1500">
        <v>-2.8293100000000002E-2</v>
      </c>
      <c r="J1500">
        <f t="shared" si="207"/>
        <v>-2.8293131510875758E-2</v>
      </c>
      <c r="K1500">
        <f t="shared" si="209"/>
        <v>351.2303</v>
      </c>
      <c r="L1500">
        <f t="shared" si="214"/>
        <v>296.59626000000009</v>
      </c>
      <c r="M1500">
        <f t="shared" si="210"/>
        <v>5.0216107673537555E-2</v>
      </c>
      <c r="N1500" t="str">
        <f t="shared" si="213"/>
        <v>Uptrend</v>
      </c>
      <c r="O1500">
        <f t="shared" si="208"/>
        <v>409.97</v>
      </c>
      <c r="P1500">
        <f t="shared" si="206"/>
        <v>-0.15976047027831308</v>
      </c>
      <c r="Q1500" t="str">
        <f t="shared" si="211"/>
        <v>2021-11</v>
      </c>
      <c r="R1500" t="str">
        <f t="shared" si="212"/>
        <v>High</v>
      </c>
    </row>
    <row r="1501" spans="1:18" x14ac:dyDescent="0.2">
      <c r="A1501">
        <v>1500</v>
      </c>
      <c r="B1501" t="s">
        <v>10</v>
      </c>
      <c r="C1501" s="1" t="d">
        <v>2021-11-15</v>
      </c>
      <c r="D1501">
        <v>339.21</v>
      </c>
      <c r="E1501">
        <v>343.99299999999999</v>
      </c>
      <c r="F1501">
        <v>326.2</v>
      </c>
      <c r="G1501">
        <v>337.79700000000003</v>
      </c>
      <c r="H1501">
        <v>104326800</v>
      </c>
      <c r="I1501">
        <v>-1.9382199999999999E-2</v>
      </c>
      <c r="J1501">
        <f t="shared" si="207"/>
        <v>-1.9380328792096835E-2</v>
      </c>
      <c r="K1501">
        <f t="shared" si="209"/>
        <v>353.61829999999998</v>
      </c>
      <c r="L1501">
        <f t="shared" si="214"/>
        <v>298.60834000000011</v>
      </c>
      <c r="M1501">
        <f t="shared" si="210"/>
        <v>5.0419435499705761E-2</v>
      </c>
      <c r="N1501" t="str">
        <f t="shared" si="213"/>
        <v>Uptrend</v>
      </c>
      <c r="O1501">
        <f t="shared" si="208"/>
        <v>409.97</v>
      </c>
      <c r="P1501">
        <f t="shared" si="206"/>
        <v>-0.17604458862843619</v>
      </c>
      <c r="Q1501" t="str">
        <f t="shared" si="211"/>
        <v>2021-11</v>
      </c>
      <c r="R1501" t="str">
        <f t="shared" si="212"/>
        <v>High</v>
      </c>
    </row>
    <row r="1502" spans="1:18" x14ac:dyDescent="0.2">
      <c r="A1502">
        <v>1501</v>
      </c>
      <c r="B1502" t="s">
        <v>10</v>
      </c>
      <c r="C1502" s="1" t="d">
        <v>2021-11-16</v>
      </c>
      <c r="D1502">
        <v>334.43700000000001</v>
      </c>
      <c r="E1502">
        <v>352.4</v>
      </c>
      <c r="F1502">
        <v>334.06</v>
      </c>
      <c r="G1502">
        <v>351.577</v>
      </c>
      <c r="H1502">
        <v>79627200</v>
      </c>
      <c r="I1502">
        <v>4.0793799999999998E-2</v>
      </c>
      <c r="J1502">
        <f t="shared" si="207"/>
        <v>4.079373114622098E-2</v>
      </c>
      <c r="K1502">
        <f t="shared" si="209"/>
        <v>356.79264999999998</v>
      </c>
      <c r="L1502">
        <f t="shared" si="214"/>
        <v>300.84260000000012</v>
      </c>
      <c r="M1502">
        <f t="shared" si="210"/>
        <v>5.0765115427502908E-2</v>
      </c>
      <c r="N1502" t="str">
        <f t="shared" si="213"/>
        <v>Uptrend</v>
      </c>
      <c r="O1502">
        <f t="shared" si="208"/>
        <v>409.97</v>
      </c>
      <c r="P1502">
        <f t="shared" si="206"/>
        <v>-0.14243237310047085</v>
      </c>
      <c r="Q1502" t="str">
        <f t="shared" si="211"/>
        <v>2021-11</v>
      </c>
      <c r="R1502" t="str">
        <f t="shared" si="212"/>
        <v>High</v>
      </c>
    </row>
    <row r="1503" spans="1:18" x14ac:dyDescent="0.2">
      <c r="A1503">
        <v>1502</v>
      </c>
      <c r="B1503" t="s">
        <v>10</v>
      </c>
      <c r="C1503" s="1" t="d">
        <v>2021-11-17</v>
      </c>
      <c r="D1503">
        <v>354.50299999999999</v>
      </c>
      <c r="E1503">
        <v>373.21300000000002</v>
      </c>
      <c r="F1503">
        <v>351.83300000000003</v>
      </c>
      <c r="G1503">
        <v>363.00299999999999</v>
      </c>
      <c r="H1503">
        <v>94336200</v>
      </c>
      <c r="I1503">
        <v>3.2501200000000001E-2</v>
      </c>
      <c r="J1503">
        <f t="shared" si="207"/>
        <v>3.249928180739925E-2</v>
      </c>
      <c r="K1503">
        <f t="shared" si="209"/>
        <v>360.51279999999997</v>
      </c>
      <c r="L1503">
        <f t="shared" si="214"/>
        <v>303.11940000000004</v>
      </c>
      <c r="M1503">
        <f t="shared" si="210"/>
        <v>5.0928384240710986E-2</v>
      </c>
      <c r="N1503" t="str">
        <f t="shared" si="213"/>
        <v>Uptrend</v>
      </c>
      <c r="O1503">
        <f t="shared" si="208"/>
        <v>409.97</v>
      </c>
      <c r="P1503">
        <f t="shared" si="206"/>
        <v>-0.11456204112496049</v>
      </c>
      <c r="Q1503" t="str">
        <f t="shared" si="211"/>
        <v>2021-11</v>
      </c>
      <c r="R1503" t="str">
        <f t="shared" si="212"/>
        <v>High</v>
      </c>
    </row>
    <row r="1504" spans="1:18" x14ac:dyDescent="0.2">
      <c r="A1504">
        <v>1503</v>
      </c>
      <c r="B1504" t="s">
        <v>10</v>
      </c>
      <c r="C1504" s="1" t="d">
        <v>2021-11-18</v>
      </c>
      <c r="D1504">
        <v>368.85</v>
      </c>
      <c r="E1504">
        <v>370.66699999999997</v>
      </c>
      <c r="F1504">
        <v>358.34</v>
      </c>
      <c r="G1504">
        <v>365.46</v>
      </c>
      <c r="H1504">
        <v>62696700</v>
      </c>
      <c r="I1504">
        <v>6.7676100000000003E-3</v>
      </c>
      <c r="J1504">
        <f t="shared" si="207"/>
        <v>6.7685391029825848E-3</v>
      </c>
      <c r="K1504">
        <f t="shared" si="209"/>
        <v>363.88579999999996</v>
      </c>
      <c r="L1504">
        <f t="shared" si="214"/>
        <v>305.79134000000005</v>
      </c>
      <c r="M1504">
        <f t="shared" si="210"/>
        <v>5.0726798912338875E-2</v>
      </c>
      <c r="N1504" t="str">
        <f t="shared" si="213"/>
        <v>Uptrend</v>
      </c>
      <c r="O1504">
        <f t="shared" si="208"/>
        <v>409.97</v>
      </c>
      <c r="P1504">
        <f t="shared" si="206"/>
        <v>-0.10856891967704962</v>
      </c>
      <c r="Q1504" t="str">
        <f t="shared" si="211"/>
        <v>2021-11</v>
      </c>
      <c r="R1504" t="str">
        <f t="shared" si="212"/>
        <v>High</v>
      </c>
    </row>
    <row r="1505" spans="1:18" x14ac:dyDescent="0.2">
      <c r="A1505">
        <v>1504</v>
      </c>
      <c r="B1505" t="s">
        <v>10</v>
      </c>
      <c r="C1505" s="1" t="d">
        <v>2021-11-19</v>
      </c>
      <c r="D1505">
        <v>366.29</v>
      </c>
      <c r="E1505">
        <v>379.57299999999998</v>
      </c>
      <c r="F1505">
        <v>364.233</v>
      </c>
      <c r="G1505">
        <v>379.02</v>
      </c>
      <c r="H1505">
        <v>64926900</v>
      </c>
      <c r="I1505">
        <v>3.7103900000000002E-2</v>
      </c>
      <c r="J1505">
        <f t="shared" si="207"/>
        <v>3.7103923822032536E-2</v>
      </c>
      <c r="K1505">
        <f t="shared" si="209"/>
        <v>367.67545000000001</v>
      </c>
      <c r="L1505">
        <f t="shared" si="214"/>
        <v>308.55046000000004</v>
      </c>
      <c r="M1505">
        <f t="shared" si="210"/>
        <v>5.103748932135739E-2</v>
      </c>
      <c r="N1505" t="str">
        <f t="shared" si="213"/>
        <v>Uptrend</v>
      </c>
      <c r="O1505">
        <f t="shared" si="208"/>
        <v>409.97</v>
      </c>
      <c r="P1505">
        <f t="shared" si="206"/>
        <v>-7.54933287801548E-2</v>
      </c>
      <c r="Q1505" t="str">
        <f t="shared" si="211"/>
        <v>2021-11</v>
      </c>
      <c r="R1505" t="str">
        <f t="shared" si="212"/>
        <v>High</v>
      </c>
    </row>
    <row r="1506" spans="1:18" x14ac:dyDescent="0.2">
      <c r="A1506">
        <v>1505</v>
      </c>
      <c r="B1506" t="s">
        <v>10</v>
      </c>
      <c r="C1506" s="1" t="d">
        <v>2021-11-22</v>
      </c>
      <c r="D1506">
        <v>387.44299999999998</v>
      </c>
      <c r="E1506">
        <v>400.65</v>
      </c>
      <c r="F1506">
        <v>377.47699999999998</v>
      </c>
      <c r="G1506">
        <v>385.62299999999999</v>
      </c>
      <c r="H1506">
        <v>99217500</v>
      </c>
      <c r="I1506">
        <v>1.7422099999999999E-2</v>
      </c>
      <c r="J1506">
        <f t="shared" si="207"/>
        <v>1.7421244261516478E-2</v>
      </c>
      <c r="K1506">
        <f t="shared" si="209"/>
        <v>369.87559999999996</v>
      </c>
      <c r="L1506">
        <f t="shared" si="214"/>
        <v>310.98074000000003</v>
      </c>
      <c r="M1506">
        <f t="shared" si="210"/>
        <v>4.3461060515427745E-2</v>
      </c>
      <c r="N1506" t="str">
        <f t="shared" si="213"/>
        <v>Uptrend</v>
      </c>
      <c r="O1506">
        <f t="shared" si="208"/>
        <v>409.97</v>
      </c>
      <c r="P1506">
        <f t="shared" si="206"/>
        <v>-5.9387272239432187E-2</v>
      </c>
      <c r="Q1506" t="str">
        <f t="shared" si="211"/>
        <v>2021-11</v>
      </c>
      <c r="R1506" t="str">
        <f t="shared" si="212"/>
        <v>High</v>
      </c>
    </row>
    <row r="1507" spans="1:18" x14ac:dyDescent="0.2">
      <c r="A1507">
        <v>1506</v>
      </c>
      <c r="B1507" t="s">
        <v>10</v>
      </c>
      <c r="C1507" s="1" t="d">
        <v>2021-11-23</v>
      </c>
      <c r="D1507">
        <v>389.17</v>
      </c>
      <c r="E1507">
        <v>393.5</v>
      </c>
      <c r="F1507">
        <v>354.233</v>
      </c>
      <c r="G1507">
        <v>369.67700000000002</v>
      </c>
      <c r="H1507">
        <v>108515100</v>
      </c>
      <c r="I1507">
        <v>-4.1352899999999998E-2</v>
      </c>
      <c r="J1507">
        <f t="shared" si="207"/>
        <v>-4.1351267948229187E-2</v>
      </c>
      <c r="K1507">
        <f t="shared" si="209"/>
        <v>371.3855999999999</v>
      </c>
      <c r="L1507">
        <f t="shared" si="214"/>
        <v>313.38188000000002</v>
      </c>
      <c r="M1507">
        <f t="shared" si="210"/>
        <v>4.4714560097460894E-2</v>
      </c>
      <c r="N1507" t="str">
        <f t="shared" si="213"/>
        <v>Uptrend</v>
      </c>
      <c r="O1507">
        <f t="shared" si="208"/>
        <v>409.97</v>
      </c>
      <c r="P1507">
        <f t="shared" si="206"/>
        <v>-9.8282801180574197E-2</v>
      </c>
      <c r="Q1507" t="str">
        <f t="shared" si="211"/>
        <v>2021-11</v>
      </c>
      <c r="R1507" t="str">
        <f t="shared" si="212"/>
        <v>High</v>
      </c>
    </row>
    <row r="1508" spans="1:18" x14ac:dyDescent="0.2">
      <c r="A1508">
        <v>1507</v>
      </c>
      <c r="B1508" t="s">
        <v>10</v>
      </c>
      <c r="C1508" s="1" t="d">
        <v>2021-11-24</v>
      </c>
      <c r="D1508">
        <v>360.13</v>
      </c>
      <c r="E1508">
        <v>377.59</v>
      </c>
      <c r="F1508">
        <v>354</v>
      </c>
      <c r="G1508">
        <v>372</v>
      </c>
      <c r="H1508">
        <v>67680600</v>
      </c>
      <c r="I1508">
        <v>6.2847700000000003E-3</v>
      </c>
      <c r="J1508">
        <f t="shared" si="207"/>
        <v>6.2838640218352282E-3</v>
      </c>
      <c r="K1508">
        <f t="shared" si="209"/>
        <v>372.68794999999989</v>
      </c>
      <c r="L1508">
        <f t="shared" si="214"/>
        <v>315.54808000000003</v>
      </c>
      <c r="M1508">
        <f t="shared" si="210"/>
        <v>4.4597628852210469E-2</v>
      </c>
      <c r="N1508" t="str">
        <f t="shared" si="213"/>
        <v>Uptrend</v>
      </c>
      <c r="O1508">
        <f t="shared" si="208"/>
        <v>409.97</v>
      </c>
      <c r="P1508">
        <f t="shared" si="206"/>
        <v>-9.2616532917042749E-2</v>
      </c>
      <c r="Q1508" t="str">
        <f t="shared" si="211"/>
        <v>2021-11</v>
      </c>
      <c r="R1508" t="str">
        <f t="shared" si="212"/>
        <v>High</v>
      </c>
    </row>
    <row r="1509" spans="1:18" x14ac:dyDescent="0.2">
      <c r="A1509">
        <v>1508</v>
      </c>
      <c r="B1509" t="s">
        <v>10</v>
      </c>
      <c r="C1509" s="1" t="d">
        <v>2021-11-26</v>
      </c>
      <c r="D1509">
        <v>366.49</v>
      </c>
      <c r="E1509">
        <v>369.59300000000002</v>
      </c>
      <c r="F1509">
        <v>360.33300000000003</v>
      </c>
      <c r="G1509">
        <v>360.64</v>
      </c>
      <c r="H1509">
        <v>35042700</v>
      </c>
      <c r="I1509">
        <v>-3.0537600000000002E-2</v>
      </c>
      <c r="J1509">
        <f t="shared" si="207"/>
        <v>-3.0537634408602132E-2</v>
      </c>
      <c r="K1509">
        <f t="shared" si="209"/>
        <v>372.76929999999999</v>
      </c>
      <c r="L1509">
        <f t="shared" si="214"/>
        <v>318.06475999999998</v>
      </c>
      <c r="M1509">
        <f t="shared" si="210"/>
        <v>4.4540458595891556E-2</v>
      </c>
      <c r="N1509" t="str">
        <f t="shared" si="213"/>
        <v>Uptrend</v>
      </c>
      <c r="O1509">
        <f t="shared" si="208"/>
        <v>409.97</v>
      </c>
      <c r="P1509">
        <f t="shared" si="206"/>
        <v>-0.12032587750323198</v>
      </c>
      <c r="Q1509" t="str">
        <f t="shared" si="211"/>
        <v>2021-11</v>
      </c>
      <c r="R1509" t="str">
        <f t="shared" si="212"/>
        <v>High</v>
      </c>
    </row>
    <row r="1510" spans="1:18" x14ac:dyDescent="0.2">
      <c r="A1510">
        <v>1509</v>
      </c>
      <c r="B1510" t="s">
        <v>10</v>
      </c>
      <c r="C1510" s="1" t="d">
        <v>2021-11-29</v>
      </c>
      <c r="D1510">
        <v>366.99700000000001</v>
      </c>
      <c r="E1510">
        <v>380.89</v>
      </c>
      <c r="F1510">
        <v>366.73</v>
      </c>
      <c r="G1510">
        <v>378.99700000000001</v>
      </c>
      <c r="H1510">
        <v>58393500</v>
      </c>
      <c r="I1510">
        <v>5.09002E-2</v>
      </c>
      <c r="J1510">
        <f t="shared" si="207"/>
        <v>5.09011756876665E-2</v>
      </c>
      <c r="K1510">
        <f t="shared" si="209"/>
        <v>373.15249999999997</v>
      </c>
      <c r="L1510">
        <f t="shared" si="214"/>
        <v>320.82869999999991</v>
      </c>
      <c r="M1510">
        <f t="shared" si="210"/>
        <v>4.5336913237937919E-2</v>
      </c>
      <c r="N1510" t="str">
        <f t="shared" si="213"/>
        <v>Uptrend</v>
      </c>
      <c r="O1510">
        <f t="shared" si="208"/>
        <v>409.97</v>
      </c>
      <c r="P1510">
        <f t="shared" si="206"/>
        <v>-7.5549430446130272E-2</v>
      </c>
      <c r="Q1510" t="str">
        <f t="shared" si="211"/>
        <v>2021-11</v>
      </c>
      <c r="R1510" t="str">
        <f t="shared" si="212"/>
        <v>High</v>
      </c>
    </row>
    <row r="1511" spans="1:18" x14ac:dyDescent="0.2">
      <c r="A1511">
        <v>1510</v>
      </c>
      <c r="B1511" t="s">
        <v>10</v>
      </c>
      <c r="C1511" s="1" t="d">
        <v>2021-11-30</v>
      </c>
      <c r="D1511">
        <v>381.45699999999999</v>
      </c>
      <c r="E1511">
        <v>389.33300000000003</v>
      </c>
      <c r="F1511">
        <v>372.66699999999997</v>
      </c>
      <c r="G1511">
        <v>381.58699999999999</v>
      </c>
      <c r="H1511">
        <v>81276000</v>
      </c>
      <c r="I1511">
        <v>6.83382E-3</v>
      </c>
      <c r="J1511">
        <f t="shared" si="207"/>
        <v>6.833827180690033E-3</v>
      </c>
      <c r="K1511">
        <f t="shared" si="209"/>
        <v>372.08869999999996</v>
      </c>
      <c r="L1511">
        <f t="shared" si="214"/>
        <v>323.19949999999994</v>
      </c>
      <c r="M1511">
        <f t="shared" si="210"/>
        <v>4.0975473821787033E-2</v>
      </c>
      <c r="N1511" t="str">
        <f t="shared" si="213"/>
        <v>Uptrend</v>
      </c>
      <c r="O1511">
        <f t="shared" si="208"/>
        <v>409.97</v>
      </c>
      <c r="P1511">
        <f t="shared" si="206"/>
        <v>-6.9231895016708678E-2</v>
      </c>
      <c r="Q1511" t="str">
        <f t="shared" si="211"/>
        <v>2021-11</v>
      </c>
      <c r="R1511" t="str">
        <f t="shared" si="212"/>
        <v>High</v>
      </c>
    </row>
    <row r="1512" spans="1:18" x14ac:dyDescent="0.2">
      <c r="A1512">
        <v>1511</v>
      </c>
      <c r="B1512" t="s">
        <v>10</v>
      </c>
      <c r="C1512" s="1" t="d">
        <v>2021-12-01</v>
      </c>
      <c r="D1512">
        <v>386.9</v>
      </c>
      <c r="E1512">
        <v>390.947</v>
      </c>
      <c r="F1512">
        <v>363.58699999999999</v>
      </c>
      <c r="G1512">
        <v>365</v>
      </c>
      <c r="H1512">
        <v>68450400</v>
      </c>
      <c r="I1512">
        <v>-4.3467600000000002E-2</v>
      </c>
      <c r="J1512">
        <f t="shared" si="207"/>
        <v>-4.3468461975905814E-2</v>
      </c>
      <c r="K1512">
        <f t="shared" si="209"/>
        <v>370.80534999999998</v>
      </c>
      <c r="L1512">
        <f t="shared" si="214"/>
        <v>325.41721999999993</v>
      </c>
      <c r="M1512">
        <f t="shared" si="210"/>
        <v>4.1558711847521093E-2</v>
      </c>
      <c r="N1512" t="str">
        <f t="shared" si="213"/>
        <v>Uptrend</v>
      </c>
      <c r="O1512">
        <f t="shared" si="208"/>
        <v>409.97</v>
      </c>
      <c r="P1512">
        <f t="shared" si="206"/>
        <v>-0.10969095299656073</v>
      </c>
      <c r="Q1512" t="str">
        <f t="shared" si="211"/>
        <v>2021-12</v>
      </c>
      <c r="R1512" t="str">
        <f t="shared" si="212"/>
        <v>High</v>
      </c>
    </row>
    <row r="1513" spans="1:18" x14ac:dyDescent="0.2">
      <c r="A1513">
        <v>1512</v>
      </c>
      <c r="B1513" t="s">
        <v>10</v>
      </c>
      <c r="C1513" s="1" t="d">
        <v>2021-12-02</v>
      </c>
      <c r="D1513">
        <v>366.35300000000001</v>
      </c>
      <c r="E1513">
        <v>371</v>
      </c>
      <c r="F1513">
        <v>352.21699999999998</v>
      </c>
      <c r="G1513">
        <v>361.53300000000002</v>
      </c>
      <c r="H1513">
        <v>73114800</v>
      </c>
      <c r="I1513">
        <v>-9.4977399999999993E-3</v>
      </c>
      <c r="J1513">
        <f t="shared" si="207"/>
        <v>-9.4986301369862636E-3</v>
      </c>
      <c r="K1513">
        <f t="shared" si="209"/>
        <v>368.65099999999995</v>
      </c>
      <c r="L1513">
        <f t="shared" si="214"/>
        <v>327.15941999999995</v>
      </c>
      <c r="M1513">
        <f t="shared" si="210"/>
        <v>4.0586325368316127E-2</v>
      </c>
      <c r="N1513" t="str">
        <f t="shared" si="213"/>
        <v>Uptrend</v>
      </c>
      <c r="O1513">
        <f t="shared" si="208"/>
        <v>409.97</v>
      </c>
      <c r="P1513">
        <f t="shared" si="206"/>
        <v>-0.11814766934165921</v>
      </c>
      <c r="Q1513" t="str">
        <f t="shared" si="211"/>
        <v>2021-12</v>
      </c>
      <c r="R1513" t="str">
        <f t="shared" si="212"/>
        <v>High</v>
      </c>
    </row>
    <row r="1514" spans="1:18" x14ac:dyDescent="0.2">
      <c r="A1514">
        <v>1513</v>
      </c>
      <c r="B1514" t="s">
        <v>10</v>
      </c>
      <c r="C1514" s="1" t="d">
        <v>2021-12-03</v>
      </c>
      <c r="D1514">
        <v>361.59699999999998</v>
      </c>
      <c r="E1514">
        <v>363.52699999999999</v>
      </c>
      <c r="F1514">
        <v>333.40300000000002</v>
      </c>
      <c r="G1514">
        <v>338.32299999999998</v>
      </c>
      <c r="H1514">
        <v>92322000</v>
      </c>
      <c r="I1514">
        <v>-6.41988E-2</v>
      </c>
      <c r="J1514">
        <f t="shared" si="207"/>
        <v>-6.419884215272198E-2</v>
      </c>
      <c r="K1514">
        <f t="shared" si="209"/>
        <v>365.06865000000005</v>
      </c>
      <c r="L1514">
        <f t="shared" si="214"/>
        <v>328.72356000000002</v>
      </c>
      <c r="M1514">
        <f t="shared" si="210"/>
        <v>4.242687027616307E-2</v>
      </c>
      <c r="N1514" t="str">
        <f t="shared" si="213"/>
        <v>Uptrend</v>
      </c>
      <c r="O1514">
        <f t="shared" si="208"/>
        <v>409.97</v>
      </c>
      <c r="P1514">
        <f t="shared" si="206"/>
        <v>-0.17476156791960396</v>
      </c>
      <c r="Q1514" t="str">
        <f t="shared" si="211"/>
        <v>2021-12</v>
      </c>
      <c r="R1514" t="str">
        <f t="shared" si="212"/>
        <v>High</v>
      </c>
    </row>
    <row r="1515" spans="1:18" x14ac:dyDescent="0.2">
      <c r="A1515">
        <v>1514</v>
      </c>
      <c r="B1515" t="s">
        <v>10</v>
      </c>
      <c r="C1515" s="1" t="d">
        <v>2021-12-06</v>
      </c>
      <c r="D1515">
        <v>333.83699999999999</v>
      </c>
      <c r="E1515">
        <v>340.54700000000003</v>
      </c>
      <c r="F1515">
        <v>316.83300000000003</v>
      </c>
      <c r="G1515">
        <v>336.33699999999999</v>
      </c>
      <c r="H1515">
        <v>81663000</v>
      </c>
      <c r="I1515">
        <v>-5.8720899999999999E-3</v>
      </c>
      <c r="J1515">
        <f t="shared" si="207"/>
        <v>-5.8701300236755349E-3</v>
      </c>
      <c r="K1515">
        <f t="shared" si="209"/>
        <v>361.51735000000008</v>
      </c>
      <c r="L1515">
        <f t="shared" si="214"/>
        <v>330.45947999999987</v>
      </c>
      <c r="M1515">
        <f t="shared" si="210"/>
        <v>4.2428416049016288E-2</v>
      </c>
      <c r="N1515" t="str">
        <f t="shared" si="213"/>
        <v>Uptrend</v>
      </c>
      <c r="O1515">
        <f t="shared" si="208"/>
        <v>409.97</v>
      </c>
      <c r="P1515">
        <f t="shared" ref="P1515:P1578" si="215">G1515/O1515 - 1</f>
        <v>-0.17960582481645004</v>
      </c>
      <c r="Q1515" t="str">
        <f t="shared" si="211"/>
        <v>2021-12</v>
      </c>
      <c r="R1515" t="str">
        <f t="shared" si="212"/>
        <v>High</v>
      </c>
    </row>
    <row r="1516" spans="1:18" x14ac:dyDescent="0.2">
      <c r="A1516">
        <v>1515</v>
      </c>
      <c r="B1516" t="s">
        <v>10</v>
      </c>
      <c r="C1516" s="1" t="d">
        <v>2021-12-07</v>
      </c>
      <c r="D1516">
        <v>348.06700000000001</v>
      </c>
      <c r="E1516">
        <v>352.55700000000002</v>
      </c>
      <c r="F1516">
        <v>342.27</v>
      </c>
      <c r="G1516">
        <v>350.58300000000003</v>
      </c>
      <c r="H1516">
        <v>56084700</v>
      </c>
      <c r="I1516">
        <v>4.2358399999999997E-2</v>
      </c>
      <c r="J1516">
        <f t="shared" ref="J1516:J1579" si="216">(G1516/G1515) - 1</f>
        <v>4.2356327136175986E-2</v>
      </c>
      <c r="K1516">
        <f t="shared" si="209"/>
        <v>359.66415000000012</v>
      </c>
      <c r="L1516">
        <f t="shared" si="214"/>
        <v>332.40213999999997</v>
      </c>
      <c r="M1516">
        <f t="shared" si="210"/>
        <v>4.2805123354295302E-2</v>
      </c>
      <c r="N1516" t="str">
        <f t="shared" si="213"/>
        <v>Uptrend</v>
      </c>
      <c r="O1516">
        <f t="shared" ref="O1516:O1579" si="217">MAX(G1516,O1515)</f>
        <v>409.97</v>
      </c>
      <c r="P1516">
        <f t="shared" si="215"/>
        <v>-0.14485694075176236</v>
      </c>
      <c r="Q1516" t="str">
        <f t="shared" si="211"/>
        <v>2021-12</v>
      </c>
      <c r="R1516" t="str">
        <f t="shared" si="212"/>
        <v>High</v>
      </c>
    </row>
    <row r="1517" spans="1:18" x14ac:dyDescent="0.2">
      <c r="A1517">
        <v>1516</v>
      </c>
      <c r="B1517" t="s">
        <v>10</v>
      </c>
      <c r="C1517" s="1" t="d">
        <v>2021-12-08</v>
      </c>
      <c r="D1517">
        <v>350.90300000000002</v>
      </c>
      <c r="E1517">
        <v>357.46</v>
      </c>
      <c r="F1517">
        <v>344.33300000000003</v>
      </c>
      <c r="G1517">
        <v>356.32</v>
      </c>
      <c r="H1517">
        <v>41906400</v>
      </c>
      <c r="I1517">
        <v>1.6363200000000001E-2</v>
      </c>
      <c r="J1517">
        <f t="shared" si="216"/>
        <v>1.6364170538788247E-2</v>
      </c>
      <c r="K1517">
        <f t="shared" si="209"/>
        <v>360.42180000000002</v>
      </c>
      <c r="L1517">
        <f t="shared" si="214"/>
        <v>333.88539999999995</v>
      </c>
      <c r="M1517">
        <f t="shared" si="210"/>
        <v>3.3163867576510499E-2</v>
      </c>
      <c r="N1517" t="str">
        <f t="shared" si="213"/>
        <v>Uptrend</v>
      </c>
      <c r="O1517">
        <f t="shared" si="217"/>
        <v>409.97</v>
      </c>
      <c r="P1517">
        <f t="shared" si="215"/>
        <v>-0.13086323389516319</v>
      </c>
      <c r="Q1517" t="str">
        <f t="shared" si="211"/>
        <v>2021-12</v>
      </c>
      <c r="R1517" t="str">
        <f t="shared" si="212"/>
        <v>High</v>
      </c>
    </row>
    <row r="1518" spans="1:18" x14ac:dyDescent="0.2">
      <c r="A1518">
        <v>1517</v>
      </c>
      <c r="B1518" t="s">
        <v>10</v>
      </c>
      <c r="C1518" s="1" t="d">
        <v>2021-12-09</v>
      </c>
      <c r="D1518">
        <v>353.54700000000003</v>
      </c>
      <c r="E1518">
        <v>354.16300000000001</v>
      </c>
      <c r="F1518">
        <v>334.12</v>
      </c>
      <c r="G1518">
        <v>334.6</v>
      </c>
      <c r="H1518">
        <v>59438400</v>
      </c>
      <c r="I1518">
        <v>-6.0956400000000001E-2</v>
      </c>
      <c r="J1518">
        <f t="shared" si="216"/>
        <v>-6.0956443646160707E-2</v>
      </c>
      <c r="K1518">
        <f t="shared" si="209"/>
        <v>359.35265000000004</v>
      </c>
      <c r="L1518">
        <f t="shared" si="214"/>
        <v>335.49573999999996</v>
      </c>
      <c r="M1518">
        <f t="shared" si="210"/>
        <v>3.459966229278659E-2</v>
      </c>
      <c r="N1518" t="str">
        <f t="shared" si="213"/>
        <v>Uptrend</v>
      </c>
      <c r="O1518">
        <f t="shared" si="217"/>
        <v>409.97</v>
      </c>
      <c r="P1518">
        <f t="shared" si="215"/>
        <v>-0.18384272019903891</v>
      </c>
      <c r="Q1518" t="str">
        <f t="shared" si="211"/>
        <v>2021-12</v>
      </c>
      <c r="R1518" t="str">
        <f t="shared" si="212"/>
        <v>High</v>
      </c>
    </row>
    <row r="1519" spans="1:18" x14ac:dyDescent="0.2">
      <c r="A1519">
        <v>1518</v>
      </c>
      <c r="B1519" t="s">
        <v>10</v>
      </c>
      <c r="C1519" s="1" t="d">
        <v>2021-12-10</v>
      </c>
      <c r="D1519">
        <v>336.25</v>
      </c>
      <c r="E1519">
        <v>340.327</v>
      </c>
      <c r="F1519">
        <v>327.51</v>
      </c>
      <c r="G1519">
        <v>339.01</v>
      </c>
      <c r="H1519">
        <v>59664300</v>
      </c>
      <c r="I1519">
        <v>1.31799E-2</v>
      </c>
      <c r="J1519">
        <f t="shared" si="216"/>
        <v>1.3179916317991536E-2</v>
      </c>
      <c r="K1519">
        <f t="shared" si="209"/>
        <v>358.57800000000003</v>
      </c>
      <c r="L1519">
        <f t="shared" si="214"/>
        <v>336.77033999999992</v>
      </c>
      <c r="M1519">
        <f t="shared" si="210"/>
        <v>3.4773211761260907E-2</v>
      </c>
      <c r="N1519" t="str">
        <f t="shared" si="213"/>
        <v>Uptrend</v>
      </c>
      <c r="O1519">
        <f t="shared" si="217"/>
        <v>409.97</v>
      </c>
      <c r="P1519">
        <f t="shared" si="215"/>
        <v>-0.17308583554894263</v>
      </c>
      <c r="Q1519" t="str">
        <f t="shared" si="211"/>
        <v>2021-12</v>
      </c>
      <c r="R1519" t="str">
        <f t="shared" si="212"/>
        <v>High</v>
      </c>
    </row>
    <row r="1520" spans="1:18" x14ac:dyDescent="0.2">
      <c r="A1520">
        <v>1519</v>
      </c>
      <c r="B1520" t="s">
        <v>10</v>
      </c>
      <c r="C1520" s="1" t="d">
        <v>2021-12-13</v>
      </c>
      <c r="D1520">
        <v>333.697</v>
      </c>
      <c r="E1520">
        <v>335</v>
      </c>
      <c r="F1520">
        <v>317.14</v>
      </c>
      <c r="G1520">
        <v>322.137</v>
      </c>
      <c r="H1520">
        <v>78595500</v>
      </c>
      <c r="I1520">
        <v>-4.9772400000000001E-2</v>
      </c>
      <c r="J1520">
        <f t="shared" si="216"/>
        <v>-4.9771393174242617E-2</v>
      </c>
      <c r="K1520">
        <f t="shared" si="209"/>
        <v>357.46120000000002</v>
      </c>
      <c r="L1520">
        <f t="shared" si="214"/>
        <v>337.9502</v>
      </c>
      <c r="M1520">
        <f t="shared" si="210"/>
        <v>3.5950982815385855E-2</v>
      </c>
      <c r="N1520" t="str">
        <f t="shared" si="213"/>
        <v>Uptrend</v>
      </c>
      <c r="O1520">
        <f t="shared" si="217"/>
        <v>409.97</v>
      </c>
      <c r="P1520">
        <f t="shared" si="215"/>
        <v>-0.21424250554918656</v>
      </c>
      <c r="Q1520" t="str">
        <f t="shared" si="211"/>
        <v>2021-12</v>
      </c>
      <c r="R1520" t="str">
        <f t="shared" si="212"/>
        <v>High</v>
      </c>
    </row>
    <row r="1521" spans="1:18" x14ac:dyDescent="0.2">
      <c r="A1521">
        <v>1520</v>
      </c>
      <c r="B1521" t="s">
        <v>10</v>
      </c>
      <c r="C1521" s="1" t="d">
        <v>2021-12-14</v>
      </c>
      <c r="D1521">
        <v>315</v>
      </c>
      <c r="E1521">
        <v>322.137</v>
      </c>
      <c r="F1521">
        <v>310</v>
      </c>
      <c r="G1521">
        <v>319.50299999999999</v>
      </c>
      <c r="H1521">
        <v>70806300</v>
      </c>
      <c r="I1521">
        <v>-8.1745800000000007E-3</v>
      </c>
      <c r="J1521">
        <f t="shared" si="216"/>
        <v>-8.1766453403365746E-3</v>
      </c>
      <c r="K1521">
        <f t="shared" si="209"/>
        <v>356.54649999999998</v>
      </c>
      <c r="L1521">
        <f t="shared" si="214"/>
        <v>339.25286</v>
      </c>
      <c r="M1521">
        <f t="shared" si="210"/>
        <v>3.5764628860478778E-2</v>
      </c>
      <c r="N1521" t="str">
        <f t="shared" si="213"/>
        <v>Uptrend</v>
      </c>
      <c r="O1521">
        <f t="shared" si="217"/>
        <v>409.97</v>
      </c>
      <c r="P1521">
        <f t="shared" si="215"/>
        <v>-0.22066736590482239</v>
      </c>
      <c r="Q1521" t="str">
        <f t="shared" si="211"/>
        <v>2021-12</v>
      </c>
      <c r="R1521" t="str">
        <f t="shared" si="212"/>
        <v>High</v>
      </c>
    </row>
    <row r="1522" spans="1:18" x14ac:dyDescent="0.2">
      <c r="A1522">
        <v>1521</v>
      </c>
      <c r="B1522" t="s">
        <v>10</v>
      </c>
      <c r="C1522" s="1" t="d">
        <v>2021-12-15</v>
      </c>
      <c r="D1522">
        <v>317.73700000000002</v>
      </c>
      <c r="E1522">
        <v>326.25</v>
      </c>
      <c r="F1522">
        <v>309.41699999999997</v>
      </c>
      <c r="G1522">
        <v>325.33</v>
      </c>
      <c r="H1522">
        <v>75169200</v>
      </c>
      <c r="I1522">
        <v>1.8236599999999999E-2</v>
      </c>
      <c r="J1522">
        <f t="shared" si="216"/>
        <v>1.8237700428477943E-2</v>
      </c>
      <c r="K1522">
        <f t="shared" si="209"/>
        <v>355.23414999999989</v>
      </c>
      <c r="L1522">
        <f t="shared" si="214"/>
        <v>340.21398000000011</v>
      </c>
      <c r="M1522">
        <f t="shared" si="210"/>
        <v>3.467775782007626E-2</v>
      </c>
      <c r="N1522" t="str">
        <f t="shared" si="213"/>
        <v>Uptrend</v>
      </c>
      <c r="O1522">
        <f t="shared" si="217"/>
        <v>409.97</v>
      </c>
      <c r="P1522">
        <f t="shared" si="215"/>
        <v>-0.20645413079005792</v>
      </c>
      <c r="Q1522" t="str">
        <f t="shared" si="211"/>
        <v>2021-12</v>
      </c>
      <c r="R1522" t="str">
        <f t="shared" si="212"/>
        <v>High</v>
      </c>
    </row>
    <row r="1523" spans="1:18" x14ac:dyDescent="0.2">
      <c r="A1523">
        <v>1522</v>
      </c>
      <c r="B1523" t="s">
        <v>10</v>
      </c>
      <c r="C1523" s="1" t="d">
        <v>2021-12-16</v>
      </c>
      <c r="D1523">
        <v>331.5</v>
      </c>
      <c r="E1523">
        <v>331.66</v>
      </c>
      <c r="F1523">
        <v>307.28300000000002</v>
      </c>
      <c r="G1523">
        <v>308.97300000000001</v>
      </c>
      <c r="H1523">
        <v>82771500</v>
      </c>
      <c r="I1523">
        <v>-5.0277099999999998E-2</v>
      </c>
      <c r="J1523">
        <f t="shared" si="216"/>
        <v>-5.0278179079703555E-2</v>
      </c>
      <c r="K1523">
        <f t="shared" si="209"/>
        <v>352.53264999999999</v>
      </c>
      <c r="L1523">
        <f t="shared" si="214"/>
        <v>341.14038000000005</v>
      </c>
      <c r="M1523">
        <f t="shared" si="210"/>
        <v>3.5117954500486895E-2</v>
      </c>
      <c r="N1523" t="str">
        <f t="shared" si="213"/>
        <v>Uptrend</v>
      </c>
      <c r="O1523">
        <f t="shared" si="217"/>
        <v>409.97</v>
      </c>
      <c r="P1523">
        <f t="shared" si="215"/>
        <v>-0.24635217211015437</v>
      </c>
      <c r="Q1523" t="str">
        <f t="shared" si="211"/>
        <v>2021-12</v>
      </c>
      <c r="R1523" t="str">
        <f t="shared" si="212"/>
        <v>High</v>
      </c>
    </row>
    <row r="1524" spans="1:18" x14ac:dyDescent="0.2">
      <c r="A1524">
        <v>1523</v>
      </c>
      <c r="B1524" t="s">
        <v>10</v>
      </c>
      <c r="C1524" s="1" t="d">
        <v>2021-12-17</v>
      </c>
      <c r="D1524">
        <v>304.923</v>
      </c>
      <c r="E1524">
        <v>320.22000000000003</v>
      </c>
      <c r="F1524">
        <v>303.01299999999998</v>
      </c>
      <c r="G1524">
        <v>310.85700000000003</v>
      </c>
      <c r="H1524">
        <v>100437300</v>
      </c>
      <c r="I1524">
        <v>6.0954499999999997E-3</v>
      </c>
      <c r="J1524">
        <f t="shared" si="216"/>
        <v>6.0976201804041619E-3</v>
      </c>
      <c r="K1524">
        <f t="shared" si="209"/>
        <v>349.80249999999995</v>
      </c>
      <c r="L1524">
        <f t="shared" si="214"/>
        <v>341.90338000000003</v>
      </c>
      <c r="M1524">
        <f t="shared" si="210"/>
        <v>3.5103992504955966E-2</v>
      </c>
      <c r="N1524" t="str">
        <f t="shared" si="213"/>
        <v>Uptrend</v>
      </c>
      <c r="O1524">
        <f t="shared" si="217"/>
        <v>409.97</v>
      </c>
      <c r="P1524">
        <f t="shared" si="215"/>
        <v>-0.24175671390589548</v>
      </c>
      <c r="Q1524" t="str">
        <f t="shared" si="211"/>
        <v>2021-12</v>
      </c>
      <c r="R1524" t="str">
        <f t="shared" si="212"/>
        <v>High</v>
      </c>
    </row>
    <row r="1525" spans="1:18" x14ac:dyDescent="0.2">
      <c r="A1525">
        <v>1524</v>
      </c>
      <c r="B1525" t="s">
        <v>10</v>
      </c>
      <c r="C1525" s="1" t="d">
        <v>2021-12-20</v>
      </c>
      <c r="D1525">
        <v>303.56700000000001</v>
      </c>
      <c r="E1525">
        <v>307.23</v>
      </c>
      <c r="F1525">
        <v>297.79700000000003</v>
      </c>
      <c r="G1525">
        <v>299.98</v>
      </c>
      <c r="H1525">
        <v>56480100</v>
      </c>
      <c r="I1525">
        <v>-3.4989300000000001E-2</v>
      </c>
      <c r="J1525">
        <f t="shared" si="216"/>
        <v>-3.4990365344837016E-2</v>
      </c>
      <c r="K1525">
        <f t="shared" si="209"/>
        <v>345.85050000000001</v>
      </c>
      <c r="L1525">
        <f t="shared" si="214"/>
        <v>342.88063999999997</v>
      </c>
      <c r="M1525">
        <f t="shared" si="210"/>
        <v>3.3969562307305357E-2</v>
      </c>
      <c r="N1525" t="str">
        <f t="shared" si="213"/>
        <v>Uptrend</v>
      </c>
      <c r="O1525">
        <f t="shared" si="217"/>
        <v>409.97</v>
      </c>
      <c r="P1525">
        <f t="shared" si="215"/>
        <v>-0.26828792350659803</v>
      </c>
      <c r="Q1525" t="str">
        <f t="shared" si="211"/>
        <v>2021-12</v>
      </c>
      <c r="R1525" t="str">
        <f t="shared" si="212"/>
        <v>High</v>
      </c>
    </row>
    <row r="1526" spans="1:18" x14ac:dyDescent="0.2">
      <c r="A1526">
        <v>1525</v>
      </c>
      <c r="B1526" t="s">
        <v>10</v>
      </c>
      <c r="C1526" s="1" t="d">
        <v>2021-12-21</v>
      </c>
      <c r="D1526">
        <v>305.62299999999999</v>
      </c>
      <c r="E1526">
        <v>313.16699999999997</v>
      </c>
      <c r="F1526">
        <v>295.37299999999999</v>
      </c>
      <c r="G1526">
        <v>312.84300000000002</v>
      </c>
      <c r="H1526">
        <v>71517900</v>
      </c>
      <c r="I1526">
        <v>4.2880599999999998E-2</v>
      </c>
      <c r="J1526">
        <f t="shared" si="216"/>
        <v>4.2879525301686705E-2</v>
      </c>
      <c r="K1526">
        <f t="shared" si="209"/>
        <v>342.21149999999994</v>
      </c>
      <c r="L1526">
        <f t="shared" si="214"/>
        <v>344.23498000000001</v>
      </c>
      <c r="M1526">
        <f t="shared" si="210"/>
        <v>3.5534373695243905E-2</v>
      </c>
      <c r="N1526" t="str">
        <f t="shared" si="213"/>
        <v>Downtrend</v>
      </c>
      <c r="O1526">
        <f t="shared" si="217"/>
        <v>409.97</v>
      </c>
      <c r="P1526">
        <f t="shared" si="215"/>
        <v>-0.2369124570090495</v>
      </c>
      <c r="Q1526" t="str">
        <f t="shared" si="211"/>
        <v>2021-12</v>
      </c>
      <c r="R1526" t="str">
        <f t="shared" si="212"/>
        <v>High</v>
      </c>
    </row>
    <row r="1527" spans="1:18" x14ac:dyDescent="0.2">
      <c r="A1527">
        <v>1526</v>
      </c>
      <c r="B1527" t="s">
        <v>10</v>
      </c>
      <c r="C1527" s="1" t="d">
        <v>2021-12-22</v>
      </c>
      <c r="D1527">
        <v>321.887</v>
      </c>
      <c r="E1527">
        <v>338.553</v>
      </c>
      <c r="F1527">
        <v>319.017</v>
      </c>
      <c r="G1527">
        <v>336.29</v>
      </c>
      <c r="H1527">
        <v>93634200</v>
      </c>
      <c r="I1527">
        <v>7.4947100000000003E-2</v>
      </c>
      <c r="J1527">
        <f t="shared" si="216"/>
        <v>7.4948136924911202E-2</v>
      </c>
      <c r="K1527">
        <f t="shared" si="209"/>
        <v>340.54214999999994</v>
      </c>
      <c r="L1527">
        <f t="shared" si="214"/>
        <v>345.94112000000001</v>
      </c>
      <c r="M1527">
        <f t="shared" si="210"/>
        <v>3.94042536827411E-2</v>
      </c>
      <c r="N1527" t="str">
        <f t="shared" si="213"/>
        <v>Downtrend</v>
      </c>
      <c r="O1527">
        <f t="shared" si="217"/>
        <v>409.97</v>
      </c>
      <c r="P1527">
        <f t="shared" si="215"/>
        <v>-0.17972046735126956</v>
      </c>
      <c r="Q1527" t="str">
        <f t="shared" si="211"/>
        <v>2021-12</v>
      </c>
      <c r="R1527" t="str">
        <f t="shared" si="212"/>
        <v>High</v>
      </c>
    </row>
    <row r="1528" spans="1:18" x14ac:dyDescent="0.2">
      <c r="A1528">
        <v>1527</v>
      </c>
      <c r="B1528" t="s">
        <v>10</v>
      </c>
      <c r="C1528" s="1" t="d">
        <v>2021-12-23</v>
      </c>
      <c r="D1528">
        <v>335.6</v>
      </c>
      <c r="E1528">
        <v>357.66</v>
      </c>
      <c r="F1528">
        <v>332.52</v>
      </c>
      <c r="G1528">
        <v>355.66699999999997</v>
      </c>
      <c r="H1528">
        <v>92713200</v>
      </c>
      <c r="I1528">
        <v>5.7618900000000001E-2</v>
      </c>
      <c r="J1528">
        <f t="shared" si="216"/>
        <v>5.7619911386006084E-2</v>
      </c>
      <c r="K1528">
        <f t="shared" si="209"/>
        <v>339.72549999999995</v>
      </c>
      <c r="L1528">
        <f t="shared" si="214"/>
        <v>347.77859999999998</v>
      </c>
      <c r="M1528">
        <f t="shared" si="210"/>
        <v>4.171265904528252E-2</v>
      </c>
      <c r="N1528" t="str">
        <f t="shared" si="213"/>
        <v>Downtrend</v>
      </c>
      <c r="O1528">
        <f t="shared" si="217"/>
        <v>409.97</v>
      </c>
      <c r="P1528">
        <f t="shared" si="215"/>
        <v>-0.13245603336829537</v>
      </c>
      <c r="Q1528" t="str">
        <f t="shared" si="211"/>
        <v>2021-12</v>
      </c>
      <c r="R1528" t="str">
        <f t="shared" si="212"/>
        <v>High</v>
      </c>
    </row>
    <row r="1529" spans="1:18" x14ac:dyDescent="0.2">
      <c r="A1529">
        <v>1528</v>
      </c>
      <c r="B1529" t="s">
        <v>10</v>
      </c>
      <c r="C1529" s="1" t="d">
        <v>2021-12-27</v>
      </c>
      <c r="D1529">
        <v>357.89</v>
      </c>
      <c r="E1529">
        <v>372.33300000000003</v>
      </c>
      <c r="F1529">
        <v>356.90699999999998</v>
      </c>
      <c r="G1529">
        <v>364.64699999999999</v>
      </c>
      <c r="H1529">
        <v>71145900</v>
      </c>
      <c r="I1529">
        <v>2.5248400000000001E-2</v>
      </c>
      <c r="J1529">
        <f t="shared" si="216"/>
        <v>2.5248336224614754E-2</v>
      </c>
      <c r="K1529">
        <f t="shared" si="209"/>
        <v>339.92584999999997</v>
      </c>
      <c r="L1529">
        <f t="shared" si="214"/>
        <v>349.41486000000003</v>
      </c>
      <c r="M1529">
        <f t="shared" si="210"/>
        <v>4.1527627466582465E-2</v>
      </c>
      <c r="N1529" t="str">
        <f t="shared" si="213"/>
        <v>Downtrend</v>
      </c>
      <c r="O1529">
        <f t="shared" si="217"/>
        <v>409.97</v>
      </c>
      <c r="P1529">
        <f t="shared" si="215"/>
        <v>-0.1105519916091422</v>
      </c>
      <c r="Q1529" t="str">
        <f t="shared" si="211"/>
        <v>2021-12</v>
      </c>
      <c r="R1529" t="str">
        <f t="shared" si="212"/>
        <v>High</v>
      </c>
    </row>
    <row r="1530" spans="1:18" x14ac:dyDescent="0.2">
      <c r="A1530">
        <v>1529</v>
      </c>
      <c r="B1530" t="s">
        <v>10</v>
      </c>
      <c r="C1530" s="1" t="d">
        <v>2021-12-28</v>
      </c>
      <c r="D1530">
        <v>369.83</v>
      </c>
      <c r="E1530">
        <v>373</v>
      </c>
      <c r="F1530">
        <v>359.47300000000001</v>
      </c>
      <c r="G1530">
        <v>362.82299999999998</v>
      </c>
      <c r="H1530">
        <v>60324000</v>
      </c>
      <c r="I1530">
        <v>-5.0002800000000002E-3</v>
      </c>
      <c r="J1530">
        <f t="shared" si="216"/>
        <v>-5.0020979193576842E-3</v>
      </c>
      <c r="K1530">
        <f t="shared" si="209"/>
        <v>339.11715000000004</v>
      </c>
      <c r="L1530">
        <f t="shared" si="214"/>
        <v>350.85538000000003</v>
      </c>
      <c r="M1530">
        <f t="shared" si="210"/>
        <v>3.9866660813038572E-2</v>
      </c>
      <c r="N1530" t="str">
        <f t="shared" si="213"/>
        <v>Downtrend</v>
      </c>
      <c r="O1530">
        <f t="shared" si="217"/>
        <v>409.97</v>
      </c>
      <c r="P1530">
        <f t="shared" si="215"/>
        <v>-0.11500109764129096</v>
      </c>
      <c r="Q1530" t="str">
        <f t="shared" si="211"/>
        <v>2021-12</v>
      </c>
      <c r="R1530" t="str">
        <f t="shared" si="212"/>
        <v>High</v>
      </c>
    </row>
    <row r="1531" spans="1:18" x14ac:dyDescent="0.2">
      <c r="A1531">
        <v>1530</v>
      </c>
      <c r="B1531" t="s">
        <v>10</v>
      </c>
      <c r="C1531" s="1" t="d">
        <v>2021-12-29</v>
      </c>
      <c r="D1531">
        <v>366.21300000000002</v>
      </c>
      <c r="E1531">
        <v>368</v>
      </c>
      <c r="F1531">
        <v>354.71300000000002</v>
      </c>
      <c r="G1531">
        <v>362.06299999999999</v>
      </c>
      <c r="H1531">
        <v>56154000</v>
      </c>
      <c r="I1531">
        <v>-2.0947100000000001E-3</v>
      </c>
      <c r="J1531">
        <f t="shared" si="216"/>
        <v>-2.0946852873163779E-3</v>
      </c>
      <c r="K1531">
        <f t="shared" si="209"/>
        <v>338.14095000000009</v>
      </c>
      <c r="L1531">
        <f t="shared" si="214"/>
        <v>352.22917999999993</v>
      </c>
      <c r="M1531">
        <f t="shared" si="210"/>
        <v>3.9819305715076088E-2</v>
      </c>
      <c r="N1531" t="str">
        <f t="shared" si="213"/>
        <v>Downtrend</v>
      </c>
      <c r="O1531">
        <f t="shared" si="217"/>
        <v>409.97</v>
      </c>
      <c r="P1531">
        <f t="shared" si="215"/>
        <v>-0.11685489182135289</v>
      </c>
      <c r="Q1531" t="str">
        <f t="shared" si="211"/>
        <v>2021-12</v>
      </c>
      <c r="R1531" t="str">
        <f t="shared" si="212"/>
        <v>High</v>
      </c>
    </row>
    <row r="1532" spans="1:18" x14ac:dyDescent="0.2">
      <c r="A1532">
        <v>1531</v>
      </c>
      <c r="B1532" t="s">
        <v>10</v>
      </c>
      <c r="C1532" s="1" t="d">
        <v>2021-12-30</v>
      </c>
      <c r="D1532">
        <v>353.77699999999999</v>
      </c>
      <c r="E1532">
        <v>365.18299999999999</v>
      </c>
      <c r="F1532">
        <v>351.05</v>
      </c>
      <c r="G1532">
        <v>356.78</v>
      </c>
      <c r="H1532">
        <v>47040900</v>
      </c>
      <c r="I1532">
        <v>-1.4592300000000001E-2</v>
      </c>
      <c r="J1532">
        <f t="shared" si="216"/>
        <v>-1.4591383267552938E-2</v>
      </c>
      <c r="K1532">
        <f t="shared" si="209"/>
        <v>337.72995000000003</v>
      </c>
      <c r="L1532">
        <f t="shared" si="214"/>
        <v>353.5023799999999</v>
      </c>
      <c r="M1532">
        <f t="shared" si="210"/>
        <v>3.8740430327651454E-2</v>
      </c>
      <c r="N1532" t="str">
        <f t="shared" si="213"/>
        <v>Downtrend</v>
      </c>
      <c r="O1532">
        <f t="shared" si="217"/>
        <v>409.97</v>
      </c>
      <c r="P1532">
        <f t="shared" si="215"/>
        <v>-0.12974120057565197</v>
      </c>
      <c r="Q1532" t="str">
        <f t="shared" si="211"/>
        <v>2021-12</v>
      </c>
      <c r="R1532" t="str">
        <f t="shared" si="212"/>
        <v>High</v>
      </c>
    </row>
    <row r="1533" spans="1:18" x14ac:dyDescent="0.2">
      <c r="A1533">
        <v>1532</v>
      </c>
      <c r="B1533" t="s">
        <v>10</v>
      </c>
      <c r="C1533" s="1" t="d">
        <v>2021-12-31</v>
      </c>
      <c r="D1533">
        <v>357.81299999999999</v>
      </c>
      <c r="E1533">
        <v>360.66699999999997</v>
      </c>
      <c r="F1533">
        <v>351.53</v>
      </c>
      <c r="G1533">
        <v>352.26</v>
      </c>
      <c r="H1533">
        <v>40733700</v>
      </c>
      <c r="I1533">
        <v>-1.2668799999999999E-2</v>
      </c>
      <c r="J1533">
        <f t="shared" si="216"/>
        <v>-1.2668871573518592E-2</v>
      </c>
      <c r="K1533">
        <f t="shared" si="209"/>
        <v>337.26630000000006</v>
      </c>
      <c r="L1533">
        <f t="shared" si="214"/>
        <v>355.54091999999991</v>
      </c>
      <c r="M1533">
        <f t="shared" si="210"/>
        <v>3.8785969998923968E-2</v>
      </c>
      <c r="N1533" t="str">
        <f t="shared" si="213"/>
        <v>Downtrend</v>
      </c>
      <c r="O1533">
        <f t="shared" si="217"/>
        <v>409.97</v>
      </c>
      <c r="P1533">
        <f t="shared" si="215"/>
        <v>-0.14076639754128362</v>
      </c>
      <c r="Q1533" t="str">
        <f t="shared" si="211"/>
        <v>2021-12</v>
      </c>
      <c r="R1533" t="str">
        <f t="shared" si="212"/>
        <v>High</v>
      </c>
    </row>
    <row r="1534" spans="1:18" x14ac:dyDescent="0.2">
      <c r="A1534">
        <v>1533</v>
      </c>
      <c r="B1534" t="s">
        <v>10</v>
      </c>
      <c r="C1534" s="1" t="d">
        <v>2022-01-03</v>
      </c>
      <c r="D1534">
        <v>382.58300000000003</v>
      </c>
      <c r="E1534">
        <v>400.35700000000003</v>
      </c>
      <c r="F1534">
        <v>378.68</v>
      </c>
      <c r="G1534">
        <v>399.92700000000002</v>
      </c>
      <c r="H1534">
        <v>103931400</v>
      </c>
      <c r="I1534">
        <v>0.13531699999999999</v>
      </c>
      <c r="J1534">
        <f t="shared" si="216"/>
        <v>0.13531766308976323</v>
      </c>
      <c r="K1534">
        <f t="shared" ref="K1534:K1597" si="218">AVERAGE(G1515:G1534)</f>
        <v>340.34649999999999</v>
      </c>
      <c r="L1534">
        <f t="shared" si="214"/>
        <v>357.14031999999997</v>
      </c>
      <c r="M1534">
        <f t="shared" si="210"/>
        <v>4.646135828418111E-2</v>
      </c>
      <c r="N1534" t="str">
        <f t="shared" si="213"/>
        <v>Downtrend</v>
      </c>
      <c r="O1534">
        <f t="shared" si="217"/>
        <v>409.97</v>
      </c>
      <c r="P1534">
        <f t="shared" si="215"/>
        <v>-2.4496914408371318E-2</v>
      </c>
      <c r="Q1534" t="str">
        <f t="shared" si="211"/>
        <v>2022-01</v>
      </c>
      <c r="R1534" t="str">
        <f t="shared" si="212"/>
        <v>High</v>
      </c>
    </row>
    <row r="1535" spans="1:18" x14ac:dyDescent="0.2">
      <c r="A1535">
        <v>1534</v>
      </c>
      <c r="B1535" t="s">
        <v>10</v>
      </c>
      <c r="C1535" s="1" t="d">
        <v>2022-01-04</v>
      </c>
      <c r="D1535">
        <v>396.517</v>
      </c>
      <c r="E1535">
        <v>402.66699999999997</v>
      </c>
      <c r="F1535">
        <v>374.35</v>
      </c>
      <c r="G1535">
        <v>383.197</v>
      </c>
      <c r="H1535">
        <v>100248300</v>
      </c>
      <c r="I1535">
        <v>-4.18327E-2</v>
      </c>
      <c r="J1535">
        <f t="shared" si="216"/>
        <v>-4.183263445578822E-2</v>
      </c>
      <c r="K1535">
        <f t="shared" si="218"/>
        <v>342.68950000000001</v>
      </c>
      <c r="L1535">
        <f t="shared" si="214"/>
        <v>357.56205999999997</v>
      </c>
      <c r="M1535">
        <f t="shared" ref="M1535:M1598" si="219">_xlfn.STDEV.S(J1516:J1535)</f>
        <v>4.7760860824252259E-2</v>
      </c>
      <c r="N1535" t="str">
        <f t="shared" si="213"/>
        <v>Downtrend</v>
      </c>
      <c r="O1535">
        <f t="shared" si="217"/>
        <v>409.97</v>
      </c>
      <c r="P1535">
        <f t="shared" si="215"/>
        <v>-6.5304778398419416E-2</v>
      </c>
      <c r="Q1535" t="str">
        <f t="shared" si="211"/>
        <v>2022-01</v>
      </c>
      <c r="R1535" t="str">
        <f t="shared" si="212"/>
        <v>High</v>
      </c>
    </row>
    <row r="1536" spans="1:18" x14ac:dyDescent="0.2">
      <c r="A1536">
        <v>1535</v>
      </c>
      <c r="B1536" t="s">
        <v>10</v>
      </c>
      <c r="C1536" s="1" t="d">
        <v>2022-01-05</v>
      </c>
      <c r="D1536">
        <v>382.21699999999998</v>
      </c>
      <c r="E1536">
        <v>390.113</v>
      </c>
      <c r="F1536">
        <v>360.33699999999999</v>
      </c>
      <c r="G1536">
        <v>362.70699999999999</v>
      </c>
      <c r="H1536">
        <v>80119800</v>
      </c>
      <c r="I1536">
        <v>-5.3471200000000003E-2</v>
      </c>
      <c r="J1536">
        <f t="shared" si="216"/>
        <v>-5.3471191058385159E-2</v>
      </c>
      <c r="K1536">
        <f t="shared" si="218"/>
        <v>343.29570000000001</v>
      </c>
      <c r="L1536">
        <f t="shared" si="214"/>
        <v>357.87052000000006</v>
      </c>
      <c r="M1536">
        <f t="shared" si="219"/>
        <v>4.8883509512409565E-2</v>
      </c>
      <c r="N1536" t="str">
        <f t="shared" si="213"/>
        <v>Downtrend</v>
      </c>
      <c r="O1536">
        <f t="shared" si="217"/>
        <v>409.97</v>
      </c>
      <c r="P1536">
        <f t="shared" si="215"/>
        <v>-0.11528404517403723</v>
      </c>
      <c r="Q1536" t="str">
        <f t="shared" si="211"/>
        <v>2022-01</v>
      </c>
      <c r="R1536" t="str">
        <f t="shared" si="212"/>
        <v>High</v>
      </c>
    </row>
    <row r="1537" spans="1:18" x14ac:dyDescent="0.2">
      <c r="A1537">
        <v>1536</v>
      </c>
      <c r="B1537" t="s">
        <v>10</v>
      </c>
      <c r="C1537" s="1" t="d">
        <v>2022-01-06</v>
      </c>
      <c r="D1537">
        <v>359</v>
      </c>
      <c r="E1537">
        <v>362.66699999999997</v>
      </c>
      <c r="F1537">
        <v>340.16699999999997</v>
      </c>
      <c r="G1537">
        <v>354.9</v>
      </c>
      <c r="H1537">
        <v>90336600</v>
      </c>
      <c r="I1537">
        <v>-2.1523400000000002E-2</v>
      </c>
      <c r="J1537">
        <f t="shared" si="216"/>
        <v>-2.1524260629102843E-2</v>
      </c>
      <c r="K1537">
        <f t="shared" si="218"/>
        <v>343.22469999999998</v>
      </c>
      <c r="L1537">
        <f t="shared" si="214"/>
        <v>357.79786000000007</v>
      </c>
      <c r="M1537">
        <f t="shared" si="219"/>
        <v>4.9064127048902249E-2</v>
      </c>
      <c r="N1537" t="str">
        <f t="shared" si="213"/>
        <v>Downtrend</v>
      </c>
      <c r="O1537">
        <f t="shared" si="217"/>
        <v>409.97</v>
      </c>
      <c r="P1537">
        <f t="shared" si="215"/>
        <v>-0.13432690196843677</v>
      </c>
      <c r="Q1537" t="str">
        <f t="shared" si="211"/>
        <v>2022-01</v>
      </c>
      <c r="R1537" t="str">
        <f t="shared" si="212"/>
        <v>High</v>
      </c>
    </row>
    <row r="1538" spans="1:18" x14ac:dyDescent="0.2">
      <c r="A1538">
        <v>1537</v>
      </c>
      <c r="B1538" t="s">
        <v>10</v>
      </c>
      <c r="C1538" s="1" t="d">
        <v>2022-01-07</v>
      </c>
      <c r="D1538">
        <v>360.12299999999999</v>
      </c>
      <c r="E1538">
        <v>360.31</v>
      </c>
      <c r="F1538">
        <v>336.66699999999997</v>
      </c>
      <c r="G1538">
        <v>342.32</v>
      </c>
      <c r="H1538">
        <v>84164700</v>
      </c>
      <c r="I1538">
        <v>-3.5446600000000002E-2</v>
      </c>
      <c r="J1538">
        <f t="shared" si="216"/>
        <v>-3.5446604677373816E-2</v>
      </c>
      <c r="K1538">
        <f t="shared" si="218"/>
        <v>343.61069999999995</v>
      </c>
      <c r="L1538">
        <f t="shared" si="214"/>
        <v>357.67174</v>
      </c>
      <c r="M1538">
        <f t="shared" si="219"/>
        <v>4.7683366738362799E-2</v>
      </c>
      <c r="N1538" t="str">
        <f t="shared" si="213"/>
        <v>Downtrend</v>
      </c>
      <c r="O1538">
        <f t="shared" si="217"/>
        <v>409.97</v>
      </c>
      <c r="P1538">
        <f t="shared" si="215"/>
        <v>-0.16501207405419915</v>
      </c>
      <c r="Q1538" t="str">
        <f t="shared" si="211"/>
        <v>2022-01</v>
      </c>
      <c r="R1538" t="str">
        <f t="shared" si="212"/>
        <v>High</v>
      </c>
    </row>
    <row r="1539" spans="1:18" x14ac:dyDescent="0.2">
      <c r="A1539">
        <v>1538</v>
      </c>
      <c r="B1539" t="s">
        <v>10</v>
      </c>
      <c r="C1539" s="1" t="d">
        <v>2022-01-10</v>
      </c>
      <c r="D1539">
        <v>333.33300000000003</v>
      </c>
      <c r="E1539">
        <v>353.03300000000002</v>
      </c>
      <c r="F1539">
        <v>326.66699999999997</v>
      </c>
      <c r="G1539">
        <v>352.70699999999999</v>
      </c>
      <c r="H1539">
        <v>91815000</v>
      </c>
      <c r="I1539">
        <v>3.0342000000000001E-2</v>
      </c>
      <c r="J1539">
        <f t="shared" si="216"/>
        <v>3.0342953961205898E-2</v>
      </c>
      <c r="K1539">
        <f t="shared" si="218"/>
        <v>344.29554999999999</v>
      </c>
      <c r="L1539">
        <f t="shared" si="214"/>
        <v>357.34107999999998</v>
      </c>
      <c r="M1539">
        <f t="shared" si="219"/>
        <v>4.8044745027975296E-2</v>
      </c>
      <c r="N1539" t="str">
        <f t="shared" si="213"/>
        <v>Downtrend</v>
      </c>
      <c r="O1539">
        <f t="shared" si="217"/>
        <v>409.97</v>
      </c>
      <c r="P1539">
        <f t="shared" si="215"/>
        <v>-0.13967607385906289</v>
      </c>
      <c r="Q1539" t="str">
        <f t="shared" ref="Q1539:Q1602" si="220">TEXT(C1539, "YYYY-MM")</f>
        <v>2022-01</v>
      </c>
      <c r="R1539" t="str">
        <f t="shared" ref="R1539:R1602" si="221">IF(M1539="","",
   IF(M1539&lt;0.015,"Low",
      IF(M1539&lt;0.03,"Medium","High")))</f>
        <v>High</v>
      </c>
    </row>
    <row r="1540" spans="1:18" x14ac:dyDescent="0.2">
      <c r="A1540">
        <v>1539</v>
      </c>
      <c r="B1540" t="s">
        <v>10</v>
      </c>
      <c r="C1540" s="1" t="d">
        <v>2022-01-11</v>
      </c>
      <c r="D1540">
        <v>351.22300000000001</v>
      </c>
      <c r="E1540">
        <v>358.61700000000002</v>
      </c>
      <c r="F1540">
        <v>346.27300000000002</v>
      </c>
      <c r="G1540">
        <v>354.8</v>
      </c>
      <c r="H1540">
        <v>66063300</v>
      </c>
      <c r="I1540">
        <v>5.9350200000000001E-3</v>
      </c>
      <c r="J1540">
        <f t="shared" si="216"/>
        <v>5.934103944633895E-3</v>
      </c>
      <c r="K1540">
        <f t="shared" si="218"/>
        <v>345.92870000000005</v>
      </c>
      <c r="L1540">
        <f t="shared" si="214"/>
        <v>356.6586200000001</v>
      </c>
      <c r="M1540">
        <f t="shared" si="219"/>
        <v>4.640870376721655E-2</v>
      </c>
      <c r="N1540" t="str">
        <f t="shared" ref="N1540:N1603" si="222">IF(OR(ISBLANK(K1540),ISBLANK(L1540)),"",IF(K1540&gt;L1540,"Uptrend","Downtrend"))</f>
        <v>Downtrend</v>
      </c>
      <c r="O1540">
        <f t="shared" si="217"/>
        <v>409.97</v>
      </c>
      <c r="P1540">
        <f t="shared" si="215"/>
        <v>-0.13457082225528705</v>
      </c>
      <c r="Q1540" t="str">
        <f t="shared" si="220"/>
        <v>2022-01</v>
      </c>
      <c r="R1540" t="str">
        <f t="shared" si="221"/>
        <v>High</v>
      </c>
    </row>
    <row r="1541" spans="1:18" x14ac:dyDescent="0.2">
      <c r="A1541">
        <v>1540</v>
      </c>
      <c r="B1541" t="s">
        <v>10</v>
      </c>
      <c r="C1541" s="1" t="d">
        <v>2022-01-12</v>
      </c>
      <c r="D1541">
        <v>359.61700000000002</v>
      </c>
      <c r="E1541">
        <v>371.613</v>
      </c>
      <c r="F1541">
        <v>357.53</v>
      </c>
      <c r="G1541">
        <v>368.74</v>
      </c>
      <c r="H1541">
        <v>83739000</v>
      </c>
      <c r="I1541">
        <v>3.92898E-2</v>
      </c>
      <c r="J1541">
        <f t="shared" si="216"/>
        <v>3.9289740698985387E-2</v>
      </c>
      <c r="K1541">
        <f t="shared" si="218"/>
        <v>348.39054999999996</v>
      </c>
      <c r="L1541">
        <f t="shared" si="214"/>
        <v>355.72234000000009</v>
      </c>
      <c r="M1541">
        <f t="shared" si="219"/>
        <v>4.6866296434545207E-2</v>
      </c>
      <c r="N1541" t="str">
        <f t="shared" si="222"/>
        <v>Downtrend</v>
      </c>
      <c r="O1541">
        <f t="shared" si="217"/>
        <v>409.97</v>
      </c>
      <c r="P1541">
        <f t="shared" si="215"/>
        <v>-0.10056833426836109</v>
      </c>
      <c r="Q1541" t="str">
        <f t="shared" si="220"/>
        <v>2022-01</v>
      </c>
      <c r="R1541" t="str">
        <f t="shared" si="221"/>
        <v>High</v>
      </c>
    </row>
    <row r="1542" spans="1:18" x14ac:dyDescent="0.2">
      <c r="A1542">
        <v>1541</v>
      </c>
      <c r="B1542" t="s">
        <v>10</v>
      </c>
      <c r="C1542" s="1" t="d">
        <v>2022-01-13</v>
      </c>
      <c r="D1542">
        <v>369.69</v>
      </c>
      <c r="E1542">
        <v>371.86700000000002</v>
      </c>
      <c r="F1542">
        <v>342.18</v>
      </c>
      <c r="G1542">
        <v>343.85300000000001</v>
      </c>
      <c r="H1542">
        <v>97209900</v>
      </c>
      <c r="I1542">
        <v>-6.7491099999999998E-2</v>
      </c>
      <c r="J1542">
        <f t="shared" si="216"/>
        <v>-6.7491999783044987E-2</v>
      </c>
      <c r="K1542">
        <f t="shared" si="218"/>
        <v>349.31669999999997</v>
      </c>
      <c r="L1542">
        <f t="shared" si="214"/>
        <v>354.62734000000012</v>
      </c>
      <c r="M1542">
        <f t="shared" si="219"/>
        <v>4.9732823853270887E-2</v>
      </c>
      <c r="N1542" t="str">
        <f t="shared" si="222"/>
        <v>Downtrend</v>
      </c>
      <c r="O1542">
        <f t="shared" si="217"/>
        <v>409.97</v>
      </c>
      <c r="P1542">
        <f t="shared" si="215"/>
        <v>-0.16127277605678469</v>
      </c>
      <c r="Q1542" t="str">
        <f t="shared" si="220"/>
        <v>2022-01</v>
      </c>
      <c r="R1542" t="str">
        <f t="shared" si="221"/>
        <v>High</v>
      </c>
    </row>
    <row r="1543" spans="1:18" x14ac:dyDescent="0.2">
      <c r="A1543">
        <v>1542</v>
      </c>
      <c r="B1543" t="s">
        <v>10</v>
      </c>
      <c r="C1543" s="1" t="d">
        <v>2022-01-14</v>
      </c>
      <c r="D1543">
        <v>339.96</v>
      </c>
      <c r="E1543">
        <v>350.66699999999997</v>
      </c>
      <c r="F1543">
        <v>337.79300000000001</v>
      </c>
      <c r="G1543">
        <v>349.87</v>
      </c>
      <c r="H1543">
        <v>72924300</v>
      </c>
      <c r="I1543">
        <v>1.7497800000000001E-2</v>
      </c>
      <c r="J1543">
        <f t="shared" si="216"/>
        <v>1.7498756736163301E-2</v>
      </c>
      <c r="K1543">
        <f t="shared" si="218"/>
        <v>351.36154999999997</v>
      </c>
      <c r="L1543">
        <f t="shared" si="214"/>
        <v>353.29800000000012</v>
      </c>
      <c r="M1543">
        <f t="shared" si="219"/>
        <v>4.8129075647826286E-2</v>
      </c>
      <c r="N1543" t="str">
        <f t="shared" si="222"/>
        <v>Downtrend</v>
      </c>
      <c r="O1543">
        <f t="shared" si="217"/>
        <v>409.97</v>
      </c>
      <c r="P1543">
        <f t="shared" si="215"/>
        <v>-0.14659609239700466</v>
      </c>
      <c r="Q1543" t="str">
        <f t="shared" si="220"/>
        <v>2022-01</v>
      </c>
      <c r="R1543" t="str">
        <f t="shared" si="221"/>
        <v>High</v>
      </c>
    </row>
    <row r="1544" spans="1:18" x14ac:dyDescent="0.2">
      <c r="A1544">
        <v>1543</v>
      </c>
      <c r="B1544" t="s">
        <v>10</v>
      </c>
      <c r="C1544" s="1" t="d">
        <v>2022-01-18</v>
      </c>
      <c r="D1544">
        <v>342.20299999999997</v>
      </c>
      <c r="E1544">
        <v>356.93</v>
      </c>
      <c r="F1544">
        <v>338.68700000000001</v>
      </c>
      <c r="G1544">
        <v>343.50299999999999</v>
      </c>
      <c r="H1544">
        <v>66743400</v>
      </c>
      <c r="I1544">
        <v>-1.81972E-2</v>
      </c>
      <c r="J1544">
        <f t="shared" si="216"/>
        <v>-1.819818789836225E-2</v>
      </c>
      <c r="K1544">
        <f t="shared" si="218"/>
        <v>352.99384999999995</v>
      </c>
      <c r="L1544">
        <f t="shared" si="214"/>
        <v>351.78840000000014</v>
      </c>
      <c r="M1544">
        <f t="shared" si="219"/>
        <v>4.8466537729373795E-2</v>
      </c>
      <c r="N1544" t="str">
        <f t="shared" si="222"/>
        <v>Uptrend</v>
      </c>
      <c r="O1544">
        <f t="shared" si="217"/>
        <v>409.97</v>
      </c>
      <c r="P1544">
        <f t="shared" si="215"/>
        <v>-0.16212649706076065</v>
      </c>
      <c r="Q1544" t="str">
        <f t="shared" si="220"/>
        <v>2022-01</v>
      </c>
      <c r="R1544" t="str">
        <f t="shared" si="221"/>
        <v>High</v>
      </c>
    </row>
    <row r="1545" spans="1:18" x14ac:dyDescent="0.2">
      <c r="A1545">
        <v>1544</v>
      </c>
      <c r="B1545" t="s">
        <v>10</v>
      </c>
      <c r="C1545" s="1" t="d">
        <v>2022-01-19</v>
      </c>
      <c r="D1545">
        <v>347.23700000000002</v>
      </c>
      <c r="E1545">
        <v>351.55700000000002</v>
      </c>
      <c r="F1545">
        <v>331.66699999999997</v>
      </c>
      <c r="G1545">
        <v>331.88299999999998</v>
      </c>
      <c r="H1545">
        <v>75442500</v>
      </c>
      <c r="I1545">
        <v>-3.3827900000000001E-2</v>
      </c>
      <c r="J1545">
        <f t="shared" si="216"/>
        <v>-3.3827943278515793E-2</v>
      </c>
      <c r="K1545">
        <f t="shared" si="218"/>
        <v>354.589</v>
      </c>
      <c r="L1545">
        <f t="shared" si="214"/>
        <v>350.6772600000001</v>
      </c>
      <c r="M1545">
        <f t="shared" si="219"/>
        <v>4.8415353361523597E-2</v>
      </c>
      <c r="N1545" t="str">
        <f t="shared" si="222"/>
        <v>Uptrend</v>
      </c>
      <c r="O1545">
        <f t="shared" si="217"/>
        <v>409.97</v>
      </c>
      <c r="P1545">
        <f t="shared" si="215"/>
        <v>-0.19047003439276056</v>
      </c>
      <c r="Q1545" t="str">
        <f t="shared" si="220"/>
        <v>2022-01</v>
      </c>
      <c r="R1545" t="str">
        <f t="shared" si="221"/>
        <v>High</v>
      </c>
    </row>
    <row r="1546" spans="1:18" x14ac:dyDescent="0.2">
      <c r="A1546">
        <v>1545</v>
      </c>
      <c r="B1546" t="s">
        <v>10</v>
      </c>
      <c r="C1546" s="1" t="d">
        <v>2022-01-20</v>
      </c>
      <c r="D1546">
        <v>336.577</v>
      </c>
      <c r="E1546">
        <v>347.22</v>
      </c>
      <c r="F1546">
        <v>331.33300000000003</v>
      </c>
      <c r="G1546">
        <v>332.09</v>
      </c>
      <c r="H1546">
        <v>70488600</v>
      </c>
      <c r="I1546">
        <v>6.2270399999999997E-4</v>
      </c>
      <c r="J1546">
        <f t="shared" si="216"/>
        <v>6.2371377865089173E-4</v>
      </c>
      <c r="K1546">
        <f t="shared" si="218"/>
        <v>355.55135000000007</v>
      </c>
      <c r="L1546">
        <f t="shared" si="214"/>
        <v>350.14658000000009</v>
      </c>
      <c r="M1546">
        <f t="shared" si="219"/>
        <v>4.7643847357512974E-2</v>
      </c>
      <c r="N1546" t="str">
        <f t="shared" si="222"/>
        <v>Uptrend</v>
      </c>
      <c r="O1546">
        <f t="shared" si="217"/>
        <v>409.97</v>
      </c>
      <c r="P1546">
        <f t="shared" si="215"/>
        <v>-0.18996511939898053</v>
      </c>
      <c r="Q1546" t="str">
        <f t="shared" si="220"/>
        <v>2022-01</v>
      </c>
      <c r="R1546" t="str">
        <f t="shared" si="221"/>
        <v>High</v>
      </c>
    </row>
    <row r="1547" spans="1:18" x14ac:dyDescent="0.2">
      <c r="A1547">
        <v>1546</v>
      </c>
      <c r="B1547" t="s">
        <v>10</v>
      </c>
      <c r="C1547" s="1" t="d">
        <v>2022-01-21</v>
      </c>
      <c r="D1547">
        <v>332.113</v>
      </c>
      <c r="E1547">
        <v>334.85</v>
      </c>
      <c r="F1547">
        <v>313.5</v>
      </c>
      <c r="G1547">
        <v>314.63299999999998</v>
      </c>
      <c r="H1547">
        <v>103416000</v>
      </c>
      <c r="I1547">
        <v>-5.2566099999999998E-2</v>
      </c>
      <c r="J1547">
        <f t="shared" si="216"/>
        <v>-5.2567075190460444E-2</v>
      </c>
      <c r="K1547">
        <f t="shared" si="218"/>
        <v>354.46850000000001</v>
      </c>
      <c r="L1547">
        <f t="shared" si="214"/>
        <v>349.22692000000012</v>
      </c>
      <c r="M1547">
        <f t="shared" si="219"/>
        <v>4.6163647480912402E-2</v>
      </c>
      <c r="N1547" t="str">
        <f t="shared" si="222"/>
        <v>Uptrend</v>
      </c>
      <c r="O1547">
        <f t="shared" si="217"/>
        <v>409.97</v>
      </c>
      <c r="P1547">
        <f t="shared" si="215"/>
        <v>-0.23254628387442988</v>
      </c>
      <c r="Q1547" t="str">
        <f t="shared" si="220"/>
        <v>2022-01</v>
      </c>
      <c r="R1547" t="str">
        <f t="shared" si="221"/>
        <v>High</v>
      </c>
    </row>
    <row r="1548" spans="1:18" x14ac:dyDescent="0.2">
      <c r="A1548">
        <v>1547</v>
      </c>
      <c r="B1548" t="s">
        <v>10</v>
      </c>
      <c r="C1548" s="1" t="d">
        <v>2022-01-24</v>
      </c>
      <c r="D1548">
        <v>301.58699999999999</v>
      </c>
      <c r="E1548">
        <v>311.17</v>
      </c>
      <c r="F1548">
        <v>283.82299999999998</v>
      </c>
      <c r="G1548">
        <v>310</v>
      </c>
      <c r="H1548">
        <v>151565700</v>
      </c>
      <c r="I1548">
        <v>-1.4726100000000001E-2</v>
      </c>
      <c r="J1548">
        <f t="shared" si="216"/>
        <v>-1.472509240925135E-2</v>
      </c>
      <c r="K1548">
        <f t="shared" si="218"/>
        <v>352.18514999999996</v>
      </c>
      <c r="L1548">
        <f t="shared" si="214"/>
        <v>348.25952000000012</v>
      </c>
      <c r="M1548">
        <f t="shared" si="219"/>
        <v>4.4001657929265039E-2</v>
      </c>
      <c r="N1548" t="str">
        <f t="shared" si="222"/>
        <v>Uptrend</v>
      </c>
      <c r="O1548">
        <f t="shared" si="217"/>
        <v>409.97</v>
      </c>
      <c r="P1548">
        <f t="shared" si="215"/>
        <v>-0.24384711076420229</v>
      </c>
      <c r="Q1548" t="str">
        <f t="shared" si="220"/>
        <v>2022-01</v>
      </c>
      <c r="R1548" t="str">
        <f t="shared" si="221"/>
        <v>High</v>
      </c>
    </row>
    <row r="1549" spans="1:18" x14ac:dyDescent="0.2">
      <c r="A1549">
        <v>1548</v>
      </c>
      <c r="B1549" t="s">
        <v>10</v>
      </c>
      <c r="C1549" s="1" t="d">
        <v>2022-01-25</v>
      </c>
      <c r="D1549">
        <v>304.733</v>
      </c>
      <c r="E1549">
        <v>317.08699999999999</v>
      </c>
      <c r="F1549">
        <v>301.07</v>
      </c>
      <c r="G1549">
        <v>306.13299999999998</v>
      </c>
      <c r="H1549">
        <v>86595900</v>
      </c>
      <c r="I1549">
        <v>-1.2473100000000001E-2</v>
      </c>
      <c r="J1549">
        <f t="shared" si="216"/>
        <v>-1.2474193548387191E-2</v>
      </c>
      <c r="K1549">
        <f t="shared" si="218"/>
        <v>349.25944999999996</v>
      </c>
      <c r="L1549">
        <f t="shared" si="214"/>
        <v>347.61946000000012</v>
      </c>
      <c r="M1549">
        <f t="shared" si="219"/>
        <v>4.3397881990177918E-2</v>
      </c>
      <c r="N1549" t="str">
        <f t="shared" si="222"/>
        <v>Uptrend</v>
      </c>
      <c r="O1549">
        <f t="shared" si="217"/>
        <v>409.97</v>
      </c>
      <c r="P1549">
        <f t="shared" si="215"/>
        <v>-0.25327950825670176</v>
      </c>
      <c r="Q1549" t="str">
        <f t="shared" si="220"/>
        <v>2022-01</v>
      </c>
      <c r="R1549" t="str">
        <f t="shared" si="221"/>
        <v>High</v>
      </c>
    </row>
    <row r="1550" spans="1:18" x14ac:dyDescent="0.2">
      <c r="A1550">
        <v>1549</v>
      </c>
      <c r="B1550" t="s">
        <v>10</v>
      </c>
      <c r="C1550" s="1" t="d">
        <v>2022-01-26</v>
      </c>
      <c r="D1550">
        <v>317.47699999999998</v>
      </c>
      <c r="E1550">
        <v>329.23</v>
      </c>
      <c r="F1550">
        <v>302</v>
      </c>
      <c r="G1550">
        <v>312.47000000000003</v>
      </c>
      <c r="H1550">
        <v>104867400</v>
      </c>
      <c r="I1550">
        <v>2.0699100000000002E-2</v>
      </c>
      <c r="J1550">
        <f t="shared" si="216"/>
        <v>2.0700153201386406E-2</v>
      </c>
      <c r="K1550">
        <f t="shared" si="218"/>
        <v>346.74180000000001</v>
      </c>
      <c r="L1550">
        <f t="shared" si="214"/>
        <v>346.39086000000009</v>
      </c>
      <c r="M1550">
        <f t="shared" si="219"/>
        <v>4.3864554885689598E-2</v>
      </c>
      <c r="N1550" t="str">
        <f t="shared" si="222"/>
        <v>Uptrend</v>
      </c>
      <c r="O1550">
        <f t="shared" si="217"/>
        <v>409.97</v>
      </c>
      <c r="P1550">
        <f t="shared" si="215"/>
        <v>-0.23782227967900094</v>
      </c>
      <c r="Q1550" t="str">
        <f t="shared" si="220"/>
        <v>2022-01</v>
      </c>
      <c r="R1550" t="str">
        <f t="shared" si="221"/>
        <v>High</v>
      </c>
    </row>
    <row r="1551" spans="1:18" x14ac:dyDescent="0.2">
      <c r="A1551">
        <v>1550</v>
      </c>
      <c r="B1551" t="s">
        <v>10</v>
      </c>
      <c r="C1551" s="1" t="d">
        <v>2022-01-27</v>
      </c>
      <c r="D1551">
        <v>311.12</v>
      </c>
      <c r="E1551">
        <v>311.79700000000003</v>
      </c>
      <c r="F1551">
        <v>276.33300000000003</v>
      </c>
      <c r="G1551">
        <v>276.36700000000002</v>
      </c>
      <c r="H1551">
        <v>147109500</v>
      </c>
      <c r="I1551">
        <v>-0.11554200000000001</v>
      </c>
      <c r="J1551">
        <f t="shared" si="216"/>
        <v>-0.11554069190642302</v>
      </c>
      <c r="K1551">
        <f t="shared" si="218"/>
        <v>342.45699999999999</v>
      </c>
      <c r="L1551">
        <f t="shared" si="214"/>
        <v>345.00165999999996</v>
      </c>
      <c r="M1551">
        <f t="shared" si="219"/>
        <v>5.0142511034374788E-2</v>
      </c>
      <c r="N1551" t="str">
        <f t="shared" si="222"/>
        <v>Downtrend</v>
      </c>
      <c r="O1551">
        <f t="shared" si="217"/>
        <v>409.97</v>
      </c>
      <c r="P1551">
        <f t="shared" si="215"/>
        <v>-0.32588482084054926</v>
      </c>
      <c r="Q1551" t="str">
        <f t="shared" si="220"/>
        <v>2022-01</v>
      </c>
      <c r="R1551" t="str">
        <f t="shared" si="221"/>
        <v>High</v>
      </c>
    </row>
    <row r="1552" spans="1:18" x14ac:dyDescent="0.2">
      <c r="A1552">
        <v>1551</v>
      </c>
      <c r="B1552" t="s">
        <v>10</v>
      </c>
      <c r="C1552" s="1" t="d">
        <v>2022-01-28</v>
      </c>
      <c r="D1552">
        <v>277.18700000000001</v>
      </c>
      <c r="E1552">
        <v>285.83300000000003</v>
      </c>
      <c r="F1552">
        <v>264.00299999999999</v>
      </c>
      <c r="G1552">
        <v>282.11700000000002</v>
      </c>
      <c r="H1552">
        <v>134789100</v>
      </c>
      <c r="I1552">
        <v>2.08057E-2</v>
      </c>
      <c r="J1552">
        <f t="shared" si="216"/>
        <v>2.0805667825753327E-2</v>
      </c>
      <c r="K1552">
        <f t="shared" si="218"/>
        <v>338.72384999999997</v>
      </c>
      <c r="L1552">
        <f t="shared" si="214"/>
        <v>343.9864</v>
      </c>
      <c r="M1552">
        <f t="shared" si="219"/>
        <v>5.0676723745161481E-2</v>
      </c>
      <c r="N1552" t="str">
        <f t="shared" si="222"/>
        <v>Downtrend</v>
      </c>
      <c r="O1552">
        <f t="shared" si="217"/>
        <v>409.97</v>
      </c>
      <c r="P1552">
        <f t="shared" si="215"/>
        <v>-0.31185940434665949</v>
      </c>
      <c r="Q1552" t="str">
        <f t="shared" si="220"/>
        <v>2022-01</v>
      </c>
      <c r="R1552" t="str">
        <f t="shared" si="221"/>
        <v>High</v>
      </c>
    </row>
    <row r="1553" spans="1:18" x14ac:dyDescent="0.2">
      <c r="A1553">
        <v>1552</v>
      </c>
      <c r="B1553" t="s">
        <v>10</v>
      </c>
      <c r="C1553" s="1" t="d">
        <v>2022-01-31</v>
      </c>
      <c r="D1553">
        <v>290.90300000000002</v>
      </c>
      <c r="E1553">
        <v>312.66300000000001</v>
      </c>
      <c r="F1553">
        <v>287.35000000000002</v>
      </c>
      <c r="G1553">
        <v>312.24</v>
      </c>
      <c r="H1553">
        <v>104436000</v>
      </c>
      <c r="I1553">
        <v>0.106776</v>
      </c>
      <c r="J1553">
        <f t="shared" si="216"/>
        <v>0.10677484873297249</v>
      </c>
      <c r="K1553">
        <f t="shared" si="218"/>
        <v>336.72285000000005</v>
      </c>
      <c r="L1553">
        <f t="shared" si="214"/>
        <v>342.88554000000005</v>
      </c>
      <c r="M1553">
        <f t="shared" si="219"/>
        <v>5.7041506398681274E-2</v>
      </c>
      <c r="N1553" t="str">
        <f t="shared" si="222"/>
        <v>Downtrend</v>
      </c>
      <c r="O1553">
        <f t="shared" si="217"/>
        <v>409.97</v>
      </c>
      <c r="P1553">
        <f t="shared" si="215"/>
        <v>-0.23838329633875655</v>
      </c>
      <c r="Q1553" t="str">
        <f t="shared" si="220"/>
        <v>2022-01</v>
      </c>
      <c r="R1553" t="str">
        <f t="shared" si="221"/>
        <v>High</v>
      </c>
    </row>
    <row r="1554" spans="1:18" x14ac:dyDescent="0.2">
      <c r="A1554">
        <v>1553</v>
      </c>
      <c r="B1554" t="s">
        <v>10</v>
      </c>
      <c r="C1554" s="1" t="d">
        <v>2022-02-01</v>
      </c>
      <c r="D1554">
        <v>311.73700000000002</v>
      </c>
      <c r="E1554">
        <v>314.56700000000001</v>
      </c>
      <c r="F1554">
        <v>301.66699999999997</v>
      </c>
      <c r="G1554">
        <v>310.41699999999997</v>
      </c>
      <c r="H1554">
        <v>73138200</v>
      </c>
      <c r="I1554">
        <v>-5.8395299999999999E-3</v>
      </c>
      <c r="J1554">
        <f t="shared" si="216"/>
        <v>-5.8384575967206365E-3</v>
      </c>
      <c r="K1554">
        <f t="shared" si="218"/>
        <v>332.24734999999998</v>
      </c>
      <c r="L1554">
        <f t="shared" si="214"/>
        <v>341.34287999999998</v>
      </c>
      <c r="M1554">
        <f t="shared" si="219"/>
        <v>4.6611578362983325E-2</v>
      </c>
      <c r="N1554" t="str">
        <f t="shared" si="222"/>
        <v>Downtrend</v>
      </c>
      <c r="O1554">
        <f t="shared" si="217"/>
        <v>409.97</v>
      </c>
      <c r="P1554">
        <f t="shared" si="215"/>
        <v>-0.24282996316803684</v>
      </c>
      <c r="Q1554" t="str">
        <f t="shared" si="220"/>
        <v>2022-02</v>
      </c>
      <c r="R1554" t="str">
        <f t="shared" si="221"/>
        <v>High</v>
      </c>
    </row>
    <row r="1555" spans="1:18" x14ac:dyDescent="0.2">
      <c r="A1555">
        <v>1554</v>
      </c>
      <c r="B1555" t="s">
        <v>10</v>
      </c>
      <c r="C1555" s="1" t="d">
        <v>2022-02-02</v>
      </c>
      <c r="D1555">
        <v>309.39299999999997</v>
      </c>
      <c r="E1555">
        <v>310.5</v>
      </c>
      <c r="F1555">
        <v>296.47000000000003</v>
      </c>
      <c r="G1555">
        <v>301.887</v>
      </c>
      <c r="H1555">
        <v>66792900</v>
      </c>
      <c r="I1555">
        <v>-2.7479199999999999E-2</v>
      </c>
      <c r="J1555">
        <f t="shared" si="216"/>
        <v>-2.7479165123044047E-2</v>
      </c>
      <c r="K1555">
        <f t="shared" si="218"/>
        <v>328.18185000000005</v>
      </c>
      <c r="L1555">
        <f t="shared" si="214"/>
        <v>339.57135999999991</v>
      </c>
      <c r="M1555">
        <f t="shared" si="219"/>
        <v>4.6229689363292609E-2</v>
      </c>
      <c r="N1555" t="str">
        <f t="shared" si="222"/>
        <v>Downtrend</v>
      </c>
      <c r="O1555">
        <f t="shared" si="217"/>
        <v>409.97</v>
      </c>
      <c r="P1555">
        <f t="shared" si="215"/>
        <v>-0.26363636363636367</v>
      </c>
      <c r="Q1555" t="str">
        <f t="shared" si="220"/>
        <v>2022-02</v>
      </c>
      <c r="R1555" t="str">
        <f t="shared" si="221"/>
        <v>High</v>
      </c>
    </row>
    <row r="1556" spans="1:18" x14ac:dyDescent="0.2">
      <c r="A1556">
        <v>1555</v>
      </c>
      <c r="B1556" t="s">
        <v>10</v>
      </c>
      <c r="C1556" s="1" t="d">
        <v>2022-02-03</v>
      </c>
      <c r="D1556">
        <v>294</v>
      </c>
      <c r="E1556">
        <v>312.33300000000003</v>
      </c>
      <c r="F1556">
        <v>293.50700000000001</v>
      </c>
      <c r="G1556">
        <v>297.04700000000003</v>
      </c>
      <c r="H1556">
        <v>78855600</v>
      </c>
      <c r="I1556">
        <v>-1.6032500000000002E-2</v>
      </c>
      <c r="J1556">
        <f t="shared" si="216"/>
        <v>-1.6032488977663739E-2</v>
      </c>
      <c r="K1556">
        <f t="shared" si="218"/>
        <v>324.89885000000004</v>
      </c>
      <c r="L1556">
        <f t="shared" si="214"/>
        <v>338.33328</v>
      </c>
      <c r="M1556">
        <f t="shared" si="219"/>
        <v>4.5157774387057134E-2</v>
      </c>
      <c r="N1556" t="str">
        <f t="shared" si="222"/>
        <v>Downtrend</v>
      </c>
      <c r="O1556">
        <f t="shared" si="217"/>
        <v>409.97</v>
      </c>
      <c r="P1556">
        <f t="shared" si="215"/>
        <v>-0.2754421055199161</v>
      </c>
      <c r="Q1556" t="str">
        <f t="shared" si="220"/>
        <v>2022-02</v>
      </c>
      <c r="R1556" t="str">
        <f t="shared" si="221"/>
        <v>High</v>
      </c>
    </row>
    <row r="1557" spans="1:18" x14ac:dyDescent="0.2">
      <c r="A1557">
        <v>1556</v>
      </c>
      <c r="B1557" t="s">
        <v>10</v>
      </c>
      <c r="C1557" s="1" t="d">
        <v>2022-02-04</v>
      </c>
      <c r="D1557">
        <v>299.07299999999998</v>
      </c>
      <c r="E1557">
        <v>312.16699999999997</v>
      </c>
      <c r="F1557">
        <v>293.72300000000001</v>
      </c>
      <c r="G1557">
        <v>307.77300000000002</v>
      </c>
      <c r="H1557">
        <v>73625400</v>
      </c>
      <c r="I1557">
        <v>3.61111E-2</v>
      </c>
      <c r="J1557">
        <f t="shared" si="216"/>
        <v>3.6108763932980237E-2</v>
      </c>
      <c r="K1557">
        <f t="shared" si="218"/>
        <v>322.54249999999996</v>
      </c>
      <c r="L1557">
        <f t="shared" si="214"/>
        <v>336.94222000000002</v>
      </c>
      <c r="M1557">
        <f t="shared" si="219"/>
        <v>4.6141877706031904E-2</v>
      </c>
      <c r="N1557" t="str">
        <f t="shared" si="222"/>
        <v>Downtrend</v>
      </c>
      <c r="O1557">
        <f t="shared" si="217"/>
        <v>409.97</v>
      </c>
      <c r="P1557">
        <f t="shared" si="215"/>
        <v>-0.24927921555235744</v>
      </c>
      <c r="Q1557" t="str">
        <f t="shared" si="220"/>
        <v>2022-02</v>
      </c>
      <c r="R1557" t="str">
        <f t="shared" si="221"/>
        <v>High</v>
      </c>
    </row>
    <row r="1558" spans="1:18" x14ac:dyDescent="0.2">
      <c r="A1558">
        <v>1557</v>
      </c>
      <c r="B1558" t="s">
        <v>10</v>
      </c>
      <c r="C1558" s="1" t="d">
        <v>2022-02-07</v>
      </c>
      <c r="D1558">
        <v>307.93</v>
      </c>
      <c r="E1558">
        <v>315.923</v>
      </c>
      <c r="F1558">
        <v>300.90300000000002</v>
      </c>
      <c r="G1558">
        <v>302.447</v>
      </c>
      <c r="H1558">
        <v>60994500</v>
      </c>
      <c r="I1558">
        <v>-1.7307199999999998E-2</v>
      </c>
      <c r="J1558">
        <f t="shared" si="216"/>
        <v>-1.7304961773774941E-2</v>
      </c>
      <c r="K1558">
        <f t="shared" si="218"/>
        <v>320.54885000000002</v>
      </c>
      <c r="L1558">
        <f t="shared" si="214"/>
        <v>335.87607999999994</v>
      </c>
      <c r="M1558">
        <f t="shared" si="219"/>
        <v>4.5710431824339884E-2</v>
      </c>
      <c r="N1558" t="str">
        <f t="shared" si="222"/>
        <v>Downtrend</v>
      </c>
      <c r="O1558">
        <f t="shared" si="217"/>
        <v>409.97</v>
      </c>
      <c r="P1558">
        <f t="shared" si="215"/>
        <v>-0.26227041003000229</v>
      </c>
      <c r="Q1558" t="str">
        <f t="shared" si="220"/>
        <v>2022-02</v>
      </c>
      <c r="R1558" t="str">
        <f t="shared" si="221"/>
        <v>High</v>
      </c>
    </row>
    <row r="1559" spans="1:18" x14ac:dyDescent="0.2">
      <c r="A1559">
        <v>1558</v>
      </c>
      <c r="B1559" t="s">
        <v>10</v>
      </c>
      <c r="C1559" s="1" t="d">
        <v>2022-02-08</v>
      </c>
      <c r="D1559">
        <v>301.84300000000002</v>
      </c>
      <c r="E1559">
        <v>308.76299999999998</v>
      </c>
      <c r="F1559">
        <v>298.267</v>
      </c>
      <c r="G1559">
        <v>307.33300000000003</v>
      </c>
      <c r="H1559">
        <v>50729100</v>
      </c>
      <c r="I1559">
        <v>1.61572E-2</v>
      </c>
      <c r="J1559">
        <f t="shared" si="216"/>
        <v>1.6154896560389265E-2</v>
      </c>
      <c r="K1559">
        <f t="shared" si="218"/>
        <v>318.28014999999994</v>
      </c>
      <c r="L1559">
        <f t="shared" si="214"/>
        <v>334.50948000000005</v>
      </c>
      <c r="M1559">
        <f t="shared" si="219"/>
        <v>4.5237933566297475E-2</v>
      </c>
      <c r="N1559" t="str">
        <f t="shared" si="222"/>
        <v>Downtrend</v>
      </c>
      <c r="O1559">
        <f t="shared" si="217"/>
        <v>409.97</v>
      </c>
      <c r="P1559">
        <f t="shared" si="215"/>
        <v>-0.25035246481449858</v>
      </c>
      <c r="Q1559" t="str">
        <f t="shared" si="220"/>
        <v>2022-02</v>
      </c>
      <c r="R1559" t="str">
        <f t="shared" si="221"/>
        <v>High</v>
      </c>
    </row>
    <row r="1560" spans="1:18" x14ac:dyDescent="0.2">
      <c r="A1560">
        <v>1559</v>
      </c>
      <c r="B1560" t="s">
        <v>10</v>
      </c>
      <c r="C1560" s="1" t="d">
        <v>2022-02-09</v>
      </c>
      <c r="D1560">
        <v>311.66699999999997</v>
      </c>
      <c r="E1560">
        <v>315.423</v>
      </c>
      <c r="F1560">
        <v>306.66699999999997</v>
      </c>
      <c r="G1560">
        <v>310.66699999999997</v>
      </c>
      <c r="H1560">
        <v>52259400</v>
      </c>
      <c r="I1560">
        <v>1.08459E-2</v>
      </c>
      <c r="J1560">
        <f t="shared" si="216"/>
        <v>1.0848167948121157E-2</v>
      </c>
      <c r="K1560">
        <f t="shared" si="218"/>
        <v>316.07350000000002</v>
      </c>
      <c r="L1560">
        <f t="shared" si="214"/>
        <v>332.90807999999998</v>
      </c>
      <c r="M1560">
        <f t="shared" si="219"/>
        <v>4.531874718304086E-2</v>
      </c>
      <c r="N1560" t="str">
        <f t="shared" si="222"/>
        <v>Downtrend</v>
      </c>
      <c r="O1560">
        <f t="shared" si="217"/>
        <v>409.97</v>
      </c>
      <c r="P1560">
        <f t="shared" si="215"/>
        <v>-0.24222016245091116</v>
      </c>
      <c r="Q1560" t="str">
        <f t="shared" si="220"/>
        <v>2022-02</v>
      </c>
      <c r="R1560" t="str">
        <f t="shared" si="221"/>
        <v>High</v>
      </c>
    </row>
    <row r="1561" spans="1:18" x14ac:dyDescent="0.2">
      <c r="A1561">
        <v>1560</v>
      </c>
      <c r="B1561" t="s">
        <v>10</v>
      </c>
      <c r="C1561" s="1" t="d">
        <v>2022-02-10</v>
      </c>
      <c r="D1561">
        <v>302.79000000000002</v>
      </c>
      <c r="E1561">
        <v>314.60300000000001</v>
      </c>
      <c r="F1561">
        <v>298.89999999999998</v>
      </c>
      <c r="G1561">
        <v>301.517</v>
      </c>
      <c r="H1561">
        <v>66126900</v>
      </c>
      <c r="I1561">
        <v>-2.9452800000000001E-2</v>
      </c>
      <c r="J1561">
        <f t="shared" si="216"/>
        <v>-2.9452758097898935E-2</v>
      </c>
      <c r="K1561">
        <f t="shared" si="218"/>
        <v>312.71235000000001</v>
      </c>
      <c r="L1561">
        <f t="shared" si="214"/>
        <v>331.34141999999997</v>
      </c>
      <c r="M1561">
        <f t="shared" si="219"/>
        <v>4.4328280674827393E-2</v>
      </c>
      <c r="N1561" t="str">
        <f t="shared" si="222"/>
        <v>Downtrend</v>
      </c>
      <c r="O1561">
        <f t="shared" si="217"/>
        <v>409.97</v>
      </c>
      <c r="P1561">
        <f t="shared" si="215"/>
        <v>-0.26453886869770959</v>
      </c>
      <c r="Q1561" t="str">
        <f t="shared" si="220"/>
        <v>2022-02</v>
      </c>
      <c r="R1561" t="str">
        <f t="shared" si="221"/>
        <v>High</v>
      </c>
    </row>
    <row r="1562" spans="1:18" x14ac:dyDescent="0.2">
      <c r="A1562">
        <v>1561</v>
      </c>
      <c r="B1562" t="s">
        <v>10</v>
      </c>
      <c r="C1562" s="1" t="d">
        <v>2022-02-11</v>
      </c>
      <c r="D1562">
        <v>303.20999999999998</v>
      </c>
      <c r="E1562">
        <v>305.32</v>
      </c>
      <c r="F1562">
        <v>283.56700000000001</v>
      </c>
      <c r="G1562">
        <v>286.66699999999997</v>
      </c>
      <c r="H1562">
        <v>79645800</v>
      </c>
      <c r="I1562">
        <v>-4.9251000000000003E-2</v>
      </c>
      <c r="J1562">
        <f t="shared" si="216"/>
        <v>-4.9250954340883002E-2</v>
      </c>
      <c r="K1562">
        <f t="shared" si="218"/>
        <v>309.85305000000005</v>
      </c>
      <c r="L1562">
        <f t="shared" si="214"/>
        <v>329.94915999999995</v>
      </c>
      <c r="M1562">
        <f t="shared" si="219"/>
        <v>4.3237233010489831E-2</v>
      </c>
      <c r="N1562" t="str">
        <f t="shared" si="222"/>
        <v>Downtrend</v>
      </c>
      <c r="O1562">
        <f t="shared" si="217"/>
        <v>409.97</v>
      </c>
      <c r="P1562">
        <f t="shared" si="215"/>
        <v>-0.30076103129497289</v>
      </c>
      <c r="Q1562" t="str">
        <f t="shared" si="220"/>
        <v>2022-02</v>
      </c>
      <c r="R1562" t="str">
        <f t="shared" si="221"/>
        <v>High</v>
      </c>
    </row>
    <row r="1563" spans="1:18" x14ac:dyDescent="0.2">
      <c r="A1563">
        <v>1562</v>
      </c>
      <c r="B1563" t="s">
        <v>10</v>
      </c>
      <c r="C1563" s="1" t="d">
        <v>2022-02-14</v>
      </c>
      <c r="D1563">
        <v>287.19</v>
      </c>
      <c r="E1563">
        <v>299.62700000000001</v>
      </c>
      <c r="F1563">
        <v>284.38299999999998</v>
      </c>
      <c r="G1563">
        <v>291.92</v>
      </c>
      <c r="H1563">
        <v>67756500</v>
      </c>
      <c r="I1563">
        <v>1.83257E-2</v>
      </c>
      <c r="J1563">
        <f t="shared" si="216"/>
        <v>1.8324397297212691E-2</v>
      </c>
      <c r="K1563">
        <f t="shared" si="218"/>
        <v>306.95555000000002</v>
      </c>
      <c r="L1563">
        <f t="shared" ref="L1563:L1626" si="223">AVERAGE(G1515:G1564)</f>
        <v>329.33223999999996</v>
      </c>
      <c r="M1563">
        <f t="shared" si="219"/>
        <v>4.3263405935491314E-2</v>
      </c>
      <c r="N1563" t="str">
        <f t="shared" si="222"/>
        <v>Downtrend</v>
      </c>
      <c r="O1563">
        <f t="shared" si="217"/>
        <v>409.97</v>
      </c>
      <c r="P1563">
        <f t="shared" si="215"/>
        <v>-0.28794789862672876</v>
      </c>
      <c r="Q1563" t="str">
        <f t="shared" si="220"/>
        <v>2022-02</v>
      </c>
      <c r="R1563" t="str">
        <f t="shared" si="221"/>
        <v>High</v>
      </c>
    </row>
    <row r="1564" spans="1:18" x14ac:dyDescent="0.2">
      <c r="A1564">
        <v>1563</v>
      </c>
      <c r="B1564" t="s">
        <v>10</v>
      </c>
      <c r="C1564" s="1" t="d">
        <v>2022-02-15</v>
      </c>
      <c r="D1564">
        <v>300</v>
      </c>
      <c r="E1564">
        <v>307.66699999999997</v>
      </c>
      <c r="F1564">
        <v>297.79300000000001</v>
      </c>
      <c r="G1564">
        <v>307.47699999999998</v>
      </c>
      <c r="H1564">
        <v>57286200</v>
      </c>
      <c r="I1564">
        <v>5.3290799999999999E-2</v>
      </c>
      <c r="J1564">
        <f t="shared" si="216"/>
        <v>5.3291997807618285E-2</v>
      </c>
      <c r="K1564">
        <f t="shared" si="218"/>
        <v>305.15424999999999</v>
      </c>
      <c r="L1564">
        <f t="shared" si="223"/>
        <v>328.76143999999994</v>
      </c>
      <c r="M1564">
        <f t="shared" si="219"/>
        <v>4.5292439893343389E-2</v>
      </c>
      <c r="N1564" t="str">
        <f t="shared" si="222"/>
        <v>Downtrend</v>
      </c>
      <c r="O1564">
        <f t="shared" si="217"/>
        <v>409.97</v>
      </c>
      <c r="P1564">
        <f t="shared" si="215"/>
        <v>-0.2500012196014344</v>
      </c>
      <c r="Q1564" t="str">
        <f t="shared" si="220"/>
        <v>2022-02</v>
      </c>
      <c r="R1564" t="str">
        <f t="shared" si="221"/>
        <v>High</v>
      </c>
    </row>
    <row r="1565" spans="1:18" x14ac:dyDescent="0.2">
      <c r="A1565">
        <v>1564</v>
      </c>
      <c r="B1565" t="s">
        <v>10</v>
      </c>
      <c r="C1565" s="1" t="d">
        <v>2022-02-16</v>
      </c>
      <c r="D1565">
        <v>304.68299999999999</v>
      </c>
      <c r="E1565">
        <v>308.81</v>
      </c>
      <c r="F1565">
        <v>300.40300000000002</v>
      </c>
      <c r="G1565">
        <v>307.79700000000003</v>
      </c>
      <c r="H1565">
        <v>51294300</v>
      </c>
      <c r="I1565">
        <v>1.04075E-3</v>
      </c>
      <c r="J1565">
        <f t="shared" si="216"/>
        <v>1.0407282495927817E-3</v>
      </c>
      <c r="K1565">
        <f t="shared" si="218"/>
        <v>303.94995000000006</v>
      </c>
      <c r="L1565">
        <f t="shared" si="223"/>
        <v>327.59212000000002</v>
      </c>
      <c r="M1565">
        <f t="shared" si="219"/>
        <v>4.4773982178094772E-2</v>
      </c>
      <c r="N1565" t="str">
        <f t="shared" si="222"/>
        <v>Downtrend</v>
      </c>
      <c r="O1565">
        <f t="shared" si="217"/>
        <v>409.97</v>
      </c>
      <c r="P1565">
        <f t="shared" si="215"/>
        <v>-0.24922067468351339</v>
      </c>
      <c r="Q1565" t="str">
        <f t="shared" si="220"/>
        <v>2022-02</v>
      </c>
      <c r="R1565" t="str">
        <f t="shared" si="221"/>
        <v>High</v>
      </c>
    </row>
    <row r="1566" spans="1:18" x14ac:dyDescent="0.2">
      <c r="A1566">
        <v>1565</v>
      </c>
      <c r="B1566" t="s">
        <v>10</v>
      </c>
      <c r="C1566" s="1" t="d">
        <v>2022-02-17</v>
      </c>
      <c r="D1566">
        <v>304.42</v>
      </c>
      <c r="E1566">
        <v>306.16699999999997</v>
      </c>
      <c r="F1566">
        <v>291.36700000000002</v>
      </c>
      <c r="G1566">
        <v>292.11700000000002</v>
      </c>
      <c r="H1566">
        <v>55178400</v>
      </c>
      <c r="I1566">
        <v>-5.09427E-2</v>
      </c>
      <c r="J1566">
        <f t="shared" si="216"/>
        <v>-5.0942666757635702E-2</v>
      </c>
      <c r="K1566">
        <f t="shared" si="218"/>
        <v>301.95130000000006</v>
      </c>
      <c r="L1566">
        <f t="shared" si="223"/>
        <v>326.17892000000001</v>
      </c>
      <c r="M1566">
        <f t="shared" si="219"/>
        <v>4.603348823587608E-2</v>
      </c>
      <c r="N1566" t="str">
        <f t="shared" si="222"/>
        <v>Downtrend</v>
      </c>
      <c r="O1566">
        <f t="shared" si="217"/>
        <v>409.97</v>
      </c>
      <c r="P1566">
        <f t="shared" si="215"/>
        <v>-0.28746737566163383</v>
      </c>
      <c r="Q1566" t="str">
        <f t="shared" si="220"/>
        <v>2022-02</v>
      </c>
      <c r="R1566" t="str">
        <f t="shared" si="221"/>
        <v>High</v>
      </c>
    </row>
    <row r="1567" spans="1:18" x14ac:dyDescent="0.2">
      <c r="A1567">
        <v>1566</v>
      </c>
      <c r="B1567" t="s">
        <v>10</v>
      </c>
      <c r="C1567" s="1" t="d">
        <v>2022-02-18</v>
      </c>
      <c r="D1567">
        <v>295.33300000000003</v>
      </c>
      <c r="E1567">
        <v>295.62299999999999</v>
      </c>
      <c r="F1567">
        <v>279.20299999999997</v>
      </c>
      <c r="G1567">
        <v>285.66000000000003</v>
      </c>
      <c r="H1567">
        <v>68501700</v>
      </c>
      <c r="I1567">
        <v>-2.2103000000000001E-2</v>
      </c>
      <c r="J1567">
        <f t="shared" si="216"/>
        <v>-2.2104156896038174E-2</v>
      </c>
      <c r="K1567">
        <f t="shared" si="218"/>
        <v>300.50265000000007</v>
      </c>
      <c r="L1567">
        <f t="shared" si="223"/>
        <v>324.96377999999999</v>
      </c>
      <c r="M1567">
        <f t="shared" si="219"/>
        <v>4.4879435791651226E-2</v>
      </c>
      <c r="N1567" t="str">
        <f t="shared" si="222"/>
        <v>Downtrend</v>
      </c>
      <c r="O1567">
        <f t="shared" si="217"/>
        <v>409.97</v>
      </c>
      <c r="P1567">
        <f t="shared" si="215"/>
        <v>-0.30321730858355489</v>
      </c>
      <c r="Q1567" t="str">
        <f t="shared" si="220"/>
        <v>2022-02</v>
      </c>
      <c r="R1567" t="str">
        <f t="shared" si="221"/>
        <v>High</v>
      </c>
    </row>
    <row r="1568" spans="1:18" x14ac:dyDescent="0.2">
      <c r="A1568">
        <v>1567</v>
      </c>
      <c r="B1568" t="s">
        <v>10</v>
      </c>
      <c r="C1568" s="1" t="d">
        <v>2022-02-22</v>
      </c>
      <c r="D1568">
        <v>278.04300000000001</v>
      </c>
      <c r="E1568">
        <v>285.577</v>
      </c>
      <c r="F1568">
        <v>267.03300000000002</v>
      </c>
      <c r="G1568">
        <v>273.84300000000002</v>
      </c>
      <c r="H1568">
        <v>83288100</v>
      </c>
      <c r="I1568">
        <v>-4.1366199999999999E-2</v>
      </c>
      <c r="J1568">
        <f t="shared" si="216"/>
        <v>-4.1367359798361703E-2</v>
      </c>
      <c r="K1568">
        <f t="shared" si="218"/>
        <v>298.69479999999999</v>
      </c>
      <c r="L1568">
        <f t="shared" si="223"/>
        <v>323.27718000000004</v>
      </c>
      <c r="M1568">
        <f t="shared" si="219"/>
        <v>4.5608545966546371E-2</v>
      </c>
      <c r="N1568" t="str">
        <f t="shared" si="222"/>
        <v>Downtrend</v>
      </c>
      <c r="O1568">
        <f t="shared" si="217"/>
        <v>409.97</v>
      </c>
      <c r="P1568">
        <f t="shared" si="215"/>
        <v>-0.33204136888064983</v>
      </c>
      <c r="Q1568" t="str">
        <f t="shared" si="220"/>
        <v>2022-02</v>
      </c>
      <c r="R1568" t="str">
        <f t="shared" si="221"/>
        <v>High</v>
      </c>
    </row>
    <row r="1569" spans="1:18" x14ac:dyDescent="0.2">
      <c r="A1569">
        <v>1568</v>
      </c>
      <c r="B1569" t="s">
        <v>10</v>
      </c>
      <c r="C1569" s="1" t="d">
        <v>2022-02-23</v>
      </c>
      <c r="D1569">
        <v>276.81</v>
      </c>
      <c r="E1569">
        <v>278.43299999999999</v>
      </c>
      <c r="F1569">
        <v>253.52</v>
      </c>
      <c r="G1569">
        <v>254.68</v>
      </c>
      <c r="H1569">
        <v>95256900</v>
      </c>
      <c r="I1569">
        <v>-6.9979200000000005E-2</v>
      </c>
      <c r="J1569">
        <f t="shared" si="216"/>
        <v>-6.9978053118027517E-2</v>
      </c>
      <c r="K1569">
        <f t="shared" si="218"/>
        <v>296.12215000000003</v>
      </c>
      <c r="L1569">
        <f t="shared" si="223"/>
        <v>322.17290000000003</v>
      </c>
      <c r="M1569">
        <f t="shared" si="219"/>
        <v>4.7849601372679504E-2</v>
      </c>
      <c r="N1569" t="str">
        <f t="shared" si="222"/>
        <v>Downtrend</v>
      </c>
      <c r="O1569">
        <f t="shared" si="217"/>
        <v>409.97</v>
      </c>
      <c r="P1569">
        <f t="shared" si="215"/>
        <v>-0.37878381344976464</v>
      </c>
      <c r="Q1569" t="str">
        <f t="shared" si="220"/>
        <v>2022-02</v>
      </c>
      <c r="R1569" t="str">
        <f t="shared" si="221"/>
        <v>High</v>
      </c>
    </row>
    <row r="1570" spans="1:18" x14ac:dyDescent="0.2">
      <c r="A1570">
        <v>1569</v>
      </c>
      <c r="B1570" t="s">
        <v>10</v>
      </c>
      <c r="C1570" s="1" t="d">
        <v>2022-02-24</v>
      </c>
      <c r="D1570">
        <v>233.46299999999999</v>
      </c>
      <c r="E1570">
        <v>267.49299999999999</v>
      </c>
      <c r="F1570">
        <v>233.333</v>
      </c>
      <c r="G1570">
        <v>266.923</v>
      </c>
      <c r="H1570">
        <v>135322200</v>
      </c>
      <c r="I1570">
        <v>4.8073499999999998E-2</v>
      </c>
      <c r="J1570">
        <f t="shared" si="216"/>
        <v>4.8072090466467765E-2</v>
      </c>
      <c r="K1570">
        <f t="shared" si="218"/>
        <v>293.84480000000002</v>
      </c>
      <c r="L1570">
        <f t="shared" si="223"/>
        <v>321.18198000000007</v>
      </c>
      <c r="M1570">
        <f t="shared" si="219"/>
        <v>4.9090904890117172E-2</v>
      </c>
      <c r="N1570" t="str">
        <f t="shared" si="222"/>
        <v>Downtrend</v>
      </c>
      <c r="O1570">
        <f t="shared" si="217"/>
        <v>409.97</v>
      </c>
      <c r="P1570">
        <f t="shared" si="215"/>
        <v>-0.34892065273068762</v>
      </c>
      <c r="Q1570" t="str">
        <f t="shared" si="220"/>
        <v>2022-02</v>
      </c>
      <c r="R1570" t="str">
        <f t="shared" si="221"/>
        <v>High</v>
      </c>
    </row>
    <row r="1571" spans="1:18" x14ac:dyDescent="0.2">
      <c r="A1571">
        <v>1570</v>
      </c>
      <c r="B1571" t="s">
        <v>10</v>
      </c>
      <c r="C1571" s="1" t="d">
        <v>2022-02-25</v>
      </c>
      <c r="D1571">
        <v>269.74299999999999</v>
      </c>
      <c r="E1571">
        <v>273.16699999999997</v>
      </c>
      <c r="F1571">
        <v>260.8</v>
      </c>
      <c r="G1571">
        <v>269.95699999999999</v>
      </c>
      <c r="H1571">
        <v>76067700</v>
      </c>
      <c r="I1571">
        <v>1.1364000000000001E-2</v>
      </c>
      <c r="J1571">
        <f t="shared" si="216"/>
        <v>1.1366573880857045E-2</v>
      </c>
      <c r="K1571">
        <f t="shared" si="218"/>
        <v>293.52429999999998</v>
      </c>
      <c r="L1571">
        <f t="shared" si="223"/>
        <v>320.47824000000003</v>
      </c>
      <c r="M1571">
        <f t="shared" si="219"/>
        <v>4.1965904874706722E-2</v>
      </c>
      <c r="N1571" t="str">
        <f t="shared" si="222"/>
        <v>Downtrend</v>
      </c>
      <c r="O1571">
        <f t="shared" si="217"/>
        <v>409.97</v>
      </c>
      <c r="P1571">
        <f t="shared" si="215"/>
        <v>-0.34152011122765091</v>
      </c>
      <c r="Q1571" t="str">
        <f t="shared" si="220"/>
        <v>2022-02</v>
      </c>
      <c r="R1571" t="str">
        <f t="shared" si="221"/>
        <v>High</v>
      </c>
    </row>
    <row r="1572" spans="1:18" x14ac:dyDescent="0.2">
      <c r="A1572">
        <v>1571</v>
      </c>
      <c r="B1572" t="s">
        <v>10</v>
      </c>
      <c r="C1572" s="1" t="d">
        <v>2022-02-28</v>
      </c>
      <c r="D1572">
        <v>271.67</v>
      </c>
      <c r="E1572">
        <v>292.28699999999998</v>
      </c>
      <c r="F1572">
        <v>271.57</v>
      </c>
      <c r="G1572">
        <v>290.14299999999997</v>
      </c>
      <c r="H1572">
        <v>99006900</v>
      </c>
      <c r="I1572">
        <v>7.4777499999999997E-2</v>
      </c>
      <c r="J1572">
        <f t="shared" si="216"/>
        <v>7.4774871553617617E-2</v>
      </c>
      <c r="K1572">
        <f t="shared" si="218"/>
        <v>293.92559999999997</v>
      </c>
      <c r="L1572">
        <f t="shared" si="223"/>
        <v>320.06124000000005</v>
      </c>
      <c r="M1572">
        <f t="shared" si="219"/>
        <v>4.5021606674454234E-2</v>
      </c>
      <c r="N1572" t="str">
        <f t="shared" si="222"/>
        <v>Downtrend</v>
      </c>
      <c r="O1572">
        <f t="shared" si="217"/>
        <v>409.97</v>
      </c>
      <c r="P1572">
        <f t="shared" si="215"/>
        <v>-0.292282362124058</v>
      </c>
      <c r="Q1572" t="str">
        <f t="shared" si="220"/>
        <v>2022-02</v>
      </c>
      <c r="R1572" t="str">
        <f t="shared" si="221"/>
        <v>High</v>
      </c>
    </row>
    <row r="1573" spans="1:18" x14ac:dyDescent="0.2">
      <c r="A1573">
        <v>1572</v>
      </c>
      <c r="B1573" t="s">
        <v>10</v>
      </c>
      <c r="C1573" s="1" t="d">
        <v>2022-03-01</v>
      </c>
      <c r="D1573">
        <v>289.89299999999997</v>
      </c>
      <c r="E1573">
        <v>296.62700000000001</v>
      </c>
      <c r="F1573">
        <v>284.59300000000002</v>
      </c>
      <c r="G1573">
        <v>288.12299999999999</v>
      </c>
      <c r="H1573">
        <v>74766900</v>
      </c>
      <c r="I1573">
        <v>-6.9621400000000003E-3</v>
      </c>
      <c r="J1573">
        <f t="shared" si="216"/>
        <v>-6.9620842136463024E-3</v>
      </c>
      <c r="K1573">
        <f t="shared" si="218"/>
        <v>292.71974999999998</v>
      </c>
      <c r="L1573">
        <f t="shared" si="223"/>
        <v>319.71004000000005</v>
      </c>
      <c r="M1573">
        <f t="shared" si="219"/>
        <v>3.7729919357717141E-2</v>
      </c>
      <c r="N1573" t="str">
        <f t="shared" si="222"/>
        <v>Downtrend</v>
      </c>
      <c r="O1573">
        <f t="shared" si="217"/>
        <v>409.97</v>
      </c>
      <c r="P1573">
        <f t="shared" si="215"/>
        <v>-0.29720955191843312</v>
      </c>
      <c r="Q1573" t="str">
        <f t="shared" si="220"/>
        <v>2022-03</v>
      </c>
      <c r="R1573" t="str">
        <f t="shared" si="221"/>
        <v>High</v>
      </c>
    </row>
    <row r="1574" spans="1:18" x14ac:dyDescent="0.2">
      <c r="A1574">
        <v>1573</v>
      </c>
      <c r="B1574" t="s">
        <v>10</v>
      </c>
      <c r="C1574" s="1" t="d">
        <v>2022-03-02</v>
      </c>
      <c r="D1574">
        <v>290.70999999999998</v>
      </c>
      <c r="E1574">
        <v>295.49299999999999</v>
      </c>
      <c r="F1574">
        <v>281.423</v>
      </c>
      <c r="G1574">
        <v>293.29700000000003</v>
      </c>
      <c r="H1574">
        <v>74643300</v>
      </c>
      <c r="I1574">
        <v>1.79553E-2</v>
      </c>
      <c r="J1574">
        <f t="shared" si="216"/>
        <v>1.7957608382531243E-2</v>
      </c>
      <c r="K1574">
        <f t="shared" si="218"/>
        <v>291.86374999999998</v>
      </c>
      <c r="L1574">
        <f t="shared" si="223"/>
        <v>319.30570000000006</v>
      </c>
      <c r="M1574">
        <f t="shared" si="219"/>
        <v>3.802094822540017E-2</v>
      </c>
      <c r="N1574" t="str">
        <f t="shared" si="222"/>
        <v>Downtrend</v>
      </c>
      <c r="O1574">
        <f t="shared" si="217"/>
        <v>409.97</v>
      </c>
      <c r="P1574">
        <f t="shared" si="215"/>
        <v>-0.28458911627680072</v>
      </c>
      <c r="Q1574" t="str">
        <f t="shared" si="220"/>
        <v>2022-03</v>
      </c>
      <c r="R1574" t="str">
        <f t="shared" si="221"/>
        <v>High</v>
      </c>
    </row>
    <row r="1575" spans="1:18" x14ac:dyDescent="0.2">
      <c r="A1575">
        <v>1574</v>
      </c>
      <c r="B1575" t="s">
        <v>10</v>
      </c>
      <c r="C1575" s="1" t="d">
        <v>2022-03-03</v>
      </c>
      <c r="D1575">
        <v>292.923</v>
      </c>
      <c r="E1575">
        <v>295.48</v>
      </c>
      <c r="F1575">
        <v>277.53300000000002</v>
      </c>
      <c r="G1575">
        <v>279.76299999999998</v>
      </c>
      <c r="H1575">
        <v>61623600</v>
      </c>
      <c r="I1575">
        <v>-4.6142099999999998E-2</v>
      </c>
      <c r="J1575">
        <f t="shared" si="216"/>
        <v>-4.6144351970869302E-2</v>
      </c>
      <c r="K1575">
        <f t="shared" si="218"/>
        <v>290.75754999999992</v>
      </c>
      <c r="L1575">
        <f t="shared" si="223"/>
        <v>318.63744000000008</v>
      </c>
      <c r="M1575">
        <f t="shared" si="219"/>
        <v>3.8894524491333085E-2</v>
      </c>
      <c r="N1575" t="str">
        <f t="shared" si="222"/>
        <v>Downtrend</v>
      </c>
      <c r="O1575">
        <f t="shared" si="217"/>
        <v>409.97</v>
      </c>
      <c r="P1575">
        <f t="shared" si="215"/>
        <v>-0.31760128789911468</v>
      </c>
      <c r="Q1575" t="str">
        <f t="shared" si="220"/>
        <v>2022-03</v>
      </c>
      <c r="R1575" t="str">
        <f t="shared" si="221"/>
        <v>High</v>
      </c>
    </row>
    <row r="1576" spans="1:18" x14ac:dyDescent="0.2">
      <c r="A1576">
        <v>1575</v>
      </c>
      <c r="B1576" t="s">
        <v>10</v>
      </c>
      <c r="C1576" s="1" t="d">
        <v>2022-03-04</v>
      </c>
      <c r="D1576">
        <v>283.03300000000002</v>
      </c>
      <c r="E1576">
        <v>285.21699999999998</v>
      </c>
      <c r="F1576">
        <v>275.053</v>
      </c>
      <c r="G1576">
        <v>279.43</v>
      </c>
      <c r="H1576">
        <v>66999600</v>
      </c>
      <c r="I1576">
        <v>-1.1915199999999999E-3</v>
      </c>
      <c r="J1576">
        <f t="shared" si="216"/>
        <v>-1.1902932124689958E-3</v>
      </c>
      <c r="K1576">
        <f t="shared" si="218"/>
        <v>289.87670000000003</v>
      </c>
      <c r="L1576">
        <f t="shared" si="223"/>
        <v>317.27550000000008</v>
      </c>
      <c r="M1576">
        <f t="shared" si="219"/>
        <v>3.877579668929694E-2</v>
      </c>
      <c r="N1576" t="str">
        <f t="shared" si="222"/>
        <v>Downtrend</v>
      </c>
      <c r="O1576">
        <f t="shared" si="217"/>
        <v>409.97</v>
      </c>
      <c r="P1576">
        <f t="shared" si="215"/>
        <v>-0.31841354245432596</v>
      </c>
      <c r="Q1576" t="str">
        <f t="shared" si="220"/>
        <v>2022-03</v>
      </c>
      <c r="R1576" t="str">
        <f t="shared" si="221"/>
        <v>High</v>
      </c>
    </row>
    <row r="1577" spans="1:18" x14ac:dyDescent="0.2">
      <c r="A1577">
        <v>1576</v>
      </c>
      <c r="B1577" t="s">
        <v>10</v>
      </c>
      <c r="C1577" s="1" t="d">
        <v>2022-03-07</v>
      </c>
      <c r="D1577">
        <v>285.43299999999999</v>
      </c>
      <c r="E1577">
        <v>288.71300000000002</v>
      </c>
      <c r="F1577">
        <v>268.19</v>
      </c>
      <c r="G1577">
        <v>268.19299999999998</v>
      </c>
      <c r="H1577">
        <v>72494100</v>
      </c>
      <c r="I1577">
        <v>-4.02128E-2</v>
      </c>
      <c r="J1577">
        <f t="shared" si="216"/>
        <v>-4.0214007085853432E-2</v>
      </c>
      <c r="K1577">
        <f t="shared" si="218"/>
        <v>287.89769999999999</v>
      </c>
      <c r="L1577">
        <f t="shared" si="223"/>
        <v>315.65816000000001</v>
      </c>
      <c r="M1577">
        <f t="shared" si="219"/>
        <v>3.8547909015625208E-2</v>
      </c>
      <c r="N1577" t="str">
        <f t="shared" si="222"/>
        <v>Downtrend</v>
      </c>
      <c r="O1577">
        <f t="shared" si="217"/>
        <v>409.97</v>
      </c>
      <c r="P1577">
        <f t="shared" si="215"/>
        <v>-0.34582286508768945</v>
      </c>
      <c r="Q1577" t="str">
        <f t="shared" si="220"/>
        <v>2022-03</v>
      </c>
      <c r="R1577" t="str">
        <f t="shared" si="221"/>
        <v>High</v>
      </c>
    </row>
    <row r="1578" spans="1:18" x14ac:dyDescent="0.2">
      <c r="A1578">
        <v>1577</v>
      </c>
      <c r="B1578" t="s">
        <v>10</v>
      </c>
      <c r="C1578" s="1" t="d">
        <v>2022-03-08</v>
      </c>
      <c r="D1578">
        <v>265.17700000000002</v>
      </c>
      <c r="E1578">
        <v>283.33</v>
      </c>
      <c r="F1578">
        <v>260.72300000000001</v>
      </c>
      <c r="G1578">
        <v>274.8</v>
      </c>
      <c r="H1578">
        <v>80399100</v>
      </c>
      <c r="I1578">
        <v>2.46339E-2</v>
      </c>
      <c r="J1578">
        <f t="shared" si="216"/>
        <v>2.463524402202899E-2</v>
      </c>
      <c r="K1578">
        <f t="shared" si="218"/>
        <v>286.51535000000001</v>
      </c>
      <c r="L1578">
        <f t="shared" si="223"/>
        <v>314.09168000000005</v>
      </c>
      <c r="M1578">
        <f t="shared" si="219"/>
        <v>3.9046915355987498E-2</v>
      </c>
      <c r="N1578" t="str">
        <f t="shared" si="222"/>
        <v>Downtrend</v>
      </c>
      <c r="O1578">
        <f t="shared" si="217"/>
        <v>409.97</v>
      </c>
      <c r="P1578">
        <f t="shared" si="215"/>
        <v>-0.32970705173549286</v>
      </c>
      <c r="Q1578" t="str">
        <f t="shared" si="220"/>
        <v>2022-03</v>
      </c>
      <c r="R1578" t="str">
        <f t="shared" si="221"/>
        <v>High</v>
      </c>
    </row>
    <row r="1579" spans="1:18" x14ac:dyDescent="0.2">
      <c r="A1579">
        <v>1578</v>
      </c>
      <c r="B1579" t="s">
        <v>10</v>
      </c>
      <c r="C1579" s="1" t="d">
        <v>2022-03-09</v>
      </c>
      <c r="D1579">
        <v>279.827</v>
      </c>
      <c r="E1579">
        <v>286.85300000000001</v>
      </c>
      <c r="F1579">
        <v>277.33699999999999</v>
      </c>
      <c r="G1579">
        <v>286.32299999999998</v>
      </c>
      <c r="H1579">
        <v>59184000</v>
      </c>
      <c r="I1579">
        <v>4.1933600000000001E-2</v>
      </c>
      <c r="J1579">
        <f t="shared" si="216"/>
        <v>4.1932314410480176E-2</v>
      </c>
      <c r="K1579">
        <f t="shared" si="218"/>
        <v>285.46485000000007</v>
      </c>
      <c r="L1579">
        <f t="shared" si="223"/>
        <v>312.42388000000005</v>
      </c>
      <c r="M1579">
        <f t="shared" si="219"/>
        <v>4.0158792163878181E-2</v>
      </c>
      <c r="N1579" t="str">
        <f t="shared" si="222"/>
        <v>Downtrend</v>
      </c>
      <c r="O1579">
        <f t="shared" si="217"/>
        <v>409.97</v>
      </c>
      <c r="P1579">
        <f t="shared" ref="P1579:P1642" si="224">G1579/O1579 - 1</f>
        <v>-0.30160011708173784</v>
      </c>
      <c r="Q1579" t="str">
        <f t="shared" si="220"/>
        <v>2022-03</v>
      </c>
      <c r="R1579" t="str">
        <f t="shared" si="221"/>
        <v>High</v>
      </c>
    </row>
    <row r="1580" spans="1:18" x14ac:dyDescent="0.2">
      <c r="A1580">
        <v>1579</v>
      </c>
      <c r="B1580" t="s">
        <v>10</v>
      </c>
      <c r="C1580" s="1" t="d">
        <v>2022-03-10</v>
      </c>
      <c r="D1580">
        <v>283.81700000000001</v>
      </c>
      <c r="E1580">
        <v>284.81700000000001</v>
      </c>
      <c r="F1580">
        <v>270.12</v>
      </c>
      <c r="G1580">
        <v>279.43299999999999</v>
      </c>
      <c r="H1580">
        <v>58648500</v>
      </c>
      <c r="I1580">
        <v>-2.40638E-2</v>
      </c>
      <c r="J1580">
        <f t="shared" ref="J1580:J1643" si="225">(G1580/G1579) - 1</f>
        <v>-2.4063732218508438E-2</v>
      </c>
      <c r="K1580">
        <f t="shared" si="218"/>
        <v>283.90315000000004</v>
      </c>
      <c r="L1580">
        <f t="shared" si="223"/>
        <v>310.48496</v>
      </c>
      <c r="M1580">
        <f t="shared" si="219"/>
        <v>4.0294311939707242E-2</v>
      </c>
      <c r="N1580" t="str">
        <f t="shared" si="222"/>
        <v>Downtrend</v>
      </c>
      <c r="O1580">
        <f t="shared" ref="O1580:O1643" si="226">MAX(G1580,O1579)</f>
        <v>409.97</v>
      </c>
      <c r="P1580">
        <f t="shared" si="224"/>
        <v>-0.31840622484572045</v>
      </c>
      <c r="Q1580" t="str">
        <f t="shared" si="220"/>
        <v>2022-03</v>
      </c>
      <c r="R1580" t="str">
        <f t="shared" si="221"/>
        <v>High</v>
      </c>
    </row>
    <row r="1581" spans="1:18" x14ac:dyDescent="0.2">
      <c r="A1581">
        <v>1580</v>
      </c>
      <c r="B1581" t="s">
        <v>10</v>
      </c>
      <c r="C1581" s="1" t="d">
        <v>2022-03-11</v>
      </c>
      <c r="D1581">
        <v>280.06700000000001</v>
      </c>
      <c r="E1581">
        <v>281.267</v>
      </c>
      <c r="F1581">
        <v>264.58999999999997</v>
      </c>
      <c r="G1581">
        <v>265.11700000000002</v>
      </c>
      <c r="H1581">
        <v>67037100</v>
      </c>
      <c r="I1581">
        <v>-5.1234599999999998E-2</v>
      </c>
      <c r="J1581">
        <f t="shared" si="225"/>
        <v>-5.1232316870233552E-2</v>
      </c>
      <c r="K1581">
        <f t="shared" si="218"/>
        <v>282.08315000000005</v>
      </c>
      <c r="L1581">
        <f t="shared" si="223"/>
        <v>308.45850000000007</v>
      </c>
      <c r="M1581">
        <f t="shared" si="219"/>
        <v>4.1285879907548804E-2</v>
      </c>
      <c r="N1581" t="str">
        <f t="shared" si="222"/>
        <v>Downtrend</v>
      </c>
      <c r="O1581">
        <f t="shared" si="226"/>
        <v>409.97</v>
      </c>
      <c r="P1581">
        <f t="shared" si="224"/>
        <v>-0.35332585311120324</v>
      </c>
      <c r="Q1581" t="str">
        <f t="shared" si="220"/>
        <v>2022-03</v>
      </c>
      <c r="R1581" t="str">
        <f t="shared" si="221"/>
        <v>High</v>
      </c>
    </row>
    <row r="1582" spans="1:18" x14ac:dyDescent="0.2">
      <c r="A1582">
        <v>1581</v>
      </c>
      <c r="B1582" t="s">
        <v>10</v>
      </c>
      <c r="C1582" s="1" t="d">
        <v>2022-03-14</v>
      </c>
      <c r="D1582">
        <v>260.20299999999997</v>
      </c>
      <c r="E1582">
        <v>266.89999999999998</v>
      </c>
      <c r="F1582">
        <v>252.01300000000001</v>
      </c>
      <c r="G1582">
        <v>255.45699999999999</v>
      </c>
      <c r="H1582">
        <v>71152200</v>
      </c>
      <c r="I1582">
        <v>-3.6436799999999998E-2</v>
      </c>
      <c r="J1582">
        <f t="shared" si="225"/>
        <v>-3.6436743022891904E-2</v>
      </c>
      <c r="K1582">
        <f t="shared" si="218"/>
        <v>280.52265000000006</v>
      </c>
      <c r="L1582">
        <f t="shared" si="223"/>
        <v>306.75924000000009</v>
      </c>
      <c r="M1582">
        <f t="shared" si="219"/>
        <v>4.0667659341078126E-2</v>
      </c>
      <c r="N1582" t="str">
        <f t="shared" si="222"/>
        <v>Downtrend</v>
      </c>
      <c r="O1582">
        <f t="shared" si="226"/>
        <v>409.97</v>
      </c>
      <c r="P1582">
        <f t="shared" si="224"/>
        <v>-0.37688855282093814</v>
      </c>
      <c r="Q1582" t="str">
        <f t="shared" si="220"/>
        <v>2022-03</v>
      </c>
      <c r="R1582" t="str">
        <f t="shared" si="221"/>
        <v>High</v>
      </c>
    </row>
    <row r="1583" spans="1:18" x14ac:dyDescent="0.2">
      <c r="A1583">
        <v>1582</v>
      </c>
      <c r="B1583" t="s">
        <v>10</v>
      </c>
      <c r="C1583" s="1" t="d">
        <v>2022-03-15</v>
      </c>
      <c r="D1583">
        <v>258.423</v>
      </c>
      <c r="E1583">
        <v>268.52300000000002</v>
      </c>
      <c r="F1583">
        <v>252.19</v>
      </c>
      <c r="G1583">
        <v>267.29700000000003</v>
      </c>
      <c r="H1583">
        <v>66841200</v>
      </c>
      <c r="I1583">
        <v>4.6348399999999998E-2</v>
      </c>
      <c r="J1583">
        <f t="shared" si="225"/>
        <v>4.6348309108773744E-2</v>
      </c>
      <c r="K1583">
        <f t="shared" si="218"/>
        <v>279.2915000000001</v>
      </c>
      <c r="L1583">
        <f t="shared" si="223"/>
        <v>304.36224000000004</v>
      </c>
      <c r="M1583">
        <f t="shared" si="219"/>
        <v>4.197401212201908E-2</v>
      </c>
      <c r="N1583" t="str">
        <f t="shared" si="222"/>
        <v>Downtrend</v>
      </c>
      <c r="O1583">
        <f t="shared" si="226"/>
        <v>409.97</v>
      </c>
      <c r="P1583">
        <f t="shared" si="224"/>
        <v>-0.34800839085786761</v>
      </c>
      <c r="Q1583" t="str">
        <f t="shared" si="220"/>
        <v>2022-03</v>
      </c>
      <c r="R1583" t="str">
        <f t="shared" si="221"/>
        <v>High</v>
      </c>
    </row>
    <row r="1584" spans="1:18" x14ac:dyDescent="0.2">
      <c r="A1584">
        <v>1583</v>
      </c>
      <c r="B1584" t="s">
        <v>10</v>
      </c>
      <c r="C1584" s="1" t="d">
        <v>2022-03-16</v>
      </c>
      <c r="D1584">
        <v>269.66699999999997</v>
      </c>
      <c r="E1584">
        <v>280.66699999999997</v>
      </c>
      <c r="F1584">
        <v>267.42</v>
      </c>
      <c r="G1584">
        <v>280.077</v>
      </c>
      <c r="H1584">
        <v>84028800</v>
      </c>
      <c r="I1584">
        <v>4.7812E-2</v>
      </c>
      <c r="J1584">
        <f t="shared" si="225"/>
        <v>4.7811984421822773E-2</v>
      </c>
      <c r="K1584">
        <f t="shared" si="218"/>
        <v>277.92150000000004</v>
      </c>
      <c r="L1584">
        <f t="shared" si="223"/>
        <v>302.50896000000006</v>
      </c>
      <c r="M1584">
        <f t="shared" si="219"/>
        <v>4.1599567936255459E-2</v>
      </c>
      <c r="N1584" t="str">
        <f t="shared" si="222"/>
        <v>Downtrend</v>
      </c>
      <c r="O1584">
        <f t="shared" si="226"/>
        <v>409.97</v>
      </c>
      <c r="P1584">
        <f t="shared" si="224"/>
        <v>-0.31683537819840479</v>
      </c>
      <c r="Q1584" t="str">
        <f t="shared" si="220"/>
        <v>2022-03</v>
      </c>
      <c r="R1584" t="str">
        <f t="shared" si="221"/>
        <v>High</v>
      </c>
    </row>
    <row r="1585" spans="1:18" x14ac:dyDescent="0.2">
      <c r="A1585">
        <v>1584</v>
      </c>
      <c r="B1585" t="s">
        <v>10</v>
      </c>
      <c r="C1585" s="1" t="d">
        <v>2022-03-17</v>
      </c>
      <c r="D1585">
        <v>276.99700000000001</v>
      </c>
      <c r="E1585">
        <v>291.66699999999997</v>
      </c>
      <c r="F1585">
        <v>275.24</v>
      </c>
      <c r="G1585">
        <v>290.53300000000002</v>
      </c>
      <c r="H1585">
        <v>66582900</v>
      </c>
      <c r="I1585">
        <v>3.7335E-2</v>
      </c>
      <c r="J1585">
        <f t="shared" si="225"/>
        <v>3.7332590680420052E-2</v>
      </c>
      <c r="K1585">
        <f t="shared" si="218"/>
        <v>277.05830000000003</v>
      </c>
      <c r="L1585">
        <f t="shared" si="223"/>
        <v>301.29076000000009</v>
      </c>
      <c r="M1585">
        <f t="shared" si="219"/>
        <v>4.2602869597295694E-2</v>
      </c>
      <c r="N1585" t="str">
        <f t="shared" si="222"/>
        <v>Downtrend</v>
      </c>
      <c r="O1585">
        <f t="shared" si="226"/>
        <v>409.97</v>
      </c>
      <c r="P1585">
        <f t="shared" si="224"/>
        <v>-0.29133107300534189</v>
      </c>
      <c r="Q1585" t="str">
        <f t="shared" si="220"/>
        <v>2022-03</v>
      </c>
      <c r="R1585" t="str">
        <f t="shared" si="221"/>
        <v>High</v>
      </c>
    </row>
    <row r="1586" spans="1:18" x14ac:dyDescent="0.2">
      <c r="A1586">
        <v>1585</v>
      </c>
      <c r="B1586" t="s">
        <v>10</v>
      </c>
      <c r="C1586" s="1" t="d">
        <v>2022-03-18</v>
      </c>
      <c r="D1586">
        <v>291.49700000000001</v>
      </c>
      <c r="E1586">
        <v>302.61700000000002</v>
      </c>
      <c r="F1586">
        <v>289.13</v>
      </c>
      <c r="G1586">
        <v>301.79700000000003</v>
      </c>
      <c r="H1586">
        <v>100414200</v>
      </c>
      <c r="I1586">
        <v>3.8767799999999998E-2</v>
      </c>
      <c r="J1586">
        <f t="shared" si="225"/>
        <v>3.8770122498993365E-2</v>
      </c>
      <c r="K1586">
        <f t="shared" si="218"/>
        <v>277.54230000000007</v>
      </c>
      <c r="L1586">
        <f t="shared" si="223"/>
        <v>300.33382000000006</v>
      </c>
      <c r="M1586">
        <f t="shared" si="219"/>
        <v>4.1897814594236797E-2</v>
      </c>
      <c r="N1586" t="str">
        <f t="shared" si="222"/>
        <v>Downtrend</v>
      </c>
      <c r="O1586">
        <f t="shared" si="226"/>
        <v>409.97</v>
      </c>
      <c r="P1586">
        <f t="shared" si="224"/>
        <v>-0.26385589189452885</v>
      </c>
      <c r="Q1586" t="str">
        <f t="shared" si="220"/>
        <v>2022-03</v>
      </c>
      <c r="R1586" t="str">
        <f t="shared" si="221"/>
        <v>High</v>
      </c>
    </row>
    <row r="1587" spans="1:18" x14ac:dyDescent="0.2">
      <c r="A1587">
        <v>1586</v>
      </c>
      <c r="B1587" t="s">
        <v>10</v>
      </c>
      <c r="C1587" s="1" t="d">
        <v>2022-03-21</v>
      </c>
      <c r="D1587">
        <v>304.99299999999999</v>
      </c>
      <c r="E1587">
        <v>314.28300000000002</v>
      </c>
      <c r="F1587">
        <v>302.363</v>
      </c>
      <c r="G1587">
        <v>307.053</v>
      </c>
      <c r="H1587">
        <v>81981600</v>
      </c>
      <c r="I1587">
        <v>1.7417999999999999E-2</v>
      </c>
      <c r="J1587">
        <f t="shared" si="225"/>
        <v>1.7415680076342532E-2</v>
      </c>
      <c r="K1587">
        <f t="shared" si="218"/>
        <v>278.61195000000009</v>
      </c>
      <c r="L1587">
        <f t="shared" si="223"/>
        <v>300.11396000000008</v>
      </c>
      <c r="M1587">
        <f t="shared" si="219"/>
        <v>4.1608997600802111E-2</v>
      </c>
      <c r="N1587" t="str">
        <f t="shared" si="222"/>
        <v>Downtrend</v>
      </c>
      <c r="O1587">
        <f t="shared" si="226"/>
        <v>409.97</v>
      </c>
      <c r="P1587">
        <f t="shared" si="224"/>
        <v>-0.25103544161767943</v>
      </c>
      <c r="Q1587" t="str">
        <f t="shared" si="220"/>
        <v>2022-03</v>
      </c>
      <c r="R1587" t="str">
        <f t="shared" si="221"/>
        <v>High</v>
      </c>
    </row>
    <row r="1588" spans="1:18" x14ac:dyDescent="0.2">
      <c r="A1588">
        <v>1587</v>
      </c>
      <c r="B1588" t="s">
        <v>10</v>
      </c>
      <c r="C1588" s="1" t="d">
        <v>2022-03-22</v>
      </c>
      <c r="D1588">
        <v>310</v>
      </c>
      <c r="E1588">
        <v>332.62</v>
      </c>
      <c r="F1588">
        <v>307.25</v>
      </c>
      <c r="G1588">
        <v>331.327</v>
      </c>
      <c r="H1588">
        <v>105868500</v>
      </c>
      <c r="I1588">
        <v>7.9052399999999995E-2</v>
      </c>
      <c r="J1588">
        <f t="shared" si="225"/>
        <v>7.9054756019319106E-2</v>
      </c>
      <c r="K1588">
        <f t="shared" si="218"/>
        <v>281.48615000000007</v>
      </c>
      <c r="L1588">
        <f t="shared" si="223"/>
        <v>299.72056000000003</v>
      </c>
      <c r="M1588">
        <f t="shared" si="219"/>
        <v>4.3309471234738842E-2</v>
      </c>
      <c r="N1588" t="str">
        <f t="shared" si="222"/>
        <v>Downtrend</v>
      </c>
      <c r="O1588">
        <f t="shared" si="226"/>
        <v>409.97</v>
      </c>
      <c r="P1588">
        <f t="shared" si="224"/>
        <v>-0.19182623118764797</v>
      </c>
      <c r="Q1588" t="str">
        <f t="shared" si="220"/>
        <v>2022-03</v>
      </c>
      <c r="R1588" t="str">
        <f t="shared" si="221"/>
        <v>High</v>
      </c>
    </row>
    <row r="1589" spans="1:18" x14ac:dyDescent="0.2">
      <c r="A1589">
        <v>1588</v>
      </c>
      <c r="B1589" t="s">
        <v>10</v>
      </c>
      <c r="C1589" s="1" t="d">
        <v>2022-03-23</v>
      </c>
      <c r="D1589">
        <v>326.64699999999999</v>
      </c>
      <c r="E1589">
        <v>346.9</v>
      </c>
      <c r="F1589">
        <v>325.46699999999998</v>
      </c>
      <c r="G1589">
        <v>333.03699999999998</v>
      </c>
      <c r="H1589">
        <v>120676200</v>
      </c>
      <c r="I1589">
        <v>5.1611399999999998E-3</v>
      </c>
      <c r="J1589">
        <f t="shared" si="225"/>
        <v>5.1610644469057831E-3</v>
      </c>
      <c r="K1589">
        <f t="shared" si="218"/>
        <v>285.40400000000005</v>
      </c>
      <c r="L1589">
        <f t="shared" si="223"/>
        <v>299.38402000000008</v>
      </c>
      <c r="M1589">
        <f t="shared" si="219"/>
        <v>3.9009863611774734E-2</v>
      </c>
      <c r="N1589" t="str">
        <f t="shared" si="222"/>
        <v>Downtrend</v>
      </c>
      <c r="O1589">
        <f t="shared" si="226"/>
        <v>409.97</v>
      </c>
      <c r="P1589">
        <f t="shared" si="224"/>
        <v>-0.18765519428250854</v>
      </c>
      <c r="Q1589" t="str">
        <f t="shared" si="220"/>
        <v>2022-03</v>
      </c>
      <c r="R1589" t="str">
        <f t="shared" si="221"/>
        <v>High</v>
      </c>
    </row>
    <row r="1590" spans="1:18" x14ac:dyDescent="0.2">
      <c r="A1590">
        <v>1589</v>
      </c>
      <c r="B1590" t="s">
        <v>10</v>
      </c>
      <c r="C1590" s="1" t="d">
        <v>2022-03-24</v>
      </c>
      <c r="D1590">
        <v>336.577</v>
      </c>
      <c r="E1590">
        <v>341.49700000000001</v>
      </c>
      <c r="F1590">
        <v>329.6</v>
      </c>
      <c r="G1590">
        <v>337.97300000000001</v>
      </c>
      <c r="H1590">
        <v>68920800</v>
      </c>
      <c r="I1590">
        <v>1.4823100000000001E-2</v>
      </c>
      <c r="J1590">
        <f t="shared" si="225"/>
        <v>1.4821176025486826E-2</v>
      </c>
      <c r="K1590">
        <f t="shared" si="218"/>
        <v>288.95650000000001</v>
      </c>
      <c r="L1590">
        <f t="shared" si="223"/>
        <v>298.74682000000001</v>
      </c>
      <c r="M1590">
        <f t="shared" si="219"/>
        <v>3.8191140905014638E-2</v>
      </c>
      <c r="N1590" t="str">
        <f t="shared" si="222"/>
        <v>Downtrend</v>
      </c>
      <c r="O1590">
        <f t="shared" si="226"/>
        <v>409.97</v>
      </c>
      <c r="P1590">
        <f t="shared" si="224"/>
        <v>-0.1756152889235798</v>
      </c>
      <c r="Q1590" t="str">
        <f t="shared" si="220"/>
        <v>2022-03</v>
      </c>
      <c r="R1590" t="str">
        <f t="shared" si="221"/>
        <v>High</v>
      </c>
    </row>
    <row r="1591" spans="1:18" x14ac:dyDescent="0.2">
      <c r="A1591">
        <v>1590</v>
      </c>
      <c r="B1591" t="s">
        <v>10</v>
      </c>
      <c r="C1591" s="1" t="d">
        <v>2022-03-25</v>
      </c>
      <c r="D1591">
        <v>336</v>
      </c>
      <c r="E1591">
        <v>340.6</v>
      </c>
      <c r="F1591">
        <v>332.44</v>
      </c>
      <c r="G1591">
        <v>336.88</v>
      </c>
      <c r="H1591">
        <v>62031600</v>
      </c>
      <c r="I1591">
        <v>-3.23494E-3</v>
      </c>
      <c r="J1591">
        <f t="shared" si="225"/>
        <v>-3.2339861468224651E-3</v>
      </c>
      <c r="K1591">
        <f t="shared" si="218"/>
        <v>292.30265000000003</v>
      </c>
      <c r="L1591">
        <f t="shared" si="223"/>
        <v>299.14870000000002</v>
      </c>
      <c r="M1591">
        <f t="shared" si="219"/>
        <v>3.8354289638666821E-2</v>
      </c>
      <c r="N1591" t="str">
        <f t="shared" si="222"/>
        <v>Downtrend</v>
      </c>
      <c r="O1591">
        <f t="shared" si="226"/>
        <v>409.97</v>
      </c>
      <c r="P1591">
        <f t="shared" si="224"/>
        <v>-0.17828133765885312</v>
      </c>
      <c r="Q1591" t="str">
        <f t="shared" si="220"/>
        <v>2022-03</v>
      </c>
      <c r="R1591" t="str">
        <f t="shared" si="221"/>
        <v>High</v>
      </c>
    </row>
    <row r="1592" spans="1:18" x14ac:dyDescent="0.2">
      <c r="A1592">
        <v>1591</v>
      </c>
      <c r="B1592" t="s">
        <v>10</v>
      </c>
      <c r="C1592" s="1" t="d">
        <v>2022-03-28</v>
      </c>
      <c r="D1592">
        <v>355.03300000000002</v>
      </c>
      <c r="E1592">
        <v>365.96</v>
      </c>
      <c r="F1592">
        <v>351.2</v>
      </c>
      <c r="G1592">
        <v>363.947</v>
      </c>
      <c r="H1592">
        <v>102506100</v>
      </c>
      <c r="I1592">
        <v>8.0345100000000003E-2</v>
      </c>
      <c r="J1592">
        <f t="shared" si="225"/>
        <v>8.0346117311802523E-2</v>
      </c>
      <c r="K1592">
        <f t="shared" si="218"/>
        <v>295.99285000000003</v>
      </c>
      <c r="L1592">
        <f t="shared" si="223"/>
        <v>299.48175999999995</v>
      </c>
      <c r="M1592">
        <f t="shared" si="219"/>
        <v>3.8852530300394324E-2</v>
      </c>
      <c r="N1592" t="str">
        <f t="shared" si="222"/>
        <v>Downtrend</v>
      </c>
      <c r="O1592">
        <f t="shared" si="226"/>
        <v>409.97</v>
      </c>
      <c r="P1592">
        <f t="shared" si="224"/>
        <v>-0.11225943361709401</v>
      </c>
      <c r="Q1592" t="str">
        <f t="shared" si="220"/>
        <v>2022-03</v>
      </c>
      <c r="R1592" t="str">
        <f t="shared" si="221"/>
        <v>High</v>
      </c>
    </row>
    <row r="1593" spans="1:18" x14ac:dyDescent="0.2">
      <c r="A1593">
        <v>1592</v>
      </c>
      <c r="B1593" t="s">
        <v>10</v>
      </c>
      <c r="C1593" s="1" t="d">
        <v>2022-03-29</v>
      </c>
      <c r="D1593">
        <v>369.33</v>
      </c>
      <c r="E1593">
        <v>371.59</v>
      </c>
      <c r="F1593">
        <v>357.70299999999997</v>
      </c>
      <c r="G1593">
        <v>366.52300000000002</v>
      </c>
      <c r="H1593">
        <v>73614900</v>
      </c>
      <c r="I1593">
        <v>7.0798600000000003E-3</v>
      </c>
      <c r="J1593">
        <f t="shared" si="225"/>
        <v>7.0779536580876101E-3</v>
      </c>
      <c r="K1593">
        <f t="shared" si="218"/>
        <v>299.91285000000005</v>
      </c>
      <c r="L1593">
        <f t="shared" si="223"/>
        <v>299.90495999999996</v>
      </c>
      <c r="M1593">
        <f t="shared" si="219"/>
        <v>3.8615998316680854E-2</v>
      </c>
      <c r="N1593" t="str">
        <f t="shared" si="222"/>
        <v>Uptrend</v>
      </c>
      <c r="O1593">
        <f t="shared" si="226"/>
        <v>409.97</v>
      </c>
      <c r="P1593">
        <f t="shared" si="224"/>
        <v>-0.10597604702783125</v>
      </c>
      <c r="Q1593" t="str">
        <f t="shared" si="220"/>
        <v>2022-03</v>
      </c>
      <c r="R1593" t="str">
        <f t="shared" si="221"/>
        <v>High</v>
      </c>
    </row>
    <row r="1594" spans="1:18" x14ac:dyDescent="0.2">
      <c r="A1594">
        <v>1593</v>
      </c>
      <c r="B1594" t="s">
        <v>10</v>
      </c>
      <c r="C1594" s="1" t="d">
        <v>2022-03-30</v>
      </c>
      <c r="D1594">
        <v>363.72300000000001</v>
      </c>
      <c r="E1594">
        <v>371.31700000000001</v>
      </c>
      <c r="F1594">
        <v>361.33300000000003</v>
      </c>
      <c r="G1594">
        <v>364.66300000000001</v>
      </c>
      <c r="H1594">
        <v>59865000</v>
      </c>
      <c r="I1594">
        <v>-5.0747500000000003E-3</v>
      </c>
      <c r="J1594">
        <f t="shared" si="225"/>
        <v>-5.0747156385820835E-3</v>
      </c>
      <c r="K1594">
        <f t="shared" si="218"/>
        <v>303.48115000000007</v>
      </c>
      <c r="L1594">
        <f t="shared" si="223"/>
        <v>300.4513</v>
      </c>
      <c r="M1594">
        <f t="shared" si="219"/>
        <v>3.8797338244816168E-2</v>
      </c>
      <c r="N1594" t="str">
        <f t="shared" si="222"/>
        <v>Uptrend</v>
      </c>
      <c r="O1594">
        <f t="shared" si="226"/>
        <v>409.97</v>
      </c>
      <c r="P1594">
        <f t="shared" si="224"/>
        <v>-0.11051296436324609</v>
      </c>
      <c r="Q1594" t="str">
        <f t="shared" si="220"/>
        <v>2022-03</v>
      </c>
      <c r="R1594" t="str">
        <f t="shared" si="221"/>
        <v>High</v>
      </c>
    </row>
    <row r="1595" spans="1:18" x14ac:dyDescent="0.2">
      <c r="A1595">
        <v>1594</v>
      </c>
      <c r="B1595" t="s">
        <v>10</v>
      </c>
      <c r="C1595" s="1" t="d">
        <v>2022-03-31</v>
      </c>
      <c r="D1595">
        <v>364.85700000000003</v>
      </c>
      <c r="E1595">
        <v>367.71300000000002</v>
      </c>
      <c r="F1595">
        <v>358.88</v>
      </c>
      <c r="G1595">
        <v>359.2</v>
      </c>
      <c r="H1595">
        <v>48992700</v>
      </c>
      <c r="I1595">
        <v>-1.49818E-2</v>
      </c>
      <c r="J1595">
        <f t="shared" si="225"/>
        <v>-1.4980955018743414E-2</v>
      </c>
      <c r="K1595">
        <f t="shared" si="218"/>
        <v>307.45300000000003</v>
      </c>
      <c r="L1595">
        <f t="shared" si="223"/>
        <v>301.0401</v>
      </c>
      <c r="M1595">
        <f t="shared" si="219"/>
        <v>3.6934888151212805E-2</v>
      </c>
      <c r="N1595" t="str">
        <f t="shared" si="222"/>
        <v>Uptrend</v>
      </c>
      <c r="O1595">
        <f t="shared" si="226"/>
        <v>409.97</v>
      </c>
      <c r="P1595">
        <f t="shared" si="224"/>
        <v>-0.12383832963387575</v>
      </c>
      <c r="Q1595" t="str">
        <f t="shared" si="220"/>
        <v>2022-03</v>
      </c>
      <c r="R1595" t="str">
        <f t="shared" si="221"/>
        <v>High</v>
      </c>
    </row>
    <row r="1596" spans="1:18" x14ac:dyDescent="0.2">
      <c r="A1596">
        <v>1595</v>
      </c>
      <c r="B1596" t="s">
        <v>10</v>
      </c>
      <c r="C1596" s="1" t="d">
        <v>2022-04-01</v>
      </c>
      <c r="D1596">
        <v>360.38299999999998</v>
      </c>
      <c r="E1596">
        <v>364.91699999999997</v>
      </c>
      <c r="F1596">
        <v>355.54700000000003</v>
      </c>
      <c r="G1596">
        <v>361.53</v>
      </c>
      <c r="H1596">
        <v>54263100</v>
      </c>
      <c r="I1596">
        <v>6.4866000000000004E-3</v>
      </c>
      <c r="J1596">
        <f t="shared" si="225"/>
        <v>6.4866369710467886E-3</v>
      </c>
      <c r="K1596">
        <f t="shared" si="218"/>
        <v>311.55799999999999</v>
      </c>
      <c r="L1596">
        <f t="shared" si="223"/>
        <v>302.38378000000006</v>
      </c>
      <c r="M1596">
        <f t="shared" si="219"/>
        <v>3.6817015407682174E-2</v>
      </c>
      <c r="N1596" t="str">
        <f t="shared" si="222"/>
        <v>Uptrend</v>
      </c>
      <c r="O1596">
        <f t="shared" si="226"/>
        <v>409.97</v>
      </c>
      <c r="P1596">
        <f t="shared" si="224"/>
        <v>-0.11815498695026483</v>
      </c>
      <c r="Q1596" t="str">
        <f t="shared" si="220"/>
        <v>2022-04</v>
      </c>
      <c r="R1596" t="str">
        <f t="shared" si="221"/>
        <v>High</v>
      </c>
    </row>
    <row r="1597" spans="1:18" x14ac:dyDescent="0.2">
      <c r="A1597">
        <v>1596</v>
      </c>
      <c r="B1597" t="s">
        <v>10</v>
      </c>
      <c r="C1597" s="1" t="d">
        <v>2022-04-04</v>
      </c>
      <c r="D1597">
        <v>363.12700000000001</v>
      </c>
      <c r="E1597">
        <v>383.303</v>
      </c>
      <c r="F1597">
        <v>357.51</v>
      </c>
      <c r="G1597">
        <v>381.81700000000001</v>
      </c>
      <c r="H1597">
        <v>82035900</v>
      </c>
      <c r="I1597">
        <v>5.6113400000000001E-2</v>
      </c>
      <c r="J1597">
        <f t="shared" si="225"/>
        <v>5.6114292036622215E-2</v>
      </c>
      <c r="K1597">
        <f t="shared" si="218"/>
        <v>317.23919999999993</v>
      </c>
      <c r="L1597">
        <f t="shared" si="223"/>
        <v>303.45884000000001</v>
      </c>
      <c r="M1597">
        <f t="shared" si="219"/>
        <v>3.5690430614594891E-2</v>
      </c>
      <c r="N1597" t="str">
        <f t="shared" si="222"/>
        <v>Uptrend</v>
      </c>
      <c r="O1597">
        <f t="shared" si="226"/>
        <v>409.97</v>
      </c>
      <c r="P1597">
        <f t="shared" si="224"/>
        <v>-6.8670878356952958E-2</v>
      </c>
      <c r="Q1597" t="str">
        <f t="shared" si="220"/>
        <v>2022-04</v>
      </c>
      <c r="R1597" t="str">
        <f t="shared" si="221"/>
        <v>High</v>
      </c>
    </row>
    <row r="1598" spans="1:18" x14ac:dyDescent="0.2">
      <c r="A1598">
        <v>1597</v>
      </c>
      <c r="B1598" t="s">
        <v>10</v>
      </c>
      <c r="C1598" s="1" t="d">
        <v>2022-04-05</v>
      </c>
      <c r="D1598">
        <v>378.767</v>
      </c>
      <c r="E1598">
        <v>384.29</v>
      </c>
      <c r="F1598">
        <v>362.43299999999999</v>
      </c>
      <c r="G1598">
        <v>363.75299999999999</v>
      </c>
      <c r="H1598">
        <v>80075100</v>
      </c>
      <c r="I1598">
        <v>-4.7308999999999997E-2</v>
      </c>
      <c r="J1598">
        <f t="shared" si="225"/>
        <v>-4.7310622628117693E-2</v>
      </c>
      <c r="K1598">
        <f t="shared" ref="K1598:K1661" si="227">AVERAGE(G1579:G1598)</f>
        <v>321.68684999999994</v>
      </c>
      <c r="L1598">
        <f t="shared" si="223"/>
        <v>304.30792000000002</v>
      </c>
      <c r="M1598">
        <f t="shared" si="219"/>
        <v>3.8542241586872854E-2</v>
      </c>
      <c r="N1598" t="str">
        <f t="shared" si="222"/>
        <v>Uptrend</v>
      </c>
      <c r="O1598">
        <f t="shared" si="226"/>
        <v>409.97</v>
      </c>
      <c r="P1598">
        <f t="shared" si="224"/>
        <v>-0.11273263897358354</v>
      </c>
      <c r="Q1598" t="str">
        <f t="shared" si="220"/>
        <v>2022-04</v>
      </c>
      <c r="R1598" t="str">
        <f t="shared" si="221"/>
        <v>High</v>
      </c>
    </row>
    <row r="1599" spans="1:18" x14ac:dyDescent="0.2">
      <c r="A1599">
        <v>1598</v>
      </c>
      <c r="B1599" t="s">
        <v>10</v>
      </c>
      <c r="C1599" s="1" t="d">
        <v>2022-04-06</v>
      </c>
      <c r="D1599">
        <v>357.82299999999998</v>
      </c>
      <c r="E1599">
        <v>359.66699999999997</v>
      </c>
      <c r="F1599">
        <v>342.56700000000001</v>
      </c>
      <c r="G1599">
        <v>348.58699999999999</v>
      </c>
      <c r="H1599">
        <v>89348400</v>
      </c>
      <c r="I1599">
        <v>-4.16949E-2</v>
      </c>
      <c r="J1599">
        <f t="shared" si="225"/>
        <v>-4.1693126929537305E-2</v>
      </c>
      <c r="K1599">
        <f t="shared" si="227"/>
        <v>324.80004999999994</v>
      </c>
      <c r="L1599">
        <f t="shared" si="223"/>
        <v>305.10692</v>
      </c>
      <c r="M1599">
        <f t="shared" ref="M1599:M1662" si="228">_xlfn.STDEV.S(J1580:J1599)</f>
        <v>3.9955946909010602E-2</v>
      </c>
      <c r="N1599" t="str">
        <f t="shared" si="222"/>
        <v>Uptrend</v>
      </c>
      <c r="O1599">
        <f t="shared" si="226"/>
        <v>409.97</v>
      </c>
      <c r="P1599">
        <f t="shared" si="224"/>
        <v>-0.14972558967729355</v>
      </c>
      <c r="Q1599" t="str">
        <f t="shared" si="220"/>
        <v>2022-04</v>
      </c>
      <c r="R1599" t="str">
        <f t="shared" si="221"/>
        <v>High</v>
      </c>
    </row>
    <row r="1600" spans="1:18" x14ac:dyDescent="0.2">
      <c r="A1600">
        <v>1599</v>
      </c>
      <c r="B1600" t="s">
        <v>10</v>
      </c>
      <c r="C1600" s="1" t="d">
        <v>2022-04-07</v>
      </c>
      <c r="D1600">
        <v>350.79700000000003</v>
      </c>
      <c r="E1600">
        <v>358.863</v>
      </c>
      <c r="F1600">
        <v>340.51299999999998</v>
      </c>
      <c r="G1600">
        <v>352.42</v>
      </c>
      <c r="H1600">
        <v>79447200</v>
      </c>
      <c r="I1600">
        <v>1.0996799999999999E-2</v>
      </c>
      <c r="J1600">
        <f t="shared" si="225"/>
        <v>1.0995820268684842E-2</v>
      </c>
      <c r="K1600">
        <f t="shared" si="227"/>
        <v>328.44939999999997</v>
      </c>
      <c r="L1600">
        <f t="shared" si="223"/>
        <v>306.41618</v>
      </c>
      <c r="M1600">
        <f t="shared" si="228"/>
        <v>3.9113663620264E-2</v>
      </c>
      <c r="N1600" t="str">
        <f t="shared" si="222"/>
        <v>Uptrend</v>
      </c>
      <c r="O1600">
        <f t="shared" si="226"/>
        <v>409.97</v>
      </c>
      <c r="P1600">
        <f t="shared" si="224"/>
        <v>-0.14037612508232311</v>
      </c>
      <c r="Q1600" t="str">
        <f t="shared" si="220"/>
        <v>2022-04</v>
      </c>
      <c r="R1600" t="str">
        <f t="shared" si="221"/>
        <v>High</v>
      </c>
    </row>
    <row r="1601" spans="1:18" x14ac:dyDescent="0.2">
      <c r="A1601">
        <v>1600</v>
      </c>
      <c r="B1601" t="s">
        <v>10</v>
      </c>
      <c r="C1601" s="1" t="d">
        <v>2022-04-08</v>
      </c>
      <c r="D1601">
        <v>347.73700000000002</v>
      </c>
      <c r="E1601">
        <v>349.48</v>
      </c>
      <c r="F1601">
        <v>340.81299999999999</v>
      </c>
      <c r="G1601">
        <v>341.83</v>
      </c>
      <c r="H1601">
        <v>55013700</v>
      </c>
      <c r="I1601">
        <v>-3.00494E-2</v>
      </c>
      <c r="J1601">
        <f t="shared" si="225"/>
        <v>-3.0049372907326566E-2</v>
      </c>
      <c r="K1601">
        <f t="shared" si="227"/>
        <v>332.28504999999996</v>
      </c>
      <c r="L1601">
        <f t="shared" si="223"/>
        <v>307.28003999999999</v>
      </c>
      <c r="M1601">
        <f t="shared" si="228"/>
        <v>3.7556003980003555E-2</v>
      </c>
      <c r="N1601" t="str">
        <f t="shared" si="222"/>
        <v>Uptrend</v>
      </c>
      <c r="O1601">
        <f t="shared" si="226"/>
        <v>409.97</v>
      </c>
      <c r="P1601">
        <f t="shared" si="224"/>
        <v>-0.16620728345976543</v>
      </c>
      <c r="Q1601" t="str">
        <f t="shared" si="220"/>
        <v>2022-04</v>
      </c>
      <c r="R1601" t="str">
        <f t="shared" si="221"/>
        <v>High</v>
      </c>
    </row>
    <row r="1602" spans="1:18" x14ac:dyDescent="0.2">
      <c r="A1602">
        <v>1601</v>
      </c>
      <c r="B1602" t="s">
        <v>10</v>
      </c>
      <c r="C1602" s="1" t="d">
        <v>2022-04-11</v>
      </c>
      <c r="D1602">
        <v>326.8</v>
      </c>
      <c r="E1602">
        <v>336.15699999999998</v>
      </c>
      <c r="F1602">
        <v>324.88</v>
      </c>
      <c r="G1602">
        <v>325.31</v>
      </c>
      <c r="H1602">
        <v>59357100</v>
      </c>
      <c r="I1602">
        <v>-4.8328099999999999E-2</v>
      </c>
      <c r="J1602">
        <f t="shared" si="225"/>
        <v>-4.8328116315127345E-2</v>
      </c>
      <c r="K1602">
        <f t="shared" si="227"/>
        <v>335.77770000000004</v>
      </c>
      <c r="L1602">
        <f t="shared" si="223"/>
        <v>307.61490000000003</v>
      </c>
      <c r="M1602">
        <f t="shared" si="228"/>
        <v>3.8470318289646067E-2</v>
      </c>
      <c r="N1602" t="str">
        <f t="shared" si="222"/>
        <v>Uptrend</v>
      </c>
      <c r="O1602">
        <f t="shared" si="226"/>
        <v>409.97</v>
      </c>
      <c r="P1602">
        <f t="shared" si="224"/>
        <v>-0.20650291484742789</v>
      </c>
      <c r="Q1602" t="str">
        <f t="shared" si="220"/>
        <v>2022-04</v>
      </c>
      <c r="R1602" t="str">
        <f t="shared" si="221"/>
        <v>High</v>
      </c>
    </row>
    <row r="1603" spans="1:18" x14ac:dyDescent="0.2">
      <c r="A1603">
        <v>1602</v>
      </c>
      <c r="B1603" t="s">
        <v>10</v>
      </c>
      <c r="C1603" s="1" t="d">
        <v>2022-04-12</v>
      </c>
      <c r="D1603">
        <v>332.54700000000003</v>
      </c>
      <c r="E1603">
        <v>340.39699999999999</v>
      </c>
      <c r="F1603">
        <v>325.53300000000002</v>
      </c>
      <c r="G1603">
        <v>328.983</v>
      </c>
      <c r="H1603">
        <v>65976000</v>
      </c>
      <c r="I1603">
        <v>1.1291799999999999E-2</v>
      </c>
      <c r="J1603">
        <f t="shared" si="225"/>
        <v>1.1290768805139795E-2</v>
      </c>
      <c r="K1603">
        <f t="shared" si="227"/>
        <v>338.86200000000002</v>
      </c>
      <c r="L1603">
        <f t="shared" si="223"/>
        <v>308.22235999999998</v>
      </c>
      <c r="M1603">
        <f t="shared" si="228"/>
        <v>3.7653835573335646E-2</v>
      </c>
      <c r="N1603" t="str">
        <f t="shared" si="222"/>
        <v>Uptrend</v>
      </c>
      <c r="O1603">
        <f t="shared" si="226"/>
        <v>409.97</v>
      </c>
      <c r="P1603">
        <f t="shared" si="224"/>
        <v>-0.19754372271141796</v>
      </c>
      <c r="Q1603" t="str">
        <f t="shared" ref="Q1603:Q1666" si="229">TEXT(C1603, "YYYY-MM")</f>
        <v>2022-04</v>
      </c>
      <c r="R1603" t="str">
        <f t="shared" ref="R1603:R1666" si="230">IF(M1603="","",
   IF(M1603&lt;0.015,"Low",
      IF(M1603&lt;0.03,"Medium","High")))</f>
        <v>High</v>
      </c>
    </row>
    <row r="1604" spans="1:18" x14ac:dyDescent="0.2">
      <c r="A1604">
        <v>1603</v>
      </c>
      <c r="B1604" t="s">
        <v>10</v>
      </c>
      <c r="C1604" s="1" t="d">
        <v>2022-04-13</v>
      </c>
      <c r="D1604">
        <v>327.02699999999999</v>
      </c>
      <c r="E1604">
        <v>342.08</v>
      </c>
      <c r="F1604">
        <v>324.36700000000002</v>
      </c>
      <c r="G1604">
        <v>340.79</v>
      </c>
      <c r="H1604">
        <v>55121100</v>
      </c>
      <c r="I1604">
        <v>3.5888400000000001E-2</v>
      </c>
      <c r="J1604">
        <f t="shared" si="225"/>
        <v>3.588939246100864E-2</v>
      </c>
      <c r="K1604">
        <f t="shared" si="227"/>
        <v>341.89765</v>
      </c>
      <c r="L1604">
        <f t="shared" si="223"/>
        <v>308.75128000000007</v>
      </c>
      <c r="M1604">
        <f t="shared" si="228"/>
        <v>3.7132806973895031E-2</v>
      </c>
      <c r="N1604" t="str">
        <f t="shared" ref="N1604:N1667" si="231">IF(OR(ISBLANK(K1604),ISBLANK(L1604)),"",IF(K1604&gt;L1604,"Uptrend","Downtrend"))</f>
        <v>Uptrend</v>
      </c>
      <c r="O1604">
        <f t="shared" si="226"/>
        <v>409.97</v>
      </c>
      <c r="P1604">
        <f t="shared" si="224"/>
        <v>-0.168744054443008</v>
      </c>
      <c r="Q1604" t="str">
        <f t="shared" si="229"/>
        <v>2022-04</v>
      </c>
      <c r="R1604" t="str">
        <f t="shared" si="230"/>
        <v>High</v>
      </c>
    </row>
    <row r="1605" spans="1:18" x14ac:dyDescent="0.2">
      <c r="A1605">
        <v>1604</v>
      </c>
      <c r="B1605" t="s">
        <v>10</v>
      </c>
      <c r="C1605" s="1" t="d">
        <v>2022-04-14</v>
      </c>
      <c r="D1605">
        <v>333.09699999999998</v>
      </c>
      <c r="E1605">
        <v>337.57</v>
      </c>
      <c r="F1605">
        <v>327.39699999999999</v>
      </c>
      <c r="G1605">
        <v>328.33300000000003</v>
      </c>
      <c r="H1605">
        <v>58422300</v>
      </c>
      <c r="I1605">
        <v>-3.6552300000000003E-2</v>
      </c>
      <c r="J1605">
        <f t="shared" si="225"/>
        <v>-3.6553302620382033E-2</v>
      </c>
      <c r="K1605">
        <f t="shared" si="227"/>
        <v>343.78764999999999</v>
      </c>
      <c r="L1605">
        <f t="shared" si="223"/>
        <v>309.50560000000007</v>
      </c>
      <c r="M1605">
        <f t="shared" si="228"/>
        <v>3.7988753439277788E-2</v>
      </c>
      <c r="N1605" t="str">
        <f t="shared" si="231"/>
        <v>Uptrend</v>
      </c>
      <c r="O1605">
        <f t="shared" si="226"/>
        <v>409.97</v>
      </c>
      <c r="P1605">
        <f t="shared" si="224"/>
        <v>-0.19912920457594452</v>
      </c>
      <c r="Q1605" t="str">
        <f t="shared" si="229"/>
        <v>2022-04</v>
      </c>
      <c r="R1605" t="str">
        <f t="shared" si="230"/>
        <v>High</v>
      </c>
    </row>
    <row r="1606" spans="1:18" x14ac:dyDescent="0.2">
      <c r="A1606">
        <v>1605</v>
      </c>
      <c r="B1606" t="s">
        <v>10</v>
      </c>
      <c r="C1606" s="1" t="d">
        <v>2022-04-18</v>
      </c>
      <c r="D1606">
        <v>329.67700000000002</v>
      </c>
      <c r="E1606">
        <v>338.30700000000002</v>
      </c>
      <c r="F1606">
        <v>324.47000000000003</v>
      </c>
      <c r="G1606">
        <v>334.76299999999998</v>
      </c>
      <c r="H1606">
        <v>51715200</v>
      </c>
      <c r="I1606">
        <v>1.9583699999999999E-2</v>
      </c>
      <c r="J1606">
        <f t="shared" si="225"/>
        <v>1.9583776227183769E-2</v>
      </c>
      <c r="K1606">
        <f t="shared" si="227"/>
        <v>345.43594999999993</v>
      </c>
      <c r="L1606">
        <f t="shared" si="223"/>
        <v>310.2044800000001</v>
      </c>
      <c r="M1606">
        <f t="shared" si="228"/>
        <v>3.7376516482561621E-2</v>
      </c>
      <c r="N1606" t="str">
        <f t="shared" si="231"/>
        <v>Uptrend</v>
      </c>
      <c r="O1606">
        <f t="shared" si="226"/>
        <v>409.97</v>
      </c>
      <c r="P1606">
        <f t="shared" si="224"/>
        <v>-0.18344513013147312</v>
      </c>
      <c r="Q1606" t="str">
        <f t="shared" si="229"/>
        <v>2022-04</v>
      </c>
      <c r="R1606" t="str">
        <f t="shared" si="230"/>
        <v>High</v>
      </c>
    </row>
    <row r="1607" spans="1:18" x14ac:dyDescent="0.2">
      <c r="A1607">
        <v>1606</v>
      </c>
      <c r="B1607" t="s">
        <v>10</v>
      </c>
      <c r="C1607" s="1" t="d">
        <v>2022-04-19</v>
      </c>
      <c r="D1607">
        <v>335.02</v>
      </c>
      <c r="E1607">
        <v>344.98</v>
      </c>
      <c r="F1607">
        <v>331.77699999999999</v>
      </c>
      <c r="G1607">
        <v>342.71699999999998</v>
      </c>
      <c r="H1607">
        <v>49847700</v>
      </c>
      <c r="I1607">
        <v>2.3758100000000001E-2</v>
      </c>
      <c r="J1607">
        <f t="shared" si="225"/>
        <v>2.3760092961289114E-2</v>
      </c>
      <c r="K1607">
        <f t="shared" si="227"/>
        <v>347.21915000000001</v>
      </c>
      <c r="L1607">
        <f t="shared" si="223"/>
        <v>310.67020000000008</v>
      </c>
      <c r="M1607">
        <f t="shared" si="228"/>
        <v>3.7506533606990286E-2</v>
      </c>
      <c r="N1607" t="str">
        <f t="shared" si="231"/>
        <v>Uptrend</v>
      </c>
      <c r="O1607">
        <f t="shared" si="226"/>
        <v>409.97</v>
      </c>
      <c r="P1607">
        <f t="shared" si="224"/>
        <v>-0.16404371051540367</v>
      </c>
      <c r="Q1607" t="str">
        <f t="shared" si="229"/>
        <v>2022-04</v>
      </c>
      <c r="R1607" t="str">
        <f t="shared" si="230"/>
        <v>High</v>
      </c>
    </row>
    <row r="1608" spans="1:18" x14ac:dyDescent="0.2">
      <c r="A1608">
        <v>1607</v>
      </c>
      <c r="B1608" t="s">
        <v>10</v>
      </c>
      <c r="C1608" s="1" t="d">
        <v>2022-04-20</v>
      </c>
      <c r="D1608">
        <v>343.33300000000003</v>
      </c>
      <c r="E1608">
        <v>344.66699999999997</v>
      </c>
      <c r="F1608">
        <v>325.08300000000003</v>
      </c>
      <c r="G1608">
        <v>325.733</v>
      </c>
      <c r="H1608">
        <v>70711200</v>
      </c>
      <c r="I1608">
        <v>-4.9555000000000002E-2</v>
      </c>
      <c r="J1608">
        <f t="shared" si="225"/>
        <v>-4.9556923058966973E-2</v>
      </c>
      <c r="K1608">
        <f t="shared" si="227"/>
        <v>346.93944999999997</v>
      </c>
      <c r="L1608">
        <f t="shared" si="223"/>
        <v>311.24874000000011</v>
      </c>
      <c r="M1608">
        <f t="shared" si="228"/>
        <v>3.5313461434635214E-2</v>
      </c>
      <c r="N1608" t="str">
        <f t="shared" si="231"/>
        <v>Uptrend</v>
      </c>
      <c r="O1608">
        <f t="shared" si="226"/>
        <v>409.97</v>
      </c>
      <c r="P1608">
        <f t="shared" si="224"/>
        <v>-0.20547113203405132</v>
      </c>
      <c r="Q1608" t="str">
        <f t="shared" si="229"/>
        <v>2022-04</v>
      </c>
      <c r="R1608" t="str">
        <f t="shared" si="230"/>
        <v>High</v>
      </c>
    </row>
    <row r="1609" spans="1:18" x14ac:dyDescent="0.2">
      <c r="A1609">
        <v>1608</v>
      </c>
      <c r="B1609" t="s">
        <v>10</v>
      </c>
      <c r="C1609" s="1" t="d">
        <v>2022-04-21</v>
      </c>
      <c r="D1609">
        <v>358.24299999999999</v>
      </c>
      <c r="E1609">
        <v>364.07299999999998</v>
      </c>
      <c r="F1609">
        <v>332.14</v>
      </c>
      <c r="G1609">
        <v>336.26</v>
      </c>
      <c r="H1609">
        <v>105416400</v>
      </c>
      <c r="I1609">
        <v>3.23168E-2</v>
      </c>
      <c r="J1609">
        <f t="shared" si="225"/>
        <v>3.2317879981457187E-2</v>
      </c>
      <c r="K1609">
        <f t="shared" si="227"/>
        <v>347.10060000000004</v>
      </c>
      <c r="L1609">
        <f t="shared" si="223"/>
        <v>311.73574000000008</v>
      </c>
      <c r="M1609">
        <f t="shared" si="228"/>
        <v>3.6047463618185276E-2</v>
      </c>
      <c r="N1609" t="str">
        <f t="shared" si="231"/>
        <v>Uptrend</v>
      </c>
      <c r="O1609">
        <f t="shared" si="226"/>
        <v>409.97</v>
      </c>
      <c r="P1609">
        <f t="shared" si="224"/>
        <v>-0.17979364343732473</v>
      </c>
      <c r="Q1609" t="str">
        <f t="shared" si="229"/>
        <v>2022-04</v>
      </c>
      <c r="R1609" t="str">
        <f t="shared" si="230"/>
        <v>High</v>
      </c>
    </row>
    <row r="1610" spans="1:18" x14ac:dyDescent="0.2">
      <c r="A1610">
        <v>1609</v>
      </c>
      <c r="B1610" t="s">
        <v>10</v>
      </c>
      <c r="C1610" s="1" t="d">
        <v>2022-04-22</v>
      </c>
      <c r="D1610">
        <v>338.303</v>
      </c>
      <c r="E1610">
        <v>344.95</v>
      </c>
      <c r="F1610">
        <v>331.33300000000003</v>
      </c>
      <c r="G1610">
        <v>335.017</v>
      </c>
      <c r="H1610">
        <v>69696600</v>
      </c>
      <c r="I1610">
        <v>-3.6975799999999998E-3</v>
      </c>
      <c r="J1610">
        <f t="shared" si="225"/>
        <v>-3.6965443406887788E-3</v>
      </c>
      <c r="K1610">
        <f t="shared" si="227"/>
        <v>346.95279999999997</v>
      </c>
      <c r="L1610">
        <f t="shared" si="223"/>
        <v>312.35886000000016</v>
      </c>
      <c r="M1610">
        <f t="shared" si="228"/>
        <v>3.5913920392559744E-2</v>
      </c>
      <c r="N1610" t="str">
        <f t="shared" si="231"/>
        <v>Uptrend</v>
      </c>
      <c r="O1610">
        <f t="shared" si="226"/>
        <v>409.97</v>
      </c>
      <c r="P1610">
        <f t="shared" si="224"/>
        <v>-0.18282557260287347</v>
      </c>
      <c r="Q1610" t="str">
        <f t="shared" si="229"/>
        <v>2022-04</v>
      </c>
      <c r="R1610" t="str">
        <f t="shared" si="230"/>
        <v>High</v>
      </c>
    </row>
    <row r="1611" spans="1:18" x14ac:dyDescent="0.2">
      <c r="A1611">
        <v>1610</v>
      </c>
      <c r="B1611" t="s">
        <v>10</v>
      </c>
      <c r="C1611" s="1" t="d">
        <v>2022-04-25</v>
      </c>
      <c r="D1611">
        <v>326.32299999999998</v>
      </c>
      <c r="E1611">
        <v>336.20699999999999</v>
      </c>
      <c r="F1611">
        <v>325.10000000000002</v>
      </c>
      <c r="G1611">
        <v>332.673</v>
      </c>
      <c r="H1611">
        <v>68341200</v>
      </c>
      <c r="I1611">
        <v>-6.9946499999999998E-3</v>
      </c>
      <c r="J1611">
        <f t="shared" si="225"/>
        <v>-6.9966598709916283E-3</v>
      </c>
      <c r="K1611">
        <f t="shared" si="227"/>
        <v>346.74244999999996</v>
      </c>
      <c r="L1611">
        <f t="shared" si="223"/>
        <v>312.46832000000012</v>
      </c>
      <c r="M1611">
        <f t="shared" si="228"/>
        <v>3.5942530347703686E-2</v>
      </c>
      <c r="N1611" t="str">
        <f t="shared" si="231"/>
        <v>Uptrend</v>
      </c>
      <c r="O1611">
        <f t="shared" si="226"/>
        <v>409.97</v>
      </c>
      <c r="P1611">
        <f t="shared" si="224"/>
        <v>-0.18854306412664346</v>
      </c>
      <c r="Q1611" t="str">
        <f t="shared" si="229"/>
        <v>2022-04</v>
      </c>
      <c r="R1611" t="str">
        <f t="shared" si="230"/>
        <v>High</v>
      </c>
    </row>
    <row r="1612" spans="1:18" x14ac:dyDescent="0.2">
      <c r="A1612">
        <v>1611</v>
      </c>
      <c r="B1612" t="s">
        <v>10</v>
      </c>
      <c r="C1612" s="1" t="d">
        <v>2022-04-26</v>
      </c>
      <c r="D1612">
        <v>331.81</v>
      </c>
      <c r="E1612">
        <v>333.33300000000003</v>
      </c>
      <c r="F1612">
        <v>291.66699999999997</v>
      </c>
      <c r="G1612">
        <v>292.14</v>
      </c>
      <c r="H1612">
        <v>136133700</v>
      </c>
      <c r="I1612">
        <v>-0.121841</v>
      </c>
      <c r="J1612">
        <f t="shared" si="225"/>
        <v>-0.12184036576457968</v>
      </c>
      <c r="K1612">
        <f t="shared" si="227"/>
        <v>343.15209999999996</v>
      </c>
      <c r="L1612">
        <f t="shared" si="223"/>
        <v>312.50666000000018</v>
      </c>
      <c r="M1612">
        <f t="shared" si="228"/>
        <v>4.0316783104053754E-2</v>
      </c>
      <c r="N1612" t="str">
        <f t="shared" si="231"/>
        <v>Uptrend</v>
      </c>
      <c r="O1612">
        <f t="shared" si="226"/>
        <v>409.97</v>
      </c>
      <c r="P1612">
        <f t="shared" si="224"/>
        <v>-0.28741127399565825</v>
      </c>
      <c r="Q1612" t="str">
        <f t="shared" si="229"/>
        <v>2022-04</v>
      </c>
      <c r="R1612" t="str">
        <f t="shared" si="230"/>
        <v>High</v>
      </c>
    </row>
    <row r="1613" spans="1:18" x14ac:dyDescent="0.2">
      <c r="A1613">
        <v>1612</v>
      </c>
      <c r="B1613" t="s">
        <v>10</v>
      </c>
      <c r="C1613" s="1" t="d">
        <v>2022-04-27</v>
      </c>
      <c r="D1613">
        <v>299.52699999999999</v>
      </c>
      <c r="E1613">
        <v>306</v>
      </c>
      <c r="F1613">
        <v>292.45299999999997</v>
      </c>
      <c r="G1613">
        <v>293.83699999999999</v>
      </c>
      <c r="H1613">
        <v>76956300</v>
      </c>
      <c r="I1613">
        <v>5.80768E-3</v>
      </c>
      <c r="J1613">
        <f t="shared" si="225"/>
        <v>5.8088587663449598E-3</v>
      </c>
      <c r="K1613">
        <f t="shared" si="227"/>
        <v>339.51779999999997</v>
      </c>
      <c r="L1613">
        <f t="shared" si="223"/>
        <v>312.20718000000011</v>
      </c>
      <c r="M1613">
        <f t="shared" si="228"/>
        <v>4.028926628246661E-2</v>
      </c>
      <c r="N1613" t="str">
        <f t="shared" si="231"/>
        <v>Uptrend</v>
      </c>
      <c r="O1613">
        <f t="shared" si="226"/>
        <v>409.97</v>
      </c>
      <c r="P1613">
        <f t="shared" si="224"/>
        <v>-0.28327194672780942</v>
      </c>
      <c r="Q1613" t="str">
        <f t="shared" si="229"/>
        <v>2022-04</v>
      </c>
      <c r="R1613" t="str">
        <f t="shared" si="230"/>
        <v>High</v>
      </c>
    </row>
    <row r="1614" spans="1:18" x14ac:dyDescent="0.2">
      <c r="A1614">
        <v>1613</v>
      </c>
      <c r="B1614" t="s">
        <v>10</v>
      </c>
      <c r="C1614" s="1" t="d">
        <v>2022-04-28</v>
      </c>
      <c r="D1614">
        <v>299.99299999999999</v>
      </c>
      <c r="E1614">
        <v>300</v>
      </c>
      <c r="F1614">
        <v>273.89999999999998</v>
      </c>
      <c r="G1614">
        <v>292.50299999999999</v>
      </c>
      <c r="H1614">
        <v>124948500</v>
      </c>
      <c r="I1614">
        <v>-4.5377000000000004E-3</v>
      </c>
      <c r="J1614">
        <f t="shared" si="225"/>
        <v>-4.5399320031174195E-3</v>
      </c>
      <c r="K1614">
        <f t="shared" si="227"/>
        <v>335.90979999999996</v>
      </c>
      <c r="L1614">
        <f t="shared" si="223"/>
        <v>311.85630000000015</v>
      </c>
      <c r="M1614">
        <f t="shared" si="228"/>
        <v>4.0293018321299341E-2</v>
      </c>
      <c r="N1614" t="str">
        <f t="shared" si="231"/>
        <v>Uptrend</v>
      </c>
      <c r="O1614">
        <f t="shared" si="226"/>
        <v>409.97</v>
      </c>
      <c r="P1614">
        <f t="shared" si="224"/>
        <v>-0.28652584335439191</v>
      </c>
      <c r="Q1614" t="str">
        <f t="shared" si="229"/>
        <v>2022-04</v>
      </c>
      <c r="R1614" t="str">
        <f t="shared" si="230"/>
        <v>High</v>
      </c>
    </row>
    <row r="1615" spans="1:18" x14ac:dyDescent="0.2">
      <c r="A1615">
        <v>1614</v>
      </c>
      <c r="B1615" t="s">
        <v>10</v>
      </c>
      <c r="C1615" s="1" t="d">
        <v>2022-04-29</v>
      </c>
      <c r="D1615">
        <v>300.75</v>
      </c>
      <c r="E1615">
        <v>311.46699999999998</v>
      </c>
      <c r="F1615">
        <v>290</v>
      </c>
      <c r="G1615">
        <v>290.25299999999999</v>
      </c>
      <c r="H1615">
        <v>88133100</v>
      </c>
      <c r="I1615">
        <v>-7.6922199999999996E-3</v>
      </c>
      <c r="J1615">
        <f t="shared" si="225"/>
        <v>-7.6922287976534109E-3</v>
      </c>
      <c r="K1615">
        <f t="shared" si="227"/>
        <v>332.46244999999999</v>
      </c>
      <c r="L1615">
        <f t="shared" si="223"/>
        <v>312.03356000000008</v>
      </c>
      <c r="M1615">
        <f t="shared" si="228"/>
        <v>4.0280126298295429E-2</v>
      </c>
      <c r="N1615" t="str">
        <f t="shared" si="231"/>
        <v>Uptrend</v>
      </c>
      <c r="O1615">
        <f t="shared" si="226"/>
        <v>409.97</v>
      </c>
      <c r="P1615">
        <f t="shared" si="224"/>
        <v>-0.29201404980852264</v>
      </c>
      <c r="Q1615" t="str">
        <f t="shared" si="229"/>
        <v>2022-04</v>
      </c>
      <c r="R1615" t="str">
        <f t="shared" si="230"/>
        <v>High</v>
      </c>
    </row>
    <row r="1616" spans="1:18" x14ac:dyDescent="0.2">
      <c r="A1616">
        <v>1615</v>
      </c>
      <c r="B1616" t="s">
        <v>10</v>
      </c>
      <c r="C1616" s="1" t="d">
        <v>2022-05-02</v>
      </c>
      <c r="D1616">
        <v>286.923</v>
      </c>
      <c r="E1616">
        <v>302.12</v>
      </c>
      <c r="F1616">
        <v>282.67700000000002</v>
      </c>
      <c r="G1616">
        <v>300.98</v>
      </c>
      <c r="H1616">
        <v>75781500</v>
      </c>
      <c r="I1616">
        <v>3.6956299999999997E-2</v>
      </c>
      <c r="J1616">
        <f t="shared" si="225"/>
        <v>3.6957413015541674E-2</v>
      </c>
      <c r="K1616">
        <f t="shared" si="227"/>
        <v>329.43494999999996</v>
      </c>
      <c r="L1616">
        <f t="shared" si="223"/>
        <v>312.38202000000013</v>
      </c>
      <c r="M1616">
        <f t="shared" si="228"/>
        <v>4.1486770321075207E-2</v>
      </c>
      <c r="N1616" t="str">
        <f t="shared" si="231"/>
        <v>Uptrend</v>
      </c>
      <c r="O1616">
        <f t="shared" si="226"/>
        <v>409.97</v>
      </c>
      <c r="P1616">
        <f t="shared" si="224"/>
        <v>-0.2658487206380955</v>
      </c>
      <c r="Q1616" t="str">
        <f t="shared" si="229"/>
        <v>2022-05</v>
      </c>
      <c r="R1616" t="str">
        <f t="shared" si="230"/>
        <v>High</v>
      </c>
    </row>
    <row r="1617" spans="1:18" x14ac:dyDescent="0.2">
      <c r="A1617">
        <v>1616</v>
      </c>
      <c r="B1617" t="s">
        <v>10</v>
      </c>
      <c r="C1617" s="1" t="d">
        <v>2022-05-03</v>
      </c>
      <c r="D1617">
        <v>301.06</v>
      </c>
      <c r="E1617">
        <v>308.02699999999999</v>
      </c>
      <c r="F1617">
        <v>296.197</v>
      </c>
      <c r="G1617">
        <v>303.08300000000003</v>
      </c>
      <c r="H1617">
        <v>63709500</v>
      </c>
      <c r="I1617">
        <v>6.9882800000000004E-3</v>
      </c>
      <c r="J1617">
        <f t="shared" si="225"/>
        <v>6.987175227589848E-3</v>
      </c>
      <c r="K1617">
        <f t="shared" si="227"/>
        <v>325.49824999999998</v>
      </c>
      <c r="L1617">
        <f t="shared" si="223"/>
        <v>313.25596000000013</v>
      </c>
      <c r="M1617">
        <f t="shared" si="228"/>
        <v>3.8843802186119256E-2</v>
      </c>
      <c r="N1617" t="str">
        <f t="shared" si="231"/>
        <v>Uptrend</v>
      </c>
      <c r="O1617">
        <f t="shared" si="226"/>
        <v>409.97</v>
      </c>
      <c r="P1617">
        <f t="shared" si="224"/>
        <v>-0.26071907700563457</v>
      </c>
      <c r="Q1617" t="str">
        <f t="shared" si="229"/>
        <v>2022-05</v>
      </c>
      <c r="R1617" t="str">
        <f t="shared" si="230"/>
        <v>High</v>
      </c>
    </row>
    <row r="1618" spans="1:18" x14ac:dyDescent="0.2">
      <c r="A1618">
        <v>1617</v>
      </c>
      <c r="B1618" t="s">
        <v>10</v>
      </c>
      <c r="C1618" s="1" t="d">
        <v>2022-05-04</v>
      </c>
      <c r="D1618">
        <v>301.31299999999999</v>
      </c>
      <c r="E1618">
        <v>318.5</v>
      </c>
      <c r="F1618">
        <v>295.09300000000002</v>
      </c>
      <c r="G1618">
        <v>317.54000000000002</v>
      </c>
      <c r="H1618">
        <v>81643800</v>
      </c>
      <c r="I1618">
        <v>4.7698600000000001E-2</v>
      </c>
      <c r="J1618">
        <f t="shared" si="225"/>
        <v>4.769980500390969E-2</v>
      </c>
      <c r="K1618">
        <f t="shared" si="227"/>
        <v>323.18759999999992</v>
      </c>
      <c r="L1618">
        <f t="shared" si="223"/>
        <v>313.98422000000011</v>
      </c>
      <c r="M1618">
        <f t="shared" si="228"/>
        <v>3.9929646501861003E-2</v>
      </c>
      <c r="N1618" t="str">
        <f t="shared" si="231"/>
        <v>Uptrend</v>
      </c>
      <c r="O1618">
        <f t="shared" si="226"/>
        <v>409.97</v>
      </c>
      <c r="P1618">
        <f t="shared" si="224"/>
        <v>-0.22545552113569289</v>
      </c>
      <c r="Q1618" t="str">
        <f t="shared" si="229"/>
        <v>2022-05</v>
      </c>
      <c r="R1618" t="str">
        <f t="shared" si="230"/>
        <v>High</v>
      </c>
    </row>
    <row r="1619" spans="1:18" x14ac:dyDescent="0.2">
      <c r="A1619">
        <v>1618</v>
      </c>
      <c r="B1619" t="s">
        <v>10</v>
      </c>
      <c r="C1619" s="1" t="d">
        <v>2022-05-05</v>
      </c>
      <c r="D1619">
        <v>313.00700000000001</v>
      </c>
      <c r="E1619">
        <v>315.2</v>
      </c>
      <c r="F1619">
        <v>285.89999999999998</v>
      </c>
      <c r="G1619">
        <v>291.09300000000002</v>
      </c>
      <c r="H1619">
        <v>92519100</v>
      </c>
      <c r="I1619">
        <v>-8.3286200000000005E-2</v>
      </c>
      <c r="J1619">
        <f t="shared" si="225"/>
        <v>-8.3287144926623369E-2</v>
      </c>
      <c r="K1619">
        <f t="shared" si="227"/>
        <v>320.31289999999996</v>
      </c>
      <c r="L1619">
        <f t="shared" si="223"/>
        <v>314.41676000000007</v>
      </c>
      <c r="M1619">
        <f t="shared" si="228"/>
        <v>4.2862933078521355E-2</v>
      </c>
      <c r="N1619" t="str">
        <f t="shared" si="231"/>
        <v>Uptrend</v>
      </c>
      <c r="O1619">
        <f t="shared" si="226"/>
        <v>409.97</v>
      </c>
      <c r="P1619">
        <f t="shared" si="224"/>
        <v>-0.2899651193989804</v>
      </c>
      <c r="Q1619" t="str">
        <f t="shared" si="229"/>
        <v>2022-05</v>
      </c>
      <c r="R1619" t="str">
        <f t="shared" si="230"/>
        <v>High</v>
      </c>
    </row>
    <row r="1620" spans="1:18" x14ac:dyDescent="0.2">
      <c r="A1620">
        <v>1619</v>
      </c>
      <c r="B1620" t="s">
        <v>10</v>
      </c>
      <c r="C1620" s="1" t="d">
        <v>2022-05-06</v>
      </c>
      <c r="D1620">
        <v>295.66699999999997</v>
      </c>
      <c r="E1620">
        <v>296</v>
      </c>
      <c r="F1620">
        <v>281.03699999999998</v>
      </c>
      <c r="G1620">
        <v>288.55</v>
      </c>
      <c r="H1620">
        <v>72903000</v>
      </c>
      <c r="I1620">
        <v>-8.7371800000000006E-3</v>
      </c>
      <c r="J1620">
        <f t="shared" si="225"/>
        <v>-8.7360396849117672E-3</v>
      </c>
      <c r="K1620">
        <f t="shared" si="227"/>
        <v>317.11939999999993</v>
      </c>
      <c r="L1620">
        <f t="shared" si="223"/>
        <v>314.26502000000011</v>
      </c>
      <c r="M1620">
        <f t="shared" si="228"/>
        <v>4.2627614692378295E-2</v>
      </c>
      <c r="N1620" t="str">
        <f t="shared" si="231"/>
        <v>Uptrend</v>
      </c>
      <c r="O1620">
        <f t="shared" si="226"/>
        <v>409.97</v>
      </c>
      <c r="P1620">
        <f t="shared" si="224"/>
        <v>-0.29616801229358247</v>
      </c>
      <c r="Q1620" t="str">
        <f t="shared" si="229"/>
        <v>2022-05</v>
      </c>
      <c r="R1620" t="str">
        <f t="shared" si="230"/>
        <v>High</v>
      </c>
    </row>
    <row r="1621" spans="1:18" x14ac:dyDescent="0.2">
      <c r="A1621">
        <v>1620</v>
      </c>
      <c r="B1621" t="s">
        <v>10</v>
      </c>
      <c r="C1621" s="1" t="d">
        <v>2022-05-09</v>
      </c>
      <c r="D1621">
        <v>278.81700000000001</v>
      </c>
      <c r="E1621">
        <v>281.87700000000001</v>
      </c>
      <c r="F1621">
        <v>260.38299999999998</v>
      </c>
      <c r="G1621">
        <v>262.37</v>
      </c>
      <c r="H1621">
        <v>90810300</v>
      </c>
      <c r="I1621">
        <v>-9.0729500000000005E-2</v>
      </c>
      <c r="J1621">
        <f t="shared" si="225"/>
        <v>-9.0729509617050841E-2</v>
      </c>
      <c r="K1621">
        <f t="shared" si="227"/>
        <v>313.14639999999997</v>
      </c>
      <c r="L1621">
        <f t="shared" si="223"/>
        <v>313.79576000000014</v>
      </c>
      <c r="M1621">
        <f t="shared" si="228"/>
        <v>4.6209895434622172E-2</v>
      </c>
      <c r="N1621" t="str">
        <f t="shared" si="231"/>
        <v>Downtrend</v>
      </c>
      <c r="O1621">
        <f t="shared" si="226"/>
        <v>409.97</v>
      </c>
      <c r="P1621">
        <f t="shared" si="224"/>
        <v>-0.36002634339097983</v>
      </c>
      <c r="Q1621" t="str">
        <f t="shared" si="229"/>
        <v>2022-05</v>
      </c>
      <c r="R1621" t="str">
        <f t="shared" si="230"/>
        <v>High</v>
      </c>
    </row>
    <row r="1622" spans="1:18" x14ac:dyDescent="0.2">
      <c r="A1622">
        <v>1621</v>
      </c>
      <c r="B1622" t="s">
        <v>10</v>
      </c>
      <c r="C1622" s="1" t="d">
        <v>2022-05-10</v>
      </c>
      <c r="D1622">
        <v>273.10300000000001</v>
      </c>
      <c r="E1622">
        <v>275.12</v>
      </c>
      <c r="F1622">
        <v>258.08300000000003</v>
      </c>
      <c r="G1622">
        <v>266.68</v>
      </c>
      <c r="H1622">
        <v>84401700</v>
      </c>
      <c r="I1622">
        <v>1.6427199999999999E-2</v>
      </c>
      <c r="J1622">
        <f t="shared" si="225"/>
        <v>1.6427182985859767E-2</v>
      </c>
      <c r="K1622">
        <f t="shared" si="227"/>
        <v>310.2149</v>
      </c>
      <c r="L1622">
        <f t="shared" si="223"/>
        <v>312.92664000000008</v>
      </c>
      <c r="M1622">
        <f t="shared" si="228"/>
        <v>4.5803472813419358E-2</v>
      </c>
      <c r="N1622" t="str">
        <f t="shared" si="231"/>
        <v>Downtrend</v>
      </c>
      <c r="O1622">
        <f t="shared" si="226"/>
        <v>409.97</v>
      </c>
      <c r="P1622">
        <f t="shared" si="224"/>
        <v>-0.34951337902773372</v>
      </c>
      <c r="Q1622" t="str">
        <f t="shared" si="229"/>
        <v>2022-05</v>
      </c>
      <c r="R1622" t="str">
        <f t="shared" si="230"/>
        <v>High</v>
      </c>
    </row>
    <row r="1623" spans="1:18" x14ac:dyDescent="0.2">
      <c r="A1623">
        <v>1622</v>
      </c>
      <c r="B1623" t="s">
        <v>10</v>
      </c>
      <c r="C1623" s="1" t="d">
        <v>2022-05-11</v>
      </c>
      <c r="D1623">
        <v>265</v>
      </c>
      <c r="E1623">
        <v>269.923</v>
      </c>
      <c r="F1623">
        <v>242.4</v>
      </c>
      <c r="G1623">
        <v>244.667</v>
      </c>
      <c r="H1623">
        <v>97224600</v>
      </c>
      <c r="I1623">
        <v>-8.2545800000000003E-2</v>
      </c>
      <c r="J1623">
        <f t="shared" si="225"/>
        <v>-8.2544622768861542E-2</v>
      </c>
      <c r="K1623">
        <f t="shared" si="227"/>
        <v>305.9991</v>
      </c>
      <c r="L1623">
        <f t="shared" si="223"/>
        <v>311.91404000000011</v>
      </c>
      <c r="M1623">
        <f t="shared" si="228"/>
        <v>4.8366515343709546E-2</v>
      </c>
      <c r="N1623" t="str">
        <f t="shared" si="231"/>
        <v>Downtrend</v>
      </c>
      <c r="O1623">
        <f t="shared" si="226"/>
        <v>409.97</v>
      </c>
      <c r="P1623">
        <f t="shared" si="224"/>
        <v>-0.4032075517720809</v>
      </c>
      <c r="Q1623" t="str">
        <f t="shared" si="229"/>
        <v>2022-05</v>
      </c>
      <c r="R1623" t="str">
        <f t="shared" si="230"/>
        <v>High</v>
      </c>
    </row>
    <row r="1624" spans="1:18" x14ac:dyDescent="0.2">
      <c r="A1624">
        <v>1623</v>
      </c>
      <c r="B1624" t="s">
        <v>10</v>
      </c>
      <c r="C1624" s="1" t="d">
        <v>2022-05-12</v>
      </c>
      <c r="D1624">
        <v>233.667</v>
      </c>
      <c r="E1624">
        <v>253.22</v>
      </c>
      <c r="F1624">
        <v>226.667</v>
      </c>
      <c r="G1624">
        <v>242.667</v>
      </c>
      <c r="H1624">
        <v>140313000</v>
      </c>
      <c r="I1624">
        <v>-8.1743900000000001E-3</v>
      </c>
      <c r="J1624">
        <f t="shared" si="225"/>
        <v>-8.1743757842291931E-3</v>
      </c>
      <c r="K1624">
        <f t="shared" si="227"/>
        <v>301.09295000000009</v>
      </c>
      <c r="L1624">
        <f t="shared" si="223"/>
        <v>311.44938000000008</v>
      </c>
      <c r="M1624">
        <f t="shared" si="228"/>
        <v>4.6980274432719751E-2</v>
      </c>
      <c r="N1624" t="str">
        <f t="shared" si="231"/>
        <v>Downtrend</v>
      </c>
      <c r="O1624">
        <f t="shared" si="226"/>
        <v>409.97</v>
      </c>
      <c r="P1624">
        <f t="shared" si="224"/>
        <v>-0.40808595750908605</v>
      </c>
      <c r="Q1624" t="str">
        <f t="shared" si="229"/>
        <v>2022-05</v>
      </c>
      <c r="R1624" t="str">
        <f t="shared" si="230"/>
        <v>High</v>
      </c>
    </row>
    <row r="1625" spans="1:18" x14ac:dyDescent="0.2">
      <c r="A1625">
        <v>1624</v>
      </c>
      <c r="B1625" t="s">
        <v>10</v>
      </c>
      <c r="C1625" s="1" t="d">
        <v>2022-05-13</v>
      </c>
      <c r="D1625">
        <v>257.827</v>
      </c>
      <c r="E1625">
        <v>262.45</v>
      </c>
      <c r="F1625">
        <v>250.523</v>
      </c>
      <c r="G1625">
        <v>256.52999999999997</v>
      </c>
      <c r="H1625">
        <v>92150700</v>
      </c>
      <c r="I1625">
        <v>5.7129100000000002E-2</v>
      </c>
      <c r="J1625">
        <f t="shared" si="225"/>
        <v>5.7127668780674545E-2</v>
      </c>
      <c r="K1625">
        <f t="shared" si="227"/>
        <v>297.50280000000009</v>
      </c>
      <c r="L1625">
        <f t="shared" si="223"/>
        <v>310.68992000000009</v>
      </c>
      <c r="M1625">
        <f t="shared" si="228"/>
        <v>4.9403561609530015E-2</v>
      </c>
      <c r="N1625" t="str">
        <f t="shared" si="231"/>
        <v>Downtrend</v>
      </c>
      <c r="O1625">
        <f t="shared" si="226"/>
        <v>409.97</v>
      </c>
      <c r="P1625">
        <f t="shared" si="224"/>
        <v>-0.37427128814303501</v>
      </c>
      <c r="Q1625" t="str">
        <f t="shared" si="229"/>
        <v>2022-05</v>
      </c>
      <c r="R1625" t="str">
        <f t="shared" si="230"/>
        <v>High</v>
      </c>
    </row>
    <row r="1626" spans="1:18" x14ac:dyDescent="0.2">
      <c r="A1626">
        <v>1625</v>
      </c>
      <c r="B1626" t="s">
        <v>10</v>
      </c>
      <c r="C1626" s="1" t="d">
        <v>2022-05-16</v>
      </c>
      <c r="D1626">
        <v>255.72</v>
      </c>
      <c r="E1626">
        <v>256.58699999999999</v>
      </c>
      <c r="F1626">
        <v>239.697</v>
      </c>
      <c r="G1626">
        <v>241.45699999999999</v>
      </c>
      <c r="H1626">
        <v>86098500</v>
      </c>
      <c r="I1626">
        <v>-5.8758600000000001E-2</v>
      </c>
      <c r="J1626">
        <f t="shared" si="225"/>
        <v>-5.8757260359412089E-2</v>
      </c>
      <c r="K1626">
        <f t="shared" si="227"/>
        <v>292.83750000000003</v>
      </c>
      <c r="L1626">
        <f t="shared" si="223"/>
        <v>310.40346000000011</v>
      </c>
      <c r="M1626">
        <f t="shared" si="228"/>
        <v>4.9949047376468811E-2</v>
      </c>
      <c r="N1626" t="str">
        <f t="shared" si="231"/>
        <v>Downtrend</v>
      </c>
      <c r="O1626">
        <f t="shared" si="226"/>
        <v>409.97</v>
      </c>
      <c r="P1626">
        <f t="shared" si="224"/>
        <v>-0.41103739297997421</v>
      </c>
      <c r="Q1626" t="str">
        <f t="shared" si="229"/>
        <v>2022-05</v>
      </c>
      <c r="R1626" t="str">
        <f t="shared" si="230"/>
        <v>High</v>
      </c>
    </row>
    <row r="1627" spans="1:18" x14ac:dyDescent="0.2">
      <c r="A1627">
        <v>1626</v>
      </c>
      <c r="B1627" t="s">
        <v>10</v>
      </c>
      <c r="C1627" s="1" t="d">
        <v>2022-05-17</v>
      </c>
      <c r="D1627">
        <v>249.12</v>
      </c>
      <c r="E1627">
        <v>254.827</v>
      </c>
      <c r="F1627">
        <v>242.95</v>
      </c>
      <c r="G1627">
        <v>253.87</v>
      </c>
      <c r="H1627">
        <v>80236200</v>
      </c>
      <c r="I1627">
        <v>5.1410200000000003E-2</v>
      </c>
      <c r="J1627">
        <f t="shared" si="225"/>
        <v>5.1408739444290363E-2</v>
      </c>
      <c r="K1627">
        <f t="shared" si="227"/>
        <v>288.39515000000006</v>
      </c>
      <c r="L1627">
        <f t="shared" ref="L1627:L1690" si="232">AVERAGE(G1579:G1628)</f>
        <v>309.63952000000006</v>
      </c>
      <c r="M1627">
        <f t="shared" si="228"/>
        <v>5.1437911009604285E-2</v>
      </c>
      <c r="N1627" t="str">
        <f t="shared" si="231"/>
        <v>Downtrend</v>
      </c>
      <c r="O1627">
        <f t="shared" si="226"/>
        <v>409.97</v>
      </c>
      <c r="P1627">
        <f t="shared" si="224"/>
        <v>-0.38075956777325171</v>
      </c>
      <c r="Q1627" t="str">
        <f t="shared" si="229"/>
        <v>2022-05</v>
      </c>
      <c r="R1627" t="str">
        <f t="shared" si="230"/>
        <v>High</v>
      </c>
    </row>
    <row r="1628" spans="1:18" x14ac:dyDescent="0.2">
      <c r="A1628">
        <v>1627</v>
      </c>
      <c r="B1628" t="s">
        <v>10</v>
      </c>
      <c r="C1628" s="1" t="d">
        <v>2022-05-18</v>
      </c>
      <c r="D1628">
        <v>248.173</v>
      </c>
      <c r="E1628">
        <v>253.5</v>
      </c>
      <c r="F1628">
        <v>233.60300000000001</v>
      </c>
      <c r="G1628">
        <v>236.60300000000001</v>
      </c>
      <c r="H1628">
        <v>87811800</v>
      </c>
      <c r="I1628">
        <v>-6.8013799999999999E-2</v>
      </c>
      <c r="J1628">
        <f t="shared" si="225"/>
        <v>-6.8015125851813907E-2</v>
      </c>
      <c r="K1628">
        <f t="shared" si="227"/>
        <v>283.93865000000005</v>
      </c>
      <c r="L1628">
        <f t="shared" si="232"/>
        <v>308.6425200000001</v>
      </c>
      <c r="M1628">
        <f t="shared" si="228"/>
        <v>5.2275949705354742E-2</v>
      </c>
      <c r="N1628" t="str">
        <f t="shared" si="231"/>
        <v>Downtrend</v>
      </c>
      <c r="O1628">
        <f t="shared" si="226"/>
        <v>409.97</v>
      </c>
      <c r="P1628">
        <f t="shared" si="224"/>
        <v>-0.4228772837036856</v>
      </c>
      <c r="Q1628" t="str">
        <f t="shared" si="229"/>
        <v>2022-05</v>
      </c>
      <c r="R1628" t="str">
        <f t="shared" si="230"/>
        <v>High</v>
      </c>
    </row>
    <row r="1629" spans="1:18" x14ac:dyDescent="0.2">
      <c r="A1629">
        <v>1628</v>
      </c>
      <c r="B1629" t="s">
        <v>10</v>
      </c>
      <c r="C1629" s="1" t="d">
        <v>2022-05-19</v>
      </c>
      <c r="D1629">
        <v>235.667</v>
      </c>
      <c r="E1629">
        <v>244.667</v>
      </c>
      <c r="F1629">
        <v>231.37</v>
      </c>
      <c r="G1629">
        <v>236.47300000000001</v>
      </c>
      <c r="H1629">
        <v>90296700</v>
      </c>
      <c r="I1629">
        <v>-5.4946300000000003E-4</v>
      </c>
      <c r="J1629">
        <f t="shared" si="225"/>
        <v>-5.4944358271025173E-4</v>
      </c>
      <c r="K1629">
        <f t="shared" si="227"/>
        <v>278.94929999999999</v>
      </c>
      <c r="L1629">
        <f t="shared" si="232"/>
        <v>307.47986000000009</v>
      </c>
      <c r="M1629">
        <f t="shared" si="228"/>
        <v>5.1232447771693876E-2</v>
      </c>
      <c r="N1629" t="str">
        <f t="shared" si="231"/>
        <v>Downtrend</v>
      </c>
      <c r="O1629">
        <f t="shared" si="226"/>
        <v>409.97</v>
      </c>
      <c r="P1629">
        <f t="shared" si="224"/>
        <v>-0.42319438007659094</v>
      </c>
      <c r="Q1629" t="str">
        <f t="shared" si="229"/>
        <v>2022-05</v>
      </c>
      <c r="R1629" t="str">
        <f t="shared" si="230"/>
        <v>High</v>
      </c>
    </row>
    <row r="1630" spans="1:18" x14ac:dyDescent="0.2">
      <c r="A1630">
        <v>1629</v>
      </c>
      <c r="B1630" t="s">
        <v>10</v>
      </c>
      <c r="C1630" s="1" t="d">
        <v>2022-05-20</v>
      </c>
      <c r="D1630">
        <v>237.99700000000001</v>
      </c>
      <c r="E1630">
        <v>240.52699999999999</v>
      </c>
      <c r="F1630">
        <v>211</v>
      </c>
      <c r="G1630">
        <v>221.3</v>
      </c>
      <c r="H1630">
        <v>144973200</v>
      </c>
      <c r="I1630">
        <v>-6.4165100000000003E-2</v>
      </c>
      <c r="J1630">
        <f t="shared" si="225"/>
        <v>-6.4163773454051887E-2</v>
      </c>
      <c r="K1630">
        <f t="shared" si="227"/>
        <v>273.26345000000003</v>
      </c>
      <c r="L1630">
        <f t="shared" si="232"/>
        <v>306.67686000000003</v>
      </c>
      <c r="M1630">
        <f t="shared" si="228"/>
        <v>5.2232813274056829E-2</v>
      </c>
      <c r="N1630" t="str">
        <f t="shared" si="231"/>
        <v>Downtrend</v>
      </c>
      <c r="O1630">
        <f t="shared" si="226"/>
        <v>409.97</v>
      </c>
      <c r="P1630">
        <f t="shared" si="224"/>
        <v>-0.46020440520038053</v>
      </c>
      <c r="Q1630" t="str">
        <f t="shared" si="229"/>
        <v>2022-05</v>
      </c>
      <c r="R1630" t="str">
        <f t="shared" si="230"/>
        <v>High</v>
      </c>
    </row>
    <row r="1631" spans="1:18" x14ac:dyDescent="0.2">
      <c r="A1631">
        <v>1630</v>
      </c>
      <c r="B1631" t="s">
        <v>10</v>
      </c>
      <c r="C1631" s="1" t="d">
        <v>2022-05-23</v>
      </c>
      <c r="D1631">
        <v>218.34</v>
      </c>
      <c r="E1631">
        <v>226.65299999999999</v>
      </c>
      <c r="F1631">
        <v>212.68700000000001</v>
      </c>
      <c r="G1631">
        <v>224.96700000000001</v>
      </c>
      <c r="H1631">
        <v>88903500</v>
      </c>
      <c r="I1631">
        <v>1.6568699999999999E-2</v>
      </c>
      <c r="J1631">
        <f t="shared" si="225"/>
        <v>1.6570266606416695E-2</v>
      </c>
      <c r="K1631">
        <f t="shared" si="227"/>
        <v>267.87815000000001</v>
      </c>
      <c r="L1631">
        <f t="shared" si="232"/>
        <v>305.75546000000008</v>
      </c>
      <c r="M1631">
        <f t="shared" si="228"/>
        <v>5.2785050400163749E-2</v>
      </c>
      <c r="N1631" t="str">
        <f t="shared" si="231"/>
        <v>Downtrend</v>
      </c>
      <c r="O1631">
        <f t="shared" si="226"/>
        <v>409.97</v>
      </c>
      <c r="P1631">
        <f t="shared" si="224"/>
        <v>-0.45125984828158161</v>
      </c>
      <c r="Q1631" t="str">
        <f t="shared" si="229"/>
        <v>2022-05</v>
      </c>
      <c r="R1631" t="str">
        <f t="shared" si="230"/>
        <v>High</v>
      </c>
    </row>
    <row r="1632" spans="1:18" x14ac:dyDescent="0.2">
      <c r="A1632">
        <v>1631</v>
      </c>
      <c r="B1632" t="s">
        <v>10</v>
      </c>
      <c r="C1632" s="1" t="d">
        <v>2022-05-24</v>
      </c>
      <c r="D1632">
        <v>217.84299999999999</v>
      </c>
      <c r="E1632">
        <v>217.97300000000001</v>
      </c>
      <c r="F1632">
        <v>206.857</v>
      </c>
      <c r="G1632">
        <v>209.387</v>
      </c>
      <c r="H1632">
        <v>89092500</v>
      </c>
      <c r="I1632">
        <v>-6.9254599999999999E-2</v>
      </c>
      <c r="J1632">
        <f t="shared" si="225"/>
        <v>-6.9254601786039816E-2</v>
      </c>
      <c r="K1632">
        <f t="shared" si="227"/>
        <v>263.7405</v>
      </c>
      <c r="L1632">
        <f t="shared" si="232"/>
        <v>304.80152000000004</v>
      </c>
      <c r="M1632">
        <f t="shared" si="228"/>
        <v>4.8474162130598207E-2</v>
      </c>
      <c r="N1632" t="str">
        <f t="shared" si="231"/>
        <v>Downtrend</v>
      </c>
      <c r="O1632">
        <f t="shared" si="226"/>
        <v>409.97</v>
      </c>
      <c r="P1632">
        <f t="shared" si="224"/>
        <v>-0.48926262897285167</v>
      </c>
      <c r="Q1632" t="str">
        <f t="shared" si="229"/>
        <v>2022-05</v>
      </c>
      <c r="R1632" t="str">
        <f t="shared" si="230"/>
        <v>High</v>
      </c>
    </row>
    <row r="1633" spans="1:18" x14ac:dyDescent="0.2">
      <c r="A1633">
        <v>1632</v>
      </c>
      <c r="B1633" t="s">
        <v>10</v>
      </c>
      <c r="C1633" s="1" t="d">
        <v>2022-05-25</v>
      </c>
      <c r="D1633">
        <v>207.95</v>
      </c>
      <c r="E1633">
        <v>223.107</v>
      </c>
      <c r="F1633">
        <v>207.67</v>
      </c>
      <c r="G1633">
        <v>219.6</v>
      </c>
      <c r="H1633">
        <v>92139300</v>
      </c>
      <c r="I1633">
        <v>4.8777399999999999E-2</v>
      </c>
      <c r="J1633">
        <f t="shared" si="225"/>
        <v>4.8775711959195167E-2</v>
      </c>
      <c r="K1633">
        <f t="shared" si="227"/>
        <v>260.02864999999997</v>
      </c>
      <c r="L1633">
        <f t="shared" si="232"/>
        <v>303.91818000000001</v>
      </c>
      <c r="M1633">
        <f t="shared" si="228"/>
        <v>5.0377108921487793E-2</v>
      </c>
      <c r="N1633" t="str">
        <f t="shared" si="231"/>
        <v>Downtrend</v>
      </c>
      <c r="O1633">
        <f t="shared" si="226"/>
        <v>409.97</v>
      </c>
      <c r="P1633">
        <f t="shared" si="224"/>
        <v>-0.46435105007683497</v>
      </c>
      <c r="Q1633" t="str">
        <f t="shared" si="229"/>
        <v>2022-05</v>
      </c>
      <c r="R1633" t="str">
        <f t="shared" si="230"/>
        <v>High</v>
      </c>
    </row>
    <row r="1634" spans="1:18" x14ac:dyDescent="0.2">
      <c r="A1634">
        <v>1633</v>
      </c>
      <c r="B1634" t="s">
        <v>10</v>
      </c>
      <c r="C1634" s="1" t="d">
        <v>2022-05-26</v>
      </c>
      <c r="D1634">
        <v>220.47300000000001</v>
      </c>
      <c r="E1634">
        <v>239.55699999999999</v>
      </c>
      <c r="F1634">
        <v>217.887</v>
      </c>
      <c r="G1634">
        <v>235.91</v>
      </c>
      <c r="H1634">
        <v>106003200</v>
      </c>
      <c r="I1634">
        <v>7.4271400000000001E-2</v>
      </c>
      <c r="J1634">
        <f t="shared" si="225"/>
        <v>7.4271402550091015E-2</v>
      </c>
      <c r="K1634">
        <f t="shared" si="227"/>
        <v>257.19899999999996</v>
      </c>
      <c r="L1634">
        <f t="shared" si="232"/>
        <v>303.17172000000005</v>
      </c>
      <c r="M1634">
        <f t="shared" si="228"/>
        <v>5.4041290079122922E-2</v>
      </c>
      <c r="N1634" t="str">
        <f t="shared" si="231"/>
        <v>Downtrend</v>
      </c>
      <c r="O1634">
        <f t="shared" si="226"/>
        <v>409.97</v>
      </c>
      <c r="P1634">
        <f t="shared" si="224"/>
        <v>-0.42456765129155793</v>
      </c>
      <c r="Q1634" t="str">
        <f t="shared" si="229"/>
        <v>2022-05</v>
      </c>
      <c r="R1634" t="str">
        <f t="shared" si="230"/>
        <v>High</v>
      </c>
    </row>
    <row r="1635" spans="1:18" x14ac:dyDescent="0.2">
      <c r="A1635">
        <v>1634</v>
      </c>
      <c r="B1635" t="s">
        <v>10</v>
      </c>
      <c r="C1635" s="1" t="d">
        <v>2022-05-27</v>
      </c>
      <c r="D1635">
        <v>241.083</v>
      </c>
      <c r="E1635">
        <v>253.267</v>
      </c>
      <c r="F1635">
        <v>240.17699999999999</v>
      </c>
      <c r="G1635">
        <v>253.21</v>
      </c>
      <c r="H1635">
        <v>89295000</v>
      </c>
      <c r="I1635">
        <v>7.3333099999999998E-2</v>
      </c>
      <c r="J1635">
        <f t="shared" si="225"/>
        <v>7.3333050739688987E-2</v>
      </c>
      <c r="K1635">
        <f t="shared" si="227"/>
        <v>255.34684999999999</v>
      </c>
      <c r="L1635">
        <f t="shared" si="232"/>
        <v>302.19084000000004</v>
      </c>
      <c r="M1635">
        <f t="shared" si="228"/>
        <v>5.7116472938314504E-2</v>
      </c>
      <c r="N1635" t="str">
        <f t="shared" si="231"/>
        <v>Downtrend</v>
      </c>
      <c r="O1635">
        <f t="shared" si="226"/>
        <v>409.97</v>
      </c>
      <c r="P1635">
        <f t="shared" si="224"/>
        <v>-0.38236944166646347</v>
      </c>
      <c r="Q1635" t="str">
        <f t="shared" si="229"/>
        <v>2022-05</v>
      </c>
      <c r="R1635" t="str">
        <f t="shared" si="230"/>
        <v>High</v>
      </c>
    </row>
    <row r="1636" spans="1:18" x14ac:dyDescent="0.2">
      <c r="A1636">
        <v>1635</v>
      </c>
      <c r="B1636" t="s">
        <v>10</v>
      </c>
      <c r="C1636" s="1" t="d">
        <v>2022-05-31</v>
      </c>
      <c r="D1636">
        <v>257.947</v>
      </c>
      <c r="E1636">
        <v>259.60000000000002</v>
      </c>
      <c r="F1636">
        <v>244.74299999999999</v>
      </c>
      <c r="G1636">
        <v>252.75299999999999</v>
      </c>
      <c r="H1636">
        <v>101914500</v>
      </c>
      <c r="I1636">
        <v>-1.8035600000000001E-3</v>
      </c>
      <c r="J1636">
        <f t="shared" si="225"/>
        <v>-1.8048260337270028E-3</v>
      </c>
      <c r="K1636">
        <f t="shared" si="227"/>
        <v>252.93549999999999</v>
      </c>
      <c r="L1636">
        <f t="shared" si="232"/>
        <v>300.98558000000008</v>
      </c>
      <c r="M1636">
        <f t="shared" si="228"/>
        <v>5.6260746001388598E-2</v>
      </c>
      <c r="N1636" t="str">
        <f t="shared" si="231"/>
        <v>Downtrend</v>
      </c>
      <c r="O1636">
        <f t="shared" si="226"/>
        <v>409.97</v>
      </c>
      <c r="P1636">
        <f t="shared" si="224"/>
        <v>-0.38348415737736918</v>
      </c>
      <c r="Q1636" t="str">
        <f t="shared" si="229"/>
        <v>2022-05</v>
      </c>
      <c r="R1636" t="str">
        <f t="shared" si="230"/>
        <v>High</v>
      </c>
    </row>
    <row r="1637" spans="1:18" x14ac:dyDescent="0.2">
      <c r="A1637">
        <v>1636</v>
      </c>
      <c r="B1637" t="s">
        <v>10</v>
      </c>
      <c r="C1637" s="1" t="d">
        <v>2022-06-01</v>
      </c>
      <c r="D1637">
        <v>251.72</v>
      </c>
      <c r="E1637">
        <v>257.327</v>
      </c>
      <c r="F1637">
        <v>243.64</v>
      </c>
      <c r="G1637">
        <v>246.79</v>
      </c>
      <c r="H1637">
        <v>77247900</v>
      </c>
      <c r="I1637">
        <v>-2.35935E-2</v>
      </c>
      <c r="J1637">
        <f t="shared" si="225"/>
        <v>-2.3592202664261097E-2</v>
      </c>
      <c r="K1637">
        <f t="shared" si="227"/>
        <v>250.12084999999996</v>
      </c>
      <c r="L1637">
        <f t="shared" si="232"/>
        <v>299.52570000000009</v>
      </c>
      <c r="M1637">
        <f t="shared" si="228"/>
        <v>5.627125068146166E-2</v>
      </c>
      <c r="N1637" t="str">
        <f t="shared" si="231"/>
        <v>Downtrend</v>
      </c>
      <c r="O1637">
        <f t="shared" si="226"/>
        <v>409.97</v>
      </c>
      <c r="P1637">
        <f t="shared" si="224"/>
        <v>-0.39802912408225</v>
      </c>
      <c r="Q1637" t="str">
        <f t="shared" si="229"/>
        <v>2022-06</v>
      </c>
      <c r="R1637" t="str">
        <f t="shared" si="230"/>
        <v>High</v>
      </c>
    </row>
    <row r="1638" spans="1:18" x14ac:dyDescent="0.2">
      <c r="A1638">
        <v>1637</v>
      </c>
      <c r="B1638" t="s">
        <v>10</v>
      </c>
      <c r="C1638" s="1" t="d">
        <v>2022-06-02</v>
      </c>
      <c r="D1638">
        <v>244.15700000000001</v>
      </c>
      <c r="E1638">
        <v>264.20999999999998</v>
      </c>
      <c r="F1638">
        <v>242.06700000000001</v>
      </c>
      <c r="G1638">
        <v>258.33300000000003</v>
      </c>
      <c r="H1638">
        <v>93473100</v>
      </c>
      <c r="I1638">
        <v>4.6774000000000003E-2</v>
      </c>
      <c r="J1638">
        <f t="shared" si="225"/>
        <v>4.6772559666113045E-2</v>
      </c>
      <c r="K1638">
        <f t="shared" si="227"/>
        <v>247.16049999999996</v>
      </c>
      <c r="L1638">
        <f t="shared" si="232"/>
        <v>297.5553000000001</v>
      </c>
      <c r="M1638">
        <f t="shared" si="228"/>
        <v>5.6222698051958488E-2</v>
      </c>
      <c r="N1638" t="str">
        <f t="shared" si="231"/>
        <v>Downtrend</v>
      </c>
      <c r="O1638">
        <f t="shared" si="226"/>
        <v>409.97</v>
      </c>
      <c r="P1638">
        <f t="shared" si="224"/>
        <v>-0.36987340537112467</v>
      </c>
      <c r="Q1638" t="str">
        <f t="shared" si="229"/>
        <v>2022-06</v>
      </c>
      <c r="R1638" t="str">
        <f t="shared" si="230"/>
        <v>High</v>
      </c>
    </row>
    <row r="1639" spans="1:18" x14ac:dyDescent="0.2">
      <c r="A1639">
        <v>1638</v>
      </c>
      <c r="B1639" t="s">
        <v>10</v>
      </c>
      <c r="C1639" s="1" t="d">
        <v>2022-06-03</v>
      </c>
      <c r="D1639">
        <v>243.227</v>
      </c>
      <c r="E1639">
        <v>247.797</v>
      </c>
      <c r="F1639">
        <v>233.417</v>
      </c>
      <c r="G1639">
        <v>234.517</v>
      </c>
      <c r="H1639">
        <v>112393800</v>
      </c>
      <c r="I1639">
        <v>-9.2193600000000001E-2</v>
      </c>
      <c r="J1639">
        <f t="shared" si="225"/>
        <v>-9.219108669817655E-2</v>
      </c>
      <c r="K1639">
        <f t="shared" si="227"/>
        <v>244.33169999999996</v>
      </c>
      <c r="L1639">
        <f t="shared" si="232"/>
        <v>295.56144000000006</v>
      </c>
      <c r="M1639">
        <f t="shared" si="228"/>
        <v>5.6875477029737491E-2</v>
      </c>
      <c r="N1639" t="str">
        <f t="shared" si="231"/>
        <v>Downtrend</v>
      </c>
      <c r="O1639">
        <f t="shared" si="226"/>
        <v>409.97</v>
      </c>
      <c r="P1639">
        <f t="shared" si="224"/>
        <v>-0.42796546088738208</v>
      </c>
      <c r="Q1639" t="str">
        <f t="shared" si="229"/>
        <v>2022-06</v>
      </c>
      <c r="R1639" t="str">
        <f t="shared" si="230"/>
        <v>High</v>
      </c>
    </row>
    <row r="1640" spans="1:18" x14ac:dyDescent="0.2">
      <c r="A1640">
        <v>1639</v>
      </c>
      <c r="B1640" t="s">
        <v>10</v>
      </c>
      <c r="C1640" s="1" t="d">
        <v>2022-06-06</v>
      </c>
      <c r="D1640">
        <v>244.35300000000001</v>
      </c>
      <c r="E1640">
        <v>244.86699999999999</v>
      </c>
      <c r="F1640">
        <v>234.35</v>
      </c>
      <c r="G1640">
        <v>238.28</v>
      </c>
      <c r="H1640">
        <v>84204600</v>
      </c>
      <c r="I1640">
        <v>1.6047200000000001E-2</v>
      </c>
      <c r="J1640">
        <f t="shared" si="225"/>
        <v>1.6045745084578122E-2</v>
      </c>
      <c r="K1640">
        <f t="shared" si="227"/>
        <v>241.81819999999999</v>
      </c>
      <c r="L1640">
        <f t="shared" si="232"/>
        <v>293.60158000000007</v>
      </c>
      <c r="M1640">
        <f t="shared" si="228"/>
        <v>5.7155177924168271E-2</v>
      </c>
      <c r="N1640" t="str">
        <f t="shared" si="231"/>
        <v>Downtrend</v>
      </c>
      <c r="O1640">
        <f t="shared" si="226"/>
        <v>409.97</v>
      </c>
      <c r="P1640">
        <f t="shared" si="224"/>
        <v>-0.41878674049320685</v>
      </c>
      <c r="Q1640" t="str">
        <f t="shared" si="229"/>
        <v>2022-06</v>
      </c>
      <c r="R1640" t="str">
        <f t="shared" si="230"/>
        <v>High</v>
      </c>
    </row>
    <row r="1641" spans="1:18" x14ac:dyDescent="0.2">
      <c r="A1641">
        <v>1640</v>
      </c>
      <c r="B1641" t="s">
        <v>10</v>
      </c>
      <c r="C1641" s="1" t="d">
        <v>2022-06-07</v>
      </c>
      <c r="D1641">
        <v>234</v>
      </c>
      <c r="E1641">
        <v>239.99700000000001</v>
      </c>
      <c r="F1641">
        <v>230.09299999999999</v>
      </c>
      <c r="G1641">
        <v>238.887</v>
      </c>
      <c r="H1641">
        <v>72808500</v>
      </c>
      <c r="I1641">
        <v>2.5460600000000002E-3</v>
      </c>
      <c r="J1641">
        <f t="shared" si="225"/>
        <v>2.5474231995972207E-3</v>
      </c>
      <c r="K1641">
        <f t="shared" si="227"/>
        <v>240.64404999999996</v>
      </c>
      <c r="L1641">
        <f t="shared" si="232"/>
        <v>291.15998000000008</v>
      </c>
      <c r="M1641">
        <f t="shared" si="228"/>
        <v>5.3749275328573813E-2</v>
      </c>
      <c r="N1641" t="str">
        <f t="shared" si="231"/>
        <v>Downtrend</v>
      </c>
      <c r="O1641">
        <f t="shared" si="226"/>
        <v>409.97</v>
      </c>
      <c r="P1641">
        <f t="shared" si="224"/>
        <v>-0.41730614435202584</v>
      </c>
      <c r="Q1641" t="str">
        <f t="shared" si="229"/>
        <v>2022-06</v>
      </c>
      <c r="R1641" t="str">
        <f t="shared" si="230"/>
        <v>High</v>
      </c>
    </row>
    <row r="1642" spans="1:18" x14ac:dyDescent="0.2">
      <c r="A1642">
        <v>1641</v>
      </c>
      <c r="B1642" t="s">
        <v>10</v>
      </c>
      <c r="C1642" s="1" t="d">
        <v>2022-06-08</v>
      </c>
      <c r="D1642">
        <v>240.08699999999999</v>
      </c>
      <c r="E1642">
        <v>249.96299999999999</v>
      </c>
      <c r="F1642">
        <v>239.17699999999999</v>
      </c>
      <c r="G1642">
        <v>241.86699999999999</v>
      </c>
      <c r="H1642">
        <v>76210500</v>
      </c>
      <c r="I1642">
        <v>1.2474499999999999E-2</v>
      </c>
      <c r="J1642">
        <f t="shared" si="225"/>
        <v>1.2474517240368854E-2</v>
      </c>
      <c r="K1642">
        <f t="shared" si="227"/>
        <v>239.4034</v>
      </c>
      <c r="L1642">
        <f t="shared" si="232"/>
        <v>288.62366000000003</v>
      </c>
      <c r="M1642">
        <f t="shared" si="228"/>
        <v>5.3680189283378608E-2</v>
      </c>
      <c r="N1642" t="str">
        <f t="shared" si="231"/>
        <v>Downtrend</v>
      </c>
      <c r="O1642">
        <f t="shared" si="226"/>
        <v>409.97</v>
      </c>
      <c r="P1642">
        <f t="shared" si="224"/>
        <v>-0.41003731980388813</v>
      </c>
      <c r="Q1642" t="str">
        <f t="shared" si="229"/>
        <v>2022-06</v>
      </c>
      <c r="R1642" t="str">
        <f t="shared" si="230"/>
        <v>High</v>
      </c>
    </row>
    <row r="1643" spans="1:18" x14ac:dyDescent="0.2">
      <c r="A1643">
        <v>1642</v>
      </c>
      <c r="B1643" t="s">
        <v>10</v>
      </c>
      <c r="C1643" s="1" t="d">
        <v>2022-06-09</v>
      </c>
      <c r="D1643">
        <v>249.34</v>
      </c>
      <c r="E1643">
        <v>255.547</v>
      </c>
      <c r="F1643">
        <v>239.327</v>
      </c>
      <c r="G1643">
        <v>239.70699999999999</v>
      </c>
      <c r="H1643">
        <v>96491400</v>
      </c>
      <c r="I1643">
        <v>-8.9305600000000006E-3</v>
      </c>
      <c r="J1643">
        <f t="shared" si="225"/>
        <v>-8.9305279347740019E-3</v>
      </c>
      <c r="K1643">
        <f t="shared" si="227"/>
        <v>239.15540000000001</v>
      </c>
      <c r="L1643">
        <f t="shared" si="232"/>
        <v>285.97500000000002</v>
      </c>
      <c r="M1643">
        <f t="shared" si="228"/>
        <v>5.0397430349776423E-2</v>
      </c>
      <c r="N1643" t="str">
        <f t="shared" si="231"/>
        <v>Downtrend</v>
      </c>
      <c r="O1643">
        <f t="shared" si="226"/>
        <v>409.97</v>
      </c>
      <c r="P1643">
        <f t="shared" ref="P1643:P1706" si="233">G1643/O1643 - 1</f>
        <v>-0.41530599799985368</v>
      </c>
      <c r="Q1643" t="str">
        <f t="shared" si="229"/>
        <v>2022-06</v>
      </c>
      <c r="R1643" t="str">
        <f t="shared" si="230"/>
        <v>High</v>
      </c>
    </row>
    <row r="1644" spans="1:18" x14ac:dyDescent="0.2">
      <c r="A1644">
        <v>1643</v>
      </c>
      <c r="B1644" t="s">
        <v>10</v>
      </c>
      <c r="C1644" s="1" t="d">
        <v>2022-06-10</v>
      </c>
      <c r="D1644">
        <v>235.15700000000001</v>
      </c>
      <c r="E1644">
        <v>239.5</v>
      </c>
      <c r="F1644">
        <v>227.91300000000001</v>
      </c>
      <c r="G1644">
        <v>232.23</v>
      </c>
      <c r="H1644">
        <v>97536600</v>
      </c>
      <c r="I1644">
        <v>-3.1190900000000001E-2</v>
      </c>
      <c r="J1644">
        <f t="shared" ref="J1644:J1707" si="234">(G1644/G1643) - 1</f>
        <v>-3.1192247201792256E-2</v>
      </c>
      <c r="K1644">
        <f t="shared" si="227"/>
        <v>238.63355000000001</v>
      </c>
      <c r="L1644">
        <f t="shared" si="232"/>
        <v>283.10574000000003</v>
      </c>
      <c r="M1644">
        <f t="shared" si="228"/>
        <v>5.0859313858307567E-2</v>
      </c>
      <c r="N1644" t="str">
        <f t="shared" si="231"/>
        <v>Downtrend</v>
      </c>
      <c r="O1644">
        <f t="shared" ref="O1644:O1707" si="235">MAX(G1644,O1643)</f>
        <v>409.97</v>
      </c>
      <c r="P1644">
        <f t="shared" si="233"/>
        <v>-0.43354391784764745</v>
      </c>
      <c r="Q1644" t="str">
        <f t="shared" si="229"/>
        <v>2022-06</v>
      </c>
      <c r="R1644" t="str">
        <f t="shared" si="230"/>
        <v>High</v>
      </c>
    </row>
    <row r="1645" spans="1:18" x14ac:dyDescent="0.2">
      <c r="A1645">
        <v>1644</v>
      </c>
      <c r="B1645" t="s">
        <v>10</v>
      </c>
      <c r="C1645" s="1" t="d">
        <v>2022-06-13</v>
      </c>
      <c r="D1645">
        <v>223.167</v>
      </c>
      <c r="E1645">
        <v>226.63300000000001</v>
      </c>
      <c r="F1645">
        <v>214.68299999999999</v>
      </c>
      <c r="G1645">
        <v>215.73699999999999</v>
      </c>
      <c r="H1645">
        <v>102767400</v>
      </c>
      <c r="I1645">
        <v>-7.1021500000000001E-2</v>
      </c>
      <c r="J1645">
        <f t="shared" si="234"/>
        <v>-7.1020109374327123E-2</v>
      </c>
      <c r="K1645">
        <f t="shared" si="227"/>
        <v>236.59390000000002</v>
      </c>
      <c r="L1645">
        <f t="shared" si="232"/>
        <v>280.29293999999999</v>
      </c>
      <c r="M1645">
        <f t="shared" si="228"/>
        <v>5.1227484973072668E-2</v>
      </c>
      <c r="N1645" t="str">
        <f t="shared" si="231"/>
        <v>Downtrend</v>
      </c>
      <c r="O1645">
        <f t="shared" si="235"/>
        <v>409.97</v>
      </c>
      <c r="P1645">
        <f t="shared" si="233"/>
        <v>-0.47377369075786036</v>
      </c>
      <c r="Q1645" t="str">
        <f t="shared" si="229"/>
        <v>2022-06</v>
      </c>
      <c r="R1645" t="str">
        <f t="shared" si="230"/>
        <v>High</v>
      </c>
    </row>
    <row r="1646" spans="1:18" x14ac:dyDescent="0.2">
      <c r="A1646">
        <v>1645</v>
      </c>
      <c r="B1646" t="s">
        <v>10</v>
      </c>
      <c r="C1646" s="1" t="d">
        <v>2022-06-14</v>
      </c>
      <c r="D1646">
        <v>218.28700000000001</v>
      </c>
      <c r="E1646">
        <v>226.33</v>
      </c>
      <c r="F1646">
        <v>211.73699999999999</v>
      </c>
      <c r="G1646">
        <v>220.89</v>
      </c>
      <c r="H1646">
        <v>97988700</v>
      </c>
      <c r="I1646">
        <v>2.3887200000000001E-2</v>
      </c>
      <c r="J1646">
        <f t="shared" si="234"/>
        <v>2.3885564367725376E-2</v>
      </c>
      <c r="K1646">
        <f t="shared" si="227"/>
        <v>235.56555000000003</v>
      </c>
      <c r="L1646">
        <f t="shared" si="232"/>
        <v>277.31660000000005</v>
      </c>
      <c r="M1646">
        <f t="shared" si="228"/>
        <v>5.0186262270485435E-2</v>
      </c>
      <c r="N1646" t="str">
        <f t="shared" si="231"/>
        <v>Downtrend</v>
      </c>
      <c r="O1646">
        <f t="shared" si="235"/>
        <v>409.97</v>
      </c>
      <c r="P1646">
        <f t="shared" si="233"/>
        <v>-0.46120447837646661</v>
      </c>
      <c r="Q1646" t="str">
        <f t="shared" si="229"/>
        <v>2022-06</v>
      </c>
      <c r="R1646" t="str">
        <f t="shared" si="230"/>
        <v>High</v>
      </c>
    </row>
    <row r="1647" spans="1:18" x14ac:dyDescent="0.2">
      <c r="A1647">
        <v>1646</v>
      </c>
      <c r="B1647" t="s">
        <v>10</v>
      </c>
      <c r="C1647" s="1" t="d">
        <v>2022-06-15</v>
      </c>
      <c r="D1647">
        <v>220.917</v>
      </c>
      <c r="E1647">
        <v>235.66300000000001</v>
      </c>
      <c r="F1647">
        <v>218.15</v>
      </c>
      <c r="G1647">
        <v>233</v>
      </c>
      <c r="H1647">
        <v>119131800</v>
      </c>
      <c r="I1647">
        <v>5.4823700000000003E-2</v>
      </c>
      <c r="J1647">
        <f t="shared" si="234"/>
        <v>5.4823667888994621E-2</v>
      </c>
      <c r="K1647">
        <f t="shared" si="227"/>
        <v>234.52205000000004</v>
      </c>
      <c r="L1647">
        <f t="shared" si="232"/>
        <v>274.30354000000005</v>
      </c>
      <c r="M1647">
        <f t="shared" si="228"/>
        <v>5.0387352634289145E-2</v>
      </c>
      <c r="N1647" t="str">
        <f t="shared" si="231"/>
        <v>Downtrend</v>
      </c>
      <c r="O1647">
        <f t="shared" si="235"/>
        <v>409.97</v>
      </c>
      <c r="P1647">
        <f t="shared" si="233"/>
        <v>-0.43166573163890043</v>
      </c>
      <c r="Q1647" t="str">
        <f t="shared" si="229"/>
        <v>2022-06</v>
      </c>
      <c r="R1647" t="str">
        <f t="shared" si="230"/>
        <v>High</v>
      </c>
    </row>
    <row r="1648" spans="1:18" x14ac:dyDescent="0.2">
      <c r="A1648">
        <v>1647</v>
      </c>
      <c r="B1648" t="s">
        <v>10</v>
      </c>
      <c r="C1648" s="1" t="d">
        <v>2022-06-16</v>
      </c>
      <c r="D1648">
        <v>222.73699999999999</v>
      </c>
      <c r="E1648">
        <v>225.167</v>
      </c>
      <c r="F1648">
        <v>208.69300000000001</v>
      </c>
      <c r="G1648">
        <v>213.1</v>
      </c>
      <c r="H1648">
        <v>107390700</v>
      </c>
      <c r="I1648">
        <v>-8.5407700000000003E-2</v>
      </c>
      <c r="J1648">
        <f t="shared" si="234"/>
        <v>-8.540772532188845E-2</v>
      </c>
      <c r="K1648">
        <f t="shared" si="227"/>
        <v>233.34690000000006</v>
      </c>
      <c r="L1648">
        <f t="shared" si="232"/>
        <v>271.66700000000003</v>
      </c>
      <c r="M1648">
        <f t="shared" si="228"/>
        <v>5.170037705186814E-2</v>
      </c>
      <c r="N1648" t="str">
        <f t="shared" si="231"/>
        <v>Downtrend</v>
      </c>
      <c r="O1648">
        <f t="shared" si="235"/>
        <v>409.97</v>
      </c>
      <c r="P1648">
        <f t="shared" si="233"/>
        <v>-0.48020586872210169</v>
      </c>
      <c r="Q1648" t="str">
        <f t="shared" si="229"/>
        <v>2022-06</v>
      </c>
      <c r="R1648" t="str">
        <f t="shared" si="230"/>
        <v>High</v>
      </c>
    </row>
    <row r="1649" spans="1:18" x14ac:dyDescent="0.2">
      <c r="A1649">
        <v>1648</v>
      </c>
      <c r="B1649" t="s">
        <v>10</v>
      </c>
      <c r="C1649" s="1" t="d">
        <v>2022-06-17</v>
      </c>
      <c r="D1649">
        <v>213.43299999999999</v>
      </c>
      <c r="E1649">
        <v>220.97</v>
      </c>
      <c r="F1649">
        <v>213.197</v>
      </c>
      <c r="G1649">
        <v>216.76</v>
      </c>
      <c r="H1649">
        <v>92641800</v>
      </c>
      <c r="I1649">
        <v>1.7174999999999999E-2</v>
      </c>
      <c r="J1649">
        <f t="shared" si="234"/>
        <v>1.717503519474417E-2</v>
      </c>
      <c r="K1649">
        <f t="shared" si="227"/>
        <v>232.36125000000001</v>
      </c>
      <c r="L1649">
        <f t="shared" si="232"/>
        <v>269.35934000000003</v>
      </c>
      <c r="M1649">
        <f t="shared" si="228"/>
        <v>5.191285664205493E-2</v>
      </c>
      <c r="N1649" t="str">
        <f t="shared" si="231"/>
        <v>Downtrend</v>
      </c>
      <c r="O1649">
        <f t="shared" si="235"/>
        <v>409.97</v>
      </c>
      <c r="P1649">
        <f t="shared" si="233"/>
        <v>-0.47127838622338225</v>
      </c>
      <c r="Q1649" t="str">
        <f t="shared" si="229"/>
        <v>2022-06</v>
      </c>
      <c r="R1649" t="str">
        <f t="shared" si="230"/>
        <v>High</v>
      </c>
    </row>
    <row r="1650" spans="1:18" x14ac:dyDescent="0.2">
      <c r="A1650">
        <v>1649</v>
      </c>
      <c r="B1650" t="s">
        <v>10</v>
      </c>
      <c r="C1650" s="1" t="d">
        <v>2022-06-21</v>
      </c>
      <c r="D1650">
        <v>224.60300000000001</v>
      </c>
      <c r="E1650">
        <v>243.577</v>
      </c>
      <c r="F1650">
        <v>224.333</v>
      </c>
      <c r="G1650">
        <v>237.03700000000001</v>
      </c>
      <c r="H1650">
        <v>122793000</v>
      </c>
      <c r="I1650">
        <v>9.3544299999999997E-2</v>
      </c>
      <c r="J1650">
        <f t="shared" si="234"/>
        <v>9.3545857169219593E-2</v>
      </c>
      <c r="K1650">
        <f t="shared" si="227"/>
        <v>233.14810000000006</v>
      </c>
      <c r="L1650">
        <f t="shared" si="232"/>
        <v>267.24448000000007</v>
      </c>
      <c r="M1650">
        <f t="shared" si="228"/>
        <v>5.4073215683683451E-2</v>
      </c>
      <c r="N1650" t="str">
        <f t="shared" si="231"/>
        <v>Downtrend</v>
      </c>
      <c r="O1650">
        <f t="shared" si="235"/>
        <v>409.97</v>
      </c>
      <c r="P1650">
        <f t="shared" si="233"/>
        <v>-0.42181866965875559</v>
      </c>
      <c r="Q1650" t="str">
        <f t="shared" si="229"/>
        <v>2022-06</v>
      </c>
      <c r="R1650" t="str">
        <f t="shared" si="230"/>
        <v>High</v>
      </c>
    </row>
    <row r="1651" spans="1:18" x14ac:dyDescent="0.2">
      <c r="A1651">
        <v>1650</v>
      </c>
      <c r="B1651" t="s">
        <v>10</v>
      </c>
      <c r="C1651" s="1" t="d">
        <v>2022-06-22</v>
      </c>
      <c r="D1651">
        <v>234.50299999999999</v>
      </c>
      <c r="E1651">
        <v>246.833</v>
      </c>
      <c r="F1651">
        <v>233.827</v>
      </c>
      <c r="G1651">
        <v>236.08699999999999</v>
      </c>
      <c r="H1651">
        <v>101107500</v>
      </c>
      <c r="I1651">
        <v>-4.0078099999999997E-3</v>
      </c>
      <c r="J1651">
        <f t="shared" si="234"/>
        <v>-4.0078131262208938E-3</v>
      </c>
      <c r="K1651">
        <f t="shared" si="227"/>
        <v>233.70410000000001</v>
      </c>
      <c r="L1651">
        <f t="shared" si="232"/>
        <v>265.43968000000007</v>
      </c>
      <c r="M1651">
        <f t="shared" si="228"/>
        <v>5.4034057848950587E-2</v>
      </c>
      <c r="N1651" t="str">
        <f t="shared" si="231"/>
        <v>Downtrend</v>
      </c>
      <c r="O1651">
        <f t="shared" si="235"/>
        <v>409.97</v>
      </c>
      <c r="P1651">
        <f t="shared" si="233"/>
        <v>-0.42413591238383308</v>
      </c>
      <c r="Q1651" t="str">
        <f t="shared" si="229"/>
        <v>2022-06</v>
      </c>
      <c r="R1651" t="str">
        <f t="shared" si="230"/>
        <v>High</v>
      </c>
    </row>
    <row r="1652" spans="1:18" x14ac:dyDescent="0.2">
      <c r="A1652">
        <v>1651</v>
      </c>
      <c r="B1652" t="s">
        <v>10</v>
      </c>
      <c r="C1652" s="1" t="d">
        <v>2022-06-23</v>
      </c>
      <c r="D1652">
        <v>237.90700000000001</v>
      </c>
      <c r="E1652">
        <v>239.31700000000001</v>
      </c>
      <c r="F1652">
        <v>228.637</v>
      </c>
      <c r="G1652">
        <v>235.07</v>
      </c>
      <c r="H1652">
        <v>104202600</v>
      </c>
      <c r="I1652">
        <v>-4.3063099999999998E-3</v>
      </c>
      <c r="J1652">
        <f t="shared" si="234"/>
        <v>-4.3077340133086395E-3</v>
      </c>
      <c r="K1652">
        <f t="shared" si="227"/>
        <v>234.98824999999997</v>
      </c>
      <c r="L1652">
        <f t="shared" si="232"/>
        <v>263.77416000000005</v>
      </c>
      <c r="M1652">
        <f t="shared" si="228"/>
        <v>5.1293861708275865E-2</v>
      </c>
      <c r="N1652" t="str">
        <f t="shared" si="231"/>
        <v>Downtrend</v>
      </c>
      <c r="O1652">
        <f t="shared" si="235"/>
        <v>409.97</v>
      </c>
      <c r="P1652">
        <f t="shared" si="233"/>
        <v>-0.42661658170110017</v>
      </c>
      <c r="Q1652" t="str">
        <f t="shared" si="229"/>
        <v>2022-06</v>
      </c>
      <c r="R1652" t="str">
        <f t="shared" si="230"/>
        <v>High</v>
      </c>
    </row>
    <row r="1653" spans="1:18" x14ac:dyDescent="0.2">
      <c r="A1653">
        <v>1652</v>
      </c>
      <c r="B1653" t="s">
        <v>10</v>
      </c>
      <c r="C1653" s="1" t="d">
        <v>2022-06-24</v>
      </c>
      <c r="D1653">
        <v>237.47</v>
      </c>
      <c r="E1653">
        <v>246.06700000000001</v>
      </c>
      <c r="F1653">
        <v>236.08699999999999</v>
      </c>
      <c r="G1653">
        <v>245.70699999999999</v>
      </c>
      <c r="H1653">
        <v>95770800</v>
      </c>
      <c r="I1653">
        <v>4.5248900000000002E-2</v>
      </c>
      <c r="J1653">
        <f t="shared" si="234"/>
        <v>4.5250350959288754E-2</v>
      </c>
      <c r="K1653">
        <f t="shared" si="227"/>
        <v>236.29359999999997</v>
      </c>
      <c r="L1653">
        <f t="shared" si="232"/>
        <v>261.85676000000007</v>
      </c>
      <c r="M1653">
        <f t="shared" si="228"/>
        <v>5.1148815022592831E-2</v>
      </c>
      <c r="N1653" t="str">
        <f t="shared" si="231"/>
        <v>Downtrend</v>
      </c>
      <c r="O1653">
        <f t="shared" si="235"/>
        <v>409.97</v>
      </c>
      <c r="P1653">
        <f t="shared" si="233"/>
        <v>-0.40067078078883822</v>
      </c>
      <c r="Q1653" t="str">
        <f t="shared" si="229"/>
        <v>2022-06</v>
      </c>
      <c r="R1653" t="str">
        <f t="shared" si="230"/>
        <v>High</v>
      </c>
    </row>
    <row r="1654" spans="1:18" x14ac:dyDescent="0.2">
      <c r="A1654">
        <v>1653</v>
      </c>
      <c r="B1654" t="s">
        <v>10</v>
      </c>
      <c r="C1654" s="1" t="d">
        <v>2022-06-27</v>
      </c>
      <c r="D1654">
        <v>249.36699999999999</v>
      </c>
      <c r="E1654">
        <v>252.07</v>
      </c>
      <c r="F1654">
        <v>242.56700000000001</v>
      </c>
      <c r="G1654">
        <v>244.92</v>
      </c>
      <c r="H1654">
        <v>89178300</v>
      </c>
      <c r="I1654">
        <v>-3.2016499999999999E-3</v>
      </c>
      <c r="J1654">
        <f t="shared" si="234"/>
        <v>-3.203001949476425E-3</v>
      </c>
      <c r="K1654">
        <f t="shared" si="227"/>
        <v>236.74409999999997</v>
      </c>
      <c r="L1654">
        <f t="shared" si="232"/>
        <v>259.94336000000004</v>
      </c>
      <c r="M1654">
        <f t="shared" si="228"/>
        <v>4.8649295562458589E-2</v>
      </c>
      <c r="N1654" t="str">
        <f t="shared" si="231"/>
        <v>Downtrend</v>
      </c>
      <c r="O1654">
        <f t="shared" si="235"/>
        <v>409.97</v>
      </c>
      <c r="P1654">
        <f t="shared" si="233"/>
        <v>-0.40259043344634982</v>
      </c>
      <c r="Q1654" t="str">
        <f t="shared" si="229"/>
        <v>2022-06</v>
      </c>
      <c r="R1654" t="str">
        <f t="shared" si="230"/>
        <v>High</v>
      </c>
    </row>
    <row r="1655" spans="1:18" x14ac:dyDescent="0.2">
      <c r="A1655">
        <v>1654</v>
      </c>
      <c r="B1655" t="s">
        <v>10</v>
      </c>
      <c r="C1655" s="1" t="d">
        <v>2022-06-28</v>
      </c>
      <c r="D1655">
        <v>244.483</v>
      </c>
      <c r="E1655">
        <v>249.97</v>
      </c>
      <c r="F1655">
        <v>232.34299999999999</v>
      </c>
      <c r="G1655">
        <v>232.66300000000001</v>
      </c>
      <c r="H1655">
        <v>90391200</v>
      </c>
      <c r="I1655">
        <v>-5.0043600000000001E-2</v>
      </c>
      <c r="J1655">
        <f t="shared" si="234"/>
        <v>-5.0044912624530369E-2</v>
      </c>
      <c r="K1655">
        <f t="shared" si="227"/>
        <v>235.71674999999996</v>
      </c>
      <c r="L1655">
        <f t="shared" si="232"/>
        <v>257.81790000000007</v>
      </c>
      <c r="M1655">
        <f t="shared" si="228"/>
        <v>4.7059127530599293E-2</v>
      </c>
      <c r="N1655" t="str">
        <f t="shared" si="231"/>
        <v>Downtrend</v>
      </c>
      <c r="O1655">
        <f t="shared" si="235"/>
        <v>409.97</v>
      </c>
      <c r="P1655">
        <f t="shared" si="233"/>
        <v>-0.43248774300558579</v>
      </c>
      <c r="Q1655" t="str">
        <f t="shared" si="229"/>
        <v>2022-06</v>
      </c>
      <c r="R1655" t="str">
        <f t="shared" si="230"/>
        <v>High</v>
      </c>
    </row>
    <row r="1656" spans="1:18" x14ac:dyDescent="0.2">
      <c r="A1656">
        <v>1655</v>
      </c>
      <c r="B1656" t="s">
        <v>10</v>
      </c>
      <c r="C1656" s="1" t="d">
        <v>2022-06-29</v>
      </c>
      <c r="D1656">
        <v>230.5</v>
      </c>
      <c r="E1656">
        <v>231.173</v>
      </c>
      <c r="F1656">
        <v>222.273</v>
      </c>
      <c r="G1656">
        <v>228.49</v>
      </c>
      <c r="H1656">
        <v>82897200</v>
      </c>
      <c r="I1656">
        <v>-1.79372E-2</v>
      </c>
      <c r="J1656">
        <f t="shared" si="234"/>
        <v>-1.7935812742034596E-2</v>
      </c>
      <c r="K1656">
        <f t="shared" si="227"/>
        <v>234.50360000000001</v>
      </c>
      <c r="L1656">
        <f t="shared" si="232"/>
        <v>255.45302000000004</v>
      </c>
      <c r="M1656">
        <f t="shared" si="228"/>
        <v>4.7172793118199274E-2</v>
      </c>
      <c r="N1656" t="str">
        <f t="shared" si="231"/>
        <v>Downtrend</v>
      </c>
      <c r="O1656">
        <f t="shared" si="235"/>
        <v>409.97</v>
      </c>
      <c r="P1656">
        <f t="shared" si="233"/>
        <v>-0.44266653657584698</v>
      </c>
      <c r="Q1656" t="str">
        <f t="shared" si="229"/>
        <v>2022-06</v>
      </c>
      <c r="R1656" t="str">
        <f t="shared" si="230"/>
        <v>High</v>
      </c>
    </row>
    <row r="1657" spans="1:18" x14ac:dyDescent="0.2">
      <c r="A1657">
        <v>1656</v>
      </c>
      <c r="B1657" t="s">
        <v>10</v>
      </c>
      <c r="C1657" s="1" t="d">
        <v>2022-06-30</v>
      </c>
      <c r="D1657">
        <v>224.51</v>
      </c>
      <c r="E1657">
        <v>229.45699999999999</v>
      </c>
      <c r="F1657">
        <v>218.863</v>
      </c>
      <c r="G1657">
        <v>224.47300000000001</v>
      </c>
      <c r="H1657">
        <v>94600500</v>
      </c>
      <c r="I1657">
        <v>-1.75792E-2</v>
      </c>
      <c r="J1657">
        <f t="shared" si="234"/>
        <v>-1.7580638102323909E-2</v>
      </c>
      <c r="K1657">
        <f t="shared" si="227"/>
        <v>233.38774999999995</v>
      </c>
      <c r="L1657">
        <f t="shared" si="232"/>
        <v>253.48362000000006</v>
      </c>
      <c r="M1657">
        <f t="shared" si="228"/>
        <v>4.7060171369993971E-2</v>
      </c>
      <c r="N1657" t="str">
        <f t="shared" si="231"/>
        <v>Downtrend</v>
      </c>
      <c r="O1657">
        <f t="shared" si="235"/>
        <v>409.97</v>
      </c>
      <c r="P1657">
        <f t="shared" si="233"/>
        <v>-0.45246481449862186</v>
      </c>
      <c r="Q1657" t="str">
        <f t="shared" si="229"/>
        <v>2022-06</v>
      </c>
      <c r="R1657" t="str">
        <f t="shared" si="230"/>
        <v>High</v>
      </c>
    </row>
    <row r="1658" spans="1:18" x14ac:dyDescent="0.2">
      <c r="A1658">
        <v>1657</v>
      </c>
      <c r="B1658" t="s">
        <v>10</v>
      </c>
      <c r="C1658" s="1" t="d">
        <v>2022-07-01</v>
      </c>
      <c r="D1658">
        <v>227</v>
      </c>
      <c r="E1658">
        <v>230.23</v>
      </c>
      <c r="F1658">
        <v>222.12</v>
      </c>
      <c r="G1658">
        <v>227.26300000000001</v>
      </c>
      <c r="H1658">
        <v>74460300</v>
      </c>
      <c r="I1658">
        <v>1.24291E-2</v>
      </c>
      <c r="J1658">
        <f t="shared" si="234"/>
        <v>1.2429111741723897E-2</v>
      </c>
      <c r="K1658">
        <f t="shared" si="227"/>
        <v>231.83424999999997</v>
      </c>
      <c r="L1658">
        <f t="shared" si="232"/>
        <v>251.41975999999994</v>
      </c>
      <c r="M1658">
        <f t="shared" si="228"/>
        <v>4.5730694053807162E-2</v>
      </c>
      <c r="N1658" t="str">
        <f t="shared" si="231"/>
        <v>Downtrend</v>
      </c>
      <c r="O1658">
        <f t="shared" si="235"/>
        <v>409.97</v>
      </c>
      <c r="P1658">
        <f t="shared" si="233"/>
        <v>-0.44565943849549972</v>
      </c>
      <c r="Q1658" t="str">
        <f t="shared" si="229"/>
        <v>2022-07</v>
      </c>
      <c r="R1658" t="str">
        <f t="shared" si="230"/>
        <v>High</v>
      </c>
    </row>
    <row r="1659" spans="1:18" x14ac:dyDescent="0.2">
      <c r="A1659">
        <v>1658</v>
      </c>
      <c r="B1659" t="s">
        <v>10</v>
      </c>
      <c r="C1659" s="1" t="d">
        <v>2022-07-05</v>
      </c>
      <c r="D1659">
        <v>223</v>
      </c>
      <c r="E1659">
        <v>233.14699999999999</v>
      </c>
      <c r="F1659">
        <v>216.167</v>
      </c>
      <c r="G1659">
        <v>233.06700000000001</v>
      </c>
      <c r="H1659">
        <v>84581100</v>
      </c>
      <c r="I1659">
        <v>2.5535700000000001E-2</v>
      </c>
      <c r="J1659">
        <f t="shared" si="234"/>
        <v>2.5538693056062822E-2</v>
      </c>
      <c r="K1659">
        <f t="shared" si="227"/>
        <v>231.76174999999998</v>
      </c>
      <c r="L1659">
        <f t="shared" si="232"/>
        <v>249.35407999999995</v>
      </c>
      <c r="M1659">
        <f t="shared" si="228"/>
        <v>4.1334284812560025E-2</v>
      </c>
      <c r="N1659" t="str">
        <f t="shared" si="231"/>
        <v>Downtrend</v>
      </c>
      <c r="O1659">
        <f t="shared" si="235"/>
        <v>409.97</v>
      </c>
      <c r="P1659">
        <f t="shared" si="233"/>
        <v>-0.43150230504671072</v>
      </c>
      <c r="Q1659" t="str">
        <f t="shared" si="229"/>
        <v>2022-07</v>
      </c>
      <c r="R1659" t="str">
        <f t="shared" si="230"/>
        <v>High</v>
      </c>
    </row>
    <row r="1660" spans="1:18" x14ac:dyDescent="0.2">
      <c r="A1660">
        <v>1659</v>
      </c>
      <c r="B1660" t="s">
        <v>10</v>
      </c>
      <c r="C1660" s="1" t="d">
        <v>2022-07-06</v>
      </c>
      <c r="D1660">
        <v>230.78</v>
      </c>
      <c r="E1660">
        <v>234.56299999999999</v>
      </c>
      <c r="F1660">
        <v>227.18700000000001</v>
      </c>
      <c r="G1660">
        <v>231.733</v>
      </c>
      <c r="H1660">
        <v>71853600</v>
      </c>
      <c r="I1660">
        <v>-5.7207999999999998E-3</v>
      </c>
      <c r="J1660">
        <f t="shared" si="234"/>
        <v>-5.7236760244908647E-3</v>
      </c>
      <c r="K1660">
        <f t="shared" si="227"/>
        <v>231.43440000000001</v>
      </c>
      <c r="L1660">
        <f t="shared" si="232"/>
        <v>247.59147999999996</v>
      </c>
      <c r="M1660">
        <f t="shared" si="228"/>
        <v>4.1189864295007331E-2</v>
      </c>
      <c r="N1660" t="str">
        <f t="shared" si="231"/>
        <v>Downtrend</v>
      </c>
      <c r="O1660">
        <f t="shared" si="235"/>
        <v>409.97</v>
      </c>
      <c r="P1660">
        <f t="shared" si="233"/>
        <v>-0.43475620167329321</v>
      </c>
      <c r="Q1660" t="str">
        <f t="shared" si="229"/>
        <v>2022-07</v>
      </c>
      <c r="R1660" t="str">
        <f t="shared" si="230"/>
        <v>High</v>
      </c>
    </row>
    <row r="1661" spans="1:18" x14ac:dyDescent="0.2">
      <c r="A1661">
        <v>1660</v>
      </c>
      <c r="B1661" t="s">
        <v>10</v>
      </c>
      <c r="C1661" s="1" t="d">
        <v>2022-07-07</v>
      </c>
      <c r="D1661">
        <v>233.92</v>
      </c>
      <c r="E1661">
        <v>245.363</v>
      </c>
      <c r="F1661">
        <v>232.21</v>
      </c>
      <c r="G1661">
        <v>244.54300000000001</v>
      </c>
      <c r="H1661">
        <v>81930600</v>
      </c>
      <c r="I1661">
        <v>5.5279000000000002E-2</v>
      </c>
      <c r="J1661">
        <f t="shared" si="234"/>
        <v>5.5279135902094323E-2</v>
      </c>
      <c r="K1661">
        <f t="shared" si="227"/>
        <v>231.71719999999999</v>
      </c>
      <c r="L1661">
        <f t="shared" si="232"/>
        <v>246.76393999999999</v>
      </c>
      <c r="M1661">
        <f t="shared" si="228"/>
        <v>4.3046710817600149E-2</v>
      </c>
      <c r="N1661" t="str">
        <f t="shared" si="231"/>
        <v>Downtrend</v>
      </c>
      <c r="O1661">
        <f t="shared" si="235"/>
        <v>409.97</v>
      </c>
      <c r="P1661">
        <f t="shared" si="233"/>
        <v>-0.40351001292777522</v>
      </c>
      <c r="Q1661" t="str">
        <f t="shared" si="229"/>
        <v>2022-07</v>
      </c>
      <c r="R1661" t="str">
        <f t="shared" si="230"/>
        <v>High</v>
      </c>
    </row>
    <row r="1662" spans="1:18" x14ac:dyDescent="0.2">
      <c r="A1662">
        <v>1661</v>
      </c>
      <c r="B1662" t="s">
        <v>10</v>
      </c>
      <c r="C1662" s="1" t="d">
        <v>2022-07-08</v>
      </c>
      <c r="D1662">
        <v>242.333</v>
      </c>
      <c r="E1662">
        <v>254.98</v>
      </c>
      <c r="F1662">
        <v>241.16</v>
      </c>
      <c r="G1662">
        <v>250.76300000000001</v>
      </c>
      <c r="H1662">
        <v>101854200</v>
      </c>
      <c r="I1662">
        <v>2.5435200000000002E-2</v>
      </c>
      <c r="J1662">
        <f t="shared" si="234"/>
        <v>2.5435199535460029E-2</v>
      </c>
      <c r="K1662">
        <f t="shared" ref="K1662:K1725" si="236">AVERAGE(G1643:G1662)</f>
        <v>232.16199999999998</v>
      </c>
      <c r="L1662">
        <f t="shared" si="232"/>
        <v>245.57406000000003</v>
      </c>
      <c r="M1662">
        <f t="shared" si="228"/>
        <v>4.3308625066252528E-2</v>
      </c>
      <c r="N1662" t="str">
        <f t="shared" si="231"/>
        <v>Downtrend</v>
      </c>
      <c r="O1662">
        <f t="shared" si="235"/>
        <v>409.97</v>
      </c>
      <c r="P1662">
        <f t="shared" si="233"/>
        <v>-0.38833817108568924</v>
      </c>
      <c r="Q1662" t="str">
        <f t="shared" si="229"/>
        <v>2022-07</v>
      </c>
      <c r="R1662" t="str">
        <f t="shared" si="230"/>
        <v>High</v>
      </c>
    </row>
    <row r="1663" spans="1:18" x14ac:dyDescent="0.2">
      <c r="A1663">
        <v>1662</v>
      </c>
      <c r="B1663" t="s">
        <v>10</v>
      </c>
      <c r="C1663" s="1" t="d">
        <v>2022-07-11</v>
      </c>
      <c r="D1663">
        <v>252.10300000000001</v>
      </c>
      <c r="E1663">
        <v>253.06299999999999</v>
      </c>
      <c r="F1663">
        <v>233.62700000000001</v>
      </c>
      <c r="G1663">
        <v>234.34299999999999</v>
      </c>
      <c r="H1663">
        <v>99241200</v>
      </c>
      <c r="I1663">
        <v>-6.5480099999999999E-2</v>
      </c>
      <c r="J1663">
        <f t="shared" si="234"/>
        <v>-6.5480154568257731E-2</v>
      </c>
      <c r="K1663">
        <f t="shared" si="236"/>
        <v>231.89379999999997</v>
      </c>
      <c r="L1663">
        <f t="shared" si="232"/>
        <v>244.3854</v>
      </c>
      <c r="M1663">
        <f t="shared" ref="M1663:M1726" si="237">_xlfn.STDEV.S(J1644:J1663)</f>
        <v>4.5877710435248506E-2</v>
      </c>
      <c r="N1663" t="str">
        <f t="shared" si="231"/>
        <v>Downtrend</v>
      </c>
      <c r="O1663">
        <f t="shared" si="235"/>
        <v>409.97</v>
      </c>
      <c r="P1663">
        <f t="shared" si="233"/>
        <v>-0.42838988218650154</v>
      </c>
      <c r="Q1663" t="str">
        <f t="shared" si="229"/>
        <v>2022-07</v>
      </c>
      <c r="R1663" t="str">
        <f t="shared" si="230"/>
        <v>High</v>
      </c>
    </row>
    <row r="1664" spans="1:18" x14ac:dyDescent="0.2">
      <c r="A1664">
        <v>1663</v>
      </c>
      <c r="B1664" t="s">
        <v>10</v>
      </c>
      <c r="C1664" s="1" t="d">
        <v>2022-07-12</v>
      </c>
      <c r="D1664">
        <v>236.84700000000001</v>
      </c>
      <c r="E1664">
        <v>239.773</v>
      </c>
      <c r="F1664">
        <v>228.37</v>
      </c>
      <c r="G1664">
        <v>233.07</v>
      </c>
      <c r="H1664">
        <v>87930900</v>
      </c>
      <c r="I1664">
        <v>-5.4336100000000002E-3</v>
      </c>
      <c r="J1664">
        <f t="shared" si="234"/>
        <v>-5.4322083441792346E-3</v>
      </c>
      <c r="K1664">
        <f t="shared" si="236"/>
        <v>231.93580000000003</v>
      </c>
      <c r="L1664">
        <f t="shared" si="232"/>
        <v>243.32114000000001</v>
      </c>
      <c r="M1664">
        <f t="shared" si="237"/>
        <v>4.531784925889628E-2</v>
      </c>
      <c r="N1664" t="str">
        <f t="shared" si="231"/>
        <v>Downtrend</v>
      </c>
      <c r="O1664">
        <f t="shared" si="235"/>
        <v>409.97</v>
      </c>
      <c r="P1664">
        <f t="shared" si="233"/>
        <v>-0.43149498743810533</v>
      </c>
      <c r="Q1664" t="str">
        <f t="shared" si="229"/>
        <v>2022-07</v>
      </c>
      <c r="R1664" t="str">
        <f t="shared" si="230"/>
        <v>High</v>
      </c>
    </row>
    <row r="1665" spans="1:18" x14ac:dyDescent="0.2">
      <c r="A1665">
        <v>1664</v>
      </c>
      <c r="B1665" t="s">
        <v>10</v>
      </c>
      <c r="C1665" s="1" t="d">
        <v>2022-07-13</v>
      </c>
      <c r="D1665">
        <v>225.5</v>
      </c>
      <c r="E1665">
        <v>242.06</v>
      </c>
      <c r="F1665">
        <v>225.03299999999999</v>
      </c>
      <c r="G1665">
        <v>237.04</v>
      </c>
      <c r="H1665">
        <v>97954500</v>
      </c>
      <c r="I1665">
        <v>1.7033400000000001E-2</v>
      </c>
      <c r="J1665">
        <f t="shared" si="234"/>
        <v>1.7033509246149325E-2</v>
      </c>
      <c r="K1665">
        <f t="shared" si="236"/>
        <v>233.00095000000002</v>
      </c>
      <c r="L1665">
        <f t="shared" si="232"/>
        <v>242.06780000000003</v>
      </c>
      <c r="M1665">
        <f t="shared" si="237"/>
        <v>4.2099258703826893E-2</v>
      </c>
      <c r="N1665" t="str">
        <f t="shared" si="231"/>
        <v>Downtrend</v>
      </c>
      <c r="O1665">
        <f t="shared" si="235"/>
        <v>409.97</v>
      </c>
      <c r="P1665">
        <f t="shared" si="233"/>
        <v>-0.42181135205015008</v>
      </c>
      <c r="Q1665" t="str">
        <f t="shared" si="229"/>
        <v>2022-07</v>
      </c>
      <c r="R1665" t="str">
        <f t="shared" si="230"/>
        <v>High</v>
      </c>
    </row>
    <row r="1666" spans="1:18" x14ac:dyDescent="0.2">
      <c r="A1666">
        <v>1665</v>
      </c>
      <c r="B1666" t="s">
        <v>10</v>
      </c>
      <c r="C1666" s="1" t="d">
        <v>2022-07-14</v>
      </c>
      <c r="D1666">
        <v>234.89699999999999</v>
      </c>
      <c r="E1666">
        <v>238.65299999999999</v>
      </c>
      <c r="F1666">
        <v>229.333</v>
      </c>
      <c r="G1666">
        <v>238.31299999999999</v>
      </c>
      <c r="H1666">
        <v>78557400</v>
      </c>
      <c r="I1666">
        <v>5.37186E-3</v>
      </c>
      <c r="J1666">
        <f t="shared" si="234"/>
        <v>5.3704016199798144E-3</v>
      </c>
      <c r="K1666">
        <f t="shared" si="236"/>
        <v>233.87209999999999</v>
      </c>
      <c r="L1666">
        <f t="shared" si="232"/>
        <v>240.80748000000006</v>
      </c>
      <c r="M1666">
        <f t="shared" si="237"/>
        <v>4.1878148616582386E-2</v>
      </c>
      <c r="N1666" t="str">
        <f t="shared" si="231"/>
        <v>Downtrend</v>
      </c>
      <c r="O1666">
        <f t="shared" si="235"/>
        <v>409.97</v>
      </c>
      <c r="P1666">
        <f t="shared" si="233"/>
        <v>-0.41870624679854629</v>
      </c>
      <c r="Q1666" t="str">
        <f t="shared" si="229"/>
        <v>2022-07</v>
      </c>
      <c r="R1666" t="str">
        <f t="shared" si="230"/>
        <v>High</v>
      </c>
    </row>
    <row r="1667" spans="1:18" x14ac:dyDescent="0.2">
      <c r="A1667">
        <v>1666</v>
      </c>
      <c r="B1667" t="s">
        <v>10</v>
      </c>
      <c r="C1667" s="1" t="d">
        <v>2022-07-15</v>
      </c>
      <c r="D1667">
        <v>240</v>
      </c>
      <c r="E1667">
        <v>243.62299999999999</v>
      </c>
      <c r="F1667">
        <v>236.89</v>
      </c>
      <c r="G1667">
        <v>240.06700000000001</v>
      </c>
      <c r="H1667">
        <v>69683100</v>
      </c>
      <c r="I1667">
        <v>7.3572300000000002E-3</v>
      </c>
      <c r="J1667">
        <f t="shared" si="234"/>
        <v>7.3600684813670547E-3</v>
      </c>
      <c r="K1667">
        <f t="shared" si="236"/>
        <v>234.22545</v>
      </c>
      <c r="L1667">
        <f t="shared" si="232"/>
        <v>239.26762000000005</v>
      </c>
      <c r="M1667">
        <f t="shared" si="237"/>
        <v>4.019555038702851E-2</v>
      </c>
      <c r="N1667" t="str">
        <f t="shared" si="231"/>
        <v>Downtrend</v>
      </c>
      <c r="O1667">
        <f t="shared" si="235"/>
        <v>409.97</v>
      </c>
      <c r="P1667">
        <f t="shared" si="233"/>
        <v>-0.41442788496719274</v>
      </c>
      <c r="Q1667" t="str">
        <f t="shared" ref="Q1667:Q1730" si="238">TEXT(C1667, "YYYY-MM")</f>
        <v>2022-07</v>
      </c>
      <c r="R1667" t="str">
        <f t="shared" ref="R1667:R1730" si="239">IF(M1667="","",
   IF(M1667&lt;0.015,"Low",
      IF(M1667&lt;0.03,"Medium","High")))</f>
        <v>High</v>
      </c>
    </row>
    <row r="1668" spans="1:18" x14ac:dyDescent="0.2">
      <c r="A1668">
        <v>1667</v>
      </c>
      <c r="B1668" t="s">
        <v>10</v>
      </c>
      <c r="C1668" s="1" t="d">
        <v>2022-07-18</v>
      </c>
      <c r="D1668">
        <v>244.93700000000001</v>
      </c>
      <c r="E1668">
        <v>250.517</v>
      </c>
      <c r="F1668">
        <v>239.60300000000001</v>
      </c>
      <c r="G1668">
        <v>240.547</v>
      </c>
      <c r="H1668">
        <v>82537500</v>
      </c>
      <c r="I1668">
        <v>1.99943E-3</v>
      </c>
      <c r="J1668">
        <f t="shared" si="234"/>
        <v>1.9994418224911215E-3</v>
      </c>
      <c r="K1668">
        <f t="shared" si="236"/>
        <v>235.59780000000001</v>
      </c>
      <c r="L1668">
        <f t="shared" si="232"/>
        <v>238.35636000000014</v>
      </c>
      <c r="M1668">
        <f t="shared" si="237"/>
        <v>3.4511311225740846E-2</v>
      </c>
      <c r="N1668" t="str">
        <f t="shared" ref="N1668:N1731" si="240">IF(OR(ISBLANK(K1668),ISBLANK(L1668)),"",IF(K1668&gt;L1668,"Uptrend","Downtrend"))</f>
        <v>Downtrend</v>
      </c>
      <c r="O1668">
        <f t="shared" si="235"/>
        <v>409.97</v>
      </c>
      <c r="P1668">
        <f t="shared" si="233"/>
        <v>-0.41325706759031156</v>
      </c>
      <c r="Q1668" t="str">
        <f t="shared" si="238"/>
        <v>2022-07</v>
      </c>
      <c r="R1668" t="str">
        <f t="shared" si="239"/>
        <v>High</v>
      </c>
    </row>
    <row r="1669" spans="1:18" x14ac:dyDescent="0.2">
      <c r="A1669">
        <v>1668</v>
      </c>
      <c r="B1669" t="s">
        <v>10</v>
      </c>
      <c r="C1669" s="1" t="d">
        <v>2022-07-19</v>
      </c>
      <c r="D1669">
        <v>245</v>
      </c>
      <c r="E1669">
        <v>247.14</v>
      </c>
      <c r="F1669">
        <v>236.977</v>
      </c>
      <c r="G1669">
        <v>245.53</v>
      </c>
      <c r="H1669">
        <v>80890200</v>
      </c>
      <c r="I1669">
        <v>2.0716700000000001E-2</v>
      </c>
      <c r="J1669">
        <f t="shared" si="234"/>
        <v>2.071528640972442E-2</v>
      </c>
      <c r="K1669">
        <f t="shared" si="236"/>
        <v>237.03629999999998</v>
      </c>
      <c r="L1669">
        <f t="shared" si="232"/>
        <v>237.53536000000014</v>
      </c>
      <c r="M1669">
        <f t="shared" si="237"/>
        <v>3.4577233611570238E-2</v>
      </c>
      <c r="N1669" t="str">
        <f t="shared" si="240"/>
        <v>Downtrend</v>
      </c>
      <c r="O1669">
        <f t="shared" si="235"/>
        <v>409.97</v>
      </c>
      <c r="P1669">
        <f t="shared" si="233"/>
        <v>-0.40110251969656319</v>
      </c>
      <c r="Q1669" t="str">
        <f t="shared" si="238"/>
        <v>2022-07</v>
      </c>
      <c r="R1669" t="str">
        <f t="shared" si="239"/>
        <v>High</v>
      </c>
    </row>
    <row r="1670" spans="1:18" x14ac:dyDescent="0.2">
      <c r="A1670">
        <v>1669</v>
      </c>
      <c r="B1670" t="s">
        <v>10</v>
      </c>
      <c r="C1670" s="1" t="d">
        <v>2022-07-20</v>
      </c>
      <c r="D1670">
        <v>246.78299999999999</v>
      </c>
      <c r="E1670">
        <v>250.66300000000001</v>
      </c>
      <c r="F1670">
        <v>243.483</v>
      </c>
      <c r="G1670">
        <v>247.5</v>
      </c>
      <c r="H1670">
        <v>88864200</v>
      </c>
      <c r="I1670">
        <v>8.0234599999999996E-3</v>
      </c>
      <c r="J1670">
        <f t="shared" si="234"/>
        <v>8.0234594550563365E-3</v>
      </c>
      <c r="K1670">
        <f t="shared" si="236"/>
        <v>237.55944999999997</v>
      </c>
      <c r="L1670">
        <f t="shared" si="232"/>
        <v>237.7221000000001</v>
      </c>
      <c r="M1670">
        <f t="shared" si="237"/>
        <v>2.7937079373859374E-2</v>
      </c>
      <c r="N1670" t="str">
        <f t="shared" si="240"/>
        <v>Downtrend</v>
      </c>
      <c r="O1670">
        <f t="shared" si="235"/>
        <v>409.97</v>
      </c>
      <c r="P1670">
        <f t="shared" si="233"/>
        <v>-0.39629729004561309</v>
      </c>
      <c r="Q1670" t="str">
        <f t="shared" si="238"/>
        <v>2022-07</v>
      </c>
      <c r="R1670" t="str">
        <f t="shared" si="239"/>
        <v>Medium</v>
      </c>
    </row>
    <row r="1671" spans="1:18" x14ac:dyDescent="0.2">
      <c r="A1671">
        <v>1670</v>
      </c>
      <c r="B1671" t="s">
        <v>10</v>
      </c>
      <c r="C1671" s="1" t="d">
        <v>2022-07-21</v>
      </c>
      <c r="D1671">
        <v>255.107</v>
      </c>
      <c r="E1671">
        <v>273.267</v>
      </c>
      <c r="F1671">
        <v>254.86699999999999</v>
      </c>
      <c r="G1671">
        <v>271.70699999999999</v>
      </c>
      <c r="H1671">
        <v>142032300</v>
      </c>
      <c r="I1671">
        <v>9.7804699999999994E-2</v>
      </c>
      <c r="J1671">
        <f t="shared" si="234"/>
        <v>9.7806060606060674E-2</v>
      </c>
      <c r="K1671">
        <f t="shared" si="236"/>
        <v>239.34045</v>
      </c>
      <c r="L1671">
        <f t="shared" si="232"/>
        <v>237.83336000000017</v>
      </c>
      <c r="M1671">
        <f t="shared" si="237"/>
        <v>3.5052142028963722E-2</v>
      </c>
      <c r="N1671" t="str">
        <f t="shared" si="240"/>
        <v>Uptrend</v>
      </c>
      <c r="O1671">
        <f t="shared" si="235"/>
        <v>409.97</v>
      </c>
      <c r="P1671">
        <f t="shared" si="233"/>
        <v>-0.33725150620777133</v>
      </c>
      <c r="Q1671" t="str">
        <f t="shared" si="238"/>
        <v>2022-07</v>
      </c>
      <c r="R1671" t="str">
        <f t="shared" si="239"/>
        <v>High</v>
      </c>
    </row>
    <row r="1672" spans="1:18" x14ac:dyDescent="0.2">
      <c r="A1672">
        <v>1671</v>
      </c>
      <c r="B1672" t="s">
        <v>10</v>
      </c>
      <c r="C1672" s="1" t="d">
        <v>2022-07-22</v>
      </c>
      <c r="D1672">
        <v>276.22000000000003</v>
      </c>
      <c r="E1672">
        <v>280.78699999999998</v>
      </c>
      <c r="F1672">
        <v>270.71300000000002</v>
      </c>
      <c r="G1672">
        <v>272.24299999999999</v>
      </c>
      <c r="H1672">
        <v>103472700</v>
      </c>
      <c r="I1672">
        <v>1.9752300000000001E-3</v>
      </c>
      <c r="J1672">
        <f t="shared" si="234"/>
        <v>1.9727132536151437E-3</v>
      </c>
      <c r="K1672">
        <f t="shared" si="236"/>
        <v>241.19910000000004</v>
      </c>
      <c r="L1672">
        <f t="shared" si="232"/>
        <v>238.30868000000018</v>
      </c>
      <c r="M1672">
        <f t="shared" si="237"/>
        <v>3.496762871202691E-2</v>
      </c>
      <c r="N1672" t="str">
        <f t="shared" si="240"/>
        <v>Uptrend</v>
      </c>
      <c r="O1672">
        <f t="shared" si="235"/>
        <v>409.97</v>
      </c>
      <c r="P1672">
        <f t="shared" si="233"/>
        <v>-0.335944093470254</v>
      </c>
      <c r="Q1672" t="str">
        <f t="shared" si="238"/>
        <v>2022-07</v>
      </c>
      <c r="R1672" t="str">
        <f t="shared" si="239"/>
        <v>High</v>
      </c>
    </row>
    <row r="1673" spans="1:18" x14ac:dyDescent="0.2">
      <c r="A1673">
        <v>1672</v>
      </c>
      <c r="B1673" t="s">
        <v>10</v>
      </c>
      <c r="C1673" s="1" t="d">
        <v>2022-07-25</v>
      </c>
      <c r="D1673">
        <v>272.21699999999998</v>
      </c>
      <c r="E1673">
        <v>274.14699999999999</v>
      </c>
      <c r="F1673">
        <v>267.39999999999998</v>
      </c>
      <c r="G1673">
        <v>268.43299999999999</v>
      </c>
      <c r="H1673">
        <v>64073400</v>
      </c>
      <c r="I1673">
        <v>-1.3994899999999999E-2</v>
      </c>
      <c r="J1673">
        <f t="shared" si="234"/>
        <v>-1.3994850188985608E-2</v>
      </c>
      <c r="K1673">
        <f t="shared" si="236"/>
        <v>242.33540000000002</v>
      </c>
      <c r="L1673">
        <f t="shared" si="232"/>
        <v>238.63254000000015</v>
      </c>
      <c r="M1673">
        <f t="shared" si="237"/>
        <v>3.4140282543865981E-2</v>
      </c>
      <c r="N1673" t="str">
        <f t="shared" si="240"/>
        <v>Uptrend</v>
      </c>
      <c r="O1673">
        <f t="shared" si="235"/>
        <v>409.97</v>
      </c>
      <c r="P1673">
        <f t="shared" si="233"/>
        <v>-0.34523745639924874</v>
      </c>
      <c r="Q1673" t="str">
        <f t="shared" si="238"/>
        <v>2022-07</v>
      </c>
      <c r="R1673" t="str">
        <f t="shared" si="239"/>
        <v>High</v>
      </c>
    </row>
    <row r="1674" spans="1:18" x14ac:dyDescent="0.2">
      <c r="A1674">
        <v>1673</v>
      </c>
      <c r="B1674" t="s">
        <v>10</v>
      </c>
      <c r="C1674" s="1" t="d">
        <v>2022-07-26</v>
      </c>
      <c r="D1674">
        <v>266.51299999999998</v>
      </c>
      <c r="E1674">
        <v>267.31</v>
      </c>
      <c r="F1674">
        <v>256.26299999999998</v>
      </c>
      <c r="G1674">
        <v>258.86</v>
      </c>
      <c r="H1674">
        <v>66820800</v>
      </c>
      <c r="I1674">
        <v>-3.56637E-2</v>
      </c>
      <c r="J1674">
        <f t="shared" si="234"/>
        <v>-3.5662530314827134E-2</v>
      </c>
      <c r="K1674">
        <f t="shared" si="236"/>
        <v>243.0324</v>
      </c>
      <c r="L1674">
        <f t="shared" si="232"/>
        <v>238.99834000000018</v>
      </c>
      <c r="M1674">
        <f t="shared" si="237"/>
        <v>3.5301473965306043E-2</v>
      </c>
      <c r="N1674" t="str">
        <f t="shared" si="240"/>
        <v>Uptrend</v>
      </c>
      <c r="O1674">
        <f t="shared" si="235"/>
        <v>409.97</v>
      </c>
      <c r="P1674">
        <f t="shared" si="233"/>
        <v>-0.36858794545942386</v>
      </c>
      <c r="Q1674" t="str">
        <f t="shared" si="238"/>
        <v>2022-07</v>
      </c>
      <c r="R1674" t="str">
        <f t="shared" si="239"/>
        <v>High</v>
      </c>
    </row>
    <row r="1675" spans="1:18" x14ac:dyDescent="0.2">
      <c r="A1675">
        <v>1674</v>
      </c>
      <c r="B1675" t="s">
        <v>10</v>
      </c>
      <c r="C1675" s="1" t="d">
        <v>2022-07-27</v>
      </c>
      <c r="D1675">
        <v>263.81</v>
      </c>
      <c r="E1675">
        <v>275.92700000000002</v>
      </c>
      <c r="F1675">
        <v>261.79000000000002</v>
      </c>
      <c r="G1675">
        <v>274.82</v>
      </c>
      <c r="H1675">
        <v>88110000</v>
      </c>
      <c r="I1675">
        <v>6.1655000000000001E-2</v>
      </c>
      <c r="J1675">
        <f t="shared" si="234"/>
        <v>6.1654948620876171E-2</v>
      </c>
      <c r="K1675">
        <f t="shared" si="236"/>
        <v>245.14024999999998</v>
      </c>
      <c r="L1675">
        <f t="shared" si="232"/>
        <v>239.78720000000013</v>
      </c>
      <c r="M1675">
        <f t="shared" si="237"/>
        <v>3.5244323856633168E-2</v>
      </c>
      <c r="N1675" t="str">
        <f t="shared" si="240"/>
        <v>Uptrend</v>
      </c>
      <c r="O1675">
        <f t="shared" si="235"/>
        <v>409.97</v>
      </c>
      <c r="P1675">
        <f t="shared" si="233"/>
        <v>-0.3296582676781229</v>
      </c>
      <c r="Q1675" t="str">
        <f t="shared" si="238"/>
        <v>2022-07</v>
      </c>
      <c r="R1675" t="str">
        <f t="shared" si="239"/>
        <v>High</v>
      </c>
    </row>
    <row r="1676" spans="1:18" x14ac:dyDescent="0.2">
      <c r="A1676">
        <v>1675</v>
      </c>
      <c r="B1676" t="s">
        <v>10</v>
      </c>
      <c r="C1676" s="1" t="d">
        <v>2022-07-28</v>
      </c>
      <c r="D1676">
        <v>280.06700000000001</v>
      </c>
      <c r="E1676">
        <v>283.3</v>
      </c>
      <c r="F1676">
        <v>272.8</v>
      </c>
      <c r="G1676">
        <v>280.89999999999998</v>
      </c>
      <c r="H1676">
        <v>84723000</v>
      </c>
      <c r="I1676">
        <v>2.2123500000000001E-2</v>
      </c>
      <c r="J1676">
        <f t="shared" si="234"/>
        <v>2.2123571792445951E-2</v>
      </c>
      <c r="K1676">
        <f t="shared" si="236"/>
        <v>247.76074999999997</v>
      </c>
      <c r="L1676">
        <f t="shared" si="232"/>
        <v>240.65280000000013</v>
      </c>
      <c r="M1676">
        <f t="shared" si="237"/>
        <v>3.4771670086886558E-2</v>
      </c>
      <c r="N1676" t="str">
        <f t="shared" si="240"/>
        <v>Uptrend</v>
      </c>
      <c r="O1676">
        <f t="shared" si="235"/>
        <v>409.97</v>
      </c>
      <c r="P1676">
        <f t="shared" si="233"/>
        <v>-0.31482791423762724</v>
      </c>
      <c r="Q1676" t="str">
        <f t="shared" si="238"/>
        <v>2022-07</v>
      </c>
      <c r="R1676" t="str">
        <f t="shared" si="239"/>
        <v>High</v>
      </c>
    </row>
    <row r="1677" spans="1:18" x14ac:dyDescent="0.2">
      <c r="A1677">
        <v>1676</v>
      </c>
      <c r="B1677" t="s">
        <v>10</v>
      </c>
      <c r="C1677" s="1" t="d">
        <v>2022-07-29</v>
      </c>
      <c r="D1677">
        <v>280.7</v>
      </c>
      <c r="E1677">
        <v>298.32</v>
      </c>
      <c r="F1677">
        <v>279.10000000000002</v>
      </c>
      <c r="G1677">
        <v>297.14999999999998</v>
      </c>
      <c r="H1677">
        <v>95313000</v>
      </c>
      <c r="I1677">
        <v>5.78498E-2</v>
      </c>
      <c r="J1677">
        <f t="shared" si="234"/>
        <v>5.7849768600925611E-2</v>
      </c>
      <c r="K1677">
        <f t="shared" si="236"/>
        <v>251.39459999999994</v>
      </c>
      <c r="L1677">
        <f t="shared" si="232"/>
        <v>241.86628000000007</v>
      </c>
      <c r="M1677">
        <f t="shared" si="237"/>
        <v>3.5595989251091614E-2</v>
      </c>
      <c r="N1677" t="str">
        <f t="shared" si="240"/>
        <v>Uptrend</v>
      </c>
      <c r="O1677">
        <f t="shared" si="235"/>
        <v>409.97</v>
      </c>
      <c r="P1677">
        <f t="shared" si="233"/>
        <v>-0.27519086762446043</v>
      </c>
      <c r="Q1677" t="str">
        <f t="shared" si="238"/>
        <v>2022-07</v>
      </c>
      <c r="R1677" t="str">
        <f t="shared" si="239"/>
        <v>High</v>
      </c>
    </row>
    <row r="1678" spans="1:18" x14ac:dyDescent="0.2">
      <c r="A1678">
        <v>1677</v>
      </c>
      <c r="B1678" t="s">
        <v>10</v>
      </c>
      <c r="C1678" s="1" t="d">
        <v>2022-08-01</v>
      </c>
      <c r="D1678">
        <v>301.27699999999999</v>
      </c>
      <c r="E1678">
        <v>311.87700000000001</v>
      </c>
      <c r="F1678">
        <v>295</v>
      </c>
      <c r="G1678">
        <v>297.27699999999999</v>
      </c>
      <c r="H1678">
        <v>117042900</v>
      </c>
      <c r="I1678">
        <v>4.2631199999999998E-4</v>
      </c>
      <c r="J1678">
        <f t="shared" si="234"/>
        <v>4.2739357226984076E-4</v>
      </c>
      <c r="K1678">
        <f t="shared" si="236"/>
        <v>254.89529999999996</v>
      </c>
      <c r="L1678">
        <f t="shared" si="232"/>
        <v>243.14856000000003</v>
      </c>
      <c r="M1678">
        <f t="shared" si="237"/>
        <v>3.573743463782101E-2</v>
      </c>
      <c r="N1678" t="str">
        <f t="shared" si="240"/>
        <v>Uptrend</v>
      </c>
      <c r="O1678">
        <f t="shared" si="235"/>
        <v>409.97</v>
      </c>
      <c r="P1678">
        <f t="shared" si="233"/>
        <v>-0.27488108886016061</v>
      </c>
      <c r="Q1678" t="str">
        <f t="shared" si="238"/>
        <v>2022-08</v>
      </c>
      <c r="R1678" t="str">
        <f t="shared" si="239"/>
        <v>High</v>
      </c>
    </row>
    <row r="1679" spans="1:18" x14ac:dyDescent="0.2">
      <c r="A1679">
        <v>1678</v>
      </c>
      <c r="B1679" t="s">
        <v>10</v>
      </c>
      <c r="C1679" s="1" t="d">
        <v>2022-08-02</v>
      </c>
      <c r="D1679">
        <v>294.00299999999999</v>
      </c>
      <c r="E1679">
        <v>307.83300000000003</v>
      </c>
      <c r="F1679">
        <v>292.66699999999997</v>
      </c>
      <c r="G1679">
        <v>300.58699999999999</v>
      </c>
      <c r="H1679">
        <v>95577600</v>
      </c>
      <c r="I1679">
        <v>1.1134399999999999E-2</v>
      </c>
      <c r="J1679">
        <f t="shared" si="234"/>
        <v>1.1134396539254743E-2</v>
      </c>
      <c r="K1679">
        <f t="shared" si="236"/>
        <v>258.2713</v>
      </c>
      <c r="L1679">
        <f t="shared" si="232"/>
        <v>244.87050000000008</v>
      </c>
      <c r="M1679">
        <f t="shared" si="237"/>
        <v>3.5640104609268135E-2</v>
      </c>
      <c r="N1679" t="str">
        <f t="shared" si="240"/>
        <v>Uptrend</v>
      </c>
      <c r="O1679">
        <f t="shared" si="235"/>
        <v>409.97</v>
      </c>
      <c r="P1679">
        <f t="shared" si="233"/>
        <v>-0.26680732736541701</v>
      </c>
      <c r="Q1679" t="str">
        <f t="shared" si="238"/>
        <v>2022-08</v>
      </c>
      <c r="R1679" t="str">
        <f t="shared" si="239"/>
        <v>High</v>
      </c>
    </row>
    <row r="1680" spans="1:18" x14ac:dyDescent="0.2">
      <c r="A1680">
        <v>1679</v>
      </c>
      <c r="B1680" t="s">
        <v>10</v>
      </c>
      <c r="C1680" s="1" t="d">
        <v>2022-08-03</v>
      </c>
      <c r="D1680">
        <v>305</v>
      </c>
      <c r="E1680">
        <v>309.55</v>
      </c>
      <c r="F1680">
        <v>301.14999999999998</v>
      </c>
      <c r="G1680">
        <v>307.39699999999999</v>
      </c>
      <c r="H1680">
        <v>80091000</v>
      </c>
      <c r="I1680">
        <v>2.2655700000000001E-2</v>
      </c>
      <c r="J1680">
        <f t="shared" si="234"/>
        <v>2.265567040490768E-2</v>
      </c>
      <c r="K1680">
        <f t="shared" si="236"/>
        <v>262.05450000000008</v>
      </c>
      <c r="L1680">
        <f t="shared" si="232"/>
        <v>246.54382000000004</v>
      </c>
      <c r="M1680">
        <f t="shared" si="237"/>
        <v>3.5403028295925162E-2</v>
      </c>
      <c r="N1680" t="str">
        <f t="shared" si="240"/>
        <v>Uptrend</v>
      </c>
      <c r="O1680">
        <f t="shared" si="235"/>
        <v>409.97</v>
      </c>
      <c r="P1680">
        <f t="shared" si="233"/>
        <v>-0.25019635583091449</v>
      </c>
      <c r="Q1680" t="str">
        <f t="shared" si="238"/>
        <v>2022-08</v>
      </c>
      <c r="R1680" t="str">
        <f t="shared" si="239"/>
        <v>High</v>
      </c>
    </row>
    <row r="1681" spans="1:18" x14ac:dyDescent="0.2">
      <c r="A1681">
        <v>1680</v>
      </c>
      <c r="B1681" t="s">
        <v>10</v>
      </c>
      <c r="C1681" s="1" t="d">
        <v>2022-08-04</v>
      </c>
      <c r="D1681">
        <v>311</v>
      </c>
      <c r="E1681">
        <v>313.60700000000003</v>
      </c>
      <c r="F1681">
        <v>305</v>
      </c>
      <c r="G1681">
        <v>308.63299999999998</v>
      </c>
      <c r="H1681">
        <v>72256200</v>
      </c>
      <c r="I1681">
        <v>4.0230200000000004E-3</v>
      </c>
      <c r="J1681">
        <f t="shared" si="234"/>
        <v>4.0208590194439342E-3</v>
      </c>
      <c r="K1681">
        <f t="shared" si="236"/>
        <v>265.25899999999996</v>
      </c>
      <c r="L1681">
        <f t="shared" si="232"/>
        <v>248.11948000000001</v>
      </c>
      <c r="M1681">
        <f t="shared" si="237"/>
        <v>3.4152724538341062E-2</v>
      </c>
      <c r="N1681" t="str">
        <f t="shared" si="240"/>
        <v>Uptrend</v>
      </c>
      <c r="O1681">
        <f t="shared" si="235"/>
        <v>409.97</v>
      </c>
      <c r="P1681">
        <f t="shared" si="233"/>
        <v>-0.24718150108544534</v>
      </c>
      <c r="Q1681" t="str">
        <f t="shared" si="238"/>
        <v>2022-08</v>
      </c>
      <c r="R1681" t="str">
        <f t="shared" si="239"/>
        <v>High</v>
      </c>
    </row>
    <row r="1682" spans="1:18" x14ac:dyDescent="0.2">
      <c r="A1682">
        <v>1681</v>
      </c>
      <c r="B1682" t="s">
        <v>10</v>
      </c>
      <c r="C1682" s="1" t="d">
        <v>2022-08-05</v>
      </c>
      <c r="D1682">
        <v>302.67</v>
      </c>
      <c r="E1682">
        <v>304.60700000000003</v>
      </c>
      <c r="F1682">
        <v>285.54300000000001</v>
      </c>
      <c r="G1682">
        <v>288.17</v>
      </c>
      <c r="H1682">
        <v>113172900</v>
      </c>
      <c r="I1682">
        <v>-6.6303000000000001E-2</v>
      </c>
      <c r="J1682">
        <f t="shared" si="234"/>
        <v>-6.630204806355755E-2</v>
      </c>
      <c r="K1682">
        <f t="shared" si="236"/>
        <v>267.12935000000004</v>
      </c>
      <c r="L1682">
        <f t="shared" si="232"/>
        <v>249.53594000000004</v>
      </c>
      <c r="M1682">
        <f t="shared" si="237"/>
        <v>3.8208342449649525E-2</v>
      </c>
      <c r="N1682" t="str">
        <f t="shared" si="240"/>
        <v>Uptrend</v>
      </c>
      <c r="O1682">
        <f t="shared" si="235"/>
        <v>409.97</v>
      </c>
      <c r="P1682">
        <f t="shared" si="233"/>
        <v>-0.29709490938361349</v>
      </c>
      <c r="Q1682" t="str">
        <f t="shared" si="238"/>
        <v>2022-08</v>
      </c>
      <c r="R1682" t="str">
        <f t="shared" si="239"/>
        <v>High</v>
      </c>
    </row>
    <row r="1683" spans="1:18" x14ac:dyDescent="0.2">
      <c r="A1683">
        <v>1682</v>
      </c>
      <c r="B1683" t="s">
        <v>10</v>
      </c>
      <c r="C1683" s="1" t="d">
        <v>2022-08-08</v>
      </c>
      <c r="D1683">
        <v>295</v>
      </c>
      <c r="E1683">
        <v>305.2</v>
      </c>
      <c r="F1683">
        <v>289.08699999999999</v>
      </c>
      <c r="G1683">
        <v>290.423</v>
      </c>
      <c r="H1683">
        <v>98994000</v>
      </c>
      <c r="I1683">
        <v>7.8194300000000005E-3</v>
      </c>
      <c r="J1683">
        <f t="shared" si="234"/>
        <v>7.8183016969148866E-3</v>
      </c>
      <c r="K1683">
        <f t="shared" si="236"/>
        <v>269.93334999999996</v>
      </c>
      <c r="L1683">
        <f t="shared" si="232"/>
        <v>250.48439999999999</v>
      </c>
      <c r="M1683">
        <f t="shared" si="237"/>
        <v>3.4119777867384203E-2</v>
      </c>
      <c r="N1683" t="str">
        <f t="shared" si="240"/>
        <v>Uptrend</v>
      </c>
      <c r="O1683">
        <f t="shared" si="235"/>
        <v>409.97</v>
      </c>
      <c r="P1683">
        <f t="shared" si="233"/>
        <v>-0.29159938532087715</v>
      </c>
      <c r="Q1683" t="str">
        <f t="shared" si="238"/>
        <v>2022-08</v>
      </c>
      <c r="R1683" t="str">
        <f t="shared" si="239"/>
        <v>High</v>
      </c>
    </row>
    <row r="1684" spans="1:18" x14ac:dyDescent="0.2">
      <c r="A1684">
        <v>1683</v>
      </c>
      <c r="B1684" t="s">
        <v>10</v>
      </c>
      <c r="C1684" s="1" t="d">
        <v>2022-08-09</v>
      </c>
      <c r="D1684">
        <v>290.29300000000001</v>
      </c>
      <c r="E1684">
        <v>292.39699999999999</v>
      </c>
      <c r="F1684">
        <v>279.35300000000001</v>
      </c>
      <c r="G1684">
        <v>283.33300000000003</v>
      </c>
      <c r="H1684">
        <v>86244600</v>
      </c>
      <c r="I1684">
        <v>-2.44126E-2</v>
      </c>
      <c r="J1684">
        <f t="shared" si="234"/>
        <v>-2.4412667040833447E-2</v>
      </c>
      <c r="K1684">
        <f t="shared" si="236"/>
        <v>272.44650000000001</v>
      </c>
      <c r="L1684">
        <f t="shared" si="232"/>
        <v>251.30734000000001</v>
      </c>
      <c r="M1684">
        <f t="shared" si="237"/>
        <v>3.4866308860907885E-2</v>
      </c>
      <c r="N1684" t="str">
        <f t="shared" si="240"/>
        <v>Uptrend</v>
      </c>
      <c r="O1684">
        <f t="shared" si="235"/>
        <v>409.97</v>
      </c>
      <c r="P1684">
        <f t="shared" si="233"/>
        <v>-0.30889333365856031</v>
      </c>
      <c r="Q1684" t="str">
        <f t="shared" si="238"/>
        <v>2022-08</v>
      </c>
      <c r="R1684" t="str">
        <f t="shared" si="239"/>
        <v>High</v>
      </c>
    </row>
    <row r="1685" spans="1:18" x14ac:dyDescent="0.2">
      <c r="A1685">
        <v>1684</v>
      </c>
      <c r="B1685" t="s">
        <v>10</v>
      </c>
      <c r="C1685" s="1" t="d">
        <v>2022-08-10</v>
      </c>
      <c r="D1685">
        <v>297.06700000000001</v>
      </c>
      <c r="E1685">
        <v>297.51</v>
      </c>
      <c r="F1685">
        <v>283.37</v>
      </c>
      <c r="G1685">
        <v>294.35700000000003</v>
      </c>
      <c r="H1685">
        <v>94918800</v>
      </c>
      <c r="I1685">
        <v>3.8905799999999997E-2</v>
      </c>
      <c r="J1685">
        <f t="shared" si="234"/>
        <v>3.890828106856592E-2</v>
      </c>
      <c r="K1685">
        <f t="shared" si="236"/>
        <v>275.31234999999998</v>
      </c>
      <c r="L1685">
        <f t="shared" si="232"/>
        <v>251.98487999999998</v>
      </c>
      <c r="M1685">
        <f t="shared" si="237"/>
        <v>3.5424651237783308E-2</v>
      </c>
      <c r="N1685" t="str">
        <f t="shared" si="240"/>
        <v>Uptrend</v>
      </c>
      <c r="O1685">
        <f t="shared" si="235"/>
        <v>409.97</v>
      </c>
      <c r="P1685">
        <f t="shared" si="233"/>
        <v>-0.28200356123618797</v>
      </c>
      <c r="Q1685" t="str">
        <f t="shared" si="238"/>
        <v>2022-08</v>
      </c>
      <c r="R1685" t="str">
        <f t="shared" si="239"/>
        <v>High</v>
      </c>
    </row>
    <row r="1686" spans="1:18" x14ac:dyDescent="0.2">
      <c r="A1686">
        <v>1685</v>
      </c>
      <c r="B1686" t="s">
        <v>10</v>
      </c>
      <c r="C1686" s="1" t="d">
        <v>2022-08-11</v>
      </c>
      <c r="D1686">
        <v>296.51299999999998</v>
      </c>
      <c r="E1686">
        <v>298.23700000000002</v>
      </c>
      <c r="F1686">
        <v>285.83300000000003</v>
      </c>
      <c r="G1686">
        <v>286.63</v>
      </c>
      <c r="H1686">
        <v>70155000</v>
      </c>
      <c r="I1686">
        <v>-2.62493E-2</v>
      </c>
      <c r="J1686">
        <f t="shared" si="234"/>
        <v>-2.6250437394048864E-2</v>
      </c>
      <c r="K1686">
        <f t="shared" si="236"/>
        <v>277.72820000000002</v>
      </c>
      <c r="L1686">
        <f t="shared" si="232"/>
        <v>253.04967999999997</v>
      </c>
      <c r="M1686">
        <f t="shared" si="237"/>
        <v>3.6403485593743977E-2</v>
      </c>
      <c r="N1686" t="str">
        <f t="shared" si="240"/>
        <v>Uptrend</v>
      </c>
      <c r="O1686">
        <f t="shared" si="235"/>
        <v>409.97</v>
      </c>
      <c r="P1686">
        <f t="shared" si="233"/>
        <v>-0.30085128180110743</v>
      </c>
      <c r="Q1686" t="str">
        <f t="shared" si="238"/>
        <v>2022-08</v>
      </c>
      <c r="R1686" t="str">
        <f t="shared" si="239"/>
        <v>High</v>
      </c>
    </row>
    <row r="1687" spans="1:18" x14ac:dyDescent="0.2">
      <c r="A1687">
        <v>1686</v>
      </c>
      <c r="B1687" t="s">
        <v>10</v>
      </c>
      <c r="C1687" s="1" t="d">
        <v>2022-08-12</v>
      </c>
      <c r="D1687">
        <v>289.41699999999997</v>
      </c>
      <c r="E1687">
        <v>300.16000000000003</v>
      </c>
      <c r="F1687">
        <v>285.03300000000002</v>
      </c>
      <c r="G1687">
        <v>300.02999999999997</v>
      </c>
      <c r="H1687">
        <v>79657200</v>
      </c>
      <c r="I1687">
        <v>4.6750100000000003E-2</v>
      </c>
      <c r="J1687">
        <f t="shared" si="234"/>
        <v>4.6750165718870917E-2</v>
      </c>
      <c r="K1687">
        <f t="shared" si="236"/>
        <v>280.72634999999997</v>
      </c>
      <c r="L1687">
        <f t="shared" si="232"/>
        <v>254.06941999999998</v>
      </c>
      <c r="M1687">
        <f t="shared" si="237"/>
        <v>3.7313441866506258E-2</v>
      </c>
      <c r="N1687" t="str">
        <f t="shared" si="240"/>
        <v>Uptrend</v>
      </c>
      <c r="O1687">
        <f t="shared" si="235"/>
        <v>409.97</v>
      </c>
      <c r="P1687">
        <f t="shared" si="233"/>
        <v>-0.268165963363173</v>
      </c>
      <c r="Q1687" t="str">
        <f t="shared" si="238"/>
        <v>2022-08</v>
      </c>
      <c r="R1687" t="str">
        <f t="shared" si="239"/>
        <v>High</v>
      </c>
    </row>
    <row r="1688" spans="1:18" x14ac:dyDescent="0.2">
      <c r="A1688">
        <v>1687</v>
      </c>
      <c r="B1688" t="s">
        <v>10</v>
      </c>
      <c r="C1688" s="1" t="d">
        <v>2022-08-15</v>
      </c>
      <c r="D1688">
        <v>301.78699999999998</v>
      </c>
      <c r="E1688">
        <v>313.13299999999998</v>
      </c>
      <c r="F1688">
        <v>301.23</v>
      </c>
      <c r="G1688">
        <v>309.32</v>
      </c>
      <c r="H1688">
        <v>89359200</v>
      </c>
      <c r="I1688">
        <v>3.0963600000000001E-2</v>
      </c>
      <c r="J1688">
        <f t="shared" si="234"/>
        <v>3.0963570309635813E-2</v>
      </c>
      <c r="K1688">
        <f t="shared" si="236"/>
        <v>284.16499999999996</v>
      </c>
      <c r="L1688">
        <f t="shared" si="232"/>
        <v>255.51033999999999</v>
      </c>
      <c r="M1688">
        <f t="shared" si="237"/>
        <v>3.7472253767563503E-2</v>
      </c>
      <c r="N1688" t="str">
        <f t="shared" si="240"/>
        <v>Uptrend</v>
      </c>
      <c r="O1688">
        <f t="shared" si="235"/>
        <v>409.97</v>
      </c>
      <c r="P1688">
        <f t="shared" si="233"/>
        <v>-0.24550576871478402</v>
      </c>
      <c r="Q1688" t="str">
        <f t="shared" si="238"/>
        <v>2022-08</v>
      </c>
      <c r="R1688" t="str">
        <f t="shared" si="239"/>
        <v>High</v>
      </c>
    </row>
    <row r="1689" spans="1:18" x14ac:dyDescent="0.2">
      <c r="A1689">
        <v>1688</v>
      </c>
      <c r="B1689" t="s">
        <v>10</v>
      </c>
      <c r="C1689" s="1" t="d">
        <v>2022-08-16</v>
      </c>
      <c r="D1689">
        <v>311.66699999999997</v>
      </c>
      <c r="E1689">
        <v>314.66699999999997</v>
      </c>
      <c r="F1689">
        <v>302.88299999999998</v>
      </c>
      <c r="G1689">
        <v>306.56299999999999</v>
      </c>
      <c r="H1689">
        <v>88136400</v>
      </c>
      <c r="I1689">
        <v>-8.9120799999999993E-3</v>
      </c>
      <c r="J1689">
        <f t="shared" si="234"/>
        <v>-8.9130997025733683E-3</v>
      </c>
      <c r="K1689">
        <f t="shared" si="236"/>
        <v>287.21664999999996</v>
      </c>
      <c r="L1689">
        <f t="shared" si="232"/>
        <v>256.82467999999994</v>
      </c>
      <c r="M1689">
        <f t="shared" si="237"/>
        <v>3.7748731416441382E-2</v>
      </c>
      <c r="N1689" t="str">
        <f t="shared" si="240"/>
        <v>Uptrend</v>
      </c>
      <c r="O1689">
        <f t="shared" si="235"/>
        <v>409.97</v>
      </c>
      <c r="P1689">
        <f t="shared" si="233"/>
        <v>-0.25223065102324571</v>
      </c>
      <c r="Q1689" t="str">
        <f t="shared" si="238"/>
        <v>2022-08</v>
      </c>
      <c r="R1689" t="str">
        <f t="shared" si="239"/>
        <v>High</v>
      </c>
    </row>
    <row r="1690" spans="1:18" x14ac:dyDescent="0.2">
      <c r="A1690">
        <v>1689</v>
      </c>
      <c r="B1690" t="s">
        <v>10</v>
      </c>
      <c r="C1690" s="1" t="d">
        <v>2022-08-17</v>
      </c>
      <c r="D1690">
        <v>303.39699999999999</v>
      </c>
      <c r="E1690">
        <v>309.65699999999998</v>
      </c>
      <c r="F1690">
        <v>300.03300000000002</v>
      </c>
      <c r="G1690">
        <v>303.99700000000001</v>
      </c>
      <c r="H1690">
        <v>68766000</v>
      </c>
      <c r="I1690">
        <v>-8.3723300000000007E-3</v>
      </c>
      <c r="J1690">
        <f t="shared" si="234"/>
        <v>-8.3702208029017289E-3</v>
      </c>
      <c r="K1690">
        <f t="shared" si="236"/>
        <v>290.04149999999998</v>
      </c>
      <c r="L1690">
        <f t="shared" si="232"/>
        <v>258.10434000000004</v>
      </c>
      <c r="M1690">
        <f t="shared" si="237"/>
        <v>3.8012772010125519E-2</v>
      </c>
      <c r="N1690" t="str">
        <f t="shared" si="240"/>
        <v>Uptrend</v>
      </c>
      <c r="O1690">
        <f t="shared" si="235"/>
        <v>409.97</v>
      </c>
      <c r="P1690">
        <f t="shared" si="233"/>
        <v>-0.25848964558382326</v>
      </c>
      <c r="Q1690" t="str">
        <f t="shared" si="238"/>
        <v>2022-08</v>
      </c>
      <c r="R1690" t="str">
        <f t="shared" si="239"/>
        <v>High</v>
      </c>
    </row>
    <row r="1691" spans="1:18" x14ac:dyDescent="0.2">
      <c r="A1691">
        <v>1690</v>
      </c>
      <c r="B1691" t="s">
        <v>10</v>
      </c>
      <c r="C1691" s="1" t="d">
        <v>2022-08-18</v>
      </c>
      <c r="D1691">
        <v>306</v>
      </c>
      <c r="E1691">
        <v>306.5</v>
      </c>
      <c r="F1691">
        <v>301.85300000000001</v>
      </c>
      <c r="G1691">
        <v>302.87</v>
      </c>
      <c r="H1691">
        <v>47500500</v>
      </c>
      <c r="I1691">
        <v>-3.7062200000000001E-3</v>
      </c>
      <c r="J1691">
        <f t="shared" si="234"/>
        <v>-3.7072734270404695E-3</v>
      </c>
      <c r="K1691">
        <f t="shared" si="236"/>
        <v>291.59965</v>
      </c>
      <c r="L1691">
        <f t="shared" ref="L1691:L1754" si="241">AVERAGE(G1643:G1692)</f>
        <v>259.20033999999998</v>
      </c>
      <c r="M1691">
        <f t="shared" si="237"/>
        <v>3.2136252246280847E-2</v>
      </c>
      <c r="N1691" t="str">
        <f t="shared" si="240"/>
        <v>Uptrend</v>
      </c>
      <c r="O1691">
        <f t="shared" si="235"/>
        <v>409.97</v>
      </c>
      <c r="P1691">
        <f t="shared" si="233"/>
        <v>-0.26123862721662561</v>
      </c>
      <c r="Q1691" t="str">
        <f t="shared" si="238"/>
        <v>2022-08</v>
      </c>
      <c r="R1691" t="str">
        <f t="shared" si="239"/>
        <v>High</v>
      </c>
    </row>
    <row r="1692" spans="1:18" x14ac:dyDescent="0.2">
      <c r="A1692">
        <v>1691</v>
      </c>
      <c r="B1692" t="s">
        <v>10</v>
      </c>
      <c r="C1692" s="1" t="d">
        <v>2022-08-19</v>
      </c>
      <c r="D1692">
        <v>299</v>
      </c>
      <c r="E1692">
        <v>300.36</v>
      </c>
      <c r="F1692">
        <v>292.5</v>
      </c>
      <c r="G1692">
        <v>296.66699999999997</v>
      </c>
      <c r="H1692">
        <v>61395300</v>
      </c>
      <c r="I1692">
        <v>-2.0481900000000001E-2</v>
      </c>
      <c r="J1692">
        <f t="shared" si="234"/>
        <v>-2.0480734308449322E-2</v>
      </c>
      <c r="K1692">
        <f t="shared" si="236"/>
        <v>292.82085000000001</v>
      </c>
      <c r="L1692">
        <f t="shared" si="241"/>
        <v>260.20445999999998</v>
      </c>
      <c r="M1692">
        <f t="shared" si="237"/>
        <v>3.2669673454900544E-2</v>
      </c>
      <c r="N1692" t="str">
        <f t="shared" si="240"/>
        <v>Uptrend</v>
      </c>
      <c r="O1692">
        <f t="shared" si="235"/>
        <v>409.97</v>
      </c>
      <c r="P1692">
        <f t="shared" si="233"/>
        <v>-0.27636900260994723</v>
      </c>
      <c r="Q1692" t="str">
        <f t="shared" si="238"/>
        <v>2022-08</v>
      </c>
      <c r="R1692" t="str">
        <f t="shared" si="239"/>
        <v>High</v>
      </c>
    </row>
    <row r="1693" spans="1:18" x14ac:dyDescent="0.2">
      <c r="A1693">
        <v>1692</v>
      </c>
      <c r="B1693" t="s">
        <v>10</v>
      </c>
      <c r="C1693" s="1" t="d">
        <v>2022-08-22</v>
      </c>
      <c r="D1693">
        <v>291.91300000000001</v>
      </c>
      <c r="E1693">
        <v>292.39999999999998</v>
      </c>
      <c r="F1693">
        <v>286.29700000000003</v>
      </c>
      <c r="G1693">
        <v>289.91300000000001</v>
      </c>
      <c r="H1693">
        <v>55843200</v>
      </c>
      <c r="I1693">
        <v>-2.2764E-2</v>
      </c>
      <c r="J1693">
        <f t="shared" si="234"/>
        <v>-2.2766266554756553E-2</v>
      </c>
      <c r="K1693">
        <f t="shared" si="236"/>
        <v>293.89485000000002</v>
      </c>
      <c r="L1693">
        <f t="shared" si="241"/>
        <v>261.48892000000001</v>
      </c>
      <c r="M1693">
        <f t="shared" si="237"/>
        <v>3.2992691670304379E-2</v>
      </c>
      <c r="N1693" t="str">
        <f t="shared" si="240"/>
        <v>Uptrend</v>
      </c>
      <c r="O1693">
        <f t="shared" si="235"/>
        <v>409.97</v>
      </c>
      <c r="P1693">
        <f t="shared" si="233"/>
        <v>-0.2928433787838135</v>
      </c>
      <c r="Q1693" t="str">
        <f t="shared" si="238"/>
        <v>2022-08</v>
      </c>
      <c r="R1693" t="str">
        <f t="shared" si="239"/>
        <v>High</v>
      </c>
    </row>
    <row r="1694" spans="1:18" x14ac:dyDescent="0.2">
      <c r="A1694">
        <v>1693</v>
      </c>
      <c r="B1694" t="s">
        <v>10</v>
      </c>
      <c r="C1694" s="1" t="d">
        <v>2022-08-23</v>
      </c>
      <c r="D1694">
        <v>291.45299999999997</v>
      </c>
      <c r="E1694">
        <v>298.827</v>
      </c>
      <c r="F1694">
        <v>287.923</v>
      </c>
      <c r="G1694">
        <v>296.45299999999997</v>
      </c>
      <c r="H1694">
        <v>63984900</v>
      </c>
      <c r="I1694">
        <v>2.2558499999999999E-2</v>
      </c>
      <c r="J1694">
        <f t="shared" si="234"/>
        <v>2.2558491685436444E-2</v>
      </c>
      <c r="K1694">
        <f t="shared" si="236"/>
        <v>295.77449999999999</v>
      </c>
      <c r="L1694">
        <f t="shared" si="241"/>
        <v>263.11612000000002</v>
      </c>
      <c r="M1694">
        <f t="shared" si="237"/>
        <v>3.1822143280736757E-2</v>
      </c>
      <c r="N1694" t="str">
        <f t="shared" si="240"/>
        <v>Uptrend</v>
      </c>
      <c r="O1694">
        <f t="shared" si="235"/>
        <v>409.97</v>
      </c>
      <c r="P1694">
        <f t="shared" si="233"/>
        <v>-0.27689099202380674</v>
      </c>
      <c r="Q1694" t="str">
        <f t="shared" si="238"/>
        <v>2022-08</v>
      </c>
      <c r="R1694" t="str">
        <f t="shared" si="239"/>
        <v>High</v>
      </c>
    </row>
    <row r="1695" spans="1:18" x14ac:dyDescent="0.2">
      <c r="A1695">
        <v>1694</v>
      </c>
      <c r="B1695" t="s">
        <v>10</v>
      </c>
      <c r="C1695" s="1" t="d">
        <v>2022-08-24</v>
      </c>
      <c r="D1695">
        <v>297.56299999999999</v>
      </c>
      <c r="E1695">
        <v>303.64699999999999</v>
      </c>
      <c r="F1695">
        <v>296.5</v>
      </c>
      <c r="G1695">
        <v>297.09699999999998</v>
      </c>
      <c r="H1695">
        <v>57259800</v>
      </c>
      <c r="I1695">
        <v>2.1701300000000001E-3</v>
      </c>
      <c r="J1695">
        <f t="shared" si="234"/>
        <v>2.1723510978131078E-3</v>
      </c>
      <c r="K1695">
        <f t="shared" si="236"/>
        <v>296.88835</v>
      </c>
      <c r="L1695">
        <f t="shared" si="241"/>
        <v>264.61971999999997</v>
      </c>
      <c r="M1695">
        <f t="shared" si="237"/>
        <v>2.9139631281990493E-2</v>
      </c>
      <c r="N1695" t="str">
        <f t="shared" si="240"/>
        <v>Uptrend</v>
      </c>
      <c r="O1695">
        <f t="shared" si="235"/>
        <v>409.97</v>
      </c>
      <c r="P1695">
        <f t="shared" si="233"/>
        <v>-0.27532014537649108</v>
      </c>
      <c r="Q1695" t="str">
        <f t="shared" si="238"/>
        <v>2022-08</v>
      </c>
      <c r="R1695" t="str">
        <f t="shared" si="239"/>
        <v>Medium</v>
      </c>
    </row>
    <row r="1696" spans="1:18" x14ac:dyDescent="0.2">
      <c r="A1696">
        <v>1695</v>
      </c>
      <c r="B1696" t="s">
        <v>10</v>
      </c>
      <c r="C1696" s="1" t="d">
        <v>2022-08-25</v>
      </c>
      <c r="D1696">
        <v>302.36</v>
      </c>
      <c r="E1696">
        <v>302.95999999999998</v>
      </c>
      <c r="F1696">
        <v>291.60000000000002</v>
      </c>
      <c r="G1696">
        <v>296.07</v>
      </c>
      <c r="H1696">
        <v>53230000</v>
      </c>
      <c r="I1696">
        <v>-3.45568E-3</v>
      </c>
      <c r="J1696">
        <f t="shared" si="234"/>
        <v>-3.4567834747573079E-3</v>
      </c>
      <c r="K1696">
        <f t="shared" si="236"/>
        <v>297.64684999999997</v>
      </c>
      <c r="L1696">
        <f t="shared" si="241"/>
        <v>265.72152</v>
      </c>
      <c r="M1696">
        <f t="shared" si="237"/>
        <v>2.8876757180202689E-2</v>
      </c>
      <c r="N1696" t="str">
        <f t="shared" si="240"/>
        <v>Uptrend</v>
      </c>
      <c r="O1696">
        <f t="shared" si="235"/>
        <v>409.97</v>
      </c>
      <c r="P1696">
        <f t="shared" si="233"/>
        <v>-0.27782520672244315</v>
      </c>
      <c r="Q1696" t="str">
        <f t="shared" si="238"/>
        <v>2022-08</v>
      </c>
      <c r="R1696" t="str">
        <f t="shared" si="239"/>
        <v>Medium</v>
      </c>
    </row>
    <row r="1697" spans="1:18" x14ac:dyDescent="0.2">
      <c r="A1697">
        <v>1696</v>
      </c>
      <c r="B1697" t="s">
        <v>10</v>
      </c>
      <c r="C1697" s="1" t="d">
        <v>2022-08-26</v>
      </c>
      <c r="D1697">
        <v>297.43</v>
      </c>
      <c r="E1697">
        <v>302</v>
      </c>
      <c r="F1697">
        <v>287.47000000000003</v>
      </c>
      <c r="G1697">
        <v>288.08999999999997</v>
      </c>
      <c r="H1697">
        <v>57163900</v>
      </c>
      <c r="I1697">
        <v>-2.6953100000000001E-2</v>
      </c>
      <c r="J1697">
        <f t="shared" si="234"/>
        <v>-2.6953085418988776E-2</v>
      </c>
      <c r="K1697">
        <f t="shared" si="236"/>
        <v>297.19385</v>
      </c>
      <c r="L1697">
        <f t="shared" si="241"/>
        <v>267.15591999999998</v>
      </c>
      <c r="M1697">
        <f t="shared" si="237"/>
        <v>2.6534659355865881E-2</v>
      </c>
      <c r="N1697" t="str">
        <f t="shared" si="240"/>
        <v>Uptrend</v>
      </c>
      <c r="O1697">
        <f t="shared" si="235"/>
        <v>409.97</v>
      </c>
      <c r="P1697">
        <f t="shared" si="233"/>
        <v>-0.2972900456130938</v>
      </c>
      <c r="Q1697" t="str">
        <f t="shared" si="238"/>
        <v>2022-08</v>
      </c>
      <c r="R1697" t="str">
        <f t="shared" si="239"/>
        <v>Medium</v>
      </c>
    </row>
    <row r="1698" spans="1:18" x14ac:dyDescent="0.2">
      <c r="A1698">
        <v>1697</v>
      </c>
      <c r="B1698" t="s">
        <v>10</v>
      </c>
      <c r="C1698" s="1" t="d">
        <v>2022-08-29</v>
      </c>
      <c r="D1698">
        <v>282.83</v>
      </c>
      <c r="E1698">
        <v>287.74</v>
      </c>
      <c r="F1698">
        <v>280.7</v>
      </c>
      <c r="G1698">
        <v>284.82</v>
      </c>
      <c r="H1698">
        <v>41864700</v>
      </c>
      <c r="I1698">
        <v>-1.1350600000000001E-2</v>
      </c>
      <c r="J1698">
        <f t="shared" si="234"/>
        <v>-1.1350619598042178E-2</v>
      </c>
      <c r="K1698">
        <f t="shared" si="236"/>
        <v>296.57100000000003</v>
      </c>
      <c r="L1698">
        <f t="shared" si="241"/>
        <v>268.37471999999997</v>
      </c>
      <c r="M1698">
        <f t="shared" si="237"/>
        <v>2.6626941373669118E-2</v>
      </c>
      <c r="N1698" t="str">
        <f t="shared" si="240"/>
        <v>Uptrend</v>
      </c>
      <c r="O1698">
        <f t="shared" si="235"/>
        <v>409.97</v>
      </c>
      <c r="P1698">
        <f t="shared" si="233"/>
        <v>-0.30526623899309713</v>
      </c>
      <c r="Q1698" t="str">
        <f t="shared" si="238"/>
        <v>2022-08</v>
      </c>
      <c r="R1698" t="str">
        <f t="shared" si="239"/>
        <v>Medium</v>
      </c>
    </row>
    <row r="1699" spans="1:18" x14ac:dyDescent="0.2">
      <c r="A1699">
        <v>1698</v>
      </c>
      <c r="B1699" t="s">
        <v>10</v>
      </c>
      <c r="C1699" s="1" t="d">
        <v>2022-08-30</v>
      </c>
      <c r="D1699">
        <v>287.87</v>
      </c>
      <c r="E1699">
        <v>288.48</v>
      </c>
      <c r="F1699">
        <v>272.64999999999998</v>
      </c>
      <c r="G1699">
        <v>277.7</v>
      </c>
      <c r="H1699">
        <v>50541800</v>
      </c>
      <c r="I1699">
        <v>-2.4998200000000002E-2</v>
      </c>
      <c r="J1699">
        <f t="shared" si="234"/>
        <v>-2.4998244505301637E-2</v>
      </c>
      <c r="K1699">
        <f t="shared" si="236"/>
        <v>295.42664999999994</v>
      </c>
      <c r="L1699">
        <f t="shared" si="241"/>
        <v>269.14617999999996</v>
      </c>
      <c r="M1699">
        <f t="shared" si="237"/>
        <v>2.6927324993336995E-2</v>
      </c>
      <c r="N1699" t="str">
        <f t="shared" si="240"/>
        <v>Uptrend</v>
      </c>
      <c r="O1699">
        <f t="shared" si="235"/>
        <v>409.97</v>
      </c>
      <c r="P1699">
        <f t="shared" si="233"/>
        <v>-0.32263336341683546</v>
      </c>
      <c r="Q1699" t="str">
        <f t="shared" si="238"/>
        <v>2022-08</v>
      </c>
      <c r="R1699" t="str">
        <f t="shared" si="239"/>
        <v>Medium</v>
      </c>
    </row>
    <row r="1700" spans="1:18" x14ac:dyDescent="0.2">
      <c r="A1700">
        <v>1699</v>
      </c>
      <c r="B1700" t="s">
        <v>10</v>
      </c>
      <c r="C1700" s="1" t="d">
        <v>2022-08-31</v>
      </c>
      <c r="D1700">
        <v>280.62</v>
      </c>
      <c r="E1700">
        <v>281.25</v>
      </c>
      <c r="F1700">
        <v>271.81</v>
      </c>
      <c r="G1700">
        <v>275.61</v>
      </c>
      <c r="H1700">
        <v>52107300</v>
      </c>
      <c r="I1700">
        <v>-7.5262000000000003E-3</v>
      </c>
      <c r="J1700">
        <f t="shared" si="234"/>
        <v>-7.5261073100467701E-3</v>
      </c>
      <c r="K1700">
        <f t="shared" si="236"/>
        <v>293.83729999999997</v>
      </c>
      <c r="L1700">
        <f t="shared" si="241"/>
        <v>269.96764000000002</v>
      </c>
      <c r="M1700">
        <f t="shared" si="237"/>
        <v>2.6214398879072721E-2</v>
      </c>
      <c r="N1700" t="str">
        <f t="shared" si="240"/>
        <v>Uptrend</v>
      </c>
      <c r="O1700">
        <f t="shared" si="235"/>
        <v>409.97</v>
      </c>
      <c r="P1700">
        <f t="shared" si="233"/>
        <v>-0.3277312974120058</v>
      </c>
      <c r="Q1700" t="str">
        <f t="shared" si="238"/>
        <v>2022-08</v>
      </c>
      <c r="R1700" t="str">
        <f t="shared" si="239"/>
        <v>Medium</v>
      </c>
    </row>
    <row r="1701" spans="1:18" x14ac:dyDescent="0.2">
      <c r="A1701">
        <v>1700</v>
      </c>
      <c r="B1701" t="s">
        <v>10</v>
      </c>
      <c r="C1701" s="1" t="d">
        <v>2022-09-01</v>
      </c>
      <c r="D1701">
        <v>272.58</v>
      </c>
      <c r="E1701">
        <v>277.58</v>
      </c>
      <c r="F1701">
        <v>266.14999999999998</v>
      </c>
      <c r="G1701">
        <v>277.16000000000003</v>
      </c>
      <c r="H1701">
        <v>54287000</v>
      </c>
      <c r="I1701">
        <v>5.6239599999999999E-3</v>
      </c>
      <c r="J1701">
        <f t="shared" si="234"/>
        <v>5.623888828417023E-3</v>
      </c>
      <c r="K1701">
        <f t="shared" si="236"/>
        <v>292.26364999999993</v>
      </c>
      <c r="L1701">
        <f t="shared" si="241"/>
        <v>270.67043999999999</v>
      </c>
      <c r="M1701">
        <f t="shared" si="237"/>
        <v>2.6246232893228898E-2</v>
      </c>
      <c r="N1701" t="str">
        <f t="shared" si="240"/>
        <v>Uptrend</v>
      </c>
      <c r="O1701">
        <f t="shared" si="235"/>
        <v>409.97</v>
      </c>
      <c r="P1701">
        <f t="shared" si="233"/>
        <v>-0.32395053296582677</v>
      </c>
      <c r="Q1701" t="str">
        <f t="shared" si="238"/>
        <v>2022-09</v>
      </c>
      <c r="R1701" t="str">
        <f t="shared" si="239"/>
        <v>Medium</v>
      </c>
    </row>
    <row r="1702" spans="1:18" x14ac:dyDescent="0.2">
      <c r="A1702">
        <v>1701</v>
      </c>
      <c r="B1702" t="s">
        <v>10</v>
      </c>
      <c r="C1702" s="1" t="d">
        <v>2022-09-02</v>
      </c>
      <c r="D1702">
        <v>281.07</v>
      </c>
      <c r="E1702">
        <v>282.35000000000002</v>
      </c>
      <c r="F1702">
        <v>269.08</v>
      </c>
      <c r="G1702">
        <v>270.20999999999998</v>
      </c>
      <c r="H1702">
        <v>50890100</v>
      </c>
      <c r="I1702">
        <v>-2.5075799999999999E-2</v>
      </c>
      <c r="J1702">
        <f t="shared" si="234"/>
        <v>-2.5075768509164598E-2</v>
      </c>
      <c r="K1702">
        <f t="shared" si="236"/>
        <v>291.3656499999999</v>
      </c>
      <c r="L1702">
        <f t="shared" si="241"/>
        <v>271.24469999999997</v>
      </c>
      <c r="M1702">
        <f t="shared" si="237"/>
        <v>2.253815505453333E-2</v>
      </c>
      <c r="N1702" t="str">
        <f t="shared" si="240"/>
        <v>Uptrend</v>
      </c>
      <c r="O1702">
        <f t="shared" si="235"/>
        <v>409.97</v>
      </c>
      <c r="P1702">
        <f t="shared" si="233"/>
        <v>-0.34090299290191972</v>
      </c>
      <c r="Q1702" t="str">
        <f t="shared" si="238"/>
        <v>2022-09</v>
      </c>
      <c r="R1702" t="str">
        <f t="shared" si="239"/>
        <v>Medium</v>
      </c>
    </row>
    <row r="1703" spans="1:18" x14ac:dyDescent="0.2">
      <c r="A1703">
        <v>1702</v>
      </c>
      <c r="B1703" t="s">
        <v>10</v>
      </c>
      <c r="C1703" s="1" t="d">
        <v>2022-09-06</v>
      </c>
      <c r="D1703">
        <v>272.68</v>
      </c>
      <c r="E1703">
        <v>275.99</v>
      </c>
      <c r="F1703">
        <v>265.74</v>
      </c>
      <c r="G1703">
        <v>274.42</v>
      </c>
      <c r="H1703">
        <v>55860000</v>
      </c>
      <c r="I1703">
        <v>1.55806E-2</v>
      </c>
      <c r="J1703">
        <f t="shared" si="234"/>
        <v>1.5580474445801462E-2</v>
      </c>
      <c r="K1703">
        <f t="shared" si="236"/>
        <v>290.56549999999993</v>
      </c>
      <c r="L1703">
        <f t="shared" si="241"/>
        <v>272.02029999999996</v>
      </c>
      <c r="M1703">
        <f t="shared" si="237"/>
        <v>2.2799090176536214E-2</v>
      </c>
      <c r="N1703" t="str">
        <f t="shared" si="240"/>
        <v>Uptrend</v>
      </c>
      <c r="O1703">
        <f t="shared" si="235"/>
        <v>409.97</v>
      </c>
      <c r="P1703">
        <f t="shared" si="233"/>
        <v>-0.33063394882552377</v>
      </c>
      <c r="Q1703" t="str">
        <f t="shared" si="238"/>
        <v>2022-09</v>
      </c>
      <c r="R1703" t="str">
        <f t="shared" si="239"/>
        <v>Medium</v>
      </c>
    </row>
    <row r="1704" spans="1:18" x14ac:dyDescent="0.2">
      <c r="A1704">
        <v>1703</v>
      </c>
      <c r="B1704" t="s">
        <v>10</v>
      </c>
      <c r="C1704" s="1" t="d">
        <v>2022-09-07</v>
      </c>
      <c r="D1704">
        <v>273.10000000000002</v>
      </c>
      <c r="E1704">
        <v>283.83999999999997</v>
      </c>
      <c r="F1704">
        <v>272.27</v>
      </c>
      <c r="G1704">
        <v>283.7</v>
      </c>
      <c r="H1704">
        <v>50028900</v>
      </c>
      <c r="I1704">
        <v>3.3816800000000001E-2</v>
      </c>
      <c r="J1704">
        <f t="shared" si="234"/>
        <v>3.3816777202827719E-2</v>
      </c>
      <c r="K1704">
        <f t="shared" si="236"/>
        <v>290.58384999999998</v>
      </c>
      <c r="L1704">
        <f t="shared" si="241"/>
        <v>273.15224000000001</v>
      </c>
      <c r="M1704">
        <f t="shared" si="237"/>
        <v>2.3569945690280335E-2</v>
      </c>
      <c r="N1704" t="str">
        <f t="shared" si="240"/>
        <v>Uptrend</v>
      </c>
      <c r="O1704">
        <f t="shared" si="235"/>
        <v>409.97</v>
      </c>
      <c r="P1704">
        <f t="shared" si="233"/>
        <v>-0.30799814620582</v>
      </c>
      <c r="Q1704" t="str">
        <f t="shared" si="238"/>
        <v>2022-09</v>
      </c>
      <c r="R1704" t="str">
        <f t="shared" si="239"/>
        <v>Medium</v>
      </c>
    </row>
    <row r="1705" spans="1:18" x14ac:dyDescent="0.2">
      <c r="A1705">
        <v>1704</v>
      </c>
      <c r="B1705" t="s">
        <v>10</v>
      </c>
      <c r="C1705" s="1" t="d">
        <v>2022-09-08</v>
      </c>
      <c r="D1705">
        <v>281.3</v>
      </c>
      <c r="E1705">
        <v>289.5</v>
      </c>
      <c r="F1705">
        <v>279.76</v>
      </c>
      <c r="G1705">
        <v>289.26</v>
      </c>
      <c r="H1705">
        <v>53713100</v>
      </c>
      <c r="I1705">
        <v>1.95982E-2</v>
      </c>
      <c r="J1705">
        <f t="shared" si="234"/>
        <v>1.9598167077899298E-2</v>
      </c>
      <c r="K1705">
        <f t="shared" si="236"/>
        <v>290.32900000000001</v>
      </c>
      <c r="L1705">
        <f t="shared" si="241"/>
        <v>274.57603999999998</v>
      </c>
      <c r="M1705">
        <f t="shared" si="237"/>
        <v>2.2265733399209731E-2</v>
      </c>
      <c r="N1705" t="str">
        <f t="shared" si="240"/>
        <v>Uptrend</v>
      </c>
      <c r="O1705">
        <f t="shared" si="235"/>
        <v>409.97</v>
      </c>
      <c r="P1705">
        <f t="shared" si="233"/>
        <v>-0.29443617825694568</v>
      </c>
      <c r="Q1705" t="str">
        <f t="shared" si="238"/>
        <v>2022-09</v>
      </c>
      <c r="R1705" t="str">
        <f t="shared" si="239"/>
        <v>Medium</v>
      </c>
    </row>
    <row r="1706" spans="1:18" x14ac:dyDescent="0.2">
      <c r="A1706">
        <v>1705</v>
      </c>
      <c r="B1706" t="s">
        <v>10</v>
      </c>
      <c r="C1706" s="1" t="d">
        <v>2022-09-09</v>
      </c>
      <c r="D1706">
        <v>291.67</v>
      </c>
      <c r="E1706">
        <v>299.85000000000002</v>
      </c>
      <c r="F1706">
        <v>291.25</v>
      </c>
      <c r="G1706">
        <v>299.68</v>
      </c>
      <c r="H1706">
        <v>54338100</v>
      </c>
      <c r="I1706">
        <v>3.6022899999999997E-2</v>
      </c>
      <c r="J1706">
        <f t="shared" si="234"/>
        <v>3.6022955126875589E-2</v>
      </c>
      <c r="K1706">
        <f t="shared" si="236"/>
        <v>290.98149999999998</v>
      </c>
      <c r="L1706">
        <f t="shared" si="241"/>
        <v>276.17498000000001</v>
      </c>
      <c r="M1706">
        <f t="shared" si="237"/>
        <v>2.284245684382007E-2</v>
      </c>
      <c r="N1706" t="str">
        <f t="shared" si="240"/>
        <v>Uptrend</v>
      </c>
      <c r="O1706">
        <f t="shared" si="235"/>
        <v>409.97</v>
      </c>
      <c r="P1706">
        <f t="shared" si="233"/>
        <v>-0.26901968436714885</v>
      </c>
      <c r="Q1706" t="str">
        <f t="shared" si="238"/>
        <v>2022-09</v>
      </c>
      <c r="R1706" t="str">
        <f t="shared" si="239"/>
        <v>Medium</v>
      </c>
    </row>
    <row r="1707" spans="1:18" x14ac:dyDescent="0.2">
      <c r="A1707">
        <v>1706</v>
      </c>
      <c r="B1707" t="s">
        <v>10</v>
      </c>
      <c r="C1707" s="1" t="d">
        <v>2022-09-12</v>
      </c>
      <c r="D1707">
        <v>300.72000000000003</v>
      </c>
      <c r="E1707">
        <v>305.49</v>
      </c>
      <c r="F1707">
        <v>300.39999999999998</v>
      </c>
      <c r="G1707">
        <v>304.42</v>
      </c>
      <c r="H1707">
        <v>48674600</v>
      </c>
      <c r="I1707">
        <v>1.5816899999999998E-2</v>
      </c>
      <c r="J1707">
        <f t="shared" si="234"/>
        <v>1.5816871329418003E-2</v>
      </c>
      <c r="K1707">
        <f t="shared" si="236"/>
        <v>291.20100000000008</v>
      </c>
      <c r="L1707">
        <f t="shared" si="241"/>
        <v>277.47231999999991</v>
      </c>
      <c r="M1707">
        <f t="shared" si="237"/>
        <v>2.0626522920293443E-2</v>
      </c>
      <c r="N1707" t="str">
        <f t="shared" si="240"/>
        <v>Uptrend</v>
      </c>
      <c r="O1707">
        <f t="shared" si="235"/>
        <v>409.97</v>
      </c>
      <c r="P1707">
        <f t="shared" ref="P1707:P1770" si="242">G1707/O1707 - 1</f>
        <v>-0.25745786277044658</v>
      </c>
      <c r="Q1707" t="str">
        <f t="shared" si="238"/>
        <v>2022-09</v>
      </c>
      <c r="R1707" t="str">
        <f t="shared" si="239"/>
        <v>Medium</v>
      </c>
    </row>
    <row r="1708" spans="1:18" x14ac:dyDescent="0.2">
      <c r="A1708">
        <v>1707</v>
      </c>
      <c r="B1708" t="s">
        <v>10</v>
      </c>
      <c r="C1708" s="1" t="d">
        <v>2022-09-13</v>
      </c>
      <c r="D1708">
        <v>292.89999999999998</v>
      </c>
      <c r="E1708">
        <v>297.39999999999998</v>
      </c>
      <c r="F1708">
        <v>290.39999999999998</v>
      </c>
      <c r="G1708">
        <v>292.13</v>
      </c>
      <c r="H1708">
        <v>68229600</v>
      </c>
      <c r="I1708">
        <v>-4.0371900000000002E-2</v>
      </c>
      <c r="J1708">
        <f t="shared" ref="J1708:J1771" si="243">(G1708/G1707) - 1</f>
        <v>-4.0371854674463026E-2</v>
      </c>
      <c r="K1708">
        <f t="shared" si="236"/>
        <v>290.34150000000005</v>
      </c>
      <c r="L1708">
        <f t="shared" si="241"/>
        <v>278.86318</v>
      </c>
      <c r="M1708">
        <f t="shared" si="237"/>
        <v>2.1315533821572013E-2</v>
      </c>
      <c r="N1708" t="str">
        <f t="shared" si="240"/>
        <v>Uptrend</v>
      </c>
      <c r="O1708">
        <f t="shared" ref="O1708:O1771" si="244">MAX(G1708,O1707)</f>
        <v>409.97</v>
      </c>
      <c r="P1708">
        <f t="shared" si="242"/>
        <v>-0.28743566602434334</v>
      </c>
      <c r="Q1708" t="str">
        <f t="shared" si="238"/>
        <v>2022-09</v>
      </c>
      <c r="R1708" t="str">
        <f t="shared" si="239"/>
        <v>Medium</v>
      </c>
    </row>
    <row r="1709" spans="1:18" x14ac:dyDescent="0.2">
      <c r="A1709">
        <v>1708</v>
      </c>
      <c r="B1709" t="s">
        <v>10</v>
      </c>
      <c r="C1709" s="1" t="d">
        <v>2022-09-14</v>
      </c>
      <c r="D1709">
        <v>292.24</v>
      </c>
      <c r="E1709">
        <v>306</v>
      </c>
      <c r="F1709">
        <v>291.64</v>
      </c>
      <c r="G1709">
        <v>302.61</v>
      </c>
      <c r="H1709">
        <v>72628700</v>
      </c>
      <c r="I1709">
        <v>3.5874400000000001E-2</v>
      </c>
      <c r="J1709">
        <f t="shared" si="243"/>
        <v>3.5874439461883512E-2</v>
      </c>
      <c r="K1709">
        <f t="shared" si="236"/>
        <v>290.14385000000004</v>
      </c>
      <c r="L1709">
        <f t="shared" si="241"/>
        <v>280.30352000000005</v>
      </c>
      <c r="M1709">
        <f t="shared" si="237"/>
        <v>2.2914385890161683E-2</v>
      </c>
      <c r="N1709" t="str">
        <f t="shared" si="240"/>
        <v>Uptrend</v>
      </c>
      <c r="O1709">
        <f t="shared" si="244"/>
        <v>409.97</v>
      </c>
      <c r="P1709">
        <f t="shared" si="242"/>
        <v>-0.26187281996243628</v>
      </c>
      <c r="Q1709" t="str">
        <f t="shared" si="238"/>
        <v>2022-09</v>
      </c>
      <c r="R1709" t="str">
        <f t="shared" si="239"/>
        <v>Medium</v>
      </c>
    </row>
    <row r="1710" spans="1:18" x14ac:dyDescent="0.2">
      <c r="A1710">
        <v>1709</v>
      </c>
      <c r="B1710" t="s">
        <v>10</v>
      </c>
      <c r="C1710" s="1" t="d">
        <v>2022-09-15</v>
      </c>
      <c r="D1710">
        <v>301.83</v>
      </c>
      <c r="E1710">
        <v>309.12</v>
      </c>
      <c r="F1710">
        <v>300.72000000000003</v>
      </c>
      <c r="G1710">
        <v>303.75</v>
      </c>
      <c r="H1710">
        <v>64795500</v>
      </c>
      <c r="I1710">
        <v>3.7672700000000001E-3</v>
      </c>
      <c r="J1710">
        <f t="shared" si="243"/>
        <v>3.7672251412708135E-3</v>
      </c>
      <c r="K1710">
        <f t="shared" si="236"/>
        <v>290.13150000000002</v>
      </c>
      <c r="L1710">
        <f t="shared" si="241"/>
        <v>281.47966000000002</v>
      </c>
      <c r="M1710">
        <f t="shared" si="237"/>
        <v>2.2852823098736319E-2</v>
      </c>
      <c r="N1710" t="str">
        <f t="shared" si="240"/>
        <v>Uptrend</v>
      </c>
      <c r="O1710">
        <f t="shared" si="244"/>
        <v>409.97</v>
      </c>
      <c r="P1710">
        <f t="shared" si="242"/>
        <v>-0.25909212869234344</v>
      </c>
      <c r="Q1710" t="str">
        <f t="shared" si="238"/>
        <v>2022-09</v>
      </c>
      <c r="R1710" t="str">
        <f t="shared" si="239"/>
        <v>Medium</v>
      </c>
    </row>
    <row r="1711" spans="1:18" x14ac:dyDescent="0.2">
      <c r="A1711">
        <v>1710</v>
      </c>
      <c r="B1711" t="s">
        <v>10</v>
      </c>
      <c r="C1711" s="1" t="d">
        <v>2022-09-16</v>
      </c>
      <c r="D1711">
        <v>299.61</v>
      </c>
      <c r="E1711">
        <v>303.70999999999998</v>
      </c>
      <c r="F1711">
        <v>295.60000000000002</v>
      </c>
      <c r="G1711">
        <v>303.35000000000002</v>
      </c>
      <c r="H1711">
        <v>87087800</v>
      </c>
      <c r="I1711">
        <v>-1.3168500000000001E-3</v>
      </c>
      <c r="J1711">
        <f t="shared" si="243"/>
        <v>-1.3168724279835065E-3</v>
      </c>
      <c r="K1711">
        <f t="shared" si="236"/>
        <v>290.15549999999996</v>
      </c>
      <c r="L1711">
        <f t="shared" si="241"/>
        <v>282.64580000000001</v>
      </c>
      <c r="M1711">
        <f t="shared" si="237"/>
        <v>2.2837518444976154E-2</v>
      </c>
      <c r="N1711" t="str">
        <f t="shared" si="240"/>
        <v>Uptrend</v>
      </c>
      <c r="O1711">
        <f t="shared" si="244"/>
        <v>409.97</v>
      </c>
      <c r="P1711">
        <f t="shared" si="242"/>
        <v>-0.26006780983974431</v>
      </c>
      <c r="Q1711" t="str">
        <f t="shared" si="238"/>
        <v>2022-09</v>
      </c>
      <c r="R1711" t="str">
        <f t="shared" si="239"/>
        <v>Medium</v>
      </c>
    </row>
    <row r="1712" spans="1:18" x14ac:dyDescent="0.2">
      <c r="A1712">
        <v>1711</v>
      </c>
      <c r="B1712" t="s">
        <v>10</v>
      </c>
      <c r="C1712" s="1" t="d">
        <v>2022-09-19</v>
      </c>
      <c r="D1712">
        <v>300.08999999999997</v>
      </c>
      <c r="E1712">
        <v>309.83999999999997</v>
      </c>
      <c r="F1712">
        <v>297.8</v>
      </c>
      <c r="G1712">
        <v>309.07</v>
      </c>
      <c r="H1712">
        <v>60231200</v>
      </c>
      <c r="I1712">
        <v>1.8856100000000001E-2</v>
      </c>
      <c r="J1712">
        <f t="shared" si="243"/>
        <v>1.8856106807318085E-2</v>
      </c>
      <c r="K1712">
        <f t="shared" si="236"/>
        <v>290.77564999999993</v>
      </c>
      <c r="L1712">
        <f t="shared" si="241"/>
        <v>284.13353999999998</v>
      </c>
      <c r="M1712">
        <f t="shared" si="237"/>
        <v>2.2644283389788741E-2</v>
      </c>
      <c r="N1712" t="str">
        <f t="shared" si="240"/>
        <v>Uptrend</v>
      </c>
      <c r="O1712">
        <f t="shared" si="244"/>
        <v>409.97</v>
      </c>
      <c r="P1712">
        <f t="shared" si="242"/>
        <v>-0.24611556943190971</v>
      </c>
      <c r="Q1712" t="str">
        <f t="shared" si="238"/>
        <v>2022-09</v>
      </c>
      <c r="R1712" t="str">
        <f t="shared" si="239"/>
        <v>Medium</v>
      </c>
    </row>
    <row r="1713" spans="1:18" x14ac:dyDescent="0.2">
      <c r="A1713">
        <v>1712</v>
      </c>
      <c r="B1713" t="s">
        <v>10</v>
      </c>
      <c r="C1713" s="1" t="d">
        <v>2022-09-20</v>
      </c>
      <c r="D1713">
        <v>306.91000000000003</v>
      </c>
      <c r="E1713">
        <v>313.33</v>
      </c>
      <c r="F1713">
        <v>305.58</v>
      </c>
      <c r="G1713">
        <v>308.73</v>
      </c>
      <c r="H1713">
        <v>61642800</v>
      </c>
      <c r="I1713">
        <v>-1.1000599999999999E-3</v>
      </c>
      <c r="J1713">
        <f t="shared" si="243"/>
        <v>-1.1000744167987131E-3</v>
      </c>
      <c r="K1713">
        <f t="shared" si="236"/>
        <v>291.71649999999988</v>
      </c>
      <c r="L1713">
        <f t="shared" si="241"/>
        <v>285.48813999999999</v>
      </c>
      <c r="M1713">
        <f t="shared" si="237"/>
        <v>2.1887940009075284E-2</v>
      </c>
      <c r="N1713" t="str">
        <f t="shared" si="240"/>
        <v>Uptrend</v>
      </c>
      <c r="O1713">
        <f t="shared" si="244"/>
        <v>409.97</v>
      </c>
      <c r="P1713">
        <f t="shared" si="242"/>
        <v>-0.24694489840720057</v>
      </c>
      <c r="Q1713" t="str">
        <f t="shared" si="238"/>
        <v>2022-09</v>
      </c>
      <c r="R1713" t="str">
        <f t="shared" si="239"/>
        <v>Medium</v>
      </c>
    </row>
    <row r="1714" spans="1:18" x14ac:dyDescent="0.2">
      <c r="A1714">
        <v>1713</v>
      </c>
      <c r="B1714" t="s">
        <v>10</v>
      </c>
      <c r="C1714" s="1" t="d">
        <v>2022-09-21</v>
      </c>
      <c r="D1714">
        <v>308.29000000000002</v>
      </c>
      <c r="E1714">
        <v>313.8</v>
      </c>
      <c r="F1714">
        <v>300.63</v>
      </c>
      <c r="G1714">
        <v>300.8</v>
      </c>
      <c r="H1714">
        <v>62555700</v>
      </c>
      <c r="I1714">
        <v>-2.5685900000000001E-2</v>
      </c>
      <c r="J1714">
        <f t="shared" si="243"/>
        <v>-2.5685874388624352E-2</v>
      </c>
      <c r="K1714">
        <f t="shared" si="236"/>
        <v>291.93385000000001</v>
      </c>
      <c r="L1714">
        <f t="shared" si="241"/>
        <v>286.51913999999999</v>
      </c>
      <c r="M1714">
        <f t="shared" si="237"/>
        <v>2.2316967254923398E-2</v>
      </c>
      <c r="N1714" t="str">
        <f t="shared" si="240"/>
        <v>Uptrend</v>
      </c>
      <c r="O1714">
        <f t="shared" si="244"/>
        <v>409.97</v>
      </c>
      <c r="P1714">
        <f t="shared" si="242"/>
        <v>-0.26628777715442598</v>
      </c>
      <c r="Q1714" t="str">
        <f t="shared" si="238"/>
        <v>2022-09</v>
      </c>
      <c r="R1714" t="str">
        <f t="shared" si="239"/>
        <v>Medium</v>
      </c>
    </row>
    <row r="1715" spans="1:18" x14ac:dyDescent="0.2">
      <c r="A1715">
        <v>1714</v>
      </c>
      <c r="B1715" t="s">
        <v>10</v>
      </c>
      <c r="C1715" s="1" t="d">
        <v>2022-09-22</v>
      </c>
      <c r="D1715">
        <v>299.86</v>
      </c>
      <c r="E1715">
        <v>301.29000000000002</v>
      </c>
      <c r="F1715">
        <v>285.82</v>
      </c>
      <c r="G1715">
        <v>288.58999999999997</v>
      </c>
      <c r="H1715">
        <v>70545400</v>
      </c>
      <c r="I1715">
        <v>-4.0591700000000001E-2</v>
      </c>
      <c r="J1715">
        <f t="shared" si="243"/>
        <v>-4.0591755319149048E-2</v>
      </c>
      <c r="K1715">
        <f t="shared" si="236"/>
        <v>291.50850000000003</v>
      </c>
      <c r="L1715">
        <f t="shared" si="241"/>
        <v>287.25948</v>
      </c>
      <c r="M1715">
        <f t="shared" si="237"/>
        <v>2.4167110663604052E-2</v>
      </c>
      <c r="N1715" t="str">
        <f t="shared" si="240"/>
        <v>Uptrend</v>
      </c>
      <c r="O1715">
        <f t="shared" si="244"/>
        <v>409.97</v>
      </c>
      <c r="P1715">
        <f t="shared" si="242"/>
        <v>-0.29607044417884243</v>
      </c>
      <c r="Q1715" t="str">
        <f t="shared" si="238"/>
        <v>2022-09</v>
      </c>
      <c r="R1715" t="str">
        <f t="shared" si="239"/>
        <v>Medium</v>
      </c>
    </row>
    <row r="1716" spans="1:18" x14ac:dyDescent="0.2">
      <c r="A1716">
        <v>1715</v>
      </c>
      <c r="B1716" t="s">
        <v>10</v>
      </c>
      <c r="C1716" s="1" t="d">
        <v>2022-09-23</v>
      </c>
      <c r="D1716">
        <v>283.08999999999997</v>
      </c>
      <c r="E1716">
        <v>284.5</v>
      </c>
      <c r="F1716">
        <v>272.82</v>
      </c>
      <c r="G1716">
        <v>275.33</v>
      </c>
      <c r="H1716">
        <v>63748400</v>
      </c>
      <c r="I1716">
        <v>-4.5947599999999998E-2</v>
      </c>
      <c r="J1716">
        <f t="shared" si="243"/>
        <v>-4.5947538029730728E-2</v>
      </c>
      <c r="K1716">
        <f t="shared" si="236"/>
        <v>290.47150000000005</v>
      </c>
      <c r="L1716">
        <f t="shared" si="241"/>
        <v>287.97834</v>
      </c>
      <c r="M1716">
        <f t="shared" si="237"/>
        <v>2.6163617601167748E-2</v>
      </c>
      <c r="N1716" t="str">
        <f t="shared" si="240"/>
        <v>Uptrend</v>
      </c>
      <c r="O1716">
        <f t="shared" si="244"/>
        <v>409.97</v>
      </c>
      <c r="P1716">
        <f t="shared" si="242"/>
        <v>-0.32841427421518654</v>
      </c>
      <c r="Q1716" t="str">
        <f t="shared" si="238"/>
        <v>2022-09</v>
      </c>
      <c r="R1716" t="str">
        <f t="shared" si="239"/>
        <v>Medium</v>
      </c>
    </row>
    <row r="1717" spans="1:18" x14ac:dyDescent="0.2">
      <c r="A1717">
        <v>1716</v>
      </c>
      <c r="B1717" t="s">
        <v>10</v>
      </c>
      <c r="C1717" s="1" t="d">
        <v>2022-09-26</v>
      </c>
      <c r="D1717">
        <v>271.83</v>
      </c>
      <c r="E1717">
        <v>284.08999999999997</v>
      </c>
      <c r="F1717">
        <v>270.31</v>
      </c>
      <c r="G1717">
        <v>276.01</v>
      </c>
      <c r="H1717">
        <v>58076900</v>
      </c>
      <c r="I1717">
        <v>2.46985E-3</v>
      </c>
      <c r="J1717">
        <f t="shared" si="243"/>
        <v>2.4697635564594478E-3</v>
      </c>
      <c r="K1717">
        <f t="shared" si="236"/>
        <v>289.86750000000006</v>
      </c>
      <c r="L1717">
        <f t="shared" si="241"/>
        <v>288.82619999999997</v>
      </c>
      <c r="M1717">
        <f t="shared" si="237"/>
        <v>2.5584312913647683E-2</v>
      </c>
      <c r="N1717" t="str">
        <f t="shared" si="240"/>
        <v>Uptrend</v>
      </c>
      <c r="O1717">
        <f t="shared" si="244"/>
        <v>409.97</v>
      </c>
      <c r="P1717">
        <f t="shared" si="242"/>
        <v>-0.32675561626460481</v>
      </c>
      <c r="Q1717" t="str">
        <f t="shared" si="238"/>
        <v>2022-09</v>
      </c>
      <c r="R1717" t="str">
        <f t="shared" si="239"/>
        <v>Medium</v>
      </c>
    </row>
    <row r="1718" spans="1:18" x14ac:dyDescent="0.2">
      <c r="A1718">
        <v>1717</v>
      </c>
      <c r="B1718" t="s">
        <v>10</v>
      </c>
      <c r="C1718" s="1" t="d">
        <v>2022-09-27</v>
      </c>
      <c r="D1718">
        <v>283.83999999999997</v>
      </c>
      <c r="E1718">
        <v>288.67</v>
      </c>
      <c r="F1718">
        <v>277.51</v>
      </c>
      <c r="G1718">
        <v>282.94</v>
      </c>
      <c r="H1718">
        <v>61925200</v>
      </c>
      <c r="I1718">
        <v>2.51078E-2</v>
      </c>
      <c r="J1718">
        <f t="shared" si="243"/>
        <v>2.5107785949784356E-2</v>
      </c>
      <c r="K1718">
        <f t="shared" si="236"/>
        <v>289.77350000000007</v>
      </c>
      <c r="L1718">
        <f t="shared" si="241"/>
        <v>289.67179999999996</v>
      </c>
      <c r="M1718">
        <f t="shared" si="237"/>
        <v>2.6162347120331022E-2</v>
      </c>
      <c r="N1718" t="str">
        <f t="shared" si="240"/>
        <v>Uptrend</v>
      </c>
      <c r="O1718">
        <f t="shared" si="244"/>
        <v>409.97</v>
      </c>
      <c r="P1718">
        <f t="shared" si="242"/>
        <v>-0.30985194038588193</v>
      </c>
      <c r="Q1718" t="str">
        <f t="shared" si="238"/>
        <v>2022-09</v>
      </c>
      <c r="R1718" t="str">
        <f t="shared" si="239"/>
        <v>Medium</v>
      </c>
    </row>
    <row r="1719" spans="1:18" x14ac:dyDescent="0.2">
      <c r="A1719">
        <v>1718</v>
      </c>
      <c r="B1719" t="s">
        <v>10</v>
      </c>
      <c r="C1719" s="1" t="d">
        <v>2022-09-28</v>
      </c>
      <c r="D1719">
        <v>283.08</v>
      </c>
      <c r="E1719">
        <v>289</v>
      </c>
      <c r="F1719">
        <v>277.57</v>
      </c>
      <c r="G1719">
        <v>287.81</v>
      </c>
      <c r="H1719">
        <v>54664800</v>
      </c>
      <c r="I1719">
        <v>1.7212100000000001E-2</v>
      </c>
      <c r="J1719">
        <f t="shared" si="243"/>
        <v>1.7212129780165508E-2</v>
      </c>
      <c r="K1719">
        <f t="shared" si="236"/>
        <v>290.27900000000005</v>
      </c>
      <c r="L1719">
        <f t="shared" si="241"/>
        <v>290.08600000000001</v>
      </c>
      <c r="M1719">
        <f t="shared" si="237"/>
        <v>2.5739070515727068E-2</v>
      </c>
      <c r="N1719" t="str">
        <f t="shared" si="240"/>
        <v>Uptrend</v>
      </c>
      <c r="O1719">
        <f t="shared" si="244"/>
        <v>409.97</v>
      </c>
      <c r="P1719">
        <f t="shared" si="242"/>
        <v>-0.29797302241627444</v>
      </c>
      <c r="Q1719" t="str">
        <f t="shared" si="238"/>
        <v>2022-09</v>
      </c>
      <c r="R1719" t="str">
        <f t="shared" si="239"/>
        <v>Medium</v>
      </c>
    </row>
    <row r="1720" spans="1:18" x14ac:dyDescent="0.2">
      <c r="A1720">
        <v>1719</v>
      </c>
      <c r="B1720" t="s">
        <v>10</v>
      </c>
      <c r="C1720" s="1" t="d">
        <v>2022-09-29</v>
      </c>
      <c r="D1720">
        <v>282.76</v>
      </c>
      <c r="E1720">
        <v>283.64999999999998</v>
      </c>
      <c r="F1720">
        <v>265.77999999999997</v>
      </c>
      <c r="G1720">
        <v>268.20999999999998</v>
      </c>
      <c r="H1720">
        <v>77620600</v>
      </c>
      <c r="I1720">
        <v>-6.8100499999999994E-2</v>
      </c>
      <c r="J1720">
        <f t="shared" si="243"/>
        <v>-6.8100482957506814E-2</v>
      </c>
      <c r="K1720">
        <f t="shared" si="236"/>
        <v>289.90899999999999</v>
      </c>
      <c r="L1720">
        <f t="shared" si="241"/>
        <v>289.95685999999995</v>
      </c>
      <c r="M1720">
        <f t="shared" si="237"/>
        <v>3.0122792850078069E-2</v>
      </c>
      <c r="N1720" t="str">
        <f t="shared" si="240"/>
        <v>Downtrend</v>
      </c>
      <c r="O1720">
        <f t="shared" si="244"/>
        <v>409.97</v>
      </c>
      <c r="P1720">
        <f t="shared" si="242"/>
        <v>-0.34578139863892488</v>
      </c>
      <c r="Q1720" t="str">
        <f t="shared" si="238"/>
        <v>2022-09</v>
      </c>
      <c r="R1720" t="str">
        <f t="shared" si="239"/>
        <v>High</v>
      </c>
    </row>
    <row r="1721" spans="1:18" x14ac:dyDescent="0.2">
      <c r="A1721">
        <v>1720</v>
      </c>
      <c r="B1721" t="s">
        <v>10</v>
      </c>
      <c r="C1721" s="1" t="d">
        <v>2022-09-30</v>
      </c>
      <c r="D1721">
        <v>266.14999999999998</v>
      </c>
      <c r="E1721">
        <v>275.57</v>
      </c>
      <c r="F1721">
        <v>262.47000000000003</v>
      </c>
      <c r="G1721">
        <v>265.25</v>
      </c>
      <c r="H1721">
        <v>67726600</v>
      </c>
      <c r="I1721">
        <v>-1.10361E-2</v>
      </c>
      <c r="J1721">
        <f t="shared" si="243"/>
        <v>-1.1036128406845314E-2</v>
      </c>
      <c r="K1721">
        <f t="shared" si="236"/>
        <v>289.31350000000003</v>
      </c>
      <c r="L1721">
        <f t="shared" si="241"/>
        <v>289.3599999999999</v>
      </c>
      <c r="M1721">
        <f t="shared" si="237"/>
        <v>3.0162571263457612E-2</v>
      </c>
      <c r="N1721" t="str">
        <f t="shared" si="240"/>
        <v>Downtrend</v>
      </c>
      <c r="O1721">
        <f t="shared" si="244"/>
        <v>409.97</v>
      </c>
      <c r="P1721">
        <f t="shared" si="242"/>
        <v>-0.35300143912969251</v>
      </c>
      <c r="Q1721" t="str">
        <f t="shared" si="238"/>
        <v>2022-09</v>
      </c>
      <c r="R1721" t="str">
        <f t="shared" si="239"/>
        <v>High</v>
      </c>
    </row>
    <row r="1722" spans="1:18" x14ac:dyDescent="0.2">
      <c r="A1722">
        <v>1721</v>
      </c>
      <c r="B1722" t="s">
        <v>10</v>
      </c>
      <c r="C1722" s="1" t="d">
        <v>2022-10-03</v>
      </c>
      <c r="D1722">
        <v>254.5</v>
      </c>
      <c r="E1722">
        <v>255.16</v>
      </c>
      <c r="F1722">
        <v>241.01</v>
      </c>
      <c r="G1722">
        <v>242.4</v>
      </c>
      <c r="H1722">
        <v>98363500</v>
      </c>
      <c r="I1722">
        <v>-8.6145200000000005E-2</v>
      </c>
      <c r="J1722">
        <f t="shared" si="243"/>
        <v>-8.6145146088595692E-2</v>
      </c>
      <c r="K1722">
        <f t="shared" si="236"/>
        <v>287.92300000000006</v>
      </c>
      <c r="L1722">
        <f t="shared" si="241"/>
        <v>288.98013999999995</v>
      </c>
      <c r="M1722">
        <f t="shared" si="237"/>
        <v>3.5301092989017346E-2</v>
      </c>
      <c r="N1722" t="str">
        <f t="shared" si="240"/>
        <v>Downtrend</v>
      </c>
      <c r="O1722">
        <f t="shared" si="244"/>
        <v>409.97</v>
      </c>
      <c r="P1722">
        <f t="shared" si="242"/>
        <v>-0.4087372246749762</v>
      </c>
      <c r="Q1722" t="str">
        <f t="shared" si="238"/>
        <v>2022-10</v>
      </c>
      <c r="R1722" t="str">
        <f t="shared" si="239"/>
        <v>High</v>
      </c>
    </row>
    <row r="1723" spans="1:18" x14ac:dyDescent="0.2">
      <c r="A1723">
        <v>1722</v>
      </c>
      <c r="B1723" t="s">
        <v>10</v>
      </c>
      <c r="C1723" s="1" t="d">
        <v>2022-10-04</v>
      </c>
      <c r="D1723">
        <v>250.52</v>
      </c>
      <c r="E1723">
        <v>257.5</v>
      </c>
      <c r="F1723">
        <v>242.01</v>
      </c>
      <c r="G1723">
        <v>249.44</v>
      </c>
      <c r="H1723">
        <v>109578500</v>
      </c>
      <c r="I1723">
        <v>2.90429E-2</v>
      </c>
      <c r="J1723">
        <f t="shared" si="243"/>
        <v>2.9042904290428995E-2</v>
      </c>
      <c r="K1723">
        <f t="shared" si="236"/>
        <v>286.67399999999998</v>
      </c>
      <c r="L1723">
        <f t="shared" si="241"/>
        <v>288.61913999999996</v>
      </c>
      <c r="M1723">
        <f t="shared" si="237"/>
        <v>3.5834653678583114E-2</v>
      </c>
      <c r="N1723" t="str">
        <f t="shared" si="240"/>
        <v>Downtrend</v>
      </c>
      <c r="O1723">
        <f t="shared" si="244"/>
        <v>409.97</v>
      </c>
      <c r="P1723">
        <f t="shared" si="242"/>
        <v>-0.39156523648071817</v>
      </c>
      <c r="Q1723" t="str">
        <f t="shared" si="238"/>
        <v>2022-10</v>
      </c>
      <c r="R1723" t="str">
        <f t="shared" si="239"/>
        <v>High</v>
      </c>
    </row>
    <row r="1724" spans="1:18" x14ac:dyDescent="0.2">
      <c r="A1724">
        <v>1723</v>
      </c>
      <c r="B1724" t="s">
        <v>10</v>
      </c>
      <c r="C1724" s="1" t="d">
        <v>2022-10-05</v>
      </c>
      <c r="D1724">
        <v>245.01</v>
      </c>
      <c r="E1724">
        <v>246.67</v>
      </c>
      <c r="F1724">
        <v>233.27</v>
      </c>
      <c r="G1724">
        <v>240.81</v>
      </c>
      <c r="H1724">
        <v>86982700</v>
      </c>
      <c r="I1724">
        <v>-3.4597500000000003E-2</v>
      </c>
      <c r="J1724">
        <f t="shared" si="243"/>
        <v>-3.4597498396407911E-2</v>
      </c>
      <c r="K1724">
        <f t="shared" si="236"/>
        <v>284.52949999999998</v>
      </c>
      <c r="L1724">
        <f t="shared" si="241"/>
        <v>287.88533999999993</v>
      </c>
      <c r="M1724">
        <f t="shared" si="237"/>
        <v>3.5282211050442998E-2</v>
      </c>
      <c r="N1724" t="str">
        <f t="shared" si="240"/>
        <v>Downtrend</v>
      </c>
      <c r="O1724">
        <f t="shared" si="244"/>
        <v>409.97</v>
      </c>
      <c r="P1724">
        <f t="shared" si="242"/>
        <v>-0.41261555723589538</v>
      </c>
      <c r="Q1724" t="str">
        <f t="shared" si="238"/>
        <v>2022-10</v>
      </c>
      <c r="R1724" t="str">
        <f t="shared" si="239"/>
        <v>High</v>
      </c>
    </row>
    <row r="1725" spans="1:18" x14ac:dyDescent="0.2">
      <c r="A1725">
        <v>1724</v>
      </c>
      <c r="B1725" t="s">
        <v>10</v>
      </c>
      <c r="C1725" s="1" t="d">
        <v>2022-10-06</v>
      </c>
      <c r="D1725">
        <v>239.44</v>
      </c>
      <c r="E1725">
        <v>244.58</v>
      </c>
      <c r="F1725">
        <v>235.35</v>
      </c>
      <c r="G1725">
        <v>238.13</v>
      </c>
      <c r="H1725">
        <v>69298400</v>
      </c>
      <c r="I1725">
        <v>-1.1129099999999999E-2</v>
      </c>
      <c r="J1725">
        <f t="shared" si="243"/>
        <v>-1.1129105934138961E-2</v>
      </c>
      <c r="K1725">
        <f t="shared" si="236"/>
        <v>281.97300000000001</v>
      </c>
      <c r="L1725">
        <f t="shared" si="241"/>
        <v>286.7287399999999</v>
      </c>
      <c r="M1725">
        <f t="shared" si="237"/>
        <v>3.4701773776992476E-2</v>
      </c>
      <c r="N1725" t="str">
        <f t="shared" si="240"/>
        <v>Downtrend</v>
      </c>
      <c r="O1725">
        <f t="shared" si="244"/>
        <v>409.97</v>
      </c>
      <c r="P1725">
        <f t="shared" si="242"/>
        <v>-0.41915262092348227</v>
      </c>
      <c r="Q1725" t="str">
        <f t="shared" si="238"/>
        <v>2022-10</v>
      </c>
      <c r="R1725" t="str">
        <f t="shared" si="239"/>
        <v>High</v>
      </c>
    </row>
    <row r="1726" spans="1:18" x14ac:dyDescent="0.2">
      <c r="A1726">
        <v>1725</v>
      </c>
      <c r="B1726" t="s">
        <v>10</v>
      </c>
      <c r="C1726" s="1" t="d">
        <v>2022-10-07</v>
      </c>
      <c r="D1726">
        <v>233.94</v>
      </c>
      <c r="E1726">
        <v>234.57</v>
      </c>
      <c r="F1726">
        <v>222.02</v>
      </c>
      <c r="G1726">
        <v>223.07</v>
      </c>
      <c r="H1726">
        <v>83916800</v>
      </c>
      <c r="I1726">
        <v>-6.3242800000000002E-2</v>
      </c>
      <c r="J1726">
        <f t="shared" si="243"/>
        <v>-6.3242766556082852E-2</v>
      </c>
      <c r="K1726">
        <f t="shared" ref="K1726:K1789" si="245">AVERAGE(G1707:G1726)</f>
        <v>278.14249999999998</v>
      </c>
      <c r="L1726">
        <f t="shared" si="241"/>
        <v>285.24493999999993</v>
      </c>
      <c r="M1726">
        <f t="shared" si="237"/>
        <v>3.500690948770218E-2</v>
      </c>
      <c r="N1726" t="str">
        <f t="shared" si="240"/>
        <v>Downtrend</v>
      </c>
      <c r="O1726">
        <f t="shared" si="244"/>
        <v>409.97</v>
      </c>
      <c r="P1726">
        <f t="shared" si="242"/>
        <v>-0.45588701612313098</v>
      </c>
      <c r="Q1726" t="str">
        <f t="shared" si="238"/>
        <v>2022-10</v>
      </c>
      <c r="R1726" t="str">
        <f t="shared" si="239"/>
        <v>High</v>
      </c>
    </row>
    <row r="1727" spans="1:18" x14ac:dyDescent="0.2">
      <c r="A1727">
        <v>1726</v>
      </c>
      <c r="B1727" t="s">
        <v>10</v>
      </c>
      <c r="C1727" s="1" t="d">
        <v>2022-10-10</v>
      </c>
      <c r="D1727">
        <v>223.93</v>
      </c>
      <c r="E1727">
        <v>226.99</v>
      </c>
      <c r="F1727">
        <v>218.36</v>
      </c>
      <c r="G1727">
        <v>222.96</v>
      </c>
      <c r="H1727">
        <v>67925000</v>
      </c>
      <c r="I1727">
        <v>-4.9312100000000001E-4</v>
      </c>
      <c r="J1727">
        <f t="shared" si="243"/>
        <v>-4.9311875196123012E-4</v>
      </c>
      <c r="K1727">
        <f t="shared" si="245"/>
        <v>274.06949999999995</v>
      </c>
      <c r="L1727">
        <f t="shared" si="241"/>
        <v>283.62939999999992</v>
      </c>
      <c r="M1727">
        <f t="shared" ref="M1727:M1790" si="246">_xlfn.STDEV.S(J1708:J1727)</f>
        <v>3.4460088672584883E-2</v>
      </c>
      <c r="N1727" t="str">
        <f t="shared" si="240"/>
        <v>Downtrend</v>
      </c>
      <c r="O1727">
        <f t="shared" si="244"/>
        <v>409.97</v>
      </c>
      <c r="P1727">
        <f t="shared" si="242"/>
        <v>-0.45615532843866624</v>
      </c>
      <c r="Q1727" t="str">
        <f t="shared" si="238"/>
        <v>2022-10</v>
      </c>
      <c r="R1727" t="str">
        <f t="shared" si="239"/>
        <v>High</v>
      </c>
    </row>
    <row r="1728" spans="1:18" x14ac:dyDescent="0.2">
      <c r="A1728">
        <v>1727</v>
      </c>
      <c r="B1728" t="s">
        <v>10</v>
      </c>
      <c r="C1728" s="1" t="d">
        <v>2022-10-11</v>
      </c>
      <c r="D1728">
        <v>220.95</v>
      </c>
      <c r="E1728">
        <v>225.75</v>
      </c>
      <c r="F1728">
        <v>215</v>
      </c>
      <c r="G1728">
        <v>216.5</v>
      </c>
      <c r="H1728">
        <v>77013200</v>
      </c>
      <c r="I1728">
        <v>-2.8973800000000001E-2</v>
      </c>
      <c r="J1728">
        <f t="shared" si="243"/>
        <v>-2.8973806960889914E-2</v>
      </c>
      <c r="K1728">
        <f t="shared" si="245"/>
        <v>270.28800000000001</v>
      </c>
      <c r="L1728">
        <f t="shared" si="241"/>
        <v>281.96245999999991</v>
      </c>
      <c r="M1728">
        <f t="shared" si="246"/>
        <v>3.4108623138751876E-2</v>
      </c>
      <c r="N1728" t="str">
        <f t="shared" si="240"/>
        <v>Downtrend</v>
      </c>
      <c r="O1728">
        <f t="shared" si="244"/>
        <v>409.97</v>
      </c>
      <c r="P1728">
        <f t="shared" si="242"/>
        <v>-0.47191257896919292</v>
      </c>
      <c r="Q1728" t="str">
        <f t="shared" si="238"/>
        <v>2022-10</v>
      </c>
      <c r="R1728" t="str">
        <f t="shared" si="239"/>
        <v>High</v>
      </c>
    </row>
    <row r="1729" spans="1:18" x14ac:dyDescent="0.2">
      <c r="A1729">
        <v>1728</v>
      </c>
      <c r="B1729" t="s">
        <v>10</v>
      </c>
      <c r="C1729" s="1" t="d">
        <v>2022-10-12</v>
      </c>
      <c r="D1729">
        <v>215.33</v>
      </c>
      <c r="E1729">
        <v>219.3</v>
      </c>
      <c r="F1729">
        <v>211.51</v>
      </c>
      <c r="G1729">
        <v>217.24</v>
      </c>
      <c r="H1729">
        <v>66860700</v>
      </c>
      <c r="I1729">
        <v>3.4180399999999998E-3</v>
      </c>
      <c r="J1729">
        <f t="shared" si="243"/>
        <v>3.4180138568129514E-3</v>
      </c>
      <c r="K1729">
        <f t="shared" si="245"/>
        <v>266.01949999999999</v>
      </c>
      <c r="L1729">
        <f t="shared" si="241"/>
        <v>280.24891999999988</v>
      </c>
      <c r="M1729">
        <f t="shared" si="246"/>
        <v>3.2320965310238224E-2</v>
      </c>
      <c r="N1729" t="str">
        <f t="shared" si="240"/>
        <v>Downtrend</v>
      </c>
      <c r="O1729">
        <f t="shared" si="244"/>
        <v>409.97</v>
      </c>
      <c r="P1729">
        <f t="shared" si="242"/>
        <v>-0.47010756884650096</v>
      </c>
      <c r="Q1729" t="str">
        <f t="shared" si="238"/>
        <v>2022-10</v>
      </c>
      <c r="R1729" t="str">
        <f t="shared" si="239"/>
        <v>High</v>
      </c>
    </row>
    <row r="1730" spans="1:18" x14ac:dyDescent="0.2">
      <c r="A1730">
        <v>1729</v>
      </c>
      <c r="B1730" t="s">
        <v>10</v>
      </c>
      <c r="C1730" s="1" t="d">
        <v>2022-10-13</v>
      </c>
      <c r="D1730">
        <v>208.3</v>
      </c>
      <c r="E1730">
        <v>222.99</v>
      </c>
      <c r="F1730">
        <v>206.22</v>
      </c>
      <c r="G1730">
        <v>221.72</v>
      </c>
      <c r="H1730">
        <v>91483000</v>
      </c>
      <c r="I1730">
        <v>2.06223E-2</v>
      </c>
      <c r="J1730">
        <f t="shared" si="243"/>
        <v>2.0622353157797813E-2</v>
      </c>
      <c r="K1730">
        <f t="shared" si="245"/>
        <v>261.91800000000001</v>
      </c>
      <c r="L1730">
        <f t="shared" si="241"/>
        <v>278.17605999999984</v>
      </c>
      <c r="M1730">
        <f t="shared" si="246"/>
        <v>3.3072447193535214E-2</v>
      </c>
      <c r="N1730" t="str">
        <f t="shared" si="240"/>
        <v>Downtrend</v>
      </c>
      <c r="O1730">
        <f t="shared" si="244"/>
        <v>409.97</v>
      </c>
      <c r="P1730">
        <f t="shared" si="242"/>
        <v>-0.45917993999560947</v>
      </c>
      <c r="Q1730" t="str">
        <f t="shared" si="238"/>
        <v>2022-10</v>
      </c>
      <c r="R1730" t="str">
        <f t="shared" si="239"/>
        <v>High</v>
      </c>
    </row>
    <row r="1731" spans="1:18" x14ac:dyDescent="0.2">
      <c r="A1731">
        <v>1730</v>
      </c>
      <c r="B1731" t="s">
        <v>10</v>
      </c>
      <c r="C1731" s="1" t="d">
        <v>2022-10-14</v>
      </c>
      <c r="D1731">
        <v>224.01</v>
      </c>
      <c r="E1731">
        <v>226.26</v>
      </c>
      <c r="F1731">
        <v>204.16</v>
      </c>
      <c r="G1731">
        <v>204.99</v>
      </c>
      <c r="H1731">
        <v>94124500</v>
      </c>
      <c r="I1731">
        <v>-7.5455499999999995E-2</v>
      </c>
      <c r="J1731">
        <f t="shared" si="243"/>
        <v>-7.5455529496662455E-2</v>
      </c>
      <c r="K1731">
        <f t="shared" si="245"/>
        <v>257</v>
      </c>
      <c r="L1731">
        <f t="shared" si="241"/>
        <v>276.79965999999985</v>
      </c>
      <c r="M1731">
        <f t="shared" si="246"/>
        <v>3.5513282694707819E-2</v>
      </c>
      <c r="N1731" t="str">
        <f t="shared" si="240"/>
        <v>Downtrend</v>
      </c>
      <c r="O1731">
        <f t="shared" si="244"/>
        <v>409.97</v>
      </c>
      <c r="P1731">
        <f t="shared" si="242"/>
        <v>-0.49998780398565745</v>
      </c>
      <c r="Q1731" t="str">
        <f t="shared" ref="Q1731:Q1794" si="247">TEXT(C1731, "YYYY-MM")</f>
        <v>2022-10</v>
      </c>
      <c r="R1731" t="str">
        <f t="shared" ref="R1731:R1794" si="248">IF(M1731="","",
   IF(M1731&lt;0.015,"Low",
      IF(M1731&lt;0.03,"Medium","High")))</f>
        <v>High</v>
      </c>
    </row>
    <row r="1732" spans="1:18" x14ac:dyDescent="0.2">
      <c r="A1732">
        <v>1731</v>
      </c>
      <c r="B1732" t="s">
        <v>10</v>
      </c>
      <c r="C1732" s="1" t="d">
        <v>2022-10-17</v>
      </c>
      <c r="D1732">
        <v>210.04</v>
      </c>
      <c r="E1732">
        <v>221.86</v>
      </c>
      <c r="F1732">
        <v>209.45</v>
      </c>
      <c r="G1732">
        <v>219.35</v>
      </c>
      <c r="H1732">
        <v>79428800</v>
      </c>
      <c r="I1732">
        <v>7.0052199999999995E-2</v>
      </c>
      <c r="J1732">
        <f t="shared" si="243"/>
        <v>7.0052197668178939E-2</v>
      </c>
      <c r="K1732">
        <f t="shared" si="245"/>
        <v>252.51399999999998</v>
      </c>
      <c r="L1732">
        <f t="shared" si="241"/>
        <v>275.39499999999987</v>
      </c>
      <c r="M1732">
        <f t="shared" si="246"/>
        <v>3.9938882041426239E-2</v>
      </c>
      <c r="N1732" t="str">
        <f t="shared" ref="N1732:N1795" si="249">IF(OR(ISBLANK(K1732),ISBLANK(L1732)),"",IF(K1732&gt;L1732,"Uptrend","Downtrend"))</f>
        <v>Downtrend</v>
      </c>
      <c r="O1732">
        <f t="shared" si="244"/>
        <v>409.97</v>
      </c>
      <c r="P1732">
        <f t="shared" si="242"/>
        <v>-0.46496085079396055</v>
      </c>
      <c r="Q1732" t="str">
        <f t="shared" si="247"/>
        <v>2022-10</v>
      </c>
      <c r="R1732" t="str">
        <f t="shared" si="248"/>
        <v>High</v>
      </c>
    </row>
    <row r="1733" spans="1:18" x14ac:dyDescent="0.2">
      <c r="A1733">
        <v>1732</v>
      </c>
      <c r="B1733" t="s">
        <v>10</v>
      </c>
      <c r="C1733" s="1" t="d">
        <v>2022-10-18</v>
      </c>
      <c r="D1733">
        <v>229.5</v>
      </c>
      <c r="E1733">
        <v>229.82</v>
      </c>
      <c r="F1733">
        <v>217.25</v>
      </c>
      <c r="G1733">
        <v>220.19</v>
      </c>
      <c r="H1733">
        <v>75891900</v>
      </c>
      <c r="I1733">
        <v>3.8294800000000001E-3</v>
      </c>
      <c r="J1733">
        <f t="shared" si="243"/>
        <v>3.8294962388876197E-3</v>
      </c>
      <c r="K1733">
        <f t="shared" si="245"/>
        <v>248.08700000000005</v>
      </c>
      <c r="L1733">
        <f t="shared" si="241"/>
        <v>274.16913999999991</v>
      </c>
      <c r="M1733">
        <f t="shared" si="246"/>
        <v>4.0052210930255842E-2</v>
      </c>
      <c r="N1733" t="str">
        <f t="shared" si="249"/>
        <v>Downtrend</v>
      </c>
      <c r="O1733">
        <f t="shared" si="244"/>
        <v>409.97</v>
      </c>
      <c r="P1733">
        <f t="shared" si="242"/>
        <v>-0.46291192038441842</v>
      </c>
      <c r="Q1733" t="str">
        <f t="shared" si="247"/>
        <v>2022-10</v>
      </c>
      <c r="R1733" t="str">
        <f t="shared" si="248"/>
        <v>High</v>
      </c>
    </row>
    <row r="1734" spans="1:18" x14ac:dyDescent="0.2">
      <c r="A1734">
        <v>1733</v>
      </c>
      <c r="B1734" t="s">
        <v>10</v>
      </c>
      <c r="C1734" s="1" t="d">
        <v>2022-10-19</v>
      </c>
      <c r="D1734">
        <v>219.8</v>
      </c>
      <c r="E1734">
        <v>222.93</v>
      </c>
      <c r="F1734">
        <v>217.78</v>
      </c>
      <c r="G1734">
        <v>222.04</v>
      </c>
      <c r="H1734">
        <v>66571500</v>
      </c>
      <c r="I1734">
        <v>8.4017899999999993E-3</v>
      </c>
      <c r="J1734">
        <f t="shared" si="243"/>
        <v>8.401834779054429E-3</v>
      </c>
      <c r="K1734">
        <f t="shared" si="245"/>
        <v>244.14900000000003</v>
      </c>
      <c r="L1734">
        <f t="shared" si="241"/>
        <v>272.42759999999993</v>
      </c>
      <c r="M1734">
        <f t="shared" si="246"/>
        <v>4.0341785853601618E-2</v>
      </c>
      <c r="N1734" t="str">
        <f t="shared" si="249"/>
        <v>Downtrend</v>
      </c>
      <c r="O1734">
        <f t="shared" si="244"/>
        <v>409.97</v>
      </c>
      <c r="P1734">
        <f t="shared" si="242"/>
        <v>-0.45839939507768868</v>
      </c>
      <c r="Q1734" t="str">
        <f t="shared" si="247"/>
        <v>2022-10</v>
      </c>
      <c r="R1734" t="str">
        <f t="shared" si="248"/>
        <v>High</v>
      </c>
    </row>
    <row r="1735" spans="1:18" x14ac:dyDescent="0.2">
      <c r="A1735">
        <v>1734</v>
      </c>
      <c r="B1735" t="s">
        <v>10</v>
      </c>
      <c r="C1735" s="1" t="d">
        <v>2022-10-20</v>
      </c>
      <c r="D1735">
        <v>208.28</v>
      </c>
      <c r="E1735">
        <v>215.55</v>
      </c>
      <c r="F1735">
        <v>202</v>
      </c>
      <c r="G1735">
        <v>207.28</v>
      </c>
      <c r="H1735">
        <v>117798100</v>
      </c>
      <c r="I1735">
        <v>-6.6474500000000006E-2</v>
      </c>
      <c r="J1735">
        <f t="shared" si="243"/>
        <v>-6.6474509097459888E-2</v>
      </c>
      <c r="K1735">
        <f t="shared" si="245"/>
        <v>240.08350000000002</v>
      </c>
      <c r="L1735">
        <f t="shared" si="241"/>
        <v>270.98379999999997</v>
      </c>
      <c r="M1735">
        <f t="shared" si="246"/>
        <v>4.1625086913806744E-2</v>
      </c>
      <c r="N1735" t="str">
        <f t="shared" si="249"/>
        <v>Downtrend</v>
      </c>
      <c r="O1735">
        <f t="shared" si="244"/>
        <v>409.97</v>
      </c>
      <c r="P1735">
        <f t="shared" si="242"/>
        <v>-0.49440202941678657</v>
      </c>
      <c r="Q1735" t="str">
        <f t="shared" si="247"/>
        <v>2022-10</v>
      </c>
      <c r="R1735" t="str">
        <f t="shared" si="248"/>
        <v>High</v>
      </c>
    </row>
    <row r="1736" spans="1:18" x14ac:dyDescent="0.2">
      <c r="A1736">
        <v>1735</v>
      </c>
      <c r="B1736" t="s">
        <v>10</v>
      </c>
      <c r="C1736" s="1" t="d">
        <v>2022-10-21</v>
      </c>
      <c r="D1736">
        <v>206.42</v>
      </c>
      <c r="E1736">
        <v>214.66</v>
      </c>
      <c r="F1736">
        <v>203.8</v>
      </c>
      <c r="G1736">
        <v>214.44</v>
      </c>
      <c r="H1736">
        <v>75713800</v>
      </c>
      <c r="I1736">
        <v>3.4542700000000003E-2</v>
      </c>
      <c r="J1736">
        <f t="shared" si="243"/>
        <v>3.4542647626399026E-2</v>
      </c>
      <c r="K1736">
        <f t="shared" si="245"/>
        <v>237.03899999999999</v>
      </c>
      <c r="L1736">
        <f t="shared" si="241"/>
        <v>269.20819999999998</v>
      </c>
      <c r="M1736">
        <f t="shared" si="246"/>
        <v>4.2417209527206887E-2</v>
      </c>
      <c r="N1736" t="str">
        <f t="shared" si="249"/>
        <v>Downtrend</v>
      </c>
      <c r="O1736">
        <f t="shared" si="244"/>
        <v>409.97</v>
      </c>
      <c r="P1736">
        <f t="shared" si="242"/>
        <v>-0.47693733687830819</v>
      </c>
      <c r="Q1736" t="str">
        <f t="shared" si="247"/>
        <v>2022-10</v>
      </c>
      <c r="R1736" t="str">
        <f t="shared" si="248"/>
        <v>High</v>
      </c>
    </row>
    <row r="1737" spans="1:18" x14ac:dyDescent="0.2">
      <c r="A1737">
        <v>1736</v>
      </c>
      <c r="B1737" t="s">
        <v>10</v>
      </c>
      <c r="C1737" s="1" t="d">
        <v>2022-10-24</v>
      </c>
      <c r="D1737">
        <v>205.82</v>
      </c>
      <c r="E1737">
        <v>213.5</v>
      </c>
      <c r="F1737">
        <v>198.59</v>
      </c>
      <c r="G1737">
        <v>211.25</v>
      </c>
      <c r="H1737">
        <v>100446800</v>
      </c>
      <c r="I1737">
        <v>-1.4876E-2</v>
      </c>
      <c r="J1737">
        <f t="shared" si="243"/>
        <v>-1.4875955978362221E-2</v>
      </c>
      <c r="K1737">
        <f t="shared" si="245"/>
        <v>233.80099999999999</v>
      </c>
      <c r="L1737">
        <f t="shared" si="241"/>
        <v>267.47019999999998</v>
      </c>
      <c r="M1737">
        <f t="shared" si="246"/>
        <v>4.2292668677666109E-2</v>
      </c>
      <c r="N1737" t="str">
        <f t="shared" si="249"/>
        <v>Downtrend</v>
      </c>
      <c r="O1737">
        <f t="shared" si="244"/>
        <v>409.97</v>
      </c>
      <c r="P1737">
        <f t="shared" si="242"/>
        <v>-0.48471839402883143</v>
      </c>
      <c r="Q1737" t="str">
        <f t="shared" si="247"/>
        <v>2022-10</v>
      </c>
      <c r="R1737" t="str">
        <f t="shared" si="248"/>
        <v>High</v>
      </c>
    </row>
    <row r="1738" spans="1:18" x14ac:dyDescent="0.2">
      <c r="A1738">
        <v>1737</v>
      </c>
      <c r="B1738" t="s">
        <v>10</v>
      </c>
      <c r="C1738" s="1" t="d">
        <v>2022-10-25</v>
      </c>
      <c r="D1738">
        <v>210.1</v>
      </c>
      <c r="E1738">
        <v>224.35</v>
      </c>
      <c r="F1738">
        <v>210</v>
      </c>
      <c r="G1738">
        <v>222.42</v>
      </c>
      <c r="H1738">
        <v>96507900</v>
      </c>
      <c r="I1738">
        <v>5.2875699999999998E-2</v>
      </c>
      <c r="J1738">
        <f t="shared" si="243"/>
        <v>5.2875739644970388E-2</v>
      </c>
      <c r="K1738">
        <f t="shared" si="245"/>
        <v>230.77500000000001</v>
      </c>
      <c r="L1738">
        <f t="shared" si="241"/>
        <v>265.83173999999997</v>
      </c>
      <c r="M1738">
        <f t="shared" si="246"/>
        <v>4.4010214215825384E-2</v>
      </c>
      <c r="N1738" t="str">
        <f t="shared" si="249"/>
        <v>Downtrend</v>
      </c>
      <c r="O1738">
        <f t="shared" si="244"/>
        <v>409.97</v>
      </c>
      <c r="P1738">
        <f t="shared" si="242"/>
        <v>-0.45747249798765766</v>
      </c>
      <c r="Q1738" t="str">
        <f t="shared" si="247"/>
        <v>2022-10</v>
      </c>
      <c r="R1738" t="str">
        <f t="shared" si="248"/>
        <v>High</v>
      </c>
    </row>
    <row r="1739" spans="1:18" x14ac:dyDescent="0.2">
      <c r="A1739">
        <v>1738</v>
      </c>
      <c r="B1739" t="s">
        <v>10</v>
      </c>
      <c r="C1739" s="1" t="d">
        <v>2022-10-26</v>
      </c>
      <c r="D1739">
        <v>219.4</v>
      </c>
      <c r="E1739">
        <v>230.6</v>
      </c>
      <c r="F1739">
        <v>218.2</v>
      </c>
      <c r="G1739">
        <v>224.64</v>
      </c>
      <c r="H1739">
        <v>85012500</v>
      </c>
      <c r="I1739">
        <v>9.9811199999999996E-3</v>
      </c>
      <c r="J1739">
        <f t="shared" si="243"/>
        <v>9.9811168060426336E-3</v>
      </c>
      <c r="K1739">
        <f t="shared" si="245"/>
        <v>227.6165</v>
      </c>
      <c r="L1739">
        <f t="shared" si="241"/>
        <v>264.25359999999995</v>
      </c>
      <c r="M1739">
        <f t="shared" si="246"/>
        <v>4.379519793978124E-2</v>
      </c>
      <c r="N1739" t="str">
        <f t="shared" si="249"/>
        <v>Downtrend</v>
      </c>
      <c r="O1739">
        <f t="shared" si="244"/>
        <v>409.97</v>
      </c>
      <c r="P1739">
        <f t="shared" si="242"/>
        <v>-0.45205746761958199</v>
      </c>
      <c r="Q1739" t="str">
        <f t="shared" si="247"/>
        <v>2022-10</v>
      </c>
      <c r="R1739" t="str">
        <f t="shared" si="248"/>
        <v>High</v>
      </c>
    </row>
    <row r="1740" spans="1:18" x14ac:dyDescent="0.2">
      <c r="A1740">
        <v>1739</v>
      </c>
      <c r="B1740" t="s">
        <v>10</v>
      </c>
      <c r="C1740" s="1" t="d">
        <v>2022-10-27</v>
      </c>
      <c r="D1740">
        <v>229.77</v>
      </c>
      <c r="E1740">
        <v>233.81</v>
      </c>
      <c r="F1740">
        <v>222.85</v>
      </c>
      <c r="G1740">
        <v>225.09</v>
      </c>
      <c r="H1740">
        <v>61638800</v>
      </c>
      <c r="I1740">
        <v>2.0031900000000002E-3</v>
      </c>
      <c r="J1740">
        <f t="shared" si="243"/>
        <v>2.0032051282052876E-3</v>
      </c>
      <c r="K1740">
        <f t="shared" si="245"/>
        <v>225.4605</v>
      </c>
      <c r="L1740">
        <f t="shared" si="241"/>
        <v>262.76659999999998</v>
      </c>
      <c r="M1740">
        <f t="shared" si="246"/>
        <v>4.1776122854943365E-2</v>
      </c>
      <c r="N1740" t="str">
        <f t="shared" si="249"/>
        <v>Downtrend</v>
      </c>
      <c r="O1740">
        <f t="shared" si="244"/>
        <v>409.97</v>
      </c>
      <c r="P1740">
        <f t="shared" si="242"/>
        <v>-0.45095982632875575</v>
      </c>
      <c r="Q1740" t="str">
        <f t="shared" si="247"/>
        <v>2022-10</v>
      </c>
      <c r="R1740" t="str">
        <f t="shared" si="248"/>
        <v>High</v>
      </c>
    </row>
    <row r="1741" spans="1:18" x14ac:dyDescent="0.2">
      <c r="A1741">
        <v>1740</v>
      </c>
      <c r="B1741" t="s">
        <v>10</v>
      </c>
      <c r="C1741" s="1" t="d">
        <v>2022-10-28</v>
      </c>
      <c r="D1741">
        <v>225.4</v>
      </c>
      <c r="E1741">
        <v>228.86</v>
      </c>
      <c r="F1741">
        <v>216.35</v>
      </c>
      <c r="G1741">
        <v>228.52</v>
      </c>
      <c r="H1741">
        <v>69152400</v>
      </c>
      <c r="I1741">
        <v>1.5238399999999999E-2</v>
      </c>
      <c r="J1741">
        <f t="shared" si="243"/>
        <v>1.5238349104802484E-2</v>
      </c>
      <c r="K1741">
        <f t="shared" si="245"/>
        <v>223.62400000000002</v>
      </c>
      <c r="L1741">
        <f t="shared" si="241"/>
        <v>261.38405999999998</v>
      </c>
      <c r="M1741">
        <f t="shared" si="246"/>
        <v>4.2083729770149771E-2</v>
      </c>
      <c r="N1741" t="str">
        <f t="shared" si="249"/>
        <v>Downtrend</v>
      </c>
      <c r="O1741">
        <f t="shared" si="244"/>
        <v>409.97</v>
      </c>
      <c r="P1741">
        <f t="shared" si="242"/>
        <v>-0.44259336048979192</v>
      </c>
      <c r="Q1741" t="str">
        <f t="shared" si="247"/>
        <v>2022-10</v>
      </c>
      <c r="R1741" t="str">
        <f t="shared" si="248"/>
        <v>High</v>
      </c>
    </row>
    <row r="1742" spans="1:18" x14ac:dyDescent="0.2">
      <c r="A1742">
        <v>1741</v>
      </c>
      <c r="B1742" t="s">
        <v>10</v>
      </c>
      <c r="C1742" s="1" t="d">
        <v>2022-10-31</v>
      </c>
      <c r="D1742">
        <v>226.19</v>
      </c>
      <c r="E1742">
        <v>229.85</v>
      </c>
      <c r="F1742">
        <v>221.94</v>
      </c>
      <c r="G1742">
        <v>227.54</v>
      </c>
      <c r="H1742">
        <v>61554300</v>
      </c>
      <c r="I1742">
        <v>-4.2885099999999997E-3</v>
      </c>
      <c r="J1742">
        <f t="shared" si="243"/>
        <v>-4.2884649046036616E-3</v>
      </c>
      <c r="K1742">
        <f t="shared" si="245"/>
        <v>222.88100000000003</v>
      </c>
      <c r="L1742">
        <f t="shared" si="241"/>
        <v>260.1422</v>
      </c>
      <c r="M1742">
        <f t="shared" si="246"/>
        <v>3.7688176612242233E-2</v>
      </c>
      <c r="N1742" t="str">
        <f t="shared" si="249"/>
        <v>Downtrend</v>
      </c>
      <c r="O1742">
        <f t="shared" si="244"/>
        <v>409.97</v>
      </c>
      <c r="P1742">
        <f t="shared" si="242"/>
        <v>-0.44498377930092448</v>
      </c>
      <c r="Q1742" t="str">
        <f t="shared" si="247"/>
        <v>2022-10</v>
      </c>
      <c r="R1742" t="str">
        <f t="shared" si="248"/>
        <v>High</v>
      </c>
    </row>
    <row r="1743" spans="1:18" x14ac:dyDescent="0.2">
      <c r="A1743">
        <v>1742</v>
      </c>
      <c r="B1743" t="s">
        <v>10</v>
      </c>
      <c r="C1743" s="1" t="d">
        <v>2022-11-01</v>
      </c>
      <c r="D1743">
        <v>234.05</v>
      </c>
      <c r="E1743">
        <v>237.4</v>
      </c>
      <c r="F1743">
        <v>227.28</v>
      </c>
      <c r="G1743">
        <v>227.82</v>
      </c>
      <c r="H1743">
        <v>62688800</v>
      </c>
      <c r="I1743">
        <v>1.23061E-3</v>
      </c>
      <c r="J1743">
        <f t="shared" si="243"/>
        <v>1.2305528698250967E-3</v>
      </c>
      <c r="K1743">
        <f t="shared" si="245"/>
        <v>221.8</v>
      </c>
      <c r="L1743">
        <f t="shared" si="241"/>
        <v>258.51274000000001</v>
      </c>
      <c r="M1743">
        <f t="shared" si="246"/>
        <v>3.6970249257657004E-2</v>
      </c>
      <c r="N1743" t="str">
        <f t="shared" si="249"/>
        <v>Downtrend</v>
      </c>
      <c r="O1743">
        <f t="shared" si="244"/>
        <v>409.97</v>
      </c>
      <c r="P1743">
        <f t="shared" si="242"/>
        <v>-0.44430080249774384</v>
      </c>
      <c r="Q1743" t="str">
        <f t="shared" si="247"/>
        <v>2022-11</v>
      </c>
      <c r="R1743" t="str">
        <f t="shared" si="248"/>
        <v>High</v>
      </c>
    </row>
    <row r="1744" spans="1:18" x14ac:dyDescent="0.2">
      <c r="A1744">
        <v>1743</v>
      </c>
      <c r="B1744" t="s">
        <v>10</v>
      </c>
      <c r="C1744" s="1" t="d">
        <v>2022-11-02</v>
      </c>
      <c r="D1744">
        <v>226.04</v>
      </c>
      <c r="E1744">
        <v>227.87</v>
      </c>
      <c r="F1744">
        <v>214.82</v>
      </c>
      <c r="G1744">
        <v>214.98</v>
      </c>
      <c r="H1744">
        <v>63070300</v>
      </c>
      <c r="I1744">
        <v>-5.6360300000000002E-2</v>
      </c>
      <c r="J1744">
        <f t="shared" si="243"/>
        <v>-5.6360284435080343E-2</v>
      </c>
      <c r="K1744">
        <f t="shared" si="245"/>
        <v>220.5085</v>
      </c>
      <c r="L1744">
        <f t="shared" si="241"/>
        <v>256.87700000000001</v>
      </c>
      <c r="M1744">
        <f t="shared" si="246"/>
        <v>3.8221444827030389E-2</v>
      </c>
      <c r="N1744" t="str">
        <f t="shared" si="249"/>
        <v>Downtrend</v>
      </c>
      <c r="O1744">
        <f t="shared" si="244"/>
        <v>409.97</v>
      </c>
      <c r="P1744">
        <f t="shared" si="242"/>
        <v>-0.47562016732931689</v>
      </c>
      <c r="Q1744" t="str">
        <f t="shared" si="247"/>
        <v>2022-11</v>
      </c>
      <c r="R1744" t="str">
        <f t="shared" si="248"/>
        <v>High</v>
      </c>
    </row>
    <row r="1745" spans="1:18" x14ac:dyDescent="0.2">
      <c r="A1745">
        <v>1744</v>
      </c>
      <c r="B1745" t="s">
        <v>10</v>
      </c>
      <c r="C1745" s="1" t="d">
        <v>2022-11-03</v>
      </c>
      <c r="D1745">
        <v>211.36</v>
      </c>
      <c r="E1745">
        <v>221.2</v>
      </c>
      <c r="F1745">
        <v>210.14</v>
      </c>
      <c r="G1745">
        <v>215.31</v>
      </c>
      <c r="H1745">
        <v>56538800</v>
      </c>
      <c r="I1745">
        <v>1.5350400000000001E-3</v>
      </c>
      <c r="J1745">
        <f t="shared" si="243"/>
        <v>1.5350265140943176E-3</v>
      </c>
      <c r="K1745">
        <f t="shared" si="245"/>
        <v>219.36750000000001</v>
      </c>
      <c r="L1745">
        <f t="shared" si="241"/>
        <v>255.10500000000005</v>
      </c>
      <c r="M1745">
        <f t="shared" si="246"/>
        <v>3.8218676481516646E-2</v>
      </c>
      <c r="N1745" t="str">
        <f t="shared" si="249"/>
        <v>Downtrend</v>
      </c>
      <c r="O1745">
        <f t="shared" si="244"/>
        <v>409.97</v>
      </c>
      <c r="P1745">
        <f t="shared" si="242"/>
        <v>-0.47481523038271101</v>
      </c>
      <c r="Q1745" t="str">
        <f t="shared" si="247"/>
        <v>2022-11</v>
      </c>
      <c r="R1745" t="str">
        <f t="shared" si="248"/>
        <v>High</v>
      </c>
    </row>
    <row r="1746" spans="1:18" x14ac:dyDescent="0.2">
      <c r="A1746">
        <v>1745</v>
      </c>
      <c r="B1746" t="s">
        <v>10</v>
      </c>
      <c r="C1746" s="1" t="d">
        <v>2022-11-04</v>
      </c>
      <c r="D1746">
        <v>222.6</v>
      </c>
      <c r="E1746">
        <v>223.8</v>
      </c>
      <c r="F1746">
        <v>203.08</v>
      </c>
      <c r="G1746">
        <v>207.47</v>
      </c>
      <c r="H1746">
        <v>98622200</v>
      </c>
      <c r="I1746">
        <v>-3.6412600000000003E-2</v>
      </c>
      <c r="J1746">
        <f t="shared" si="243"/>
        <v>-3.6412614369978225E-2</v>
      </c>
      <c r="K1746">
        <f t="shared" si="245"/>
        <v>218.58750000000003</v>
      </c>
      <c r="L1746">
        <f t="shared" si="241"/>
        <v>253.28480000000002</v>
      </c>
      <c r="M1746">
        <f t="shared" si="246"/>
        <v>3.6472642230949329E-2</v>
      </c>
      <c r="N1746" t="str">
        <f t="shared" si="249"/>
        <v>Downtrend</v>
      </c>
      <c r="O1746">
        <f t="shared" si="244"/>
        <v>409.97</v>
      </c>
      <c r="P1746">
        <f t="shared" si="242"/>
        <v>-0.49393858087177112</v>
      </c>
      <c r="Q1746" t="str">
        <f t="shared" si="247"/>
        <v>2022-11</v>
      </c>
      <c r="R1746" t="str">
        <f t="shared" si="248"/>
        <v>High</v>
      </c>
    </row>
    <row r="1747" spans="1:18" x14ac:dyDescent="0.2">
      <c r="A1747">
        <v>1746</v>
      </c>
      <c r="B1747" t="s">
        <v>10</v>
      </c>
      <c r="C1747" s="1" t="d">
        <v>2022-11-07</v>
      </c>
      <c r="D1747">
        <v>208.65</v>
      </c>
      <c r="E1747">
        <v>208.9</v>
      </c>
      <c r="F1747">
        <v>196.66</v>
      </c>
      <c r="G1747">
        <v>197.08</v>
      </c>
      <c r="H1747">
        <v>93916500</v>
      </c>
      <c r="I1747">
        <v>-5.0079499999999999E-2</v>
      </c>
      <c r="J1747">
        <f t="shared" si="243"/>
        <v>-5.0079529570540293E-2</v>
      </c>
      <c r="K1747">
        <f t="shared" si="245"/>
        <v>217.29349999999999</v>
      </c>
      <c r="L1747">
        <f t="shared" si="241"/>
        <v>251.41440000000003</v>
      </c>
      <c r="M1747">
        <f t="shared" si="246"/>
        <v>3.7950134107995324E-2</v>
      </c>
      <c r="N1747" t="str">
        <f t="shared" si="249"/>
        <v>Downtrend</v>
      </c>
      <c r="O1747">
        <f t="shared" si="244"/>
        <v>409.97</v>
      </c>
      <c r="P1747">
        <f t="shared" si="242"/>
        <v>-0.51928189867551278</v>
      </c>
      <c r="Q1747" t="str">
        <f t="shared" si="247"/>
        <v>2022-11</v>
      </c>
      <c r="R1747" t="str">
        <f t="shared" si="248"/>
        <v>High</v>
      </c>
    </row>
    <row r="1748" spans="1:18" x14ac:dyDescent="0.2">
      <c r="A1748">
        <v>1747</v>
      </c>
      <c r="B1748" t="s">
        <v>10</v>
      </c>
      <c r="C1748" s="1" t="d">
        <v>2022-11-08</v>
      </c>
      <c r="D1748">
        <v>194.02</v>
      </c>
      <c r="E1748">
        <v>195.2</v>
      </c>
      <c r="F1748">
        <v>186.75</v>
      </c>
      <c r="G1748">
        <v>191.3</v>
      </c>
      <c r="H1748">
        <v>128803400</v>
      </c>
      <c r="I1748">
        <v>-2.9328199999999999E-2</v>
      </c>
      <c r="J1748">
        <f t="shared" si="243"/>
        <v>-2.9328191597320918E-2</v>
      </c>
      <c r="K1748">
        <f t="shared" si="245"/>
        <v>216.0335</v>
      </c>
      <c r="L1748">
        <f t="shared" si="241"/>
        <v>249.41220000000001</v>
      </c>
      <c r="M1748">
        <f t="shared" si="246"/>
        <v>3.7961771920165657E-2</v>
      </c>
      <c r="N1748" t="str">
        <f t="shared" si="249"/>
        <v>Downtrend</v>
      </c>
      <c r="O1748">
        <f t="shared" si="244"/>
        <v>409.97</v>
      </c>
      <c r="P1748">
        <f t="shared" si="242"/>
        <v>-0.53338049125545772</v>
      </c>
      <c r="Q1748" t="str">
        <f t="shared" si="247"/>
        <v>2022-11</v>
      </c>
      <c r="R1748" t="str">
        <f t="shared" si="248"/>
        <v>High</v>
      </c>
    </row>
    <row r="1749" spans="1:18" x14ac:dyDescent="0.2">
      <c r="A1749">
        <v>1748</v>
      </c>
      <c r="B1749" t="s">
        <v>10</v>
      </c>
      <c r="C1749" s="1" t="d">
        <v>2022-11-09</v>
      </c>
      <c r="D1749">
        <v>190.78</v>
      </c>
      <c r="E1749">
        <v>195.89</v>
      </c>
      <c r="F1749">
        <v>177.12</v>
      </c>
      <c r="G1749">
        <v>177.59</v>
      </c>
      <c r="H1749">
        <v>127062700</v>
      </c>
      <c r="I1749">
        <v>-7.1667599999999998E-2</v>
      </c>
      <c r="J1749">
        <f t="shared" si="243"/>
        <v>-7.1667537898588596E-2</v>
      </c>
      <c r="K1749">
        <f t="shared" si="245"/>
        <v>214.05100000000002</v>
      </c>
      <c r="L1749">
        <f t="shared" si="241"/>
        <v>247.71440000000001</v>
      </c>
      <c r="M1749">
        <f t="shared" si="246"/>
        <v>4.0653197140033091E-2</v>
      </c>
      <c r="N1749" t="str">
        <f t="shared" si="249"/>
        <v>Downtrend</v>
      </c>
      <c r="O1749">
        <f t="shared" si="244"/>
        <v>409.97</v>
      </c>
      <c r="P1749">
        <f t="shared" si="242"/>
        <v>-0.56682196258262807</v>
      </c>
      <c r="Q1749" t="str">
        <f t="shared" si="247"/>
        <v>2022-11</v>
      </c>
      <c r="R1749" t="str">
        <f t="shared" si="248"/>
        <v>High</v>
      </c>
    </row>
    <row r="1750" spans="1:18" x14ac:dyDescent="0.2">
      <c r="A1750">
        <v>1749</v>
      </c>
      <c r="B1750" t="s">
        <v>10</v>
      </c>
      <c r="C1750" s="1" t="d">
        <v>2022-11-10</v>
      </c>
      <c r="D1750">
        <v>189.9</v>
      </c>
      <c r="E1750">
        <v>191</v>
      </c>
      <c r="F1750">
        <v>180.03</v>
      </c>
      <c r="G1750">
        <v>190.72</v>
      </c>
      <c r="H1750">
        <v>132703000</v>
      </c>
      <c r="I1750">
        <v>7.3934399999999997E-2</v>
      </c>
      <c r="J1750">
        <f t="shared" si="243"/>
        <v>7.3934343149952175E-2</v>
      </c>
      <c r="K1750">
        <f t="shared" si="245"/>
        <v>212.50100000000003</v>
      </c>
      <c r="L1750">
        <f t="shared" si="241"/>
        <v>246.09059999999997</v>
      </c>
      <c r="M1750">
        <f t="shared" si="246"/>
        <v>4.4298130733104304E-2</v>
      </c>
      <c r="N1750" t="str">
        <f t="shared" si="249"/>
        <v>Downtrend</v>
      </c>
      <c r="O1750">
        <f t="shared" si="244"/>
        <v>409.97</v>
      </c>
      <c r="P1750">
        <f t="shared" si="242"/>
        <v>-0.53479522891918929</v>
      </c>
      <c r="Q1750" t="str">
        <f t="shared" si="247"/>
        <v>2022-11</v>
      </c>
      <c r="R1750" t="str">
        <f t="shared" si="248"/>
        <v>High</v>
      </c>
    </row>
    <row r="1751" spans="1:18" x14ac:dyDescent="0.2">
      <c r="A1751">
        <v>1750</v>
      </c>
      <c r="B1751" t="s">
        <v>10</v>
      </c>
      <c r="C1751" s="1" t="d">
        <v>2022-11-11</v>
      </c>
      <c r="D1751">
        <v>186</v>
      </c>
      <c r="E1751">
        <v>196.52</v>
      </c>
      <c r="F1751">
        <v>182.59</v>
      </c>
      <c r="G1751">
        <v>195.97</v>
      </c>
      <c r="H1751">
        <v>114403600</v>
      </c>
      <c r="I1751">
        <v>2.7527300000000001E-2</v>
      </c>
      <c r="J1751">
        <f t="shared" si="243"/>
        <v>2.752726510067105E-2</v>
      </c>
      <c r="K1751">
        <f t="shared" si="245"/>
        <v>212.05</v>
      </c>
      <c r="L1751">
        <f t="shared" si="241"/>
        <v>244.50540000000001</v>
      </c>
      <c r="M1751">
        <f t="shared" si="246"/>
        <v>4.1782931864124247E-2</v>
      </c>
      <c r="N1751" t="str">
        <f t="shared" si="249"/>
        <v>Downtrend</v>
      </c>
      <c r="O1751">
        <f t="shared" si="244"/>
        <v>409.97</v>
      </c>
      <c r="P1751">
        <f t="shared" si="242"/>
        <v>-0.52198941385955067</v>
      </c>
      <c r="Q1751" t="str">
        <f t="shared" si="247"/>
        <v>2022-11</v>
      </c>
      <c r="R1751" t="str">
        <f t="shared" si="248"/>
        <v>High</v>
      </c>
    </row>
    <row r="1752" spans="1:18" x14ac:dyDescent="0.2">
      <c r="A1752">
        <v>1751</v>
      </c>
      <c r="B1752" t="s">
        <v>10</v>
      </c>
      <c r="C1752" s="1" t="d">
        <v>2022-11-14</v>
      </c>
      <c r="D1752">
        <v>192.77</v>
      </c>
      <c r="E1752">
        <v>195.73</v>
      </c>
      <c r="F1752">
        <v>186.34</v>
      </c>
      <c r="G1752">
        <v>190.95</v>
      </c>
      <c r="H1752">
        <v>92226600</v>
      </c>
      <c r="I1752">
        <v>-2.5616199999999999E-2</v>
      </c>
      <c r="J1752">
        <f t="shared" si="243"/>
        <v>-2.5616165739654084E-2</v>
      </c>
      <c r="K1752">
        <f t="shared" si="245"/>
        <v>210.63000000000002</v>
      </c>
      <c r="L1752">
        <f t="shared" si="241"/>
        <v>242.90539999999999</v>
      </c>
      <c r="M1752">
        <f t="shared" si="246"/>
        <v>3.8519052678022643E-2</v>
      </c>
      <c r="N1752" t="str">
        <f t="shared" si="249"/>
        <v>Downtrend</v>
      </c>
      <c r="O1752">
        <f t="shared" si="244"/>
        <v>409.97</v>
      </c>
      <c r="P1752">
        <f t="shared" si="242"/>
        <v>-0.53423421225943368</v>
      </c>
      <c r="Q1752" t="str">
        <f t="shared" si="247"/>
        <v>2022-11</v>
      </c>
      <c r="R1752" t="str">
        <f t="shared" si="248"/>
        <v>High</v>
      </c>
    </row>
    <row r="1753" spans="1:18" x14ac:dyDescent="0.2">
      <c r="A1753">
        <v>1752</v>
      </c>
      <c r="B1753" t="s">
        <v>10</v>
      </c>
      <c r="C1753" s="1" t="d">
        <v>2022-11-15</v>
      </c>
      <c r="D1753">
        <v>195.88</v>
      </c>
      <c r="E1753">
        <v>200.82</v>
      </c>
      <c r="F1753">
        <v>192.06</v>
      </c>
      <c r="G1753">
        <v>194.42</v>
      </c>
      <c r="H1753">
        <v>91293800</v>
      </c>
      <c r="I1753">
        <v>1.8172299999999999E-2</v>
      </c>
      <c r="J1753">
        <f t="shared" si="243"/>
        <v>1.8172296412673372E-2</v>
      </c>
      <c r="K1753">
        <f t="shared" si="245"/>
        <v>209.34149999999994</v>
      </c>
      <c r="L1753">
        <f t="shared" si="241"/>
        <v>240.96979999999996</v>
      </c>
      <c r="M1753">
        <f t="shared" si="246"/>
        <v>3.8847724637106465E-2</v>
      </c>
      <c r="N1753" t="str">
        <f t="shared" si="249"/>
        <v>Downtrend</v>
      </c>
      <c r="O1753">
        <f t="shared" si="244"/>
        <v>409.97</v>
      </c>
      <c r="P1753">
        <f t="shared" si="242"/>
        <v>-0.52577017830572981</v>
      </c>
      <c r="Q1753" t="str">
        <f t="shared" si="247"/>
        <v>2022-11</v>
      </c>
      <c r="R1753" t="str">
        <f t="shared" si="248"/>
        <v>High</v>
      </c>
    </row>
    <row r="1754" spans="1:18" x14ac:dyDescent="0.2">
      <c r="A1754">
        <v>1753</v>
      </c>
      <c r="B1754" t="s">
        <v>10</v>
      </c>
      <c r="C1754" s="1" t="d">
        <v>2022-11-16</v>
      </c>
      <c r="D1754">
        <v>191.51</v>
      </c>
      <c r="E1754">
        <v>192.57</v>
      </c>
      <c r="F1754">
        <v>185.66</v>
      </c>
      <c r="G1754">
        <v>186.92</v>
      </c>
      <c r="H1754">
        <v>66567600</v>
      </c>
      <c r="I1754">
        <v>-3.8576300000000001E-2</v>
      </c>
      <c r="J1754">
        <f t="shared" si="243"/>
        <v>-3.8576278160683097E-2</v>
      </c>
      <c r="K1754">
        <f t="shared" si="245"/>
        <v>207.58549999999997</v>
      </c>
      <c r="L1754">
        <f t="shared" si="241"/>
        <v>238.84799999999993</v>
      </c>
      <c r="M1754">
        <f t="shared" si="246"/>
        <v>3.938059476076388E-2</v>
      </c>
      <c r="N1754" t="str">
        <f t="shared" si="249"/>
        <v>Downtrend</v>
      </c>
      <c r="O1754">
        <f t="shared" si="244"/>
        <v>409.97</v>
      </c>
      <c r="P1754">
        <f t="shared" si="242"/>
        <v>-0.54406419981949905</v>
      </c>
      <c r="Q1754" t="str">
        <f t="shared" si="247"/>
        <v>2022-11</v>
      </c>
      <c r="R1754" t="str">
        <f t="shared" si="248"/>
        <v>High</v>
      </c>
    </row>
    <row r="1755" spans="1:18" x14ac:dyDescent="0.2">
      <c r="A1755">
        <v>1754</v>
      </c>
      <c r="B1755" t="s">
        <v>10</v>
      </c>
      <c r="C1755" s="1" t="d">
        <v>2022-11-17</v>
      </c>
      <c r="D1755">
        <v>183.96</v>
      </c>
      <c r="E1755">
        <v>186.16</v>
      </c>
      <c r="F1755">
        <v>180.9</v>
      </c>
      <c r="G1755">
        <v>183.17</v>
      </c>
      <c r="H1755">
        <v>64336000</v>
      </c>
      <c r="I1755">
        <v>-2.0062099999999999E-2</v>
      </c>
      <c r="J1755">
        <f t="shared" si="243"/>
        <v>-2.0062058634710001E-2</v>
      </c>
      <c r="K1755">
        <f t="shared" si="245"/>
        <v>206.37999999999997</v>
      </c>
      <c r="L1755">
        <f t="shared" ref="L1755:L1818" si="250">AVERAGE(G1707:G1756)</f>
        <v>236.45819999999995</v>
      </c>
      <c r="M1755">
        <f t="shared" si="246"/>
        <v>3.7041025351782407E-2</v>
      </c>
      <c r="N1755" t="str">
        <f t="shared" si="249"/>
        <v>Downtrend</v>
      </c>
      <c r="O1755">
        <f t="shared" si="244"/>
        <v>409.97</v>
      </c>
      <c r="P1755">
        <f t="shared" si="242"/>
        <v>-0.55321121057638367</v>
      </c>
      <c r="Q1755" t="str">
        <f t="shared" si="247"/>
        <v>2022-11</v>
      </c>
      <c r="R1755" t="str">
        <f t="shared" si="248"/>
        <v>High</v>
      </c>
    </row>
    <row r="1756" spans="1:18" x14ac:dyDescent="0.2">
      <c r="A1756">
        <v>1755</v>
      </c>
      <c r="B1756" t="s">
        <v>10</v>
      </c>
      <c r="C1756" s="1" t="d">
        <v>2022-11-18</v>
      </c>
      <c r="D1756">
        <v>185.05</v>
      </c>
      <c r="E1756">
        <v>185.19</v>
      </c>
      <c r="F1756">
        <v>176.55</v>
      </c>
      <c r="G1756">
        <v>180.19</v>
      </c>
      <c r="H1756">
        <v>76048900</v>
      </c>
      <c r="I1756">
        <v>-1.6268999999999999E-2</v>
      </c>
      <c r="J1756">
        <f t="shared" si="243"/>
        <v>-1.6269039689905451E-2</v>
      </c>
      <c r="K1756">
        <f t="shared" si="245"/>
        <v>204.66749999999999</v>
      </c>
      <c r="L1756">
        <f t="shared" si="250"/>
        <v>233.72719999999998</v>
      </c>
      <c r="M1756">
        <f t="shared" si="246"/>
        <v>3.5873336931262281E-2</v>
      </c>
      <c r="N1756" t="str">
        <f t="shared" si="249"/>
        <v>Downtrend</v>
      </c>
      <c r="O1756">
        <f t="shared" si="244"/>
        <v>409.97</v>
      </c>
      <c r="P1756">
        <f t="shared" si="242"/>
        <v>-0.56048003512452138</v>
      </c>
      <c r="Q1756" t="str">
        <f t="shared" si="247"/>
        <v>2022-11</v>
      </c>
      <c r="R1756" t="str">
        <f t="shared" si="248"/>
        <v>High</v>
      </c>
    </row>
    <row r="1757" spans="1:18" x14ac:dyDescent="0.2">
      <c r="A1757">
        <v>1756</v>
      </c>
      <c r="B1757" t="s">
        <v>10</v>
      </c>
      <c r="C1757" s="1" t="d">
        <v>2022-11-21</v>
      </c>
      <c r="D1757">
        <v>175.85</v>
      </c>
      <c r="E1757">
        <v>176.77</v>
      </c>
      <c r="F1757">
        <v>167.54</v>
      </c>
      <c r="G1757">
        <v>167.87</v>
      </c>
      <c r="H1757">
        <v>92882700</v>
      </c>
      <c r="I1757">
        <v>-6.8372299999999997E-2</v>
      </c>
      <c r="J1757">
        <f t="shared" si="243"/>
        <v>-6.8372273711082676E-2</v>
      </c>
      <c r="K1757">
        <f t="shared" si="245"/>
        <v>202.49849999999998</v>
      </c>
      <c r="L1757">
        <f t="shared" si="250"/>
        <v>231.28279999999998</v>
      </c>
      <c r="M1757">
        <f t="shared" si="246"/>
        <v>3.8319924378324599E-2</v>
      </c>
      <c r="N1757" t="str">
        <f t="shared" si="249"/>
        <v>Downtrend</v>
      </c>
      <c r="O1757">
        <f t="shared" si="244"/>
        <v>409.97</v>
      </c>
      <c r="P1757">
        <f t="shared" si="242"/>
        <v>-0.59053101446447309</v>
      </c>
      <c r="Q1757" t="str">
        <f t="shared" si="247"/>
        <v>2022-11</v>
      </c>
      <c r="R1757" t="str">
        <f t="shared" si="248"/>
        <v>High</v>
      </c>
    </row>
    <row r="1758" spans="1:18" x14ac:dyDescent="0.2">
      <c r="A1758">
        <v>1757</v>
      </c>
      <c r="B1758" t="s">
        <v>10</v>
      </c>
      <c r="C1758" s="1" t="d">
        <v>2022-11-22</v>
      </c>
      <c r="D1758">
        <v>168.63</v>
      </c>
      <c r="E1758">
        <v>170.92</v>
      </c>
      <c r="F1758">
        <v>166.19</v>
      </c>
      <c r="G1758">
        <v>169.91</v>
      </c>
      <c r="H1758">
        <v>78452300</v>
      </c>
      <c r="I1758">
        <v>1.21523E-2</v>
      </c>
      <c r="J1758">
        <f t="shared" si="243"/>
        <v>1.2152260677905424E-2</v>
      </c>
      <c r="K1758">
        <f t="shared" si="245"/>
        <v>199.87299999999999</v>
      </c>
      <c r="L1758">
        <f t="shared" si="250"/>
        <v>228.8946</v>
      </c>
      <c r="M1758">
        <f t="shared" si="246"/>
        <v>3.5758819076756786E-2</v>
      </c>
      <c r="N1758" t="str">
        <f t="shared" si="249"/>
        <v>Downtrend</v>
      </c>
      <c r="O1758">
        <f t="shared" si="244"/>
        <v>409.97</v>
      </c>
      <c r="P1758">
        <f t="shared" si="242"/>
        <v>-0.58555504061272778</v>
      </c>
      <c r="Q1758" t="str">
        <f t="shared" si="247"/>
        <v>2022-11</v>
      </c>
      <c r="R1758" t="str">
        <f t="shared" si="248"/>
        <v>High</v>
      </c>
    </row>
    <row r="1759" spans="1:18" x14ac:dyDescent="0.2">
      <c r="A1759">
        <v>1758</v>
      </c>
      <c r="B1759" t="s">
        <v>10</v>
      </c>
      <c r="C1759" s="1" t="d">
        <v>2022-11-23</v>
      </c>
      <c r="D1759">
        <v>173.57</v>
      </c>
      <c r="E1759">
        <v>183.62</v>
      </c>
      <c r="F1759">
        <v>172.5</v>
      </c>
      <c r="G1759">
        <v>183.2</v>
      </c>
      <c r="H1759">
        <v>109536700</v>
      </c>
      <c r="I1759">
        <v>7.8217800000000004E-2</v>
      </c>
      <c r="J1759">
        <f t="shared" si="243"/>
        <v>7.8217880054146205E-2</v>
      </c>
      <c r="K1759">
        <f t="shared" si="245"/>
        <v>197.80099999999996</v>
      </c>
      <c r="L1759">
        <f t="shared" si="250"/>
        <v>226.4768</v>
      </c>
      <c r="M1759">
        <f t="shared" si="246"/>
        <v>4.0925200765329711E-2</v>
      </c>
      <c r="N1759" t="str">
        <f t="shared" si="249"/>
        <v>Downtrend</v>
      </c>
      <c r="O1759">
        <f t="shared" si="244"/>
        <v>409.97</v>
      </c>
      <c r="P1759">
        <f t="shared" si="242"/>
        <v>-0.55313803449032861</v>
      </c>
      <c r="Q1759" t="str">
        <f t="shared" si="247"/>
        <v>2022-11</v>
      </c>
      <c r="R1759" t="str">
        <f t="shared" si="248"/>
        <v>High</v>
      </c>
    </row>
    <row r="1760" spans="1:18" x14ac:dyDescent="0.2">
      <c r="A1760">
        <v>1759</v>
      </c>
      <c r="B1760" t="s">
        <v>10</v>
      </c>
      <c r="C1760" s="1" t="d">
        <v>2022-11-25</v>
      </c>
      <c r="D1760">
        <v>185.06</v>
      </c>
      <c r="E1760">
        <v>185.2</v>
      </c>
      <c r="F1760">
        <v>180.63</v>
      </c>
      <c r="G1760">
        <v>182.86</v>
      </c>
      <c r="H1760">
        <v>50672700</v>
      </c>
      <c r="I1760">
        <v>-1.8558800000000001E-3</v>
      </c>
      <c r="J1760">
        <f t="shared" si="243"/>
        <v>-1.8558951965064185E-3</v>
      </c>
      <c r="K1760">
        <f t="shared" si="245"/>
        <v>195.68949999999998</v>
      </c>
      <c r="L1760">
        <f t="shared" si="250"/>
        <v>224.06819999999999</v>
      </c>
      <c r="M1760">
        <f t="shared" si="246"/>
        <v>4.0877920046346015E-2</v>
      </c>
      <c r="N1760" t="str">
        <f t="shared" si="249"/>
        <v>Downtrend</v>
      </c>
      <c r="O1760">
        <f t="shared" si="244"/>
        <v>409.97</v>
      </c>
      <c r="P1760">
        <f t="shared" si="242"/>
        <v>-0.55396736346561948</v>
      </c>
      <c r="Q1760" t="str">
        <f t="shared" si="247"/>
        <v>2022-11</v>
      </c>
      <c r="R1760" t="str">
        <f t="shared" si="248"/>
        <v>High</v>
      </c>
    </row>
    <row r="1761" spans="1:18" x14ac:dyDescent="0.2">
      <c r="A1761">
        <v>1760</v>
      </c>
      <c r="B1761" t="s">
        <v>10</v>
      </c>
      <c r="C1761" s="1" t="d">
        <v>2022-11-28</v>
      </c>
      <c r="D1761">
        <v>179.96</v>
      </c>
      <c r="E1761">
        <v>188.5</v>
      </c>
      <c r="F1761">
        <v>179</v>
      </c>
      <c r="G1761">
        <v>182.92</v>
      </c>
      <c r="H1761">
        <v>92905200</v>
      </c>
      <c r="I1761">
        <v>3.2810700000000001E-4</v>
      </c>
      <c r="J1761">
        <f t="shared" si="243"/>
        <v>3.2811987312686419E-4</v>
      </c>
      <c r="K1761">
        <f t="shared" si="245"/>
        <v>193.40950000000001</v>
      </c>
      <c r="L1761">
        <f t="shared" si="250"/>
        <v>221.50340000000003</v>
      </c>
      <c r="M1761">
        <f t="shared" si="246"/>
        <v>4.0536702173552618E-2</v>
      </c>
      <c r="N1761" t="str">
        <f t="shared" si="249"/>
        <v>Downtrend</v>
      </c>
      <c r="O1761">
        <f t="shared" si="244"/>
        <v>409.97</v>
      </c>
      <c r="P1761">
        <f t="shared" si="242"/>
        <v>-0.55382101129350936</v>
      </c>
      <c r="Q1761" t="str">
        <f t="shared" si="247"/>
        <v>2022-11</v>
      </c>
      <c r="R1761" t="str">
        <f t="shared" si="248"/>
        <v>High</v>
      </c>
    </row>
    <row r="1762" spans="1:18" x14ac:dyDescent="0.2">
      <c r="A1762">
        <v>1761</v>
      </c>
      <c r="B1762" t="s">
        <v>10</v>
      </c>
      <c r="C1762" s="1" t="d">
        <v>2022-11-29</v>
      </c>
      <c r="D1762">
        <v>184.99</v>
      </c>
      <c r="E1762">
        <v>186.38</v>
      </c>
      <c r="F1762">
        <v>178.75</v>
      </c>
      <c r="G1762">
        <v>180.83</v>
      </c>
      <c r="H1762">
        <v>83357100</v>
      </c>
      <c r="I1762">
        <v>-1.14257E-2</v>
      </c>
      <c r="J1762">
        <f t="shared" si="243"/>
        <v>-1.1425759895035914E-2</v>
      </c>
      <c r="K1762">
        <f t="shared" si="245"/>
        <v>191.07399999999998</v>
      </c>
      <c r="L1762">
        <f t="shared" si="250"/>
        <v>219.22280000000006</v>
      </c>
      <c r="M1762">
        <f t="shared" si="246"/>
        <v>4.0512500626878056E-2</v>
      </c>
      <c r="N1762" t="str">
        <f t="shared" si="249"/>
        <v>Downtrend</v>
      </c>
      <c r="O1762">
        <f t="shared" si="244"/>
        <v>409.97</v>
      </c>
      <c r="P1762">
        <f t="shared" si="242"/>
        <v>-0.55891894528867958</v>
      </c>
      <c r="Q1762" t="str">
        <f t="shared" si="247"/>
        <v>2022-11</v>
      </c>
      <c r="R1762" t="str">
        <f t="shared" si="248"/>
        <v>High</v>
      </c>
    </row>
    <row r="1763" spans="1:18" x14ac:dyDescent="0.2">
      <c r="A1763">
        <v>1762</v>
      </c>
      <c r="B1763" t="s">
        <v>10</v>
      </c>
      <c r="C1763" s="1" t="d">
        <v>2022-11-30</v>
      </c>
      <c r="D1763">
        <v>182.43</v>
      </c>
      <c r="E1763">
        <v>194.76</v>
      </c>
      <c r="F1763">
        <v>180.63</v>
      </c>
      <c r="G1763">
        <v>194.7</v>
      </c>
      <c r="H1763">
        <v>109186400</v>
      </c>
      <c r="I1763">
        <v>7.6701800000000001E-2</v>
      </c>
      <c r="J1763">
        <f t="shared" si="243"/>
        <v>7.6701874688934302E-2</v>
      </c>
      <c r="K1763">
        <f t="shared" si="245"/>
        <v>189.41799999999998</v>
      </c>
      <c r="L1763">
        <f t="shared" si="250"/>
        <v>217.10080000000008</v>
      </c>
      <c r="M1763">
        <f t="shared" si="246"/>
        <v>4.4949008314693242E-2</v>
      </c>
      <c r="N1763" t="str">
        <f t="shared" si="249"/>
        <v>Downtrend</v>
      </c>
      <c r="O1763">
        <f t="shared" si="244"/>
        <v>409.97</v>
      </c>
      <c r="P1763">
        <f t="shared" si="242"/>
        <v>-0.52508720150254895</v>
      </c>
      <c r="Q1763" t="str">
        <f t="shared" si="247"/>
        <v>2022-11</v>
      </c>
      <c r="R1763" t="str">
        <f t="shared" si="248"/>
        <v>High</v>
      </c>
    </row>
    <row r="1764" spans="1:18" x14ac:dyDescent="0.2">
      <c r="A1764">
        <v>1763</v>
      </c>
      <c r="B1764" t="s">
        <v>10</v>
      </c>
      <c r="C1764" s="1" t="d">
        <v>2022-12-01</v>
      </c>
      <c r="D1764">
        <v>197.08</v>
      </c>
      <c r="E1764">
        <v>198.92</v>
      </c>
      <c r="F1764">
        <v>191.8</v>
      </c>
      <c r="G1764">
        <v>194.7</v>
      </c>
      <c r="H1764">
        <v>80046200</v>
      </c>
      <c r="I1764">
        <v>0</v>
      </c>
      <c r="J1764">
        <f t="shared" si="243"/>
        <v>0</v>
      </c>
      <c r="K1764">
        <f t="shared" si="245"/>
        <v>188.40399999999997</v>
      </c>
      <c r="L1764">
        <f t="shared" si="250"/>
        <v>215.22620000000015</v>
      </c>
      <c r="M1764">
        <f t="shared" si="246"/>
        <v>4.3424015288606961E-2</v>
      </c>
      <c r="N1764" t="str">
        <f t="shared" si="249"/>
        <v>Downtrend</v>
      </c>
      <c r="O1764">
        <f t="shared" si="244"/>
        <v>409.97</v>
      </c>
      <c r="P1764">
        <f t="shared" si="242"/>
        <v>-0.52508720150254895</v>
      </c>
      <c r="Q1764" t="str">
        <f t="shared" si="247"/>
        <v>2022-12</v>
      </c>
      <c r="R1764" t="str">
        <f t="shared" si="248"/>
        <v>High</v>
      </c>
    </row>
    <row r="1765" spans="1:18" x14ac:dyDescent="0.2">
      <c r="A1765">
        <v>1764</v>
      </c>
      <c r="B1765" t="s">
        <v>10</v>
      </c>
      <c r="C1765" s="1" t="d">
        <v>2022-12-02</v>
      </c>
      <c r="D1765">
        <v>191.78</v>
      </c>
      <c r="E1765">
        <v>196.25</v>
      </c>
      <c r="F1765">
        <v>191.11</v>
      </c>
      <c r="G1765">
        <v>194.86</v>
      </c>
      <c r="H1765">
        <v>73645900</v>
      </c>
      <c r="I1765">
        <v>8.2179599999999996E-4</v>
      </c>
      <c r="J1765">
        <f t="shared" si="243"/>
        <v>8.2177709296371582E-4</v>
      </c>
      <c r="K1765">
        <f t="shared" si="245"/>
        <v>187.38149999999999</v>
      </c>
      <c r="L1765">
        <f t="shared" si="250"/>
        <v>213.36860000000013</v>
      </c>
      <c r="M1765">
        <f t="shared" si="246"/>
        <v>4.3419475595962667E-2</v>
      </c>
      <c r="N1765" t="str">
        <f t="shared" si="249"/>
        <v>Downtrend</v>
      </c>
      <c r="O1765">
        <f t="shared" si="244"/>
        <v>409.97</v>
      </c>
      <c r="P1765">
        <f t="shared" si="242"/>
        <v>-0.52469692904358856</v>
      </c>
      <c r="Q1765" t="str">
        <f t="shared" si="247"/>
        <v>2022-12</v>
      </c>
      <c r="R1765" t="str">
        <f t="shared" si="248"/>
        <v>High</v>
      </c>
    </row>
    <row r="1766" spans="1:18" x14ac:dyDescent="0.2">
      <c r="A1766">
        <v>1765</v>
      </c>
      <c r="B1766" t="s">
        <v>10</v>
      </c>
      <c r="C1766" s="1" t="d">
        <v>2022-12-05</v>
      </c>
      <c r="D1766">
        <v>189.44</v>
      </c>
      <c r="E1766">
        <v>191.27</v>
      </c>
      <c r="F1766">
        <v>180.55</v>
      </c>
      <c r="G1766">
        <v>182.45</v>
      </c>
      <c r="H1766">
        <v>93122700</v>
      </c>
      <c r="I1766">
        <v>-6.3686800000000002E-2</v>
      </c>
      <c r="J1766">
        <f t="shared" si="243"/>
        <v>-6.3686749461151715E-2</v>
      </c>
      <c r="K1766">
        <f t="shared" si="245"/>
        <v>186.13049999999998</v>
      </c>
      <c r="L1766">
        <f t="shared" si="250"/>
        <v>211.4448000000001</v>
      </c>
      <c r="M1766">
        <f t="shared" si="246"/>
        <v>4.4891429025289385E-2</v>
      </c>
      <c r="N1766" t="str">
        <f t="shared" si="249"/>
        <v>Downtrend</v>
      </c>
      <c r="O1766">
        <f t="shared" si="244"/>
        <v>409.97</v>
      </c>
      <c r="P1766">
        <f t="shared" si="242"/>
        <v>-0.55496743664170556</v>
      </c>
      <c r="Q1766" t="str">
        <f t="shared" si="247"/>
        <v>2022-12</v>
      </c>
      <c r="R1766" t="str">
        <f t="shared" si="248"/>
        <v>High</v>
      </c>
    </row>
    <row r="1767" spans="1:18" x14ac:dyDescent="0.2">
      <c r="A1767">
        <v>1766</v>
      </c>
      <c r="B1767" t="s">
        <v>10</v>
      </c>
      <c r="C1767" s="1" t="d">
        <v>2022-12-06</v>
      </c>
      <c r="D1767">
        <v>181.22</v>
      </c>
      <c r="E1767">
        <v>183.65</v>
      </c>
      <c r="F1767">
        <v>175.33</v>
      </c>
      <c r="G1767">
        <v>179.82</v>
      </c>
      <c r="H1767">
        <v>92150800</v>
      </c>
      <c r="I1767">
        <v>-1.44149E-2</v>
      </c>
      <c r="J1767">
        <f t="shared" si="243"/>
        <v>-1.4414908194025688E-2</v>
      </c>
      <c r="K1767">
        <f t="shared" si="245"/>
        <v>185.26750000000001</v>
      </c>
      <c r="L1767">
        <f t="shared" si="250"/>
        <v>209.26680000000016</v>
      </c>
      <c r="M1767">
        <f t="shared" si="246"/>
        <v>4.3718502879347081E-2</v>
      </c>
      <c r="N1767" t="str">
        <f t="shared" si="249"/>
        <v>Downtrend</v>
      </c>
      <c r="O1767">
        <f t="shared" si="244"/>
        <v>409.97</v>
      </c>
      <c r="P1767">
        <f t="shared" si="242"/>
        <v>-0.56138254018586731</v>
      </c>
      <c r="Q1767" t="str">
        <f t="shared" si="247"/>
        <v>2022-12</v>
      </c>
      <c r="R1767" t="str">
        <f t="shared" si="248"/>
        <v>High</v>
      </c>
    </row>
    <row r="1768" spans="1:18" x14ac:dyDescent="0.2">
      <c r="A1768">
        <v>1767</v>
      </c>
      <c r="B1768" t="s">
        <v>10</v>
      </c>
      <c r="C1768" s="1" t="d">
        <v>2022-12-07</v>
      </c>
      <c r="D1768">
        <v>175.03</v>
      </c>
      <c r="E1768">
        <v>179.38</v>
      </c>
      <c r="F1768">
        <v>172.22</v>
      </c>
      <c r="G1768">
        <v>174.04</v>
      </c>
      <c r="H1768">
        <v>84213300</v>
      </c>
      <c r="I1768">
        <v>-3.21433E-2</v>
      </c>
      <c r="J1768">
        <f t="shared" si="243"/>
        <v>-3.2143254365476603E-2</v>
      </c>
      <c r="K1768">
        <f t="shared" si="245"/>
        <v>184.40450000000001</v>
      </c>
      <c r="L1768">
        <f t="shared" si="250"/>
        <v>206.97940000000014</v>
      </c>
      <c r="M1768">
        <f t="shared" si="246"/>
        <v>4.3809890865454622E-2</v>
      </c>
      <c r="N1768" t="str">
        <f t="shared" si="249"/>
        <v>Downtrend</v>
      </c>
      <c r="O1768">
        <f t="shared" si="244"/>
        <v>409.97</v>
      </c>
      <c r="P1768">
        <f t="shared" si="242"/>
        <v>-0.57548113276581225</v>
      </c>
      <c r="Q1768" t="str">
        <f t="shared" si="247"/>
        <v>2022-12</v>
      </c>
      <c r="R1768" t="str">
        <f t="shared" si="248"/>
        <v>High</v>
      </c>
    </row>
    <row r="1769" spans="1:18" x14ac:dyDescent="0.2">
      <c r="A1769">
        <v>1768</v>
      </c>
      <c r="B1769" t="s">
        <v>10</v>
      </c>
      <c r="C1769" s="1" t="d">
        <v>2022-12-08</v>
      </c>
      <c r="D1769">
        <v>172.2</v>
      </c>
      <c r="E1769">
        <v>175.2</v>
      </c>
      <c r="F1769">
        <v>169.06</v>
      </c>
      <c r="G1769">
        <v>173.44</v>
      </c>
      <c r="H1769">
        <v>97624500</v>
      </c>
      <c r="I1769">
        <v>-3.44743E-3</v>
      </c>
      <c r="J1769">
        <f t="shared" si="243"/>
        <v>-3.4474833371638258E-3</v>
      </c>
      <c r="K1769">
        <f t="shared" si="245"/>
        <v>184.197</v>
      </c>
      <c r="L1769">
        <f t="shared" si="250"/>
        <v>205.19620000000009</v>
      </c>
      <c r="M1769">
        <f t="shared" si="246"/>
        <v>4.0801086188224617E-2</v>
      </c>
      <c r="N1769" t="str">
        <f t="shared" si="249"/>
        <v>Downtrend</v>
      </c>
      <c r="O1769">
        <f t="shared" si="244"/>
        <v>409.97</v>
      </c>
      <c r="P1769">
        <f t="shared" si="242"/>
        <v>-0.57694465448691368</v>
      </c>
      <c r="Q1769" t="str">
        <f t="shared" si="247"/>
        <v>2022-12</v>
      </c>
      <c r="R1769" t="str">
        <f t="shared" si="248"/>
        <v>High</v>
      </c>
    </row>
    <row r="1770" spans="1:18" x14ac:dyDescent="0.2">
      <c r="A1770">
        <v>1769</v>
      </c>
      <c r="B1770" t="s">
        <v>10</v>
      </c>
      <c r="C1770" s="1" t="d">
        <v>2022-12-09</v>
      </c>
      <c r="D1770">
        <v>173.84</v>
      </c>
      <c r="E1770">
        <v>182.5</v>
      </c>
      <c r="F1770">
        <v>173.36</v>
      </c>
      <c r="G1770">
        <v>179.05</v>
      </c>
      <c r="H1770">
        <v>104872300</v>
      </c>
      <c r="I1770">
        <v>3.2345499999999999E-2</v>
      </c>
      <c r="J1770">
        <f t="shared" si="243"/>
        <v>3.2345479704797064E-2</v>
      </c>
      <c r="K1770">
        <f t="shared" si="245"/>
        <v>183.61349999999999</v>
      </c>
      <c r="L1770">
        <f t="shared" si="250"/>
        <v>203.24760000000006</v>
      </c>
      <c r="M1770">
        <f t="shared" si="246"/>
        <v>3.7759610704450643E-2</v>
      </c>
      <c r="N1770" t="str">
        <f t="shared" si="249"/>
        <v>Downtrend</v>
      </c>
      <c r="O1770">
        <f t="shared" si="244"/>
        <v>409.97</v>
      </c>
      <c r="P1770">
        <f t="shared" si="242"/>
        <v>-0.56326072639461422</v>
      </c>
      <c r="Q1770" t="str">
        <f t="shared" si="247"/>
        <v>2022-12</v>
      </c>
      <c r="R1770" t="str">
        <f t="shared" si="248"/>
        <v>High</v>
      </c>
    </row>
    <row r="1771" spans="1:18" x14ac:dyDescent="0.2">
      <c r="A1771">
        <v>1770</v>
      </c>
      <c r="B1771" t="s">
        <v>10</v>
      </c>
      <c r="C1771" s="1" t="d">
        <v>2022-12-12</v>
      </c>
      <c r="D1771">
        <v>176.1</v>
      </c>
      <c r="E1771">
        <v>177.37</v>
      </c>
      <c r="F1771">
        <v>167.52</v>
      </c>
      <c r="G1771">
        <v>167.82</v>
      </c>
      <c r="H1771">
        <v>109794500</v>
      </c>
      <c r="I1771">
        <v>-6.2719899999999995E-2</v>
      </c>
      <c r="J1771">
        <f t="shared" si="243"/>
        <v>-6.2719910639486232E-2</v>
      </c>
      <c r="K1771">
        <f t="shared" si="245"/>
        <v>182.20600000000002</v>
      </c>
      <c r="L1771">
        <f t="shared" si="250"/>
        <v>201.61860000000007</v>
      </c>
      <c r="M1771">
        <f t="shared" si="246"/>
        <v>3.9344051086496939E-2</v>
      </c>
      <c r="N1771" t="str">
        <f t="shared" si="249"/>
        <v>Downtrend</v>
      </c>
      <c r="O1771">
        <f t="shared" si="244"/>
        <v>409.97</v>
      </c>
      <c r="P1771">
        <f t="shared" ref="P1771:P1834" si="251">G1771/O1771 - 1</f>
        <v>-0.59065297460789812</v>
      </c>
      <c r="Q1771" t="str">
        <f t="shared" si="247"/>
        <v>2022-12</v>
      </c>
      <c r="R1771" t="str">
        <f t="shared" si="248"/>
        <v>High</v>
      </c>
    </row>
    <row r="1772" spans="1:18" x14ac:dyDescent="0.2">
      <c r="A1772">
        <v>1771</v>
      </c>
      <c r="B1772" t="s">
        <v>10</v>
      </c>
      <c r="C1772" s="1" t="d">
        <v>2022-12-13</v>
      </c>
      <c r="D1772">
        <v>174.87</v>
      </c>
      <c r="E1772">
        <v>175.05</v>
      </c>
      <c r="F1772">
        <v>156.91</v>
      </c>
      <c r="G1772">
        <v>160.94999999999999</v>
      </c>
      <c r="H1772">
        <v>175862700</v>
      </c>
      <c r="I1772">
        <v>-4.0936800000000002E-2</v>
      </c>
      <c r="J1772">
        <f t="shared" ref="J1772:J1835" si="252">(G1772/G1771) - 1</f>
        <v>-4.093671791204867E-2</v>
      </c>
      <c r="K1772">
        <f t="shared" si="245"/>
        <v>180.70600000000002</v>
      </c>
      <c r="L1772">
        <f t="shared" si="250"/>
        <v>199.76580000000004</v>
      </c>
      <c r="M1772">
        <f t="shared" si="246"/>
        <v>3.9871349471279849E-2</v>
      </c>
      <c r="N1772" t="str">
        <f t="shared" si="249"/>
        <v>Downtrend</v>
      </c>
      <c r="O1772">
        <f t="shared" ref="O1772:O1835" si="253">MAX(G1772,O1771)</f>
        <v>409.97</v>
      </c>
      <c r="P1772">
        <f t="shared" si="251"/>
        <v>-0.60741029831451088</v>
      </c>
      <c r="Q1772" t="str">
        <f t="shared" si="247"/>
        <v>2022-12</v>
      </c>
      <c r="R1772" t="str">
        <f t="shared" si="248"/>
        <v>High</v>
      </c>
    </row>
    <row r="1773" spans="1:18" x14ac:dyDescent="0.2">
      <c r="A1773">
        <v>1772</v>
      </c>
      <c r="B1773" t="s">
        <v>10</v>
      </c>
      <c r="C1773" s="1" t="d">
        <v>2022-12-14</v>
      </c>
      <c r="D1773">
        <v>159.25</v>
      </c>
      <c r="E1773">
        <v>161.62</v>
      </c>
      <c r="F1773">
        <v>155.31</v>
      </c>
      <c r="G1773">
        <v>156.80000000000001</v>
      </c>
      <c r="H1773">
        <v>140682300</v>
      </c>
      <c r="I1773">
        <v>-2.5784399999999999E-2</v>
      </c>
      <c r="J1773">
        <f t="shared" si="252"/>
        <v>-2.5784405094749774E-2</v>
      </c>
      <c r="K1773">
        <f t="shared" si="245"/>
        <v>178.82500000000002</v>
      </c>
      <c r="L1773">
        <f t="shared" si="250"/>
        <v>198.10300000000004</v>
      </c>
      <c r="M1773">
        <f t="shared" si="246"/>
        <v>3.9577160026700739E-2</v>
      </c>
      <c r="N1773" t="str">
        <f t="shared" si="249"/>
        <v>Downtrend</v>
      </c>
      <c r="O1773">
        <f t="shared" si="253"/>
        <v>409.97</v>
      </c>
      <c r="P1773">
        <f t="shared" si="251"/>
        <v>-0.61753299021879648</v>
      </c>
      <c r="Q1773" t="str">
        <f t="shared" si="247"/>
        <v>2022-12</v>
      </c>
      <c r="R1773" t="str">
        <f t="shared" si="248"/>
        <v>High</v>
      </c>
    </row>
    <row r="1774" spans="1:18" x14ac:dyDescent="0.2">
      <c r="A1774">
        <v>1773</v>
      </c>
      <c r="B1774" t="s">
        <v>10</v>
      </c>
      <c r="C1774" s="1" t="d">
        <v>2022-12-15</v>
      </c>
      <c r="D1774">
        <v>153.44</v>
      </c>
      <c r="E1774">
        <v>160.93</v>
      </c>
      <c r="F1774">
        <v>153.28</v>
      </c>
      <c r="G1774">
        <v>157.66999999999999</v>
      </c>
      <c r="H1774">
        <v>122334500</v>
      </c>
      <c r="I1774">
        <v>5.54844E-3</v>
      </c>
      <c r="J1774">
        <f t="shared" si="252"/>
        <v>5.5484693877549951E-3</v>
      </c>
      <c r="K1774">
        <f t="shared" si="245"/>
        <v>177.36250000000001</v>
      </c>
      <c r="L1774">
        <f t="shared" si="250"/>
        <v>196.345</v>
      </c>
      <c r="M1774">
        <f t="shared" si="246"/>
        <v>3.9125056784062112E-2</v>
      </c>
      <c r="N1774" t="str">
        <f t="shared" si="249"/>
        <v>Downtrend</v>
      </c>
      <c r="O1774">
        <f t="shared" si="253"/>
        <v>409.97</v>
      </c>
      <c r="P1774">
        <f t="shared" si="251"/>
        <v>-0.6154108837231993</v>
      </c>
      <c r="Q1774" t="str">
        <f t="shared" si="247"/>
        <v>2022-12</v>
      </c>
      <c r="R1774" t="str">
        <f t="shared" si="248"/>
        <v>High</v>
      </c>
    </row>
    <row r="1775" spans="1:18" x14ac:dyDescent="0.2">
      <c r="A1775">
        <v>1774</v>
      </c>
      <c r="B1775" t="s">
        <v>10</v>
      </c>
      <c r="C1775" s="1" t="d">
        <v>2022-12-16</v>
      </c>
      <c r="D1775">
        <v>159.63999999999999</v>
      </c>
      <c r="E1775">
        <v>160.99</v>
      </c>
      <c r="F1775">
        <v>150.04</v>
      </c>
      <c r="G1775">
        <v>150.22999999999999</v>
      </c>
      <c r="H1775">
        <v>139032200</v>
      </c>
      <c r="I1775">
        <v>-4.7187199999999999E-2</v>
      </c>
      <c r="J1775">
        <f t="shared" si="252"/>
        <v>-4.7187163062091697E-2</v>
      </c>
      <c r="K1775">
        <f t="shared" si="245"/>
        <v>175.71550000000002</v>
      </c>
      <c r="L1775">
        <f t="shared" si="250"/>
        <v>194.88100000000003</v>
      </c>
      <c r="M1775">
        <f t="shared" si="246"/>
        <v>4.0033892706054237E-2</v>
      </c>
      <c r="N1775" t="str">
        <f t="shared" si="249"/>
        <v>Downtrend</v>
      </c>
      <c r="O1775">
        <f t="shared" si="253"/>
        <v>409.97</v>
      </c>
      <c r="P1775">
        <f t="shared" si="251"/>
        <v>-0.63355855306485842</v>
      </c>
      <c r="Q1775" t="str">
        <f t="shared" si="247"/>
        <v>2022-12</v>
      </c>
      <c r="R1775" t="str">
        <f t="shared" si="248"/>
        <v>High</v>
      </c>
    </row>
    <row r="1776" spans="1:18" x14ac:dyDescent="0.2">
      <c r="A1776">
        <v>1775</v>
      </c>
      <c r="B1776" t="s">
        <v>10</v>
      </c>
      <c r="C1776" s="1" t="d">
        <v>2022-12-19</v>
      </c>
      <c r="D1776">
        <v>154</v>
      </c>
      <c r="E1776">
        <v>155.25</v>
      </c>
      <c r="F1776">
        <v>145.82</v>
      </c>
      <c r="G1776">
        <v>149.87</v>
      </c>
      <c r="H1776">
        <v>139390600</v>
      </c>
      <c r="I1776">
        <v>-2.3963299999999999E-3</v>
      </c>
      <c r="J1776">
        <f t="shared" si="252"/>
        <v>-2.3963256340276962E-3</v>
      </c>
      <c r="K1776">
        <f t="shared" si="245"/>
        <v>174.1995</v>
      </c>
      <c r="L1776">
        <f t="shared" si="250"/>
        <v>193.17779999999996</v>
      </c>
      <c r="M1776">
        <f t="shared" si="246"/>
        <v>4.0023438792158889E-2</v>
      </c>
      <c r="N1776" t="str">
        <f t="shared" si="249"/>
        <v>Downtrend</v>
      </c>
      <c r="O1776">
        <f t="shared" si="253"/>
        <v>409.97</v>
      </c>
      <c r="P1776">
        <f t="shared" si="251"/>
        <v>-0.63443666609751936</v>
      </c>
      <c r="Q1776" t="str">
        <f t="shared" si="247"/>
        <v>2022-12</v>
      </c>
      <c r="R1776" t="str">
        <f t="shared" si="248"/>
        <v>High</v>
      </c>
    </row>
    <row r="1777" spans="1:18" x14ac:dyDescent="0.2">
      <c r="A1777">
        <v>1776</v>
      </c>
      <c r="B1777" t="s">
        <v>10</v>
      </c>
      <c r="C1777" s="1" t="d">
        <v>2022-12-20</v>
      </c>
      <c r="D1777">
        <v>146.05000000000001</v>
      </c>
      <c r="E1777">
        <v>148.47</v>
      </c>
      <c r="F1777">
        <v>137.66</v>
      </c>
      <c r="G1777">
        <v>137.80000000000001</v>
      </c>
      <c r="H1777">
        <v>159563300</v>
      </c>
      <c r="I1777">
        <v>-8.0536399999999994E-2</v>
      </c>
      <c r="J1777">
        <f t="shared" si="252"/>
        <v>-8.0536464936278085E-2</v>
      </c>
      <c r="K1777">
        <f t="shared" si="245"/>
        <v>172.69600000000003</v>
      </c>
      <c r="L1777">
        <f t="shared" si="250"/>
        <v>191.59919999999994</v>
      </c>
      <c r="M1777">
        <f t="shared" si="246"/>
        <v>4.1061523041716952E-2</v>
      </c>
      <c r="N1777" t="str">
        <f t="shared" si="249"/>
        <v>Downtrend</v>
      </c>
      <c r="O1777">
        <f t="shared" si="253"/>
        <v>409.97</v>
      </c>
      <c r="P1777">
        <f t="shared" si="251"/>
        <v>-0.66387784472034539</v>
      </c>
      <c r="Q1777" t="str">
        <f t="shared" si="247"/>
        <v>2022-12</v>
      </c>
      <c r="R1777" t="str">
        <f t="shared" si="248"/>
        <v>High</v>
      </c>
    </row>
    <row r="1778" spans="1:18" x14ac:dyDescent="0.2">
      <c r="A1778">
        <v>1777</v>
      </c>
      <c r="B1778" t="s">
        <v>10</v>
      </c>
      <c r="C1778" s="1" t="d">
        <v>2022-12-21</v>
      </c>
      <c r="D1778">
        <v>139.34</v>
      </c>
      <c r="E1778">
        <v>141.26</v>
      </c>
      <c r="F1778">
        <v>135.88999999999999</v>
      </c>
      <c r="G1778">
        <v>137.57</v>
      </c>
      <c r="H1778">
        <v>145417400</v>
      </c>
      <c r="I1778">
        <v>-1.66905E-3</v>
      </c>
      <c r="J1778">
        <f t="shared" si="252"/>
        <v>-1.6690856313499314E-3</v>
      </c>
      <c r="K1778">
        <f t="shared" si="245"/>
        <v>171.07900000000004</v>
      </c>
      <c r="L1778">
        <f t="shared" si="250"/>
        <v>189.76139999999995</v>
      </c>
      <c r="M1778">
        <f t="shared" si="246"/>
        <v>4.0801907947261094E-2</v>
      </c>
      <c r="N1778" t="str">
        <f t="shared" si="249"/>
        <v>Downtrend</v>
      </c>
      <c r="O1778">
        <f t="shared" si="253"/>
        <v>409.97</v>
      </c>
      <c r="P1778">
        <f t="shared" si="251"/>
        <v>-0.664438861380101</v>
      </c>
      <c r="Q1778" t="str">
        <f t="shared" si="247"/>
        <v>2022-12</v>
      </c>
      <c r="R1778" t="str">
        <f t="shared" si="248"/>
        <v>High</v>
      </c>
    </row>
    <row r="1779" spans="1:18" x14ac:dyDescent="0.2">
      <c r="A1779">
        <v>1778</v>
      </c>
      <c r="B1779" t="s">
        <v>10</v>
      </c>
      <c r="C1779" s="1" t="d">
        <v>2022-12-22</v>
      </c>
      <c r="D1779">
        <v>136</v>
      </c>
      <c r="E1779">
        <v>136.63</v>
      </c>
      <c r="F1779">
        <v>122.26</v>
      </c>
      <c r="G1779">
        <v>125.35</v>
      </c>
      <c r="H1779">
        <v>210090300</v>
      </c>
      <c r="I1779">
        <v>-8.8827600000000007E-2</v>
      </c>
      <c r="J1779">
        <f t="shared" si="252"/>
        <v>-8.8827505996946998E-2</v>
      </c>
      <c r="K1779">
        <f t="shared" si="245"/>
        <v>168.1865</v>
      </c>
      <c r="L1779">
        <f t="shared" si="250"/>
        <v>187.78999999999994</v>
      </c>
      <c r="M1779">
        <f t="shared" si="246"/>
        <v>3.8908462652935273E-2</v>
      </c>
      <c r="N1779" t="str">
        <f t="shared" si="249"/>
        <v>Downtrend</v>
      </c>
      <c r="O1779">
        <f t="shared" si="253"/>
        <v>409.97</v>
      </c>
      <c r="P1779">
        <f t="shared" si="251"/>
        <v>-0.69424592043320255</v>
      </c>
      <c r="Q1779" t="str">
        <f t="shared" si="247"/>
        <v>2022-12</v>
      </c>
      <c r="R1779" t="str">
        <f t="shared" si="248"/>
        <v>High</v>
      </c>
    </row>
    <row r="1780" spans="1:18" x14ac:dyDescent="0.2">
      <c r="A1780">
        <v>1779</v>
      </c>
      <c r="B1780" t="s">
        <v>10</v>
      </c>
      <c r="C1780" s="1" t="d">
        <v>2022-12-23</v>
      </c>
      <c r="D1780">
        <v>126.37</v>
      </c>
      <c r="E1780">
        <v>128.62</v>
      </c>
      <c r="F1780">
        <v>121.02</v>
      </c>
      <c r="G1780">
        <v>123.15</v>
      </c>
      <c r="H1780">
        <v>166989700</v>
      </c>
      <c r="I1780">
        <v>-1.7550799999999998E-2</v>
      </c>
      <c r="J1780">
        <f t="shared" si="252"/>
        <v>-1.7550857598723435E-2</v>
      </c>
      <c r="K1780">
        <f t="shared" si="245"/>
        <v>165.20100000000002</v>
      </c>
      <c r="L1780">
        <f t="shared" si="250"/>
        <v>185.87219999999994</v>
      </c>
      <c r="M1780">
        <f t="shared" si="246"/>
        <v>3.8722178903939801E-2</v>
      </c>
      <c r="N1780" t="str">
        <f t="shared" si="249"/>
        <v>Downtrend</v>
      </c>
      <c r="O1780">
        <f t="shared" si="253"/>
        <v>409.97</v>
      </c>
      <c r="P1780">
        <f t="shared" si="251"/>
        <v>-0.69961216674390814</v>
      </c>
      <c r="Q1780" t="str">
        <f t="shared" si="247"/>
        <v>2022-12</v>
      </c>
      <c r="R1780" t="str">
        <f t="shared" si="248"/>
        <v>High</v>
      </c>
    </row>
    <row r="1781" spans="1:18" x14ac:dyDescent="0.2">
      <c r="A1781">
        <v>1780</v>
      </c>
      <c r="B1781" t="s">
        <v>10</v>
      </c>
      <c r="C1781" s="1" t="d">
        <v>2022-12-27</v>
      </c>
      <c r="D1781">
        <v>117.5</v>
      </c>
      <c r="E1781">
        <v>119.67</v>
      </c>
      <c r="F1781">
        <v>108.76</v>
      </c>
      <c r="G1781">
        <v>109.1</v>
      </c>
      <c r="H1781">
        <v>208643400</v>
      </c>
      <c r="I1781">
        <v>-0.114089</v>
      </c>
      <c r="J1781">
        <f t="shared" si="252"/>
        <v>-0.11408850994721897</v>
      </c>
      <c r="K1781">
        <f t="shared" si="245"/>
        <v>161.51000000000002</v>
      </c>
      <c r="L1781">
        <f t="shared" si="250"/>
        <v>183.73939999999996</v>
      </c>
      <c r="M1781">
        <f t="shared" si="246"/>
        <v>4.3852005742927663E-2</v>
      </c>
      <c r="N1781" t="str">
        <f t="shared" si="249"/>
        <v>Downtrend</v>
      </c>
      <c r="O1781">
        <f t="shared" si="253"/>
        <v>409.97</v>
      </c>
      <c r="P1781">
        <f t="shared" si="251"/>
        <v>-0.73388296704636935</v>
      </c>
      <c r="Q1781" t="str">
        <f t="shared" si="247"/>
        <v>2022-12</v>
      </c>
      <c r="R1781" t="str">
        <f t="shared" si="248"/>
        <v>High</v>
      </c>
    </row>
    <row r="1782" spans="1:18" x14ac:dyDescent="0.2">
      <c r="A1782">
        <v>1781</v>
      </c>
      <c r="B1782" t="s">
        <v>10</v>
      </c>
      <c r="C1782" s="1" t="d">
        <v>2022-12-28</v>
      </c>
      <c r="D1782">
        <v>110.35</v>
      </c>
      <c r="E1782">
        <v>116.27</v>
      </c>
      <c r="F1782">
        <v>108.24</v>
      </c>
      <c r="G1782">
        <v>112.71</v>
      </c>
      <c r="H1782">
        <v>221070500</v>
      </c>
      <c r="I1782">
        <v>3.3088899999999997E-2</v>
      </c>
      <c r="J1782">
        <f t="shared" si="252"/>
        <v>3.3088909257561916E-2</v>
      </c>
      <c r="K1782">
        <f t="shared" si="245"/>
        <v>158.10399999999998</v>
      </c>
      <c r="L1782">
        <f t="shared" si="250"/>
        <v>181.77199999999991</v>
      </c>
      <c r="M1782">
        <f t="shared" si="246"/>
        <v>4.564719372319636E-2</v>
      </c>
      <c r="N1782" t="str">
        <f t="shared" si="249"/>
        <v>Downtrend</v>
      </c>
      <c r="O1782">
        <f t="shared" si="253"/>
        <v>409.97</v>
      </c>
      <c r="P1782">
        <f t="shared" si="251"/>
        <v>-0.72507744469107505</v>
      </c>
      <c r="Q1782" t="str">
        <f t="shared" si="247"/>
        <v>2022-12</v>
      </c>
      <c r="R1782" t="str">
        <f t="shared" si="248"/>
        <v>High</v>
      </c>
    </row>
    <row r="1783" spans="1:18" x14ac:dyDescent="0.2">
      <c r="A1783">
        <v>1782</v>
      </c>
      <c r="B1783" t="s">
        <v>10</v>
      </c>
      <c r="C1783" s="1" t="d">
        <v>2022-12-29</v>
      </c>
      <c r="D1783">
        <v>120.39</v>
      </c>
      <c r="E1783">
        <v>123.57</v>
      </c>
      <c r="F1783">
        <v>117.5</v>
      </c>
      <c r="G1783">
        <v>121.82</v>
      </c>
      <c r="H1783">
        <v>221923300</v>
      </c>
      <c r="I1783">
        <v>8.0826899999999993E-2</v>
      </c>
      <c r="J1783">
        <f t="shared" si="252"/>
        <v>8.0826900896105114E-2</v>
      </c>
      <c r="K1783">
        <f t="shared" si="245"/>
        <v>154.46</v>
      </c>
      <c r="L1783">
        <f t="shared" si="250"/>
        <v>179.79479999999992</v>
      </c>
      <c r="M1783">
        <f t="shared" si="246"/>
        <v>4.6125092769034988E-2</v>
      </c>
      <c r="N1783" t="str">
        <f t="shared" si="249"/>
        <v>Downtrend</v>
      </c>
      <c r="O1783">
        <f t="shared" si="253"/>
        <v>409.97</v>
      </c>
      <c r="P1783">
        <f t="shared" si="251"/>
        <v>-0.70285630655901654</v>
      </c>
      <c r="Q1783" t="str">
        <f t="shared" si="247"/>
        <v>2022-12</v>
      </c>
      <c r="R1783" t="str">
        <f t="shared" si="248"/>
        <v>High</v>
      </c>
    </row>
    <row r="1784" spans="1:18" x14ac:dyDescent="0.2">
      <c r="A1784">
        <v>1783</v>
      </c>
      <c r="B1784" t="s">
        <v>10</v>
      </c>
      <c r="C1784" s="1" t="d">
        <v>2022-12-30</v>
      </c>
      <c r="D1784">
        <v>119.95</v>
      </c>
      <c r="E1784">
        <v>124.48</v>
      </c>
      <c r="F1784">
        <v>119.75</v>
      </c>
      <c r="G1784">
        <v>123.18</v>
      </c>
      <c r="H1784">
        <v>157777300</v>
      </c>
      <c r="I1784">
        <v>1.1164E-2</v>
      </c>
      <c r="J1784">
        <f t="shared" si="252"/>
        <v>1.1164012477425933E-2</v>
      </c>
      <c r="K1784">
        <f t="shared" si="245"/>
        <v>150.88400000000001</v>
      </c>
      <c r="L1784">
        <f t="shared" si="250"/>
        <v>177.81119999999993</v>
      </c>
      <c r="M1784">
        <f t="shared" si="246"/>
        <v>4.6473341684087038E-2</v>
      </c>
      <c r="N1784" t="str">
        <f t="shared" si="249"/>
        <v>Downtrend</v>
      </c>
      <c r="O1784">
        <f t="shared" si="253"/>
        <v>409.97</v>
      </c>
      <c r="P1784">
        <f t="shared" si="251"/>
        <v>-0.69953899065785308</v>
      </c>
      <c r="Q1784" t="str">
        <f t="shared" si="247"/>
        <v>2022-12</v>
      </c>
      <c r="R1784" t="str">
        <f t="shared" si="248"/>
        <v>High</v>
      </c>
    </row>
    <row r="1785" spans="1:18" x14ac:dyDescent="0.2">
      <c r="A1785">
        <v>1784</v>
      </c>
      <c r="B1785" t="s">
        <v>10</v>
      </c>
      <c r="C1785" s="1" t="d">
        <v>2023-01-03</v>
      </c>
      <c r="D1785">
        <v>118.47</v>
      </c>
      <c r="E1785">
        <v>118.8</v>
      </c>
      <c r="F1785">
        <v>104.64</v>
      </c>
      <c r="G1785">
        <v>108.1</v>
      </c>
      <c r="H1785">
        <v>231402800</v>
      </c>
      <c r="I1785">
        <v>-0.122422</v>
      </c>
      <c r="J1785">
        <f t="shared" si="252"/>
        <v>-0.12242247118038652</v>
      </c>
      <c r="K1785">
        <f t="shared" si="245"/>
        <v>146.54599999999999</v>
      </c>
      <c r="L1785">
        <f t="shared" si="250"/>
        <v>175.79519999999994</v>
      </c>
      <c r="M1785">
        <f t="shared" si="246"/>
        <v>5.1269998355676555E-2</v>
      </c>
      <c r="N1785" t="str">
        <f t="shared" si="249"/>
        <v>Downtrend</v>
      </c>
      <c r="O1785">
        <f t="shared" si="253"/>
        <v>409.97</v>
      </c>
      <c r="P1785">
        <f t="shared" si="251"/>
        <v>-0.73632216991487187</v>
      </c>
      <c r="Q1785" t="str">
        <f t="shared" si="247"/>
        <v>2023-01</v>
      </c>
      <c r="R1785" t="str">
        <f t="shared" si="248"/>
        <v>High</v>
      </c>
    </row>
    <row r="1786" spans="1:18" x14ac:dyDescent="0.2">
      <c r="A1786">
        <v>1785</v>
      </c>
      <c r="B1786" t="s">
        <v>10</v>
      </c>
      <c r="C1786" s="1" t="d">
        <v>2023-01-04</v>
      </c>
      <c r="D1786">
        <v>109.11</v>
      </c>
      <c r="E1786">
        <v>114.59</v>
      </c>
      <c r="F1786">
        <v>107.52</v>
      </c>
      <c r="G1786">
        <v>113.64</v>
      </c>
      <c r="H1786">
        <v>180389000</v>
      </c>
      <c r="I1786">
        <v>5.12489E-2</v>
      </c>
      <c r="J1786">
        <f t="shared" si="252"/>
        <v>5.1248843663274757E-2</v>
      </c>
      <c r="K1786">
        <f t="shared" si="245"/>
        <v>143.10549999999998</v>
      </c>
      <c r="L1786">
        <f t="shared" si="250"/>
        <v>173.77699999999996</v>
      </c>
      <c r="M1786">
        <f t="shared" si="246"/>
        <v>5.3425126270860233E-2</v>
      </c>
      <c r="N1786" t="str">
        <f t="shared" si="249"/>
        <v>Downtrend</v>
      </c>
      <c r="O1786">
        <f t="shared" si="253"/>
        <v>409.97</v>
      </c>
      <c r="P1786">
        <f t="shared" si="251"/>
        <v>-0.72280898602336752</v>
      </c>
      <c r="Q1786" t="str">
        <f t="shared" si="247"/>
        <v>2023-01</v>
      </c>
      <c r="R1786" t="str">
        <f t="shared" si="248"/>
        <v>High</v>
      </c>
    </row>
    <row r="1787" spans="1:18" x14ac:dyDescent="0.2">
      <c r="A1787">
        <v>1786</v>
      </c>
      <c r="B1787" t="s">
        <v>10</v>
      </c>
      <c r="C1787" s="1" t="d">
        <v>2023-01-05</v>
      </c>
      <c r="D1787">
        <v>110.51</v>
      </c>
      <c r="E1787">
        <v>111.75</v>
      </c>
      <c r="F1787">
        <v>107.16</v>
      </c>
      <c r="G1787">
        <v>110.34</v>
      </c>
      <c r="H1787">
        <v>157986300</v>
      </c>
      <c r="I1787">
        <v>-2.9039100000000002E-2</v>
      </c>
      <c r="J1787">
        <f t="shared" si="252"/>
        <v>-2.9039070749735996E-2</v>
      </c>
      <c r="K1787">
        <f t="shared" si="245"/>
        <v>139.63149999999999</v>
      </c>
      <c r="L1787">
        <f t="shared" si="250"/>
        <v>171.58979999999991</v>
      </c>
      <c r="M1787">
        <f t="shared" si="246"/>
        <v>5.3415995277534975E-2</v>
      </c>
      <c r="N1787" t="str">
        <f t="shared" si="249"/>
        <v>Downtrend</v>
      </c>
      <c r="O1787">
        <f t="shared" si="253"/>
        <v>409.97</v>
      </c>
      <c r="P1787">
        <f t="shared" si="251"/>
        <v>-0.73085835548942613</v>
      </c>
      <c r="Q1787" t="str">
        <f t="shared" si="247"/>
        <v>2023-01</v>
      </c>
      <c r="R1787" t="str">
        <f t="shared" si="248"/>
        <v>High</v>
      </c>
    </row>
    <row r="1788" spans="1:18" x14ac:dyDescent="0.2">
      <c r="A1788">
        <v>1787</v>
      </c>
      <c r="B1788" t="s">
        <v>10</v>
      </c>
      <c r="C1788" s="1" t="d">
        <v>2023-01-06</v>
      </c>
      <c r="D1788">
        <v>103</v>
      </c>
      <c r="E1788">
        <v>114.39</v>
      </c>
      <c r="F1788">
        <v>101.81</v>
      </c>
      <c r="G1788">
        <v>113.06</v>
      </c>
      <c r="H1788">
        <v>220911100</v>
      </c>
      <c r="I1788">
        <v>2.4651099999999999E-2</v>
      </c>
      <c r="J1788">
        <f t="shared" si="252"/>
        <v>2.465107848468362E-2</v>
      </c>
      <c r="K1788">
        <f t="shared" si="245"/>
        <v>136.58249999999998</v>
      </c>
      <c r="L1788">
        <f t="shared" si="250"/>
        <v>169.49239999999995</v>
      </c>
      <c r="M1788">
        <f t="shared" si="246"/>
        <v>5.438980317412969E-2</v>
      </c>
      <c r="N1788" t="str">
        <f t="shared" si="249"/>
        <v>Downtrend</v>
      </c>
      <c r="O1788">
        <f t="shared" si="253"/>
        <v>409.97</v>
      </c>
      <c r="P1788">
        <f t="shared" si="251"/>
        <v>-0.72422372368709909</v>
      </c>
      <c r="Q1788" t="str">
        <f t="shared" si="247"/>
        <v>2023-01</v>
      </c>
      <c r="R1788" t="str">
        <f t="shared" si="248"/>
        <v>High</v>
      </c>
    </row>
    <row r="1789" spans="1:18" x14ac:dyDescent="0.2">
      <c r="A1789">
        <v>1788</v>
      </c>
      <c r="B1789" t="s">
        <v>10</v>
      </c>
      <c r="C1789" s="1" t="d">
        <v>2023-01-09</v>
      </c>
      <c r="D1789">
        <v>118.96</v>
      </c>
      <c r="E1789">
        <v>123.52</v>
      </c>
      <c r="F1789">
        <v>117.11</v>
      </c>
      <c r="G1789">
        <v>119.77</v>
      </c>
      <c r="H1789">
        <v>190284000</v>
      </c>
      <c r="I1789">
        <v>5.9348999999999999E-2</v>
      </c>
      <c r="J1789">
        <f t="shared" si="252"/>
        <v>5.934901822041394E-2</v>
      </c>
      <c r="K1789">
        <f t="shared" si="245"/>
        <v>133.89899999999997</v>
      </c>
      <c r="L1789">
        <f t="shared" si="250"/>
        <v>167.36759999999998</v>
      </c>
      <c r="M1789">
        <f t="shared" si="246"/>
        <v>5.7132179820412091E-2</v>
      </c>
      <c r="N1789" t="str">
        <f t="shared" si="249"/>
        <v>Downtrend</v>
      </c>
      <c r="O1789">
        <f t="shared" si="253"/>
        <v>409.97</v>
      </c>
      <c r="P1789">
        <f t="shared" si="251"/>
        <v>-0.70785667243944683</v>
      </c>
      <c r="Q1789" t="str">
        <f t="shared" si="247"/>
        <v>2023-01</v>
      </c>
      <c r="R1789" t="str">
        <f t="shared" si="248"/>
        <v>High</v>
      </c>
    </row>
    <row r="1790" spans="1:18" x14ac:dyDescent="0.2">
      <c r="A1790">
        <v>1789</v>
      </c>
      <c r="B1790" t="s">
        <v>10</v>
      </c>
      <c r="C1790" s="1" t="d">
        <v>2023-01-10</v>
      </c>
      <c r="D1790">
        <v>121.07</v>
      </c>
      <c r="E1790">
        <v>122.76</v>
      </c>
      <c r="F1790">
        <v>114.92</v>
      </c>
      <c r="G1790">
        <v>118.85</v>
      </c>
      <c r="H1790">
        <v>167642500</v>
      </c>
      <c r="I1790">
        <v>-7.6813699999999999E-3</v>
      </c>
      <c r="J1790">
        <f t="shared" si="252"/>
        <v>-7.681389329548316E-3</v>
      </c>
      <c r="K1790">
        <f t="shared" ref="K1790:K1853" si="254">AVERAGE(G1771:G1790)</f>
        <v>130.88899999999998</v>
      </c>
      <c r="L1790">
        <f t="shared" si="250"/>
        <v>165.26159999999999</v>
      </c>
      <c r="M1790">
        <f t="shared" si="246"/>
        <v>5.6012055364433259E-2</v>
      </c>
      <c r="N1790" t="str">
        <f t="shared" si="249"/>
        <v>Downtrend</v>
      </c>
      <c r="O1790">
        <f t="shared" si="253"/>
        <v>409.97</v>
      </c>
      <c r="P1790">
        <f t="shared" si="251"/>
        <v>-0.71010073907846927</v>
      </c>
      <c r="Q1790" t="str">
        <f t="shared" si="247"/>
        <v>2023-01</v>
      </c>
      <c r="R1790" t="str">
        <f t="shared" si="248"/>
        <v>High</v>
      </c>
    </row>
    <row r="1791" spans="1:18" x14ac:dyDescent="0.2">
      <c r="A1791">
        <v>1790</v>
      </c>
      <c r="B1791" t="s">
        <v>10</v>
      </c>
      <c r="C1791" s="1" t="d">
        <v>2023-01-11</v>
      </c>
      <c r="D1791">
        <v>122.09</v>
      </c>
      <c r="E1791">
        <v>125.95</v>
      </c>
      <c r="F1791">
        <v>120.51</v>
      </c>
      <c r="G1791">
        <v>123.22</v>
      </c>
      <c r="H1791">
        <v>183810800</v>
      </c>
      <c r="I1791">
        <v>3.6769099999999999E-2</v>
      </c>
      <c r="J1791">
        <f t="shared" si="252"/>
        <v>3.6769036600757365E-2</v>
      </c>
      <c r="K1791">
        <f t="shared" si="254"/>
        <v>128.65899999999996</v>
      </c>
      <c r="L1791">
        <f t="shared" si="250"/>
        <v>163.18200000000002</v>
      </c>
      <c r="M1791">
        <f t="shared" ref="M1791:M1854" si="255">_xlfn.STDEV.S(J1772:J1791)</f>
        <v>5.6318358599444236E-2</v>
      </c>
      <c r="N1791" t="str">
        <f t="shared" si="249"/>
        <v>Downtrend</v>
      </c>
      <c r="O1791">
        <f t="shared" si="253"/>
        <v>409.97</v>
      </c>
      <c r="P1791">
        <f t="shared" si="251"/>
        <v>-0.69944142254311292</v>
      </c>
      <c r="Q1791" t="str">
        <f t="shared" si="247"/>
        <v>2023-01</v>
      </c>
      <c r="R1791" t="str">
        <f t="shared" si="248"/>
        <v>High</v>
      </c>
    </row>
    <row r="1792" spans="1:18" x14ac:dyDescent="0.2">
      <c r="A1792">
        <v>1791</v>
      </c>
      <c r="B1792" t="s">
        <v>10</v>
      </c>
      <c r="C1792" s="1" t="d">
        <v>2023-01-12</v>
      </c>
      <c r="D1792">
        <v>122.56</v>
      </c>
      <c r="E1792">
        <v>124.13</v>
      </c>
      <c r="F1792">
        <v>117</v>
      </c>
      <c r="G1792">
        <v>123.56</v>
      </c>
      <c r="H1792">
        <v>169400900</v>
      </c>
      <c r="I1792">
        <v>2.7592599999999999E-3</v>
      </c>
      <c r="J1792">
        <f t="shared" si="252"/>
        <v>2.7592923226749111E-3</v>
      </c>
      <c r="K1792">
        <f t="shared" si="254"/>
        <v>126.78949999999998</v>
      </c>
      <c r="L1792">
        <f t="shared" si="250"/>
        <v>161.0736</v>
      </c>
      <c r="M1792">
        <f t="shared" si="255"/>
        <v>5.605609723147098E-2</v>
      </c>
      <c r="N1792" t="str">
        <f t="shared" si="249"/>
        <v>Downtrend</v>
      </c>
      <c r="O1792">
        <f t="shared" si="253"/>
        <v>409.97</v>
      </c>
      <c r="P1792">
        <f t="shared" si="251"/>
        <v>-0.69861209356782206</v>
      </c>
      <c r="Q1792" t="str">
        <f t="shared" si="247"/>
        <v>2023-01</v>
      </c>
      <c r="R1792" t="str">
        <f t="shared" si="248"/>
        <v>High</v>
      </c>
    </row>
    <row r="1793" spans="1:18" x14ac:dyDescent="0.2">
      <c r="A1793">
        <v>1792</v>
      </c>
      <c r="B1793" t="s">
        <v>10</v>
      </c>
      <c r="C1793" s="1" t="d">
        <v>2023-01-13</v>
      </c>
      <c r="D1793">
        <v>116.55</v>
      </c>
      <c r="E1793">
        <v>122.63</v>
      </c>
      <c r="F1793">
        <v>115.6</v>
      </c>
      <c r="G1793">
        <v>122.4</v>
      </c>
      <c r="H1793">
        <v>180714100</v>
      </c>
      <c r="I1793">
        <v>-9.3881199999999998E-3</v>
      </c>
      <c r="J1793">
        <f t="shared" si="252"/>
        <v>-9.3881515053415576E-3</v>
      </c>
      <c r="K1793">
        <f t="shared" si="254"/>
        <v>125.06949999999998</v>
      </c>
      <c r="L1793">
        <f t="shared" si="250"/>
        <v>159.40380000000002</v>
      </c>
      <c r="M1793">
        <f t="shared" si="255"/>
        <v>5.5957372526021662E-2</v>
      </c>
      <c r="N1793" t="str">
        <f t="shared" si="249"/>
        <v>Downtrend</v>
      </c>
      <c r="O1793">
        <f t="shared" si="253"/>
        <v>409.97</v>
      </c>
      <c r="P1793">
        <f t="shared" si="251"/>
        <v>-0.70144156889528508</v>
      </c>
      <c r="Q1793" t="str">
        <f t="shared" si="247"/>
        <v>2023-01</v>
      </c>
      <c r="R1793" t="str">
        <f t="shared" si="248"/>
        <v>High</v>
      </c>
    </row>
    <row r="1794" spans="1:18" x14ac:dyDescent="0.2">
      <c r="A1794">
        <v>1793</v>
      </c>
      <c r="B1794" t="s">
        <v>10</v>
      </c>
      <c r="C1794" s="1" t="d">
        <v>2023-01-17</v>
      </c>
      <c r="D1794">
        <v>125.7</v>
      </c>
      <c r="E1794">
        <v>131.69999999999999</v>
      </c>
      <c r="F1794">
        <v>125.02</v>
      </c>
      <c r="G1794">
        <v>131.49</v>
      </c>
      <c r="H1794">
        <v>186477000</v>
      </c>
      <c r="I1794">
        <v>7.4264700000000003E-2</v>
      </c>
      <c r="J1794">
        <f t="shared" si="252"/>
        <v>7.4264705882352899E-2</v>
      </c>
      <c r="K1794">
        <f t="shared" si="254"/>
        <v>123.76050000000001</v>
      </c>
      <c r="L1794">
        <f t="shared" si="250"/>
        <v>157.67320000000001</v>
      </c>
      <c r="M1794">
        <f t="shared" si="255"/>
        <v>5.9036878923250477E-2</v>
      </c>
      <c r="N1794" t="str">
        <f t="shared" si="249"/>
        <v>Downtrend</v>
      </c>
      <c r="O1794">
        <f t="shared" si="253"/>
        <v>409.97</v>
      </c>
      <c r="P1794">
        <f t="shared" si="251"/>
        <v>-0.67926921482059655</v>
      </c>
      <c r="Q1794" t="str">
        <f t="shared" si="247"/>
        <v>2023-01</v>
      </c>
      <c r="R1794" t="str">
        <f t="shared" si="248"/>
        <v>High</v>
      </c>
    </row>
    <row r="1795" spans="1:18" x14ac:dyDescent="0.2">
      <c r="A1795">
        <v>1794</v>
      </c>
      <c r="B1795" t="s">
        <v>10</v>
      </c>
      <c r="C1795" s="1" t="d">
        <v>2023-01-18</v>
      </c>
      <c r="D1795">
        <v>136.56</v>
      </c>
      <c r="E1795">
        <v>136.68</v>
      </c>
      <c r="F1795">
        <v>127.01</v>
      </c>
      <c r="G1795">
        <v>128.78</v>
      </c>
      <c r="H1795">
        <v>195680300</v>
      </c>
      <c r="I1795">
        <v>-2.061E-2</v>
      </c>
      <c r="J1795">
        <f t="shared" si="252"/>
        <v>-2.0609932314244461E-2</v>
      </c>
      <c r="K1795">
        <f t="shared" si="254"/>
        <v>122.68800000000003</v>
      </c>
      <c r="L1795">
        <f t="shared" si="250"/>
        <v>156.06720000000004</v>
      </c>
      <c r="M1795">
        <f t="shared" si="255"/>
        <v>5.8388141982760926E-2</v>
      </c>
      <c r="N1795" t="str">
        <f t="shared" si="249"/>
        <v>Downtrend</v>
      </c>
      <c r="O1795">
        <f t="shared" si="253"/>
        <v>409.97</v>
      </c>
      <c r="P1795">
        <f t="shared" si="251"/>
        <v>-0.6858794545942386</v>
      </c>
      <c r="Q1795" t="str">
        <f t="shared" ref="Q1795:Q1858" si="256">TEXT(C1795, "YYYY-MM")</f>
        <v>2023-01</v>
      </c>
      <c r="R1795" t="str">
        <f t="shared" ref="R1795:R1858" si="257">IF(M1795="","",
   IF(M1795&lt;0.015,"Low",
      IF(M1795&lt;0.03,"Medium","High")))</f>
        <v>High</v>
      </c>
    </row>
    <row r="1796" spans="1:18" x14ac:dyDescent="0.2">
      <c r="A1796">
        <v>1795</v>
      </c>
      <c r="B1796" t="s">
        <v>10</v>
      </c>
      <c r="C1796" s="1" t="d">
        <v>2023-01-19</v>
      </c>
      <c r="D1796">
        <v>127.26</v>
      </c>
      <c r="E1796">
        <v>129.99</v>
      </c>
      <c r="F1796">
        <v>124.31</v>
      </c>
      <c r="G1796">
        <v>127.17</v>
      </c>
      <c r="H1796">
        <v>170291900</v>
      </c>
      <c r="I1796">
        <v>-1.25019E-2</v>
      </c>
      <c r="J1796">
        <f t="shared" si="252"/>
        <v>-1.2501941295232188E-2</v>
      </c>
      <c r="K1796">
        <f t="shared" si="254"/>
        <v>121.553</v>
      </c>
      <c r="L1796">
        <f t="shared" si="250"/>
        <v>154.79400000000004</v>
      </c>
      <c r="M1796">
        <f t="shared" si="255"/>
        <v>5.8399000109487259E-2</v>
      </c>
      <c r="N1796" t="str">
        <f t="shared" ref="N1796:N1859" si="258">IF(OR(ISBLANK(K1796),ISBLANK(L1796)),"",IF(K1796&gt;L1796,"Uptrend","Downtrend"))</f>
        <v>Downtrend</v>
      </c>
      <c r="O1796">
        <f t="shared" si="253"/>
        <v>409.97</v>
      </c>
      <c r="P1796">
        <f t="shared" si="251"/>
        <v>-0.68980657121252775</v>
      </c>
      <c r="Q1796" t="str">
        <f t="shared" si="256"/>
        <v>2023-01</v>
      </c>
      <c r="R1796" t="str">
        <f t="shared" si="257"/>
        <v>High</v>
      </c>
    </row>
    <row r="1797" spans="1:18" x14ac:dyDescent="0.2">
      <c r="A1797">
        <v>1796</v>
      </c>
      <c r="B1797" t="s">
        <v>10</v>
      </c>
      <c r="C1797" s="1" t="d">
        <v>2023-01-20</v>
      </c>
      <c r="D1797">
        <v>128.68</v>
      </c>
      <c r="E1797">
        <v>133.51</v>
      </c>
      <c r="F1797">
        <v>127.35</v>
      </c>
      <c r="G1797">
        <v>133.41999999999999</v>
      </c>
      <c r="H1797">
        <v>138858100</v>
      </c>
      <c r="I1797">
        <v>4.9146799999999997E-2</v>
      </c>
      <c r="J1797">
        <f t="shared" si="252"/>
        <v>4.9146811354879194E-2</v>
      </c>
      <c r="K1797">
        <f t="shared" si="254"/>
        <v>121.33400000000002</v>
      </c>
      <c r="L1797">
        <f t="shared" si="250"/>
        <v>153.84300000000005</v>
      </c>
      <c r="M1797">
        <f t="shared" si="255"/>
        <v>5.6928030914299203E-2</v>
      </c>
      <c r="N1797" t="str">
        <f t="shared" si="258"/>
        <v>Downtrend</v>
      </c>
      <c r="O1797">
        <f t="shared" si="253"/>
        <v>409.97</v>
      </c>
      <c r="P1797">
        <f t="shared" si="251"/>
        <v>-0.67456155328438672</v>
      </c>
      <c r="Q1797" t="str">
        <f t="shared" si="256"/>
        <v>2023-01</v>
      </c>
      <c r="R1797" t="str">
        <f t="shared" si="257"/>
        <v>High</v>
      </c>
    </row>
    <row r="1798" spans="1:18" x14ac:dyDescent="0.2">
      <c r="A1798">
        <v>1797</v>
      </c>
      <c r="B1798" t="s">
        <v>10</v>
      </c>
      <c r="C1798" s="1" t="d">
        <v>2023-01-23</v>
      </c>
      <c r="D1798">
        <v>135.87</v>
      </c>
      <c r="E1798">
        <v>145.38</v>
      </c>
      <c r="F1798">
        <v>134.27000000000001</v>
      </c>
      <c r="G1798">
        <v>143.75</v>
      </c>
      <c r="H1798">
        <v>203119200</v>
      </c>
      <c r="I1798">
        <v>7.7424699999999999E-2</v>
      </c>
      <c r="J1798">
        <f t="shared" si="252"/>
        <v>7.7424673961924873E-2</v>
      </c>
      <c r="K1798">
        <f t="shared" si="254"/>
        <v>121.64299999999999</v>
      </c>
      <c r="L1798">
        <f t="shared" si="250"/>
        <v>153.16900000000004</v>
      </c>
      <c r="M1798">
        <f t="shared" si="255"/>
        <v>5.9497126302928645E-2</v>
      </c>
      <c r="N1798" t="str">
        <f t="shared" si="258"/>
        <v>Downtrend</v>
      </c>
      <c r="O1798">
        <f t="shared" si="253"/>
        <v>409.97</v>
      </c>
      <c r="P1798">
        <f t="shared" si="251"/>
        <v>-0.64936458765275518</v>
      </c>
      <c r="Q1798" t="str">
        <f t="shared" si="256"/>
        <v>2023-01</v>
      </c>
      <c r="R1798" t="str">
        <f t="shared" si="257"/>
        <v>High</v>
      </c>
    </row>
    <row r="1799" spans="1:18" x14ac:dyDescent="0.2">
      <c r="A1799">
        <v>1798</v>
      </c>
      <c r="B1799" t="s">
        <v>10</v>
      </c>
      <c r="C1799" s="1" t="d">
        <v>2023-01-24</v>
      </c>
      <c r="D1799">
        <v>143</v>
      </c>
      <c r="E1799">
        <v>146.5</v>
      </c>
      <c r="F1799">
        <v>141.1</v>
      </c>
      <c r="G1799">
        <v>143.88999999999999</v>
      </c>
      <c r="H1799">
        <v>158699100</v>
      </c>
      <c r="I1799">
        <v>9.7390900000000002E-4</v>
      </c>
      <c r="J1799">
        <f t="shared" si="252"/>
        <v>9.7391304347826946E-4</v>
      </c>
      <c r="K1799">
        <f t="shared" si="254"/>
        <v>122.57000000000001</v>
      </c>
      <c r="L1799">
        <f t="shared" si="250"/>
        <v>152.24320000000006</v>
      </c>
      <c r="M1799">
        <f t="shared" si="255"/>
        <v>5.5374310074653446E-2</v>
      </c>
      <c r="N1799" t="str">
        <f t="shared" si="258"/>
        <v>Downtrend</v>
      </c>
      <c r="O1799">
        <f t="shared" si="253"/>
        <v>409.97</v>
      </c>
      <c r="P1799">
        <f t="shared" si="251"/>
        <v>-0.64902309925116475</v>
      </c>
      <c r="Q1799" t="str">
        <f t="shared" si="256"/>
        <v>2023-01</v>
      </c>
      <c r="R1799" t="str">
        <f t="shared" si="257"/>
        <v>High</v>
      </c>
    </row>
    <row r="1800" spans="1:18" x14ac:dyDescent="0.2">
      <c r="A1800">
        <v>1799</v>
      </c>
      <c r="B1800" t="s">
        <v>10</v>
      </c>
      <c r="C1800" s="1" t="d">
        <v>2023-01-25</v>
      </c>
      <c r="D1800">
        <v>141.91</v>
      </c>
      <c r="E1800">
        <v>146.41</v>
      </c>
      <c r="F1800">
        <v>138.07</v>
      </c>
      <c r="G1800">
        <v>144.43</v>
      </c>
      <c r="H1800">
        <v>192734300</v>
      </c>
      <c r="I1800">
        <v>3.75282E-3</v>
      </c>
      <c r="J1800">
        <f t="shared" si="252"/>
        <v>3.7528667732296128E-3</v>
      </c>
      <c r="K1800">
        <f t="shared" si="254"/>
        <v>123.63399999999999</v>
      </c>
      <c r="L1800">
        <f t="shared" si="250"/>
        <v>151.52920000000006</v>
      </c>
      <c r="M1800">
        <f t="shared" si="255"/>
        <v>5.5052418365983839E-2</v>
      </c>
      <c r="N1800" t="str">
        <f t="shared" si="258"/>
        <v>Downtrend</v>
      </c>
      <c r="O1800">
        <f t="shared" si="253"/>
        <v>409.97</v>
      </c>
      <c r="P1800">
        <f t="shared" si="251"/>
        <v>-0.64770592970217333</v>
      </c>
      <c r="Q1800" t="str">
        <f t="shared" si="256"/>
        <v>2023-01</v>
      </c>
      <c r="R1800" t="str">
        <f t="shared" si="257"/>
        <v>High</v>
      </c>
    </row>
    <row r="1801" spans="1:18" x14ac:dyDescent="0.2">
      <c r="A1801">
        <v>1800</v>
      </c>
      <c r="B1801" t="s">
        <v>10</v>
      </c>
      <c r="C1801" s="1" t="d">
        <v>2023-01-26</v>
      </c>
      <c r="D1801">
        <v>159.97</v>
      </c>
      <c r="E1801">
        <v>161.41999999999999</v>
      </c>
      <c r="F1801">
        <v>154.76</v>
      </c>
      <c r="G1801">
        <v>160.27000000000001</v>
      </c>
      <c r="H1801">
        <v>234815100</v>
      </c>
      <c r="I1801">
        <v>0.10967300000000001</v>
      </c>
      <c r="J1801">
        <f t="shared" si="252"/>
        <v>0.10967250571210974</v>
      </c>
      <c r="K1801">
        <f t="shared" si="254"/>
        <v>126.1925</v>
      </c>
      <c r="L1801">
        <f t="shared" si="250"/>
        <v>151.26820000000006</v>
      </c>
      <c r="M1801">
        <f t="shared" si="255"/>
        <v>5.1221159324243828E-2</v>
      </c>
      <c r="N1801" t="str">
        <f t="shared" si="258"/>
        <v>Downtrend</v>
      </c>
      <c r="O1801">
        <f t="shared" si="253"/>
        <v>409.97</v>
      </c>
      <c r="P1801">
        <f t="shared" si="251"/>
        <v>-0.60906895626509261</v>
      </c>
      <c r="Q1801" t="str">
        <f t="shared" si="256"/>
        <v>2023-01</v>
      </c>
      <c r="R1801" t="str">
        <f t="shared" si="257"/>
        <v>High</v>
      </c>
    </row>
    <row r="1802" spans="1:18" x14ac:dyDescent="0.2">
      <c r="A1802">
        <v>1801</v>
      </c>
      <c r="B1802" t="s">
        <v>10</v>
      </c>
      <c r="C1802" s="1" t="d">
        <v>2023-01-27</v>
      </c>
      <c r="D1802">
        <v>162.43</v>
      </c>
      <c r="E1802">
        <v>180.68</v>
      </c>
      <c r="F1802">
        <v>161.16999999999999</v>
      </c>
      <c r="G1802">
        <v>177.9</v>
      </c>
      <c r="H1802">
        <v>306590600</v>
      </c>
      <c r="I1802">
        <v>0.110002</v>
      </c>
      <c r="J1802">
        <f t="shared" si="252"/>
        <v>0.11000187184126786</v>
      </c>
      <c r="K1802">
        <f t="shared" si="254"/>
        <v>129.452</v>
      </c>
      <c r="L1802">
        <f t="shared" si="250"/>
        <v>150.71300000000008</v>
      </c>
      <c r="M1802">
        <f t="shared" si="255"/>
        <v>5.4953726148270543E-2</v>
      </c>
      <c r="N1802" t="str">
        <f t="shared" si="258"/>
        <v>Downtrend</v>
      </c>
      <c r="O1802">
        <f t="shared" si="253"/>
        <v>409.97</v>
      </c>
      <c r="P1802">
        <f t="shared" si="251"/>
        <v>-0.56606580969339215</v>
      </c>
      <c r="Q1802" t="str">
        <f t="shared" si="256"/>
        <v>2023-01</v>
      </c>
      <c r="R1802" t="str">
        <f t="shared" si="257"/>
        <v>High</v>
      </c>
    </row>
    <row r="1803" spans="1:18" x14ac:dyDescent="0.2">
      <c r="A1803">
        <v>1802</v>
      </c>
      <c r="B1803" t="s">
        <v>10</v>
      </c>
      <c r="C1803" s="1" t="d">
        <v>2023-01-30</v>
      </c>
      <c r="D1803">
        <v>178.05</v>
      </c>
      <c r="E1803">
        <v>179.77</v>
      </c>
      <c r="F1803">
        <v>166.5</v>
      </c>
      <c r="G1803">
        <v>166.66</v>
      </c>
      <c r="H1803">
        <v>230878800</v>
      </c>
      <c r="I1803">
        <v>-6.3181500000000002E-2</v>
      </c>
      <c r="J1803">
        <f t="shared" si="252"/>
        <v>-6.3181562675660552E-2</v>
      </c>
      <c r="K1803">
        <f t="shared" si="254"/>
        <v>131.69400000000002</v>
      </c>
      <c r="L1803">
        <f t="shared" si="250"/>
        <v>150.43900000000008</v>
      </c>
      <c r="M1803">
        <f t="shared" si="255"/>
        <v>5.6597361156881631E-2</v>
      </c>
      <c r="N1803" t="str">
        <f t="shared" si="258"/>
        <v>Downtrend</v>
      </c>
      <c r="O1803">
        <f t="shared" si="253"/>
        <v>409.97</v>
      </c>
      <c r="P1803">
        <f t="shared" si="251"/>
        <v>-0.59348244993536114</v>
      </c>
      <c r="Q1803" t="str">
        <f t="shared" si="256"/>
        <v>2023-01</v>
      </c>
      <c r="R1803" t="str">
        <f t="shared" si="257"/>
        <v>High</v>
      </c>
    </row>
    <row r="1804" spans="1:18" x14ac:dyDescent="0.2">
      <c r="A1804">
        <v>1803</v>
      </c>
      <c r="B1804" t="s">
        <v>10</v>
      </c>
      <c r="C1804" s="1" t="d">
        <v>2023-01-31</v>
      </c>
      <c r="D1804">
        <v>164.57</v>
      </c>
      <c r="E1804">
        <v>174.3</v>
      </c>
      <c r="F1804">
        <v>162.78</v>
      </c>
      <c r="G1804">
        <v>173.22</v>
      </c>
      <c r="H1804">
        <v>196813500</v>
      </c>
      <c r="I1804">
        <v>3.9361599999999997E-2</v>
      </c>
      <c r="J1804">
        <f t="shared" si="252"/>
        <v>3.9361574462978499E-2</v>
      </c>
      <c r="K1804">
        <f t="shared" si="254"/>
        <v>134.19600000000003</v>
      </c>
      <c r="L1804">
        <f t="shared" si="250"/>
        <v>150.40380000000007</v>
      </c>
      <c r="M1804">
        <f t="shared" si="255"/>
        <v>5.6786893225016497E-2</v>
      </c>
      <c r="N1804" t="str">
        <f t="shared" si="258"/>
        <v>Downtrend</v>
      </c>
      <c r="O1804">
        <f t="shared" si="253"/>
        <v>409.97</v>
      </c>
      <c r="P1804">
        <f t="shared" si="251"/>
        <v>-0.57748127911798419</v>
      </c>
      <c r="Q1804" t="str">
        <f t="shared" si="256"/>
        <v>2023-01</v>
      </c>
      <c r="R1804" t="str">
        <f t="shared" si="257"/>
        <v>High</v>
      </c>
    </row>
    <row r="1805" spans="1:18" x14ac:dyDescent="0.2">
      <c r="A1805">
        <v>1804</v>
      </c>
      <c r="B1805" t="s">
        <v>10</v>
      </c>
      <c r="C1805" s="1" t="d">
        <v>2023-02-01</v>
      </c>
      <c r="D1805">
        <v>173.89</v>
      </c>
      <c r="E1805">
        <v>183.81</v>
      </c>
      <c r="F1805">
        <v>169.93</v>
      </c>
      <c r="G1805">
        <v>181.41</v>
      </c>
      <c r="H1805">
        <v>213806300</v>
      </c>
      <c r="I1805">
        <v>4.7280900000000001E-2</v>
      </c>
      <c r="J1805">
        <f t="shared" si="252"/>
        <v>4.7280914444059574E-2</v>
      </c>
      <c r="K1805">
        <f t="shared" si="254"/>
        <v>137.86150000000001</v>
      </c>
      <c r="L1805">
        <f t="shared" si="250"/>
        <v>150.56540000000007</v>
      </c>
      <c r="M1805">
        <f t="shared" si="255"/>
        <v>4.6295541653248236E-2</v>
      </c>
      <c r="N1805" t="str">
        <f t="shared" si="258"/>
        <v>Downtrend</v>
      </c>
      <c r="O1805">
        <f t="shared" si="253"/>
        <v>409.97</v>
      </c>
      <c r="P1805">
        <f t="shared" si="251"/>
        <v>-0.55750420762494812</v>
      </c>
      <c r="Q1805" t="str">
        <f t="shared" si="256"/>
        <v>2023-02</v>
      </c>
      <c r="R1805" t="str">
        <f t="shared" si="257"/>
        <v>High</v>
      </c>
    </row>
    <row r="1806" spans="1:18" x14ac:dyDescent="0.2">
      <c r="A1806">
        <v>1805</v>
      </c>
      <c r="B1806" t="s">
        <v>10</v>
      </c>
      <c r="C1806" s="1" t="d">
        <v>2023-02-02</v>
      </c>
      <c r="D1806">
        <v>187.33</v>
      </c>
      <c r="E1806">
        <v>196.75</v>
      </c>
      <c r="F1806">
        <v>182.61</v>
      </c>
      <c r="G1806">
        <v>188.27</v>
      </c>
      <c r="H1806">
        <v>217448300</v>
      </c>
      <c r="I1806">
        <v>3.7814899999999999E-2</v>
      </c>
      <c r="J1806">
        <f t="shared" si="252"/>
        <v>3.7814894438013447E-2</v>
      </c>
      <c r="K1806">
        <f t="shared" si="254"/>
        <v>141.59299999999999</v>
      </c>
      <c r="L1806">
        <f t="shared" si="250"/>
        <v>151.00760000000008</v>
      </c>
      <c r="M1806">
        <f t="shared" si="255"/>
        <v>4.602511588939602E-2</v>
      </c>
      <c r="N1806" t="str">
        <f t="shared" si="258"/>
        <v>Downtrend</v>
      </c>
      <c r="O1806">
        <f t="shared" si="253"/>
        <v>409.97</v>
      </c>
      <c r="P1806">
        <f t="shared" si="251"/>
        <v>-0.54077127594702046</v>
      </c>
      <c r="Q1806" t="str">
        <f t="shared" si="256"/>
        <v>2023-02</v>
      </c>
      <c r="R1806" t="str">
        <f t="shared" si="257"/>
        <v>High</v>
      </c>
    </row>
    <row r="1807" spans="1:18" x14ac:dyDescent="0.2">
      <c r="A1807">
        <v>1806</v>
      </c>
      <c r="B1807" t="s">
        <v>10</v>
      </c>
      <c r="C1807" s="1" t="d">
        <v>2023-02-03</v>
      </c>
      <c r="D1807">
        <v>183.95</v>
      </c>
      <c r="E1807">
        <v>199</v>
      </c>
      <c r="F1807">
        <v>183.69</v>
      </c>
      <c r="G1807">
        <v>189.98</v>
      </c>
      <c r="H1807">
        <v>232662000</v>
      </c>
      <c r="I1807">
        <v>9.0826499999999994E-3</v>
      </c>
      <c r="J1807">
        <f t="shared" si="252"/>
        <v>9.0827003771178916E-3</v>
      </c>
      <c r="K1807">
        <f t="shared" si="254"/>
        <v>145.57499999999999</v>
      </c>
      <c r="L1807">
        <f t="shared" si="250"/>
        <v>151.5046000000001</v>
      </c>
      <c r="M1807">
        <f t="shared" si="255"/>
        <v>4.4361490423462623E-2</v>
      </c>
      <c r="N1807" t="str">
        <f t="shared" si="258"/>
        <v>Downtrend</v>
      </c>
      <c r="O1807">
        <f t="shared" si="253"/>
        <v>409.97</v>
      </c>
      <c r="P1807">
        <f t="shared" si="251"/>
        <v>-0.53660023904188114</v>
      </c>
      <c r="Q1807" t="str">
        <f t="shared" si="256"/>
        <v>2023-02</v>
      </c>
      <c r="R1807" t="str">
        <f t="shared" si="257"/>
        <v>High</v>
      </c>
    </row>
    <row r="1808" spans="1:18" x14ac:dyDescent="0.2">
      <c r="A1808">
        <v>1807</v>
      </c>
      <c r="B1808" t="s">
        <v>10</v>
      </c>
      <c r="C1808" s="1" t="d">
        <v>2023-02-06</v>
      </c>
      <c r="D1808">
        <v>193.01</v>
      </c>
      <c r="E1808">
        <v>198.17</v>
      </c>
      <c r="F1808">
        <v>189.92</v>
      </c>
      <c r="G1808">
        <v>194.76</v>
      </c>
      <c r="H1808">
        <v>186188100</v>
      </c>
      <c r="I1808">
        <v>2.5160499999999999E-2</v>
      </c>
      <c r="J1808">
        <f t="shared" si="252"/>
        <v>2.5160543215075215E-2</v>
      </c>
      <c r="K1808">
        <f t="shared" si="254"/>
        <v>149.66</v>
      </c>
      <c r="L1808">
        <f t="shared" si="250"/>
        <v>151.77680000000007</v>
      </c>
      <c r="M1808">
        <f t="shared" si="255"/>
        <v>4.4359342143569472E-2</v>
      </c>
      <c r="N1808" t="str">
        <f t="shared" si="258"/>
        <v>Downtrend</v>
      </c>
      <c r="O1808">
        <f t="shared" si="253"/>
        <v>409.97</v>
      </c>
      <c r="P1808">
        <f t="shared" si="251"/>
        <v>-0.52494084933043883</v>
      </c>
      <c r="Q1808" t="str">
        <f t="shared" si="256"/>
        <v>2023-02</v>
      </c>
      <c r="R1808" t="str">
        <f t="shared" si="257"/>
        <v>High</v>
      </c>
    </row>
    <row r="1809" spans="1:18" x14ac:dyDescent="0.2">
      <c r="A1809">
        <v>1808</v>
      </c>
      <c r="B1809" t="s">
        <v>10</v>
      </c>
      <c r="C1809" s="1" t="d">
        <v>2023-02-07</v>
      </c>
      <c r="D1809">
        <v>196.43</v>
      </c>
      <c r="E1809">
        <v>197.5</v>
      </c>
      <c r="F1809">
        <v>189.55</v>
      </c>
      <c r="G1809">
        <v>196.81</v>
      </c>
      <c r="H1809">
        <v>186010300</v>
      </c>
      <c r="I1809">
        <v>1.05258E-2</v>
      </c>
      <c r="J1809">
        <f t="shared" si="252"/>
        <v>1.0525775313205976E-2</v>
      </c>
      <c r="K1809">
        <f t="shared" si="254"/>
        <v>153.51199999999997</v>
      </c>
      <c r="L1809">
        <f t="shared" si="250"/>
        <v>152.14540000000005</v>
      </c>
      <c r="M1809">
        <f t="shared" si="255"/>
        <v>4.3911888464349368E-2</v>
      </c>
      <c r="N1809" t="str">
        <f t="shared" si="258"/>
        <v>Uptrend</v>
      </c>
      <c r="O1809">
        <f t="shared" si="253"/>
        <v>409.97</v>
      </c>
      <c r="P1809">
        <f t="shared" si="251"/>
        <v>-0.51994048345000854</v>
      </c>
      <c r="Q1809" t="str">
        <f t="shared" si="256"/>
        <v>2023-02</v>
      </c>
      <c r="R1809" t="str">
        <f t="shared" si="257"/>
        <v>High</v>
      </c>
    </row>
    <row r="1810" spans="1:18" x14ac:dyDescent="0.2">
      <c r="A1810">
        <v>1809</v>
      </c>
      <c r="B1810" t="s">
        <v>10</v>
      </c>
      <c r="C1810" s="1" t="d">
        <v>2023-02-08</v>
      </c>
      <c r="D1810">
        <v>196.1</v>
      </c>
      <c r="E1810">
        <v>203</v>
      </c>
      <c r="F1810">
        <v>194.31</v>
      </c>
      <c r="G1810">
        <v>201.29</v>
      </c>
      <c r="H1810">
        <v>180673600</v>
      </c>
      <c r="I1810">
        <v>2.2762999999999999E-2</v>
      </c>
      <c r="J1810">
        <f t="shared" si="252"/>
        <v>2.2763070982165567E-2</v>
      </c>
      <c r="K1810">
        <f t="shared" si="254"/>
        <v>157.63399999999999</v>
      </c>
      <c r="L1810">
        <f t="shared" si="250"/>
        <v>152.63340000000005</v>
      </c>
      <c r="M1810">
        <f t="shared" si="255"/>
        <v>4.3203684185454866E-2</v>
      </c>
      <c r="N1810" t="str">
        <f t="shared" si="258"/>
        <v>Uptrend</v>
      </c>
      <c r="O1810">
        <f t="shared" si="253"/>
        <v>409.97</v>
      </c>
      <c r="P1810">
        <f t="shared" si="251"/>
        <v>-0.50901285459911705</v>
      </c>
      <c r="Q1810" t="str">
        <f t="shared" si="256"/>
        <v>2023-02</v>
      </c>
      <c r="R1810" t="str">
        <f t="shared" si="257"/>
        <v>High</v>
      </c>
    </row>
    <row r="1811" spans="1:18" x14ac:dyDescent="0.2">
      <c r="A1811">
        <v>1810</v>
      </c>
      <c r="B1811" t="s">
        <v>10</v>
      </c>
      <c r="C1811" s="1" t="d">
        <v>2023-02-09</v>
      </c>
      <c r="D1811">
        <v>207.78</v>
      </c>
      <c r="E1811">
        <v>214</v>
      </c>
      <c r="F1811">
        <v>204.77</v>
      </c>
      <c r="G1811">
        <v>207.32</v>
      </c>
      <c r="H1811">
        <v>215431400</v>
      </c>
      <c r="I1811">
        <v>2.9956799999999999E-2</v>
      </c>
      <c r="J1811">
        <f t="shared" si="252"/>
        <v>2.995677877688907E-2</v>
      </c>
      <c r="K1811">
        <f t="shared" si="254"/>
        <v>161.83900000000003</v>
      </c>
      <c r="L1811">
        <f t="shared" si="250"/>
        <v>152.9546</v>
      </c>
      <c r="M1811">
        <f t="shared" si="255"/>
        <v>4.3154032521888257E-2</v>
      </c>
      <c r="N1811" t="str">
        <f t="shared" si="258"/>
        <v>Uptrend</v>
      </c>
      <c r="O1811">
        <f t="shared" si="253"/>
        <v>409.97</v>
      </c>
      <c r="P1811">
        <f t="shared" si="251"/>
        <v>-0.49430446130204653</v>
      </c>
      <c r="Q1811" t="str">
        <f t="shared" si="256"/>
        <v>2023-02</v>
      </c>
      <c r="R1811" t="str">
        <f t="shared" si="257"/>
        <v>High</v>
      </c>
    </row>
    <row r="1812" spans="1:18" x14ac:dyDescent="0.2">
      <c r="A1812">
        <v>1811</v>
      </c>
      <c r="B1812" t="s">
        <v>10</v>
      </c>
      <c r="C1812" s="1" t="d">
        <v>2023-02-10</v>
      </c>
      <c r="D1812">
        <v>202.23</v>
      </c>
      <c r="E1812">
        <v>206.2</v>
      </c>
      <c r="F1812">
        <v>192.89</v>
      </c>
      <c r="G1812">
        <v>196.89</v>
      </c>
      <c r="H1812">
        <v>204754100</v>
      </c>
      <c r="I1812">
        <v>-5.0308699999999998E-2</v>
      </c>
      <c r="J1812">
        <f t="shared" si="252"/>
        <v>-5.030870152421385E-2</v>
      </c>
      <c r="K1812">
        <f t="shared" si="254"/>
        <v>165.50550000000001</v>
      </c>
      <c r="L1812">
        <f t="shared" si="250"/>
        <v>152.95340000000002</v>
      </c>
      <c r="M1812">
        <f t="shared" si="255"/>
        <v>4.6256701733831361E-2</v>
      </c>
      <c r="N1812" t="str">
        <f t="shared" si="258"/>
        <v>Uptrend</v>
      </c>
      <c r="O1812">
        <f t="shared" si="253"/>
        <v>409.97</v>
      </c>
      <c r="P1812">
        <f t="shared" si="251"/>
        <v>-0.51974534722052845</v>
      </c>
      <c r="Q1812" t="str">
        <f t="shared" si="256"/>
        <v>2023-02</v>
      </c>
      <c r="R1812" t="str">
        <f t="shared" si="257"/>
        <v>High</v>
      </c>
    </row>
    <row r="1813" spans="1:18" x14ac:dyDescent="0.2">
      <c r="A1813">
        <v>1812</v>
      </c>
      <c r="B1813" t="s">
        <v>10</v>
      </c>
      <c r="C1813" s="1" t="d">
        <v>2023-02-13</v>
      </c>
      <c r="D1813">
        <v>194.42</v>
      </c>
      <c r="E1813">
        <v>196.3</v>
      </c>
      <c r="F1813">
        <v>187.61</v>
      </c>
      <c r="G1813">
        <v>194.64</v>
      </c>
      <c r="H1813">
        <v>172475500</v>
      </c>
      <c r="I1813">
        <v>-1.1427700000000001E-2</v>
      </c>
      <c r="J1813">
        <f t="shared" si="252"/>
        <v>-1.1427700746609815E-2</v>
      </c>
      <c r="K1813">
        <f t="shared" si="254"/>
        <v>169.11750000000001</v>
      </c>
      <c r="L1813">
        <f t="shared" si="250"/>
        <v>153.24440000000001</v>
      </c>
      <c r="M1813">
        <f t="shared" si="255"/>
        <v>4.6337659410202146E-2</v>
      </c>
      <c r="N1813" t="str">
        <f t="shared" si="258"/>
        <v>Uptrend</v>
      </c>
      <c r="O1813">
        <f t="shared" si="253"/>
        <v>409.97</v>
      </c>
      <c r="P1813">
        <f t="shared" si="251"/>
        <v>-0.52523355367465918</v>
      </c>
      <c r="Q1813" t="str">
        <f t="shared" si="256"/>
        <v>2023-02</v>
      </c>
      <c r="R1813" t="str">
        <f t="shared" si="257"/>
        <v>High</v>
      </c>
    </row>
    <row r="1814" spans="1:18" x14ac:dyDescent="0.2">
      <c r="A1814">
        <v>1813</v>
      </c>
      <c r="B1814" t="s">
        <v>10</v>
      </c>
      <c r="C1814" s="1" t="d">
        <v>2023-02-14</v>
      </c>
      <c r="D1814">
        <v>191.94</v>
      </c>
      <c r="E1814">
        <v>209.82</v>
      </c>
      <c r="F1814">
        <v>189.44</v>
      </c>
      <c r="G1814">
        <v>209.25</v>
      </c>
      <c r="H1814">
        <v>216455700</v>
      </c>
      <c r="I1814">
        <v>7.5061699999999995E-2</v>
      </c>
      <c r="J1814">
        <f t="shared" si="252"/>
        <v>7.5061652281134483E-2</v>
      </c>
      <c r="K1814">
        <f t="shared" si="254"/>
        <v>173.00549999999998</v>
      </c>
      <c r="L1814">
        <f t="shared" si="250"/>
        <v>153.63200000000001</v>
      </c>
      <c r="M1814">
        <f t="shared" si="255"/>
        <v>4.6383064812718471E-2</v>
      </c>
      <c r="N1814" t="str">
        <f t="shared" si="258"/>
        <v>Uptrend</v>
      </c>
      <c r="O1814">
        <f t="shared" si="253"/>
        <v>409.97</v>
      </c>
      <c r="P1814">
        <f t="shared" si="251"/>
        <v>-0.48959679976583659</v>
      </c>
      <c r="Q1814" t="str">
        <f t="shared" si="256"/>
        <v>2023-02</v>
      </c>
      <c r="R1814" t="str">
        <f t="shared" si="257"/>
        <v>High</v>
      </c>
    </row>
    <row r="1815" spans="1:18" x14ac:dyDescent="0.2">
      <c r="A1815">
        <v>1814</v>
      </c>
      <c r="B1815" t="s">
        <v>10</v>
      </c>
      <c r="C1815" s="1" t="d">
        <v>2023-02-15</v>
      </c>
      <c r="D1815">
        <v>211.76</v>
      </c>
      <c r="E1815">
        <v>214.66</v>
      </c>
      <c r="F1815">
        <v>206.11</v>
      </c>
      <c r="G1815">
        <v>214.24</v>
      </c>
      <c r="H1815">
        <v>181006400</v>
      </c>
      <c r="I1815">
        <v>2.38471E-2</v>
      </c>
      <c r="J1815">
        <f t="shared" si="252"/>
        <v>2.3847072879330966E-2</v>
      </c>
      <c r="K1815">
        <f t="shared" si="254"/>
        <v>177.27849999999998</v>
      </c>
      <c r="L1815">
        <f t="shared" si="250"/>
        <v>154.02380000000002</v>
      </c>
      <c r="M1815">
        <f t="shared" si="255"/>
        <v>4.5156630053207109E-2</v>
      </c>
      <c r="N1815" t="str">
        <f t="shared" si="258"/>
        <v>Uptrend</v>
      </c>
      <c r="O1815">
        <f t="shared" si="253"/>
        <v>409.97</v>
      </c>
      <c r="P1815">
        <f t="shared" si="251"/>
        <v>-0.47742517745200874</v>
      </c>
      <c r="Q1815" t="str">
        <f t="shared" si="256"/>
        <v>2023-02</v>
      </c>
      <c r="R1815" t="str">
        <f t="shared" si="257"/>
        <v>High</v>
      </c>
    </row>
    <row r="1816" spans="1:18" x14ac:dyDescent="0.2">
      <c r="A1816">
        <v>1815</v>
      </c>
      <c r="B1816" t="s">
        <v>10</v>
      </c>
      <c r="C1816" s="1" t="d">
        <v>2023-02-16</v>
      </c>
      <c r="D1816">
        <v>210.78</v>
      </c>
      <c r="E1816">
        <v>217.65</v>
      </c>
      <c r="F1816">
        <v>201.84</v>
      </c>
      <c r="G1816">
        <v>202.04</v>
      </c>
      <c r="H1816">
        <v>229586500</v>
      </c>
      <c r="I1816">
        <v>-5.6945500000000003E-2</v>
      </c>
      <c r="J1816">
        <f t="shared" si="252"/>
        <v>-5.6945481702763368E-2</v>
      </c>
      <c r="K1816">
        <f t="shared" si="254"/>
        <v>181.02199999999999</v>
      </c>
      <c r="L1816">
        <f t="shared" si="250"/>
        <v>154.59360000000004</v>
      </c>
      <c r="M1816">
        <f t="shared" si="255"/>
        <v>4.8180651573508974E-2</v>
      </c>
      <c r="N1816" t="str">
        <f t="shared" si="258"/>
        <v>Uptrend</v>
      </c>
      <c r="O1816">
        <f t="shared" si="253"/>
        <v>409.97</v>
      </c>
      <c r="P1816">
        <f t="shared" si="251"/>
        <v>-0.5071834524477401</v>
      </c>
      <c r="Q1816" t="str">
        <f t="shared" si="256"/>
        <v>2023-02</v>
      </c>
      <c r="R1816" t="str">
        <f t="shared" si="257"/>
        <v>High</v>
      </c>
    </row>
    <row r="1817" spans="1:18" x14ac:dyDescent="0.2">
      <c r="A1817">
        <v>1816</v>
      </c>
      <c r="B1817" t="s">
        <v>10</v>
      </c>
      <c r="C1817" s="1" t="d">
        <v>2023-02-17</v>
      </c>
      <c r="D1817">
        <v>199.99</v>
      </c>
      <c r="E1817">
        <v>208.44</v>
      </c>
      <c r="F1817">
        <v>197.5</v>
      </c>
      <c r="G1817">
        <v>208.31</v>
      </c>
      <c r="H1817">
        <v>213738500</v>
      </c>
      <c r="I1817">
        <v>3.1033499999999999E-2</v>
      </c>
      <c r="J1817">
        <f t="shared" si="252"/>
        <v>3.1033458721045459E-2</v>
      </c>
      <c r="K1817">
        <f t="shared" si="254"/>
        <v>184.76649999999998</v>
      </c>
      <c r="L1817">
        <f t="shared" si="250"/>
        <v>155.06020000000001</v>
      </c>
      <c r="M1817">
        <f t="shared" si="255"/>
        <v>4.786212640507484E-2</v>
      </c>
      <c r="N1817" t="str">
        <f t="shared" si="258"/>
        <v>Uptrend</v>
      </c>
      <c r="O1817">
        <f t="shared" si="253"/>
        <v>409.97</v>
      </c>
      <c r="P1817">
        <f t="shared" si="251"/>
        <v>-0.49188965046222899</v>
      </c>
      <c r="Q1817" t="str">
        <f t="shared" si="256"/>
        <v>2023-02</v>
      </c>
      <c r="R1817" t="str">
        <f t="shared" si="257"/>
        <v>High</v>
      </c>
    </row>
    <row r="1818" spans="1:18" x14ac:dyDescent="0.2">
      <c r="A1818">
        <v>1817</v>
      </c>
      <c r="B1818" t="s">
        <v>10</v>
      </c>
      <c r="C1818" s="1" t="d">
        <v>2023-02-21</v>
      </c>
      <c r="D1818">
        <v>204.99</v>
      </c>
      <c r="E1818">
        <v>209.71</v>
      </c>
      <c r="F1818">
        <v>197.22</v>
      </c>
      <c r="G1818">
        <v>197.37</v>
      </c>
      <c r="H1818">
        <v>180018600</v>
      </c>
      <c r="I1818">
        <v>-5.2517899999999999E-2</v>
      </c>
      <c r="J1818">
        <f t="shared" si="252"/>
        <v>-5.2517882002784289E-2</v>
      </c>
      <c r="K1818">
        <f t="shared" si="254"/>
        <v>187.44749999999996</v>
      </c>
      <c r="L1818">
        <f t="shared" si="250"/>
        <v>155.6086</v>
      </c>
      <c r="M1818">
        <f t="shared" si="255"/>
        <v>4.8976645509363918E-2</v>
      </c>
      <c r="N1818" t="str">
        <f t="shared" si="258"/>
        <v>Uptrend</v>
      </c>
      <c r="O1818">
        <f t="shared" si="253"/>
        <v>409.97</v>
      </c>
      <c r="P1818">
        <f t="shared" si="251"/>
        <v>-0.51857452984364705</v>
      </c>
      <c r="Q1818" t="str">
        <f t="shared" si="256"/>
        <v>2023-02</v>
      </c>
      <c r="R1818" t="str">
        <f t="shared" si="257"/>
        <v>High</v>
      </c>
    </row>
    <row r="1819" spans="1:18" x14ac:dyDescent="0.2">
      <c r="A1819">
        <v>1818</v>
      </c>
      <c r="B1819" t="s">
        <v>10</v>
      </c>
      <c r="C1819" s="1" t="d">
        <v>2023-02-22</v>
      </c>
      <c r="D1819">
        <v>197.93</v>
      </c>
      <c r="E1819">
        <v>201.99</v>
      </c>
      <c r="F1819">
        <v>191.78</v>
      </c>
      <c r="G1819">
        <v>200.86</v>
      </c>
      <c r="H1819">
        <v>191828500</v>
      </c>
      <c r="I1819">
        <v>1.76826E-2</v>
      </c>
      <c r="J1819">
        <f t="shared" si="252"/>
        <v>1.7682525206464961E-2</v>
      </c>
      <c r="K1819">
        <f t="shared" si="254"/>
        <v>190.29599999999999</v>
      </c>
      <c r="L1819">
        <f t="shared" ref="L1819:L1882" si="259">AVERAGE(G1771:G1820)</f>
        <v>156.06899999999999</v>
      </c>
      <c r="M1819">
        <f t="shared" si="255"/>
        <v>4.882946012604595E-2</v>
      </c>
      <c r="N1819" t="str">
        <f t="shared" si="258"/>
        <v>Uptrend</v>
      </c>
      <c r="O1819">
        <f t="shared" si="253"/>
        <v>409.97</v>
      </c>
      <c r="P1819">
        <f t="shared" si="251"/>
        <v>-0.51006171183257309</v>
      </c>
      <c r="Q1819" t="str">
        <f t="shared" si="256"/>
        <v>2023-02</v>
      </c>
      <c r="R1819" t="str">
        <f t="shared" si="257"/>
        <v>High</v>
      </c>
    </row>
    <row r="1820" spans="1:18" x14ac:dyDescent="0.2">
      <c r="A1820">
        <v>1819</v>
      </c>
      <c r="B1820" t="s">
        <v>10</v>
      </c>
      <c r="C1820" s="1" t="d">
        <v>2023-02-23</v>
      </c>
      <c r="D1820">
        <v>203.91</v>
      </c>
      <c r="E1820">
        <v>205.14</v>
      </c>
      <c r="F1820">
        <v>196.33</v>
      </c>
      <c r="G1820">
        <v>202.07</v>
      </c>
      <c r="H1820">
        <v>146360000</v>
      </c>
      <c r="I1820">
        <v>6.0241299999999999E-3</v>
      </c>
      <c r="J1820">
        <f t="shared" si="252"/>
        <v>6.0240963855420215E-3</v>
      </c>
      <c r="K1820">
        <f t="shared" si="254"/>
        <v>193.178</v>
      </c>
      <c r="L1820">
        <f t="shared" si="259"/>
        <v>156.65019999999998</v>
      </c>
      <c r="M1820">
        <f t="shared" si="255"/>
        <v>4.8797381845679645E-2</v>
      </c>
      <c r="N1820" t="str">
        <f t="shared" si="258"/>
        <v>Uptrend</v>
      </c>
      <c r="O1820">
        <f t="shared" si="253"/>
        <v>409.97</v>
      </c>
      <c r="P1820">
        <f t="shared" si="251"/>
        <v>-0.50711027636168504</v>
      </c>
      <c r="Q1820" t="str">
        <f t="shared" si="256"/>
        <v>2023-02</v>
      </c>
      <c r="R1820" t="str">
        <f t="shared" si="257"/>
        <v>High</v>
      </c>
    </row>
    <row r="1821" spans="1:18" x14ac:dyDescent="0.2">
      <c r="A1821">
        <v>1820</v>
      </c>
      <c r="B1821" t="s">
        <v>10</v>
      </c>
      <c r="C1821" s="1" t="d">
        <v>2023-02-24</v>
      </c>
      <c r="D1821">
        <v>196.33</v>
      </c>
      <c r="E1821">
        <v>197.67</v>
      </c>
      <c r="F1821">
        <v>192.8</v>
      </c>
      <c r="G1821">
        <v>196.88</v>
      </c>
      <c r="H1821">
        <v>142228100</v>
      </c>
      <c r="I1821">
        <v>-2.5684200000000001E-2</v>
      </c>
      <c r="J1821">
        <f t="shared" si="252"/>
        <v>-2.5684168852377898E-2</v>
      </c>
      <c r="K1821">
        <f t="shared" si="254"/>
        <v>195.00849999999997</v>
      </c>
      <c r="L1821">
        <f t="shared" si="259"/>
        <v>157.5838</v>
      </c>
      <c r="M1821">
        <f t="shared" si="255"/>
        <v>4.4628827699547131E-2</v>
      </c>
      <c r="N1821" t="str">
        <f t="shared" si="258"/>
        <v>Uptrend</v>
      </c>
      <c r="O1821">
        <f t="shared" si="253"/>
        <v>409.97</v>
      </c>
      <c r="P1821">
        <f t="shared" si="251"/>
        <v>-0.51976973924921333</v>
      </c>
      <c r="Q1821" t="str">
        <f t="shared" si="256"/>
        <v>2023-02</v>
      </c>
      <c r="R1821" t="str">
        <f t="shared" si="257"/>
        <v>High</v>
      </c>
    </row>
    <row r="1822" spans="1:18" x14ac:dyDescent="0.2">
      <c r="A1822">
        <v>1821</v>
      </c>
      <c r="B1822" t="s">
        <v>10</v>
      </c>
      <c r="C1822" s="1" t="d">
        <v>2023-02-27</v>
      </c>
      <c r="D1822">
        <v>202.03</v>
      </c>
      <c r="E1822">
        <v>209.42</v>
      </c>
      <c r="F1822">
        <v>201.26</v>
      </c>
      <c r="G1822">
        <v>207.63</v>
      </c>
      <c r="H1822">
        <v>161028300</v>
      </c>
      <c r="I1822">
        <v>5.4601799999999999E-2</v>
      </c>
      <c r="J1822">
        <f t="shared" si="252"/>
        <v>5.460178789110115E-2</v>
      </c>
      <c r="K1822">
        <f t="shared" si="254"/>
        <v>196.495</v>
      </c>
      <c r="L1822">
        <f t="shared" si="259"/>
        <v>158.56199999999998</v>
      </c>
      <c r="M1822">
        <f t="shared" si="255"/>
        <v>3.9616479803061697E-2</v>
      </c>
      <c r="N1822" t="str">
        <f t="shared" si="258"/>
        <v>Uptrend</v>
      </c>
      <c r="O1822">
        <f t="shared" si="253"/>
        <v>409.97</v>
      </c>
      <c r="P1822">
        <f t="shared" si="251"/>
        <v>-0.49354830841281072</v>
      </c>
      <c r="Q1822" t="str">
        <f t="shared" si="256"/>
        <v>2023-02</v>
      </c>
      <c r="R1822" t="str">
        <f t="shared" si="257"/>
        <v>High</v>
      </c>
    </row>
    <row r="1823" spans="1:18" x14ac:dyDescent="0.2">
      <c r="A1823">
        <v>1822</v>
      </c>
      <c r="B1823" t="s">
        <v>10</v>
      </c>
      <c r="C1823" s="1" t="d">
        <v>2023-02-28</v>
      </c>
      <c r="D1823">
        <v>210.59</v>
      </c>
      <c r="E1823">
        <v>211.23</v>
      </c>
      <c r="F1823">
        <v>203.75</v>
      </c>
      <c r="G1823">
        <v>205.71</v>
      </c>
      <c r="H1823">
        <v>153144900</v>
      </c>
      <c r="I1823">
        <v>-9.2472100000000005E-3</v>
      </c>
      <c r="J1823">
        <f t="shared" si="252"/>
        <v>-9.247218610027419E-3</v>
      </c>
      <c r="K1823">
        <f t="shared" si="254"/>
        <v>198.44750000000002</v>
      </c>
      <c r="L1823">
        <f t="shared" si="259"/>
        <v>159.46400000000003</v>
      </c>
      <c r="M1823">
        <f t="shared" si="255"/>
        <v>3.6165123661004869E-2</v>
      </c>
      <c r="N1823" t="str">
        <f t="shared" si="258"/>
        <v>Uptrend</v>
      </c>
      <c r="O1823">
        <f t="shared" si="253"/>
        <v>409.97</v>
      </c>
      <c r="P1823">
        <f t="shared" si="251"/>
        <v>-0.49823157792033568</v>
      </c>
      <c r="Q1823" t="str">
        <f t="shared" si="256"/>
        <v>2023-02</v>
      </c>
      <c r="R1823" t="str">
        <f t="shared" si="257"/>
        <v>High</v>
      </c>
    </row>
    <row r="1824" spans="1:18" x14ac:dyDescent="0.2">
      <c r="A1824">
        <v>1823</v>
      </c>
      <c r="B1824" t="s">
        <v>10</v>
      </c>
      <c r="C1824" s="1" t="d">
        <v>2023-03-01</v>
      </c>
      <c r="D1824">
        <v>206.21</v>
      </c>
      <c r="E1824">
        <v>207.2</v>
      </c>
      <c r="F1824">
        <v>198.52</v>
      </c>
      <c r="G1824">
        <v>202.77</v>
      </c>
      <c r="H1824">
        <v>156852800</v>
      </c>
      <c r="I1824">
        <v>-1.4291999999999999E-2</v>
      </c>
      <c r="J1824">
        <f t="shared" si="252"/>
        <v>-1.4291964415925285E-2</v>
      </c>
      <c r="K1824">
        <f t="shared" si="254"/>
        <v>199.92500000000001</v>
      </c>
      <c r="L1824">
        <f t="shared" si="259"/>
        <v>160.27740000000003</v>
      </c>
      <c r="M1824">
        <f t="shared" si="255"/>
        <v>3.5955813922103605E-2</v>
      </c>
      <c r="N1824" t="str">
        <f t="shared" si="258"/>
        <v>Uptrend</v>
      </c>
      <c r="O1824">
        <f t="shared" si="253"/>
        <v>409.97</v>
      </c>
      <c r="P1824">
        <f t="shared" si="251"/>
        <v>-0.50540283435373323</v>
      </c>
      <c r="Q1824" t="str">
        <f t="shared" si="256"/>
        <v>2023-03</v>
      </c>
      <c r="R1824" t="str">
        <f t="shared" si="257"/>
        <v>High</v>
      </c>
    </row>
    <row r="1825" spans="1:18" x14ac:dyDescent="0.2">
      <c r="A1825">
        <v>1824</v>
      </c>
      <c r="B1825" t="s">
        <v>10</v>
      </c>
      <c r="C1825" s="1" t="d">
        <v>2023-03-02</v>
      </c>
      <c r="D1825">
        <v>186.74</v>
      </c>
      <c r="E1825">
        <v>193.75</v>
      </c>
      <c r="F1825">
        <v>186.01</v>
      </c>
      <c r="G1825">
        <v>190.9</v>
      </c>
      <c r="H1825">
        <v>181500700</v>
      </c>
      <c r="I1825">
        <v>-5.8539300000000002E-2</v>
      </c>
      <c r="J1825">
        <f t="shared" si="252"/>
        <v>-5.8539231641761669E-2</v>
      </c>
      <c r="K1825">
        <f t="shared" si="254"/>
        <v>200.39950000000002</v>
      </c>
      <c r="L1825">
        <f t="shared" si="259"/>
        <v>161.23580000000001</v>
      </c>
      <c r="M1825">
        <f t="shared" si="255"/>
        <v>3.7695704096300582E-2</v>
      </c>
      <c r="N1825" t="str">
        <f t="shared" si="258"/>
        <v>Uptrend</v>
      </c>
      <c r="O1825">
        <f t="shared" si="253"/>
        <v>409.97</v>
      </c>
      <c r="P1825">
        <f t="shared" si="251"/>
        <v>-0.53435617240285871</v>
      </c>
      <c r="Q1825" t="str">
        <f t="shared" si="256"/>
        <v>2023-03</v>
      </c>
      <c r="R1825" t="str">
        <f t="shared" si="257"/>
        <v>High</v>
      </c>
    </row>
    <row r="1826" spans="1:18" x14ac:dyDescent="0.2">
      <c r="A1826">
        <v>1825</v>
      </c>
      <c r="B1826" t="s">
        <v>10</v>
      </c>
      <c r="C1826" s="1" t="d">
        <v>2023-03-03</v>
      </c>
      <c r="D1826">
        <v>194.8</v>
      </c>
      <c r="E1826">
        <v>200.48</v>
      </c>
      <c r="F1826">
        <v>192.88</v>
      </c>
      <c r="G1826">
        <v>197.79</v>
      </c>
      <c r="H1826">
        <v>154193300</v>
      </c>
      <c r="I1826">
        <v>3.6092199999999998E-2</v>
      </c>
      <c r="J1826">
        <f t="shared" si="252"/>
        <v>3.6092194866422123E-2</v>
      </c>
      <c r="K1826">
        <f t="shared" si="254"/>
        <v>200.87550000000002</v>
      </c>
      <c r="L1826">
        <f t="shared" si="259"/>
        <v>162.35599999999999</v>
      </c>
      <c r="M1826">
        <f t="shared" si="255"/>
        <v>3.7614397583275581E-2</v>
      </c>
      <c r="N1826" t="str">
        <f t="shared" si="258"/>
        <v>Uptrend</v>
      </c>
      <c r="O1826">
        <f t="shared" si="253"/>
        <v>409.97</v>
      </c>
      <c r="P1826">
        <f t="shared" si="251"/>
        <v>-0.51755006463887598</v>
      </c>
      <c r="Q1826" t="str">
        <f t="shared" si="256"/>
        <v>2023-03</v>
      </c>
      <c r="R1826" t="str">
        <f t="shared" si="257"/>
        <v>High</v>
      </c>
    </row>
    <row r="1827" spans="1:18" x14ac:dyDescent="0.2">
      <c r="A1827">
        <v>1826</v>
      </c>
      <c r="B1827" t="s">
        <v>10</v>
      </c>
      <c r="C1827" s="1" t="d">
        <v>2023-03-06</v>
      </c>
      <c r="D1827">
        <v>198.54</v>
      </c>
      <c r="E1827">
        <v>198.6</v>
      </c>
      <c r="F1827">
        <v>192.3</v>
      </c>
      <c r="G1827">
        <v>193.81</v>
      </c>
      <c r="H1827">
        <v>128100100</v>
      </c>
      <c r="I1827">
        <v>-2.0122299999999999E-2</v>
      </c>
      <c r="J1827">
        <f t="shared" si="252"/>
        <v>-2.0122351989483755E-2</v>
      </c>
      <c r="K1827">
        <f t="shared" si="254"/>
        <v>201.06700000000004</v>
      </c>
      <c r="L1827">
        <f t="shared" si="259"/>
        <v>163.3588</v>
      </c>
      <c r="M1827">
        <f t="shared" si="255"/>
        <v>3.7937200321367173E-2</v>
      </c>
      <c r="N1827" t="str">
        <f t="shared" si="258"/>
        <v>Uptrend</v>
      </c>
      <c r="O1827">
        <f t="shared" si="253"/>
        <v>409.97</v>
      </c>
      <c r="P1827">
        <f t="shared" si="251"/>
        <v>-0.52725809205551633</v>
      </c>
      <c r="Q1827" t="str">
        <f t="shared" si="256"/>
        <v>2023-03</v>
      </c>
      <c r="R1827" t="str">
        <f t="shared" si="257"/>
        <v>High</v>
      </c>
    </row>
    <row r="1828" spans="1:18" x14ac:dyDescent="0.2">
      <c r="A1828">
        <v>1827</v>
      </c>
      <c r="B1828" t="s">
        <v>10</v>
      </c>
      <c r="C1828" s="1" t="d">
        <v>2023-03-07</v>
      </c>
      <c r="D1828">
        <v>191.38</v>
      </c>
      <c r="E1828">
        <v>194.2</v>
      </c>
      <c r="F1828">
        <v>186.1</v>
      </c>
      <c r="G1828">
        <v>187.71</v>
      </c>
      <c r="H1828">
        <v>148125800</v>
      </c>
      <c r="I1828">
        <v>-3.1474099999999998E-2</v>
      </c>
      <c r="J1828">
        <f t="shared" si="252"/>
        <v>-3.1474124142201076E-2</v>
      </c>
      <c r="K1828">
        <f t="shared" si="254"/>
        <v>200.71450000000002</v>
      </c>
      <c r="L1828">
        <f t="shared" si="259"/>
        <v>164.49180000000001</v>
      </c>
      <c r="M1828">
        <f t="shared" si="255"/>
        <v>3.8205291630675334E-2</v>
      </c>
      <c r="N1828" t="str">
        <f t="shared" si="258"/>
        <v>Uptrend</v>
      </c>
      <c r="O1828">
        <f t="shared" si="253"/>
        <v>409.97</v>
      </c>
      <c r="P1828">
        <f t="shared" si="251"/>
        <v>-0.54213722955338195</v>
      </c>
      <c r="Q1828" t="str">
        <f t="shared" si="256"/>
        <v>2023-03</v>
      </c>
      <c r="R1828" t="str">
        <f t="shared" si="257"/>
        <v>High</v>
      </c>
    </row>
    <row r="1829" spans="1:18" x14ac:dyDescent="0.2">
      <c r="A1829">
        <v>1828</v>
      </c>
      <c r="B1829" t="s">
        <v>10</v>
      </c>
      <c r="C1829" s="1" t="d">
        <v>2023-03-08</v>
      </c>
      <c r="D1829">
        <v>185.04</v>
      </c>
      <c r="E1829">
        <v>186.5</v>
      </c>
      <c r="F1829">
        <v>180</v>
      </c>
      <c r="G1829">
        <v>182</v>
      </c>
      <c r="H1829">
        <v>151897800</v>
      </c>
      <c r="I1829">
        <v>-3.04193E-2</v>
      </c>
      <c r="J1829">
        <f t="shared" si="252"/>
        <v>-3.0419263757924475E-2</v>
      </c>
      <c r="K1829">
        <f t="shared" si="254"/>
        <v>199.97400000000002</v>
      </c>
      <c r="L1829">
        <f t="shared" si="259"/>
        <v>165.4872</v>
      </c>
      <c r="M1829">
        <f t="shared" si="255"/>
        <v>3.8641336109694509E-2</v>
      </c>
      <c r="N1829" t="str">
        <f t="shared" si="258"/>
        <v>Uptrend</v>
      </c>
      <c r="O1829">
        <f t="shared" si="253"/>
        <v>409.97</v>
      </c>
      <c r="P1829">
        <f t="shared" si="251"/>
        <v>-0.55606507793253168</v>
      </c>
      <c r="Q1829" t="str">
        <f t="shared" si="256"/>
        <v>2023-03</v>
      </c>
      <c r="R1829" t="str">
        <f t="shared" si="257"/>
        <v>High</v>
      </c>
    </row>
    <row r="1830" spans="1:18" x14ac:dyDescent="0.2">
      <c r="A1830">
        <v>1829</v>
      </c>
      <c r="B1830" t="s">
        <v>10</v>
      </c>
      <c r="C1830" s="1" t="d">
        <v>2023-03-09</v>
      </c>
      <c r="D1830">
        <v>180.25</v>
      </c>
      <c r="E1830">
        <v>185.18</v>
      </c>
      <c r="F1830">
        <v>172.51</v>
      </c>
      <c r="G1830">
        <v>172.92</v>
      </c>
      <c r="H1830">
        <v>170023800</v>
      </c>
      <c r="I1830">
        <v>-4.98901E-2</v>
      </c>
      <c r="J1830">
        <f t="shared" si="252"/>
        <v>-4.9890109890110002E-2</v>
      </c>
      <c r="K1830">
        <f t="shared" si="254"/>
        <v>198.55549999999999</v>
      </c>
      <c r="L1830">
        <f t="shared" si="259"/>
        <v>166.774</v>
      </c>
      <c r="M1830">
        <f t="shared" si="255"/>
        <v>3.9478494888916485E-2</v>
      </c>
      <c r="N1830" t="str">
        <f t="shared" si="258"/>
        <v>Uptrend</v>
      </c>
      <c r="O1830">
        <f t="shared" si="253"/>
        <v>409.97</v>
      </c>
      <c r="P1830">
        <f t="shared" si="251"/>
        <v>-0.57821303997853501</v>
      </c>
      <c r="Q1830" t="str">
        <f t="shared" si="256"/>
        <v>2023-03</v>
      </c>
      <c r="R1830" t="str">
        <f t="shared" si="257"/>
        <v>High</v>
      </c>
    </row>
    <row r="1831" spans="1:18" x14ac:dyDescent="0.2">
      <c r="A1831">
        <v>1830</v>
      </c>
      <c r="B1831" t="s">
        <v>10</v>
      </c>
      <c r="C1831" s="1" t="d">
        <v>2023-03-10</v>
      </c>
      <c r="D1831">
        <v>175.13</v>
      </c>
      <c r="E1831">
        <v>178.29</v>
      </c>
      <c r="F1831">
        <v>168.44</v>
      </c>
      <c r="G1831">
        <v>173.44</v>
      </c>
      <c r="H1831">
        <v>191488900</v>
      </c>
      <c r="I1831">
        <v>3.0071999999999998E-3</v>
      </c>
      <c r="J1831">
        <f t="shared" si="252"/>
        <v>3.0071709461023666E-3</v>
      </c>
      <c r="K1831">
        <f t="shared" si="254"/>
        <v>196.86150000000001</v>
      </c>
      <c r="L1831">
        <f t="shared" si="259"/>
        <v>168.0094</v>
      </c>
      <c r="M1831">
        <f t="shared" si="255"/>
        <v>3.860716658405345E-2</v>
      </c>
      <c r="N1831" t="str">
        <f t="shared" si="258"/>
        <v>Uptrend</v>
      </c>
      <c r="O1831">
        <f t="shared" si="253"/>
        <v>409.97</v>
      </c>
      <c r="P1831">
        <f t="shared" si="251"/>
        <v>-0.57694465448691368</v>
      </c>
      <c r="Q1831" t="str">
        <f t="shared" si="256"/>
        <v>2023-03</v>
      </c>
      <c r="R1831" t="str">
        <f t="shared" si="257"/>
        <v>High</v>
      </c>
    </row>
    <row r="1832" spans="1:18" x14ac:dyDescent="0.2">
      <c r="A1832">
        <v>1831</v>
      </c>
      <c r="B1832" t="s">
        <v>10</v>
      </c>
      <c r="C1832" s="1" t="d">
        <v>2023-03-13</v>
      </c>
      <c r="D1832">
        <v>167.46</v>
      </c>
      <c r="E1832">
        <v>177.35</v>
      </c>
      <c r="F1832">
        <v>163.91</v>
      </c>
      <c r="G1832">
        <v>174.48</v>
      </c>
      <c r="H1832">
        <v>167790300</v>
      </c>
      <c r="I1832">
        <v>5.9962699999999997E-3</v>
      </c>
      <c r="J1832">
        <f t="shared" si="252"/>
        <v>5.996309963099522E-3</v>
      </c>
      <c r="K1832">
        <f t="shared" si="254"/>
        <v>195.74100000000001</v>
      </c>
      <c r="L1832">
        <f t="shared" si="259"/>
        <v>169.23820000000001</v>
      </c>
      <c r="M1832">
        <f t="shared" si="255"/>
        <v>3.740737341349485E-2</v>
      </c>
      <c r="N1832" t="str">
        <f t="shared" si="258"/>
        <v>Uptrend</v>
      </c>
      <c r="O1832">
        <f t="shared" si="253"/>
        <v>409.97</v>
      </c>
      <c r="P1832">
        <f t="shared" si="251"/>
        <v>-0.574407883503671</v>
      </c>
      <c r="Q1832" t="str">
        <f t="shared" si="256"/>
        <v>2023-03</v>
      </c>
      <c r="R1832" t="str">
        <f t="shared" si="257"/>
        <v>High</v>
      </c>
    </row>
    <row r="1833" spans="1:18" x14ac:dyDescent="0.2">
      <c r="A1833">
        <v>1832</v>
      </c>
      <c r="B1833" t="s">
        <v>10</v>
      </c>
      <c r="C1833" s="1" t="d">
        <v>2023-03-14</v>
      </c>
      <c r="D1833">
        <v>177.31</v>
      </c>
      <c r="E1833">
        <v>183.8</v>
      </c>
      <c r="F1833">
        <v>177.14</v>
      </c>
      <c r="G1833">
        <v>183.26</v>
      </c>
      <c r="H1833">
        <v>143717900</v>
      </c>
      <c r="I1833">
        <v>5.0320900000000002E-2</v>
      </c>
      <c r="J1833">
        <f t="shared" si="252"/>
        <v>5.0320953690967452E-2</v>
      </c>
      <c r="K1833">
        <f t="shared" si="254"/>
        <v>195.17200000000003</v>
      </c>
      <c r="L1833">
        <f t="shared" si="259"/>
        <v>170.3836</v>
      </c>
      <c r="M1833">
        <f t="shared" si="255"/>
        <v>3.9376661942187002E-2</v>
      </c>
      <c r="N1833" t="str">
        <f t="shared" si="258"/>
        <v>Uptrend</v>
      </c>
      <c r="O1833">
        <f t="shared" si="253"/>
        <v>409.97</v>
      </c>
      <c r="P1833">
        <f t="shared" si="251"/>
        <v>-0.55299168231821838</v>
      </c>
      <c r="Q1833" t="str">
        <f t="shared" si="256"/>
        <v>2023-03</v>
      </c>
      <c r="R1833" t="str">
        <f t="shared" si="257"/>
        <v>High</v>
      </c>
    </row>
    <row r="1834" spans="1:18" x14ac:dyDescent="0.2">
      <c r="A1834">
        <v>1833</v>
      </c>
      <c r="B1834" t="s">
        <v>10</v>
      </c>
      <c r="C1834" s="1" t="d">
        <v>2023-03-15</v>
      </c>
      <c r="D1834">
        <v>180.8</v>
      </c>
      <c r="E1834">
        <v>182.34</v>
      </c>
      <c r="F1834">
        <v>176.03</v>
      </c>
      <c r="G1834">
        <v>180.45</v>
      </c>
      <c r="H1834">
        <v>145995600</v>
      </c>
      <c r="I1834">
        <v>-1.5333400000000001E-2</v>
      </c>
      <c r="J1834">
        <f t="shared" si="252"/>
        <v>-1.5333406089708679E-2</v>
      </c>
      <c r="K1834">
        <f t="shared" si="254"/>
        <v>193.73200000000003</v>
      </c>
      <c r="L1834">
        <f t="shared" si="259"/>
        <v>171.90419999999997</v>
      </c>
      <c r="M1834">
        <f t="shared" si="255"/>
        <v>3.4974599576424237E-2</v>
      </c>
      <c r="N1834" t="str">
        <f t="shared" si="258"/>
        <v>Uptrend</v>
      </c>
      <c r="O1834">
        <f t="shared" si="253"/>
        <v>409.97</v>
      </c>
      <c r="P1834">
        <f t="shared" si="251"/>
        <v>-0.55984584237871071</v>
      </c>
      <c r="Q1834" t="str">
        <f t="shared" si="256"/>
        <v>2023-03</v>
      </c>
      <c r="R1834" t="str">
        <f t="shared" si="257"/>
        <v>High</v>
      </c>
    </row>
    <row r="1835" spans="1:18" x14ac:dyDescent="0.2">
      <c r="A1835">
        <v>1834</v>
      </c>
      <c r="B1835" t="s">
        <v>10</v>
      </c>
      <c r="C1835" s="1" t="d">
        <v>2023-03-16</v>
      </c>
      <c r="D1835">
        <v>180.37</v>
      </c>
      <c r="E1835">
        <v>185.81</v>
      </c>
      <c r="F1835">
        <v>178.84</v>
      </c>
      <c r="G1835">
        <v>184.13</v>
      </c>
      <c r="H1835">
        <v>121136800</v>
      </c>
      <c r="I1835">
        <v>2.0393499999999998E-2</v>
      </c>
      <c r="J1835">
        <f t="shared" si="252"/>
        <v>2.0393460792463403E-2</v>
      </c>
      <c r="K1835">
        <f t="shared" si="254"/>
        <v>192.22650000000004</v>
      </c>
      <c r="L1835">
        <f t="shared" si="259"/>
        <v>173.23399999999995</v>
      </c>
      <c r="M1835">
        <f t="shared" si="255"/>
        <v>3.4823557539586464E-2</v>
      </c>
      <c r="N1835" t="str">
        <f t="shared" si="258"/>
        <v>Uptrend</v>
      </c>
      <c r="O1835">
        <f t="shared" si="253"/>
        <v>409.97</v>
      </c>
      <c r="P1835">
        <f t="shared" ref="P1835:P1898" si="260">G1835/O1835 - 1</f>
        <v>-0.55086957582262119</v>
      </c>
      <c r="Q1835" t="str">
        <f t="shared" si="256"/>
        <v>2023-03</v>
      </c>
      <c r="R1835" t="str">
        <f t="shared" si="257"/>
        <v>High</v>
      </c>
    </row>
    <row r="1836" spans="1:18" x14ac:dyDescent="0.2">
      <c r="A1836">
        <v>1835</v>
      </c>
      <c r="B1836" t="s">
        <v>10</v>
      </c>
      <c r="C1836" s="1" t="d">
        <v>2023-03-17</v>
      </c>
      <c r="D1836">
        <v>184.52</v>
      </c>
      <c r="E1836">
        <v>186.22</v>
      </c>
      <c r="F1836">
        <v>177.33</v>
      </c>
      <c r="G1836">
        <v>180.13</v>
      </c>
      <c r="H1836">
        <v>133197100</v>
      </c>
      <c r="I1836">
        <v>-2.1723800000000001E-2</v>
      </c>
      <c r="J1836">
        <f t="shared" ref="J1836:J1899" si="261">(G1836/G1835) - 1</f>
        <v>-2.1723782110465439E-2</v>
      </c>
      <c r="K1836">
        <f t="shared" si="254"/>
        <v>191.131</v>
      </c>
      <c r="L1836">
        <f t="shared" si="259"/>
        <v>174.69219999999999</v>
      </c>
      <c r="M1836">
        <f t="shared" si="255"/>
        <v>3.3006151242031094E-2</v>
      </c>
      <c r="N1836" t="str">
        <f t="shared" si="258"/>
        <v>Uptrend</v>
      </c>
      <c r="O1836">
        <f t="shared" ref="O1836:O1899" si="262">MAX(G1836,O1835)</f>
        <v>409.97</v>
      </c>
      <c r="P1836">
        <f t="shared" si="260"/>
        <v>-0.5606263872966315</v>
      </c>
      <c r="Q1836" t="str">
        <f t="shared" si="256"/>
        <v>2023-03</v>
      </c>
      <c r="R1836" t="str">
        <f t="shared" si="257"/>
        <v>High</v>
      </c>
    </row>
    <row r="1837" spans="1:18" x14ac:dyDescent="0.2">
      <c r="A1837">
        <v>1836</v>
      </c>
      <c r="B1837" t="s">
        <v>10</v>
      </c>
      <c r="C1837" s="1" t="d">
        <v>2023-03-20</v>
      </c>
      <c r="D1837">
        <v>178.08</v>
      </c>
      <c r="E1837">
        <v>186.44</v>
      </c>
      <c r="F1837">
        <v>176.35</v>
      </c>
      <c r="G1837">
        <v>183.25</v>
      </c>
      <c r="H1837">
        <v>129684400</v>
      </c>
      <c r="I1837">
        <v>1.7320800000000001E-2</v>
      </c>
      <c r="J1837">
        <f t="shared" si="261"/>
        <v>1.7320823849442002E-2</v>
      </c>
      <c r="K1837">
        <f t="shared" si="254"/>
        <v>189.87800000000001</v>
      </c>
      <c r="L1837">
        <f t="shared" si="259"/>
        <v>176.38259999999994</v>
      </c>
      <c r="M1837">
        <f t="shared" si="255"/>
        <v>3.2349661189364137E-2</v>
      </c>
      <c r="N1837" t="str">
        <f t="shared" si="258"/>
        <v>Uptrend</v>
      </c>
      <c r="O1837">
        <f t="shared" si="262"/>
        <v>409.97</v>
      </c>
      <c r="P1837">
        <f t="shared" si="260"/>
        <v>-0.55301607434690347</v>
      </c>
      <c r="Q1837" t="str">
        <f t="shared" si="256"/>
        <v>2023-03</v>
      </c>
      <c r="R1837" t="str">
        <f t="shared" si="257"/>
        <v>High</v>
      </c>
    </row>
    <row r="1838" spans="1:18" x14ac:dyDescent="0.2">
      <c r="A1838">
        <v>1837</v>
      </c>
      <c r="B1838" t="s">
        <v>10</v>
      </c>
      <c r="C1838" s="1" t="d">
        <v>2023-03-21</v>
      </c>
      <c r="D1838">
        <v>188.28</v>
      </c>
      <c r="E1838">
        <v>198</v>
      </c>
      <c r="F1838">
        <v>188.04</v>
      </c>
      <c r="G1838">
        <v>197.58</v>
      </c>
      <c r="H1838">
        <v>153391400</v>
      </c>
      <c r="I1838">
        <v>7.8199199999999996E-2</v>
      </c>
      <c r="J1838">
        <f t="shared" si="261"/>
        <v>7.8199181446112043E-2</v>
      </c>
      <c r="K1838">
        <f t="shared" si="254"/>
        <v>189.88850000000002</v>
      </c>
      <c r="L1838">
        <f t="shared" si="259"/>
        <v>177.81019999999998</v>
      </c>
      <c r="M1838">
        <f t="shared" si="255"/>
        <v>3.5486134551854516E-2</v>
      </c>
      <c r="N1838" t="str">
        <f t="shared" si="258"/>
        <v>Uptrend</v>
      </c>
      <c r="O1838">
        <f t="shared" si="262"/>
        <v>409.97</v>
      </c>
      <c r="P1838">
        <f t="shared" si="260"/>
        <v>-0.51806229724126163</v>
      </c>
      <c r="Q1838" t="str">
        <f t="shared" si="256"/>
        <v>2023-03</v>
      </c>
      <c r="R1838" t="str">
        <f t="shared" si="257"/>
        <v>High</v>
      </c>
    </row>
    <row r="1839" spans="1:18" x14ac:dyDescent="0.2">
      <c r="A1839">
        <v>1838</v>
      </c>
      <c r="B1839" t="s">
        <v>10</v>
      </c>
      <c r="C1839" s="1" t="d">
        <v>2023-03-22</v>
      </c>
      <c r="D1839">
        <v>199.3</v>
      </c>
      <c r="E1839">
        <v>200.66</v>
      </c>
      <c r="F1839">
        <v>190.95</v>
      </c>
      <c r="G1839">
        <v>191.15</v>
      </c>
      <c r="H1839">
        <v>150376400</v>
      </c>
      <c r="I1839">
        <v>-3.2543799999999998E-2</v>
      </c>
      <c r="J1839">
        <f t="shared" si="261"/>
        <v>-3.2543779734791056E-2</v>
      </c>
      <c r="K1839">
        <f t="shared" si="254"/>
        <v>189.40299999999999</v>
      </c>
      <c r="L1839">
        <f t="shared" si="259"/>
        <v>179.27759999999995</v>
      </c>
      <c r="M1839">
        <f t="shared" si="255"/>
        <v>3.5990640319967807E-2</v>
      </c>
      <c r="N1839" t="str">
        <f t="shared" si="258"/>
        <v>Uptrend</v>
      </c>
      <c r="O1839">
        <f t="shared" si="262"/>
        <v>409.97</v>
      </c>
      <c r="P1839">
        <f t="shared" si="260"/>
        <v>-0.53374637168573313</v>
      </c>
      <c r="Q1839" t="str">
        <f t="shared" si="256"/>
        <v>2023-03</v>
      </c>
      <c r="R1839" t="str">
        <f t="shared" si="257"/>
        <v>High</v>
      </c>
    </row>
    <row r="1840" spans="1:18" x14ac:dyDescent="0.2">
      <c r="A1840">
        <v>1839</v>
      </c>
      <c r="B1840" t="s">
        <v>10</v>
      </c>
      <c r="C1840" s="1" t="d">
        <v>2023-03-23</v>
      </c>
      <c r="D1840">
        <v>195.26</v>
      </c>
      <c r="E1840">
        <v>199.31</v>
      </c>
      <c r="F1840">
        <v>188.65</v>
      </c>
      <c r="G1840">
        <v>192.22</v>
      </c>
      <c r="H1840">
        <v>144193900</v>
      </c>
      <c r="I1840">
        <v>5.5977400000000004E-3</v>
      </c>
      <c r="J1840">
        <f t="shared" si="261"/>
        <v>5.5976981428196293E-3</v>
      </c>
      <c r="K1840">
        <f t="shared" si="254"/>
        <v>188.91050000000001</v>
      </c>
      <c r="L1840">
        <f t="shared" si="259"/>
        <v>180.62139999999997</v>
      </c>
      <c r="M1840">
        <f t="shared" si="255"/>
        <v>3.598584661905703E-2</v>
      </c>
      <c r="N1840" t="str">
        <f t="shared" si="258"/>
        <v>Uptrend</v>
      </c>
      <c r="O1840">
        <f t="shared" si="262"/>
        <v>409.97</v>
      </c>
      <c r="P1840">
        <f t="shared" si="260"/>
        <v>-0.5311364246164354</v>
      </c>
      <c r="Q1840" t="str">
        <f t="shared" si="256"/>
        <v>2023-03</v>
      </c>
      <c r="R1840" t="str">
        <f t="shared" si="257"/>
        <v>High</v>
      </c>
    </row>
    <row r="1841" spans="1:18" x14ac:dyDescent="0.2">
      <c r="A1841">
        <v>1840</v>
      </c>
      <c r="B1841" t="s">
        <v>10</v>
      </c>
      <c r="C1841" s="1" t="d">
        <v>2023-03-24</v>
      </c>
      <c r="D1841">
        <v>191.65</v>
      </c>
      <c r="E1841">
        <v>192.36</v>
      </c>
      <c r="F1841">
        <v>187.15</v>
      </c>
      <c r="G1841">
        <v>190.41</v>
      </c>
      <c r="H1841">
        <v>116312400</v>
      </c>
      <c r="I1841">
        <v>-9.4162800000000008E-3</v>
      </c>
      <c r="J1841">
        <f t="shared" si="261"/>
        <v>-9.4162938299864329E-3</v>
      </c>
      <c r="K1841">
        <f t="shared" si="254"/>
        <v>188.58699999999999</v>
      </c>
      <c r="L1841">
        <f t="shared" si="259"/>
        <v>181.98639999999995</v>
      </c>
      <c r="M1841">
        <f t="shared" si="255"/>
        <v>3.560144476652962E-2</v>
      </c>
      <c r="N1841" t="str">
        <f t="shared" si="258"/>
        <v>Uptrend</v>
      </c>
      <c r="O1841">
        <f t="shared" si="262"/>
        <v>409.97</v>
      </c>
      <c r="P1841">
        <f t="shared" si="260"/>
        <v>-0.53555138180842499</v>
      </c>
      <c r="Q1841" t="str">
        <f t="shared" si="256"/>
        <v>2023-03</v>
      </c>
      <c r="R1841" t="str">
        <f t="shared" si="257"/>
        <v>High</v>
      </c>
    </row>
    <row r="1842" spans="1:18" x14ac:dyDescent="0.2">
      <c r="A1842">
        <v>1841</v>
      </c>
      <c r="B1842" t="s">
        <v>10</v>
      </c>
      <c r="C1842" s="1" t="d">
        <v>2023-03-27</v>
      </c>
      <c r="D1842">
        <v>194.42</v>
      </c>
      <c r="E1842">
        <v>197.39</v>
      </c>
      <c r="F1842">
        <v>189.94</v>
      </c>
      <c r="G1842">
        <v>191.81</v>
      </c>
      <c r="H1842">
        <v>120851600</v>
      </c>
      <c r="I1842">
        <v>7.3525200000000004E-3</v>
      </c>
      <c r="J1842">
        <f t="shared" si="261"/>
        <v>7.3525550128670236E-3</v>
      </c>
      <c r="K1842">
        <f t="shared" si="254"/>
        <v>187.79599999999999</v>
      </c>
      <c r="L1842">
        <f t="shared" si="259"/>
        <v>183.32219999999998</v>
      </c>
      <c r="M1842">
        <f t="shared" si="255"/>
        <v>3.3199097603910994E-2</v>
      </c>
      <c r="N1842" t="str">
        <f t="shared" si="258"/>
        <v>Uptrend</v>
      </c>
      <c r="O1842">
        <f t="shared" si="262"/>
        <v>409.97</v>
      </c>
      <c r="P1842">
        <f t="shared" si="260"/>
        <v>-0.53213649779252137</v>
      </c>
      <c r="Q1842" t="str">
        <f t="shared" si="256"/>
        <v>2023-03</v>
      </c>
      <c r="R1842" t="str">
        <f t="shared" si="257"/>
        <v>High</v>
      </c>
    </row>
    <row r="1843" spans="1:18" x14ac:dyDescent="0.2">
      <c r="A1843">
        <v>1842</v>
      </c>
      <c r="B1843" t="s">
        <v>10</v>
      </c>
      <c r="C1843" s="1" t="d">
        <v>2023-03-28</v>
      </c>
      <c r="D1843">
        <v>192</v>
      </c>
      <c r="E1843">
        <v>192.35</v>
      </c>
      <c r="F1843">
        <v>185.43</v>
      </c>
      <c r="G1843">
        <v>189.19</v>
      </c>
      <c r="H1843">
        <v>98654600</v>
      </c>
      <c r="I1843">
        <v>-1.3659299999999999E-2</v>
      </c>
      <c r="J1843">
        <f t="shared" si="261"/>
        <v>-1.3659350398832149E-2</v>
      </c>
      <c r="K1843">
        <f t="shared" si="254"/>
        <v>186.97</v>
      </c>
      <c r="L1843">
        <f t="shared" si="259"/>
        <v>184.56999999999996</v>
      </c>
      <c r="M1843">
        <f t="shared" si="255"/>
        <v>3.3254358099301023E-2</v>
      </c>
      <c r="N1843" t="str">
        <f t="shared" si="258"/>
        <v>Uptrend</v>
      </c>
      <c r="O1843">
        <f t="shared" si="262"/>
        <v>409.97</v>
      </c>
      <c r="P1843">
        <f t="shared" si="260"/>
        <v>-0.53852720930799824</v>
      </c>
      <c r="Q1843" t="str">
        <f t="shared" si="256"/>
        <v>2023-03</v>
      </c>
      <c r="R1843" t="str">
        <f t="shared" si="257"/>
        <v>High</v>
      </c>
    </row>
    <row r="1844" spans="1:18" x14ac:dyDescent="0.2">
      <c r="A1844">
        <v>1843</v>
      </c>
      <c r="B1844" t="s">
        <v>10</v>
      </c>
      <c r="C1844" s="1" t="d">
        <v>2023-03-29</v>
      </c>
      <c r="D1844">
        <v>193.13</v>
      </c>
      <c r="E1844">
        <v>195.29</v>
      </c>
      <c r="F1844">
        <v>189.44</v>
      </c>
      <c r="G1844">
        <v>193.88</v>
      </c>
      <c r="H1844">
        <v>123660000</v>
      </c>
      <c r="I1844">
        <v>2.47899E-2</v>
      </c>
      <c r="J1844">
        <f t="shared" si="261"/>
        <v>2.4789893757598103E-2</v>
      </c>
      <c r="K1844">
        <f t="shared" si="254"/>
        <v>186.52550000000002</v>
      </c>
      <c r="L1844">
        <f t="shared" si="259"/>
        <v>185.89999999999998</v>
      </c>
      <c r="M1844">
        <f t="shared" si="255"/>
        <v>3.3741214751486975E-2</v>
      </c>
      <c r="N1844" t="str">
        <f t="shared" si="258"/>
        <v>Uptrend</v>
      </c>
      <c r="O1844">
        <f t="shared" si="262"/>
        <v>409.97</v>
      </c>
      <c r="P1844">
        <f t="shared" si="260"/>
        <v>-0.52708734785472111</v>
      </c>
      <c r="Q1844" t="str">
        <f t="shared" si="256"/>
        <v>2023-03</v>
      </c>
      <c r="R1844" t="str">
        <f t="shared" si="257"/>
        <v>High</v>
      </c>
    </row>
    <row r="1845" spans="1:18" x14ac:dyDescent="0.2">
      <c r="A1845">
        <v>1844</v>
      </c>
      <c r="B1845" t="s">
        <v>10</v>
      </c>
      <c r="C1845" s="1" t="d">
        <v>2023-03-30</v>
      </c>
      <c r="D1845">
        <v>195.58</v>
      </c>
      <c r="E1845">
        <v>197.33</v>
      </c>
      <c r="F1845">
        <v>194.42</v>
      </c>
      <c r="G1845">
        <v>195.28</v>
      </c>
      <c r="H1845">
        <v>110252200</v>
      </c>
      <c r="I1845">
        <v>7.2209300000000004E-3</v>
      </c>
      <c r="J1845">
        <f t="shared" si="261"/>
        <v>7.2209614194347349E-3</v>
      </c>
      <c r="K1845">
        <f t="shared" si="254"/>
        <v>186.74450000000002</v>
      </c>
      <c r="L1845">
        <f t="shared" si="259"/>
        <v>187.50579999999994</v>
      </c>
      <c r="M1845">
        <f t="shared" si="255"/>
        <v>3.1004180854067972E-2</v>
      </c>
      <c r="N1845" t="str">
        <f t="shared" si="258"/>
        <v>Downtrend</v>
      </c>
      <c r="O1845">
        <f t="shared" si="262"/>
        <v>409.97</v>
      </c>
      <c r="P1845">
        <f t="shared" si="260"/>
        <v>-0.52367246383881749</v>
      </c>
      <c r="Q1845" t="str">
        <f t="shared" si="256"/>
        <v>2023-03</v>
      </c>
      <c r="R1845" t="str">
        <f t="shared" si="257"/>
        <v>High</v>
      </c>
    </row>
    <row r="1846" spans="1:18" x14ac:dyDescent="0.2">
      <c r="A1846">
        <v>1845</v>
      </c>
      <c r="B1846" t="s">
        <v>10</v>
      </c>
      <c r="C1846" s="1" t="d">
        <v>2023-03-31</v>
      </c>
      <c r="D1846">
        <v>197.53</v>
      </c>
      <c r="E1846">
        <v>207.79</v>
      </c>
      <c r="F1846">
        <v>197.2</v>
      </c>
      <c r="G1846">
        <v>207.46</v>
      </c>
      <c r="H1846">
        <v>170222100</v>
      </c>
      <c r="I1846">
        <v>6.2371999999999997E-2</v>
      </c>
      <c r="J1846">
        <f t="shared" si="261"/>
        <v>6.2371978697255193E-2</v>
      </c>
      <c r="K1846">
        <f t="shared" si="254"/>
        <v>187.22800000000001</v>
      </c>
      <c r="L1846">
        <f t="shared" si="259"/>
        <v>188.7328</v>
      </c>
      <c r="M1846">
        <f t="shared" si="255"/>
        <v>3.3034018617372631E-2</v>
      </c>
      <c r="N1846" t="str">
        <f t="shared" si="258"/>
        <v>Downtrend</v>
      </c>
      <c r="O1846">
        <f t="shared" si="262"/>
        <v>409.97</v>
      </c>
      <c r="P1846">
        <f t="shared" si="260"/>
        <v>-0.4939629729004561</v>
      </c>
      <c r="Q1846" t="str">
        <f t="shared" si="256"/>
        <v>2023-03</v>
      </c>
      <c r="R1846" t="str">
        <f t="shared" si="257"/>
        <v>High</v>
      </c>
    </row>
    <row r="1847" spans="1:18" x14ac:dyDescent="0.2">
      <c r="A1847">
        <v>1846</v>
      </c>
      <c r="B1847" t="s">
        <v>10</v>
      </c>
      <c r="C1847" s="1" t="d">
        <v>2023-04-03</v>
      </c>
      <c r="D1847">
        <v>199.91</v>
      </c>
      <c r="E1847">
        <v>202.69</v>
      </c>
      <c r="F1847">
        <v>192.2</v>
      </c>
      <c r="G1847">
        <v>194.77</v>
      </c>
      <c r="H1847">
        <v>169545900</v>
      </c>
      <c r="I1847">
        <v>-6.1168399999999998E-2</v>
      </c>
      <c r="J1847">
        <f t="shared" si="261"/>
        <v>-6.1168418008290759E-2</v>
      </c>
      <c r="K1847">
        <f t="shared" si="254"/>
        <v>187.27600000000001</v>
      </c>
      <c r="L1847">
        <f t="shared" si="259"/>
        <v>189.70939999999999</v>
      </c>
      <c r="M1847">
        <f t="shared" si="255"/>
        <v>3.5706500038685862E-2</v>
      </c>
      <c r="N1847" t="str">
        <f t="shared" si="258"/>
        <v>Downtrend</v>
      </c>
      <c r="O1847">
        <f t="shared" si="262"/>
        <v>409.97</v>
      </c>
      <c r="P1847">
        <f t="shared" si="260"/>
        <v>-0.52491645730175374</v>
      </c>
      <c r="Q1847" t="str">
        <f t="shared" si="256"/>
        <v>2023-04</v>
      </c>
      <c r="R1847" t="str">
        <f t="shared" si="257"/>
        <v>High</v>
      </c>
    </row>
    <row r="1848" spans="1:18" x14ac:dyDescent="0.2">
      <c r="A1848">
        <v>1847</v>
      </c>
      <c r="B1848" t="s">
        <v>10</v>
      </c>
      <c r="C1848" s="1" t="d">
        <v>2023-04-04</v>
      </c>
      <c r="D1848">
        <v>197.32</v>
      </c>
      <c r="E1848">
        <v>198.74</v>
      </c>
      <c r="F1848">
        <v>190.32</v>
      </c>
      <c r="G1848">
        <v>192.58</v>
      </c>
      <c r="H1848">
        <v>126463800</v>
      </c>
      <c r="I1848">
        <v>-1.1244000000000001E-2</v>
      </c>
      <c r="J1848">
        <f t="shared" si="261"/>
        <v>-1.1244031421676848E-2</v>
      </c>
      <c r="K1848">
        <f t="shared" si="254"/>
        <v>187.51949999999999</v>
      </c>
      <c r="L1848">
        <f t="shared" si="259"/>
        <v>190.542</v>
      </c>
      <c r="M1848">
        <f t="shared" si="255"/>
        <v>3.502269859570193E-2</v>
      </c>
      <c r="N1848" t="str">
        <f t="shared" si="258"/>
        <v>Downtrend</v>
      </c>
      <c r="O1848">
        <f t="shared" si="262"/>
        <v>409.97</v>
      </c>
      <c r="P1848">
        <f t="shared" si="260"/>
        <v>-0.53025831158377446</v>
      </c>
      <c r="Q1848" t="str">
        <f t="shared" si="256"/>
        <v>2023-04</v>
      </c>
      <c r="R1848" t="str">
        <f t="shared" si="257"/>
        <v>High</v>
      </c>
    </row>
    <row r="1849" spans="1:18" x14ac:dyDescent="0.2">
      <c r="A1849">
        <v>1848</v>
      </c>
      <c r="B1849" t="s">
        <v>10</v>
      </c>
      <c r="C1849" s="1" t="d">
        <v>2023-04-05</v>
      </c>
      <c r="D1849">
        <v>190.52</v>
      </c>
      <c r="E1849">
        <v>190.68</v>
      </c>
      <c r="F1849">
        <v>183.76</v>
      </c>
      <c r="G1849">
        <v>185.52</v>
      </c>
      <c r="H1849">
        <v>133882500</v>
      </c>
      <c r="I1849">
        <v>-3.6660100000000001E-2</v>
      </c>
      <c r="J1849">
        <f t="shared" si="261"/>
        <v>-3.666008931353204E-2</v>
      </c>
      <c r="K1849">
        <f t="shared" si="254"/>
        <v>187.69550000000001</v>
      </c>
      <c r="L1849">
        <f t="shared" si="259"/>
        <v>191.3546</v>
      </c>
      <c r="M1849">
        <f t="shared" si="255"/>
        <v>3.5351677402955174E-2</v>
      </c>
      <c r="N1849" t="str">
        <f t="shared" si="258"/>
        <v>Downtrend</v>
      </c>
      <c r="O1849">
        <f t="shared" si="262"/>
        <v>409.97</v>
      </c>
      <c r="P1849">
        <f t="shared" si="260"/>
        <v>-0.54747908383540267</v>
      </c>
      <c r="Q1849" t="str">
        <f t="shared" si="256"/>
        <v>2023-04</v>
      </c>
      <c r="R1849" t="str">
        <f t="shared" si="257"/>
        <v>High</v>
      </c>
    </row>
    <row r="1850" spans="1:18" x14ac:dyDescent="0.2">
      <c r="A1850">
        <v>1849</v>
      </c>
      <c r="B1850" t="s">
        <v>10</v>
      </c>
      <c r="C1850" s="1" t="d">
        <v>2023-04-06</v>
      </c>
      <c r="D1850">
        <v>183.08</v>
      </c>
      <c r="E1850">
        <v>186.39</v>
      </c>
      <c r="F1850">
        <v>179.74</v>
      </c>
      <c r="G1850">
        <v>185.06</v>
      </c>
      <c r="H1850">
        <v>123857900</v>
      </c>
      <c r="I1850">
        <v>-2.4795500000000001E-3</v>
      </c>
      <c r="J1850">
        <f t="shared" si="261"/>
        <v>-2.4795170332040373E-3</v>
      </c>
      <c r="K1850">
        <f t="shared" si="254"/>
        <v>188.30250000000001</v>
      </c>
      <c r="L1850">
        <f t="shared" si="259"/>
        <v>191.83939999999998</v>
      </c>
      <c r="M1850">
        <f t="shared" si="255"/>
        <v>3.3248006178311695E-2</v>
      </c>
      <c r="N1850" t="str">
        <f t="shared" si="258"/>
        <v>Downtrend</v>
      </c>
      <c r="O1850">
        <f t="shared" si="262"/>
        <v>409.97</v>
      </c>
      <c r="P1850">
        <f t="shared" si="260"/>
        <v>-0.54860111715491378</v>
      </c>
      <c r="Q1850" t="str">
        <f t="shared" si="256"/>
        <v>2023-04</v>
      </c>
      <c r="R1850" t="str">
        <f t="shared" si="257"/>
        <v>High</v>
      </c>
    </row>
    <row r="1851" spans="1:18" x14ac:dyDescent="0.2">
      <c r="A1851">
        <v>1850</v>
      </c>
      <c r="B1851" t="s">
        <v>10</v>
      </c>
      <c r="C1851" s="1" t="d">
        <v>2023-04-10</v>
      </c>
      <c r="D1851">
        <v>179.94</v>
      </c>
      <c r="E1851">
        <v>185.1</v>
      </c>
      <c r="F1851">
        <v>176.11</v>
      </c>
      <c r="G1851">
        <v>184.51</v>
      </c>
      <c r="H1851">
        <v>142154600</v>
      </c>
      <c r="I1851">
        <v>-2.9720300000000001E-3</v>
      </c>
      <c r="J1851">
        <f t="shared" si="261"/>
        <v>-2.9720090781368835E-3</v>
      </c>
      <c r="K1851">
        <f t="shared" si="254"/>
        <v>188.85600000000005</v>
      </c>
      <c r="L1851">
        <f t="shared" si="259"/>
        <v>192.0172</v>
      </c>
      <c r="M1851">
        <f t="shared" si="255"/>
        <v>3.3283481675440311E-2</v>
      </c>
      <c r="N1851" t="str">
        <f t="shared" si="258"/>
        <v>Downtrend</v>
      </c>
      <c r="O1851">
        <f t="shared" si="262"/>
        <v>409.97</v>
      </c>
      <c r="P1851">
        <f t="shared" si="260"/>
        <v>-0.54994267873259028</v>
      </c>
      <c r="Q1851" t="str">
        <f t="shared" si="256"/>
        <v>2023-04</v>
      </c>
      <c r="R1851" t="str">
        <f t="shared" si="257"/>
        <v>High</v>
      </c>
    </row>
    <row r="1852" spans="1:18" x14ac:dyDescent="0.2">
      <c r="A1852">
        <v>1851</v>
      </c>
      <c r="B1852" t="s">
        <v>10</v>
      </c>
      <c r="C1852" s="1" t="d">
        <v>2023-04-11</v>
      </c>
      <c r="D1852">
        <v>186.69</v>
      </c>
      <c r="E1852">
        <v>189.19</v>
      </c>
      <c r="F1852">
        <v>185.65</v>
      </c>
      <c r="G1852">
        <v>186.79</v>
      </c>
      <c r="H1852">
        <v>115770900</v>
      </c>
      <c r="I1852">
        <v>1.2357E-2</v>
      </c>
      <c r="J1852">
        <f t="shared" si="261"/>
        <v>1.2357053818221164E-2</v>
      </c>
      <c r="K1852">
        <f t="shared" si="254"/>
        <v>189.47150000000002</v>
      </c>
      <c r="L1852">
        <f t="shared" si="259"/>
        <v>192.29480000000004</v>
      </c>
      <c r="M1852">
        <f t="shared" si="255"/>
        <v>3.3337747413459573E-2</v>
      </c>
      <c r="N1852" t="str">
        <f t="shared" si="258"/>
        <v>Downtrend</v>
      </c>
      <c r="O1852">
        <f t="shared" si="262"/>
        <v>409.97</v>
      </c>
      <c r="P1852">
        <f t="shared" si="260"/>
        <v>-0.54438129619240438</v>
      </c>
      <c r="Q1852" t="str">
        <f t="shared" si="256"/>
        <v>2023-04</v>
      </c>
      <c r="R1852" t="str">
        <f t="shared" si="257"/>
        <v>High</v>
      </c>
    </row>
    <row r="1853" spans="1:18" x14ac:dyDescent="0.2">
      <c r="A1853">
        <v>1852</v>
      </c>
      <c r="B1853" t="s">
        <v>10</v>
      </c>
      <c r="C1853" s="1" t="d">
        <v>2023-04-12</v>
      </c>
      <c r="D1853">
        <v>190.74</v>
      </c>
      <c r="E1853">
        <v>191.58</v>
      </c>
      <c r="F1853">
        <v>180.31</v>
      </c>
      <c r="G1853">
        <v>180.54</v>
      </c>
      <c r="H1853">
        <v>150256300</v>
      </c>
      <c r="I1853">
        <v>-3.3459999999999997E-2</v>
      </c>
      <c r="J1853">
        <f t="shared" si="261"/>
        <v>-3.3460035333797267E-2</v>
      </c>
      <c r="K1853">
        <f t="shared" si="254"/>
        <v>189.3355</v>
      </c>
      <c r="L1853">
        <f t="shared" si="259"/>
        <v>192.54840000000002</v>
      </c>
      <c r="M1853">
        <f t="shared" si="255"/>
        <v>3.2454560956253729E-2</v>
      </c>
      <c r="N1853" t="str">
        <f t="shared" si="258"/>
        <v>Downtrend</v>
      </c>
      <c r="O1853">
        <f t="shared" si="262"/>
        <v>409.97</v>
      </c>
      <c r="P1853">
        <f t="shared" si="260"/>
        <v>-0.55962631412054553</v>
      </c>
      <c r="Q1853" t="str">
        <f t="shared" si="256"/>
        <v>2023-04</v>
      </c>
      <c r="R1853" t="str">
        <f t="shared" si="257"/>
        <v>High</v>
      </c>
    </row>
    <row r="1854" spans="1:18" x14ac:dyDescent="0.2">
      <c r="A1854">
        <v>1853</v>
      </c>
      <c r="B1854" t="s">
        <v>10</v>
      </c>
      <c r="C1854" s="1" t="d">
        <v>2023-04-13</v>
      </c>
      <c r="D1854">
        <v>182.96</v>
      </c>
      <c r="E1854">
        <v>186.5</v>
      </c>
      <c r="F1854">
        <v>180.94</v>
      </c>
      <c r="G1854">
        <v>185.9</v>
      </c>
      <c r="H1854">
        <v>112933000</v>
      </c>
      <c r="I1854">
        <v>2.9688699999999998E-2</v>
      </c>
      <c r="J1854">
        <f t="shared" si="261"/>
        <v>2.9688711642849253E-2</v>
      </c>
      <c r="K1854">
        <f t="shared" ref="K1854:K1917" si="263">AVERAGE(G1835:G1854)</f>
        <v>189.608</v>
      </c>
      <c r="L1854">
        <f t="shared" si="259"/>
        <v>192.62020000000004</v>
      </c>
      <c r="M1854">
        <f t="shared" si="255"/>
        <v>3.2911681554689237E-2</v>
      </c>
      <c r="N1854" t="str">
        <f t="shared" si="258"/>
        <v>Downtrend</v>
      </c>
      <c r="O1854">
        <f t="shared" si="262"/>
        <v>409.97</v>
      </c>
      <c r="P1854">
        <f t="shared" si="260"/>
        <v>-0.54655218674537165</v>
      </c>
      <c r="Q1854" t="str">
        <f t="shared" si="256"/>
        <v>2023-04</v>
      </c>
      <c r="R1854" t="str">
        <f t="shared" si="257"/>
        <v>High</v>
      </c>
    </row>
    <row r="1855" spans="1:18" x14ac:dyDescent="0.2">
      <c r="A1855">
        <v>1854</v>
      </c>
      <c r="B1855" t="s">
        <v>10</v>
      </c>
      <c r="C1855" s="1" t="d">
        <v>2023-04-14</v>
      </c>
      <c r="D1855">
        <v>183.95</v>
      </c>
      <c r="E1855">
        <v>186.28</v>
      </c>
      <c r="F1855">
        <v>182.01</v>
      </c>
      <c r="G1855">
        <v>185</v>
      </c>
      <c r="H1855">
        <v>96438700</v>
      </c>
      <c r="I1855">
        <v>-4.8412799999999999E-3</v>
      </c>
      <c r="J1855">
        <f t="shared" si="261"/>
        <v>-4.8413125336203011E-3</v>
      </c>
      <c r="K1855">
        <f t="shared" si="263"/>
        <v>189.65149999999997</v>
      </c>
      <c r="L1855">
        <f t="shared" si="259"/>
        <v>192.59560000000005</v>
      </c>
      <c r="M1855">
        <f t="shared" ref="M1855:M1918" si="264">_xlfn.STDEV.S(J1836:J1855)</f>
        <v>3.2652035521121801E-2</v>
      </c>
      <c r="N1855" t="str">
        <f t="shared" si="258"/>
        <v>Downtrend</v>
      </c>
      <c r="O1855">
        <f t="shared" si="262"/>
        <v>409.97</v>
      </c>
      <c r="P1855">
        <f t="shared" si="260"/>
        <v>-0.54874746932702401</v>
      </c>
      <c r="Q1855" t="str">
        <f t="shared" si="256"/>
        <v>2023-04</v>
      </c>
      <c r="R1855" t="str">
        <f t="shared" si="257"/>
        <v>High</v>
      </c>
    </row>
    <row r="1856" spans="1:18" x14ac:dyDescent="0.2">
      <c r="A1856">
        <v>1855</v>
      </c>
      <c r="B1856" t="s">
        <v>10</v>
      </c>
      <c r="C1856" s="1" t="d">
        <v>2023-04-17</v>
      </c>
      <c r="D1856">
        <v>186.32</v>
      </c>
      <c r="E1856">
        <v>189.69</v>
      </c>
      <c r="F1856">
        <v>182.69</v>
      </c>
      <c r="G1856">
        <v>187.04</v>
      </c>
      <c r="H1856">
        <v>116662200</v>
      </c>
      <c r="I1856">
        <v>1.1027E-2</v>
      </c>
      <c r="J1856">
        <f t="shared" si="261"/>
        <v>1.1027027027026959E-2</v>
      </c>
      <c r="K1856">
        <f t="shared" si="263"/>
        <v>189.99700000000001</v>
      </c>
      <c r="L1856">
        <f t="shared" si="259"/>
        <v>192.48220000000003</v>
      </c>
      <c r="M1856">
        <f t="shared" si="264"/>
        <v>3.228552891256814E-2</v>
      </c>
      <c r="N1856" t="str">
        <f t="shared" si="258"/>
        <v>Downtrend</v>
      </c>
      <c r="O1856">
        <f t="shared" si="262"/>
        <v>409.97</v>
      </c>
      <c r="P1856">
        <f t="shared" si="260"/>
        <v>-0.54377149547527881</v>
      </c>
      <c r="Q1856" t="str">
        <f t="shared" si="256"/>
        <v>2023-04</v>
      </c>
      <c r="R1856" t="str">
        <f t="shared" si="257"/>
        <v>High</v>
      </c>
    </row>
    <row r="1857" spans="1:18" x14ac:dyDescent="0.2">
      <c r="A1857">
        <v>1856</v>
      </c>
      <c r="B1857" t="s">
        <v>10</v>
      </c>
      <c r="C1857" s="1" t="d">
        <v>2023-04-18</v>
      </c>
      <c r="D1857">
        <v>187.15</v>
      </c>
      <c r="E1857">
        <v>187.69</v>
      </c>
      <c r="F1857">
        <v>183.58</v>
      </c>
      <c r="G1857">
        <v>184.31</v>
      </c>
      <c r="H1857">
        <v>92067000</v>
      </c>
      <c r="I1857">
        <v>-1.4595800000000001E-2</v>
      </c>
      <c r="J1857">
        <f t="shared" si="261"/>
        <v>-1.4595808383233488E-2</v>
      </c>
      <c r="K1857">
        <f t="shared" si="263"/>
        <v>190.05</v>
      </c>
      <c r="L1857">
        <f t="shared" si="259"/>
        <v>192.19880000000003</v>
      </c>
      <c r="M1857">
        <f t="shared" si="264"/>
        <v>3.2296642154055873E-2</v>
      </c>
      <c r="N1857" t="str">
        <f t="shared" si="258"/>
        <v>Downtrend</v>
      </c>
      <c r="O1857">
        <f t="shared" si="262"/>
        <v>409.97</v>
      </c>
      <c r="P1857">
        <f t="shared" si="260"/>
        <v>-0.55043051930629072</v>
      </c>
      <c r="Q1857" t="str">
        <f t="shared" si="256"/>
        <v>2023-04</v>
      </c>
      <c r="R1857" t="str">
        <f t="shared" si="257"/>
        <v>High</v>
      </c>
    </row>
    <row r="1858" spans="1:18" x14ac:dyDescent="0.2">
      <c r="A1858">
        <v>1857</v>
      </c>
      <c r="B1858" t="s">
        <v>10</v>
      </c>
      <c r="C1858" s="1" t="d">
        <v>2023-04-19</v>
      </c>
      <c r="D1858">
        <v>179.1</v>
      </c>
      <c r="E1858">
        <v>183.5</v>
      </c>
      <c r="F1858">
        <v>177.65</v>
      </c>
      <c r="G1858">
        <v>180.59</v>
      </c>
      <c r="H1858">
        <v>125732700</v>
      </c>
      <c r="I1858">
        <v>-2.0183400000000001E-2</v>
      </c>
      <c r="J1858">
        <f t="shared" si="261"/>
        <v>-2.0183386685475591E-2</v>
      </c>
      <c r="K1858">
        <f t="shared" si="263"/>
        <v>189.20050000000001</v>
      </c>
      <c r="L1858">
        <f t="shared" si="259"/>
        <v>191.52240000000006</v>
      </c>
      <c r="M1858">
        <f t="shared" si="264"/>
        <v>2.693053065758504E-2</v>
      </c>
      <c r="N1858" t="str">
        <f t="shared" si="258"/>
        <v>Downtrend</v>
      </c>
      <c r="O1858">
        <f t="shared" si="262"/>
        <v>409.97</v>
      </c>
      <c r="P1858">
        <f t="shared" si="260"/>
        <v>-0.55950435397712028</v>
      </c>
      <c r="Q1858" t="str">
        <f t="shared" si="256"/>
        <v>2023-04</v>
      </c>
      <c r="R1858" t="str">
        <f t="shared" si="257"/>
        <v>Medium</v>
      </c>
    </row>
    <row r="1859" spans="1:18" x14ac:dyDescent="0.2">
      <c r="A1859">
        <v>1858</v>
      </c>
      <c r="B1859" t="s">
        <v>10</v>
      </c>
      <c r="C1859" s="1" t="d">
        <v>2023-04-20</v>
      </c>
      <c r="D1859">
        <v>166.17</v>
      </c>
      <c r="E1859">
        <v>169.7</v>
      </c>
      <c r="F1859">
        <v>160.56</v>
      </c>
      <c r="G1859">
        <v>162.99</v>
      </c>
      <c r="H1859">
        <v>210970800</v>
      </c>
      <c r="I1859">
        <v>-9.7458299999999998E-2</v>
      </c>
      <c r="J1859">
        <f t="shared" si="261"/>
        <v>-9.7458331026081146E-2</v>
      </c>
      <c r="K1859">
        <f t="shared" si="263"/>
        <v>187.79250000000002</v>
      </c>
      <c r="L1859">
        <f t="shared" si="259"/>
        <v>190.79820000000004</v>
      </c>
      <c r="M1859">
        <f t="shared" si="264"/>
        <v>3.3615895024650337E-2</v>
      </c>
      <c r="N1859" t="str">
        <f t="shared" si="258"/>
        <v>Downtrend</v>
      </c>
      <c r="O1859">
        <f t="shared" si="262"/>
        <v>409.97</v>
      </c>
      <c r="P1859">
        <f t="shared" si="260"/>
        <v>-0.60243432446276557</v>
      </c>
      <c r="Q1859" t="str">
        <f t="shared" ref="Q1859:Q1922" si="265">TEXT(C1859, "YYYY-MM")</f>
        <v>2023-04</v>
      </c>
      <c r="R1859" t="str">
        <f t="shared" ref="R1859:R1922" si="266">IF(M1859="","",
   IF(M1859&lt;0.015,"Low",
      IF(M1859&lt;0.03,"Medium","High")))</f>
        <v>High</v>
      </c>
    </row>
    <row r="1860" spans="1:18" x14ac:dyDescent="0.2">
      <c r="A1860">
        <v>1859</v>
      </c>
      <c r="B1860" t="s">
        <v>10</v>
      </c>
      <c r="C1860" s="1" t="d">
        <v>2023-04-21</v>
      </c>
      <c r="D1860">
        <v>164.8</v>
      </c>
      <c r="E1860">
        <v>166</v>
      </c>
      <c r="F1860">
        <v>161.32</v>
      </c>
      <c r="G1860">
        <v>165.08</v>
      </c>
      <c r="H1860">
        <v>123539000</v>
      </c>
      <c r="I1860">
        <v>1.2822800000000001E-2</v>
      </c>
      <c r="J1860">
        <f t="shared" si="261"/>
        <v>1.282287256886927E-2</v>
      </c>
      <c r="K1860">
        <f t="shared" si="263"/>
        <v>186.43549999999999</v>
      </c>
      <c r="L1860">
        <f t="shared" si="259"/>
        <v>189.90280000000001</v>
      </c>
      <c r="M1860">
        <f t="shared" si="264"/>
        <v>3.3801090532193226E-2</v>
      </c>
      <c r="N1860" t="str">
        <f t="shared" ref="N1860:N1923" si="267">IF(OR(ISBLANK(K1860),ISBLANK(L1860)),"",IF(K1860&gt;L1860,"Uptrend","Downtrend"))</f>
        <v>Downtrend</v>
      </c>
      <c r="O1860">
        <f t="shared" si="262"/>
        <v>409.97</v>
      </c>
      <c r="P1860">
        <f t="shared" si="260"/>
        <v>-0.59733639046759524</v>
      </c>
      <c r="Q1860" t="str">
        <f t="shared" si="265"/>
        <v>2023-04</v>
      </c>
      <c r="R1860" t="str">
        <f t="shared" si="266"/>
        <v>High</v>
      </c>
    </row>
    <row r="1861" spans="1:18" x14ac:dyDescent="0.2">
      <c r="A1861">
        <v>1860</v>
      </c>
      <c r="B1861" t="s">
        <v>10</v>
      </c>
      <c r="C1861" s="1" t="d">
        <v>2023-04-24</v>
      </c>
      <c r="D1861">
        <v>164.65</v>
      </c>
      <c r="E1861">
        <v>165.65</v>
      </c>
      <c r="F1861">
        <v>158.61000000000001</v>
      </c>
      <c r="G1861">
        <v>162.55000000000001</v>
      </c>
      <c r="H1861">
        <v>140006600</v>
      </c>
      <c r="I1861">
        <v>-1.53259E-2</v>
      </c>
      <c r="J1861">
        <f t="shared" si="261"/>
        <v>-1.5325902592682294E-2</v>
      </c>
      <c r="K1861">
        <f t="shared" si="263"/>
        <v>185.04250000000002</v>
      </c>
      <c r="L1861">
        <f t="shared" si="259"/>
        <v>189.17840000000001</v>
      </c>
      <c r="M1861">
        <f t="shared" si="264"/>
        <v>3.3848887703583116E-2</v>
      </c>
      <c r="N1861" t="str">
        <f t="shared" si="267"/>
        <v>Downtrend</v>
      </c>
      <c r="O1861">
        <f t="shared" si="262"/>
        <v>409.97</v>
      </c>
      <c r="P1861">
        <f t="shared" si="260"/>
        <v>-0.60350757372490671</v>
      </c>
      <c r="Q1861" t="str">
        <f t="shared" si="265"/>
        <v>2023-04</v>
      </c>
      <c r="R1861" t="str">
        <f t="shared" si="266"/>
        <v>High</v>
      </c>
    </row>
    <row r="1862" spans="1:18" x14ac:dyDescent="0.2">
      <c r="A1862">
        <v>1861</v>
      </c>
      <c r="B1862" t="s">
        <v>10</v>
      </c>
      <c r="C1862" s="1" t="d">
        <v>2023-04-25</v>
      </c>
      <c r="D1862">
        <v>159.82</v>
      </c>
      <c r="E1862">
        <v>163.47</v>
      </c>
      <c r="F1862">
        <v>158.75</v>
      </c>
      <c r="G1862">
        <v>160.66999999999999</v>
      </c>
      <c r="H1862">
        <v>121999300</v>
      </c>
      <c r="I1862">
        <v>-1.15657E-2</v>
      </c>
      <c r="J1862">
        <f t="shared" si="261"/>
        <v>-1.156567210089221E-2</v>
      </c>
      <c r="K1862">
        <f t="shared" si="263"/>
        <v>183.4855</v>
      </c>
      <c r="L1862">
        <f t="shared" si="259"/>
        <v>188.36060000000001</v>
      </c>
      <c r="M1862">
        <f t="shared" si="264"/>
        <v>3.368117641553306E-2</v>
      </c>
      <c r="N1862" t="str">
        <f t="shared" si="267"/>
        <v>Downtrend</v>
      </c>
      <c r="O1862">
        <f t="shared" si="262"/>
        <v>409.97</v>
      </c>
      <c r="P1862">
        <f t="shared" si="260"/>
        <v>-0.60809327511769151</v>
      </c>
      <c r="Q1862" t="str">
        <f t="shared" si="265"/>
        <v>2023-04</v>
      </c>
      <c r="R1862" t="str">
        <f t="shared" si="266"/>
        <v>High</v>
      </c>
    </row>
    <row r="1863" spans="1:18" x14ac:dyDescent="0.2">
      <c r="A1863">
        <v>1862</v>
      </c>
      <c r="B1863" t="s">
        <v>10</v>
      </c>
      <c r="C1863" s="1" t="d">
        <v>2023-04-26</v>
      </c>
      <c r="D1863">
        <v>160.29</v>
      </c>
      <c r="E1863">
        <v>160.66999999999999</v>
      </c>
      <c r="F1863">
        <v>153.13999999999999</v>
      </c>
      <c r="G1863">
        <v>153.75</v>
      </c>
      <c r="H1863">
        <v>153364100</v>
      </c>
      <c r="I1863">
        <v>-4.30696E-2</v>
      </c>
      <c r="J1863">
        <f t="shared" si="261"/>
        <v>-4.3069645857969685E-2</v>
      </c>
      <c r="K1863">
        <f t="shared" si="263"/>
        <v>181.71350000000001</v>
      </c>
      <c r="L1863">
        <f t="shared" si="259"/>
        <v>187.37940000000003</v>
      </c>
      <c r="M1863">
        <f t="shared" si="264"/>
        <v>3.455957733326822E-2</v>
      </c>
      <c r="N1863" t="str">
        <f t="shared" si="267"/>
        <v>Downtrend</v>
      </c>
      <c r="O1863">
        <f t="shared" si="262"/>
        <v>409.97</v>
      </c>
      <c r="P1863">
        <f t="shared" si="260"/>
        <v>-0.6249725589677293</v>
      </c>
      <c r="Q1863" t="str">
        <f t="shared" si="265"/>
        <v>2023-04</v>
      </c>
      <c r="R1863" t="str">
        <f t="shared" si="266"/>
        <v>High</v>
      </c>
    </row>
    <row r="1864" spans="1:18" x14ac:dyDescent="0.2">
      <c r="A1864">
        <v>1863</v>
      </c>
      <c r="B1864" t="s">
        <v>10</v>
      </c>
      <c r="C1864" s="1" t="d">
        <v>2023-04-27</v>
      </c>
      <c r="D1864">
        <v>152.63999999999999</v>
      </c>
      <c r="E1864">
        <v>160.47999999999999</v>
      </c>
      <c r="F1864">
        <v>152.37</v>
      </c>
      <c r="G1864">
        <v>160.19</v>
      </c>
      <c r="H1864">
        <v>127015200</v>
      </c>
      <c r="I1864">
        <v>4.1886199999999998E-2</v>
      </c>
      <c r="J1864">
        <f t="shared" si="261"/>
        <v>4.1886178861788581E-2</v>
      </c>
      <c r="K1864">
        <f t="shared" si="263"/>
        <v>180.02900000000002</v>
      </c>
      <c r="L1864">
        <f t="shared" si="259"/>
        <v>186.38080000000002</v>
      </c>
      <c r="M1864">
        <f t="shared" si="264"/>
        <v>3.5652685036483653E-2</v>
      </c>
      <c r="N1864" t="str">
        <f t="shared" si="267"/>
        <v>Downtrend</v>
      </c>
      <c r="O1864">
        <f t="shared" si="262"/>
        <v>409.97</v>
      </c>
      <c r="P1864">
        <f t="shared" si="260"/>
        <v>-0.60926409249457281</v>
      </c>
      <c r="Q1864" t="str">
        <f t="shared" si="265"/>
        <v>2023-04</v>
      </c>
      <c r="R1864" t="str">
        <f t="shared" si="266"/>
        <v>High</v>
      </c>
    </row>
    <row r="1865" spans="1:18" x14ac:dyDescent="0.2">
      <c r="A1865">
        <v>1864</v>
      </c>
      <c r="B1865" t="s">
        <v>10</v>
      </c>
      <c r="C1865" s="1" t="d">
        <v>2023-04-28</v>
      </c>
      <c r="D1865">
        <v>160.9</v>
      </c>
      <c r="E1865">
        <v>165</v>
      </c>
      <c r="F1865">
        <v>157.32</v>
      </c>
      <c r="G1865">
        <v>164.31</v>
      </c>
      <c r="H1865">
        <v>122515800</v>
      </c>
      <c r="I1865">
        <v>2.57194E-2</v>
      </c>
      <c r="J1865">
        <f t="shared" si="261"/>
        <v>2.5719458143454776E-2</v>
      </c>
      <c r="K1865">
        <f t="shared" si="263"/>
        <v>178.48050000000003</v>
      </c>
      <c r="L1865">
        <f t="shared" si="259"/>
        <v>185.57659999999998</v>
      </c>
      <c r="M1865">
        <f t="shared" si="264"/>
        <v>3.6326029683660416E-2</v>
      </c>
      <c r="N1865" t="str">
        <f t="shared" si="267"/>
        <v>Downtrend</v>
      </c>
      <c r="O1865">
        <f t="shared" si="262"/>
        <v>409.97</v>
      </c>
      <c r="P1865">
        <f t="shared" si="260"/>
        <v>-0.59921457667634215</v>
      </c>
      <c r="Q1865" t="str">
        <f t="shared" si="265"/>
        <v>2023-04</v>
      </c>
      <c r="R1865" t="str">
        <f t="shared" si="266"/>
        <v>High</v>
      </c>
    </row>
    <row r="1866" spans="1:18" x14ac:dyDescent="0.2">
      <c r="A1866">
        <v>1865</v>
      </c>
      <c r="B1866" t="s">
        <v>10</v>
      </c>
      <c r="C1866" s="1" t="d">
        <v>2023-05-01</v>
      </c>
      <c r="D1866">
        <v>163.16999999999999</v>
      </c>
      <c r="E1866">
        <v>163.28</v>
      </c>
      <c r="F1866">
        <v>158.83000000000001</v>
      </c>
      <c r="G1866">
        <v>161.83000000000001</v>
      </c>
      <c r="H1866">
        <v>109015000</v>
      </c>
      <c r="I1866">
        <v>-1.50934E-2</v>
      </c>
      <c r="J1866">
        <f t="shared" si="261"/>
        <v>-1.5093420972551841E-2</v>
      </c>
      <c r="K1866">
        <f t="shared" si="263"/>
        <v>176.19900000000001</v>
      </c>
      <c r="L1866">
        <f t="shared" si="259"/>
        <v>184.61660000000001</v>
      </c>
      <c r="M1866">
        <f t="shared" si="264"/>
        <v>3.2344089836600295E-2</v>
      </c>
      <c r="N1866" t="str">
        <f t="shared" si="267"/>
        <v>Downtrend</v>
      </c>
      <c r="O1866">
        <f t="shared" si="262"/>
        <v>409.97</v>
      </c>
      <c r="P1866">
        <f t="shared" si="260"/>
        <v>-0.6052637997902286</v>
      </c>
      <c r="Q1866" t="str">
        <f t="shared" si="265"/>
        <v>2023-05</v>
      </c>
      <c r="R1866" t="str">
        <f t="shared" si="266"/>
        <v>High</v>
      </c>
    </row>
    <row r="1867" spans="1:18" x14ac:dyDescent="0.2">
      <c r="A1867">
        <v>1866</v>
      </c>
      <c r="B1867" t="s">
        <v>10</v>
      </c>
      <c r="C1867" s="1" t="d">
        <v>2023-05-02</v>
      </c>
      <c r="D1867">
        <v>161.88</v>
      </c>
      <c r="E1867">
        <v>165.49</v>
      </c>
      <c r="F1867">
        <v>158.93</v>
      </c>
      <c r="G1867">
        <v>160.31</v>
      </c>
      <c r="H1867">
        <v>128259700</v>
      </c>
      <c r="I1867">
        <v>-9.3925999999999992E-3</v>
      </c>
      <c r="J1867">
        <f t="shared" si="261"/>
        <v>-9.3925724525737442E-3</v>
      </c>
      <c r="K1867">
        <f t="shared" si="263"/>
        <v>174.476</v>
      </c>
      <c r="L1867">
        <f t="shared" si="259"/>
        <v>183.88140000000004</v>
      </c>
      <c r="M1867">
        <f t="shared" si="264"/>
        <v>3.0187459695347696E-2</v>
      </c>
      <c r="N1867" t="str">
        <f t="shared" si="267"/>
        <v>Downtrend</v>
      </c>
      <c r="O1867">
        <f t="shared" si="262"/>
        <v>409.97</v>
      </c>
      <c r="P1867">
        <f t="shared" si="260"/>
        <v>-0.60897138815035246</v>
      </c>
      <c r="Q1867" t="str">
        <f t="shared" si="265"/>
        <v>2023-05</v>
      </c>
      <c r="R1867" t="str">
        <f t="shared" si="266"/>
        <v>High</v>
      </c>
    </row>
    <row r="1868" spans="1:18" x14ac:dyDescent="0.2">
      <c r="A1868">
        <v>1867</v>
      </c>
      <c r="B1868" t="s">
        <v>10</v>
      </c>
      <c r="C1868" s="1" t="d">
        <v>2023-05-03</v>
      </c>
      <c r="D1868">
        <v>160.01</v>
      </c>
      <c r="E1868">
        <v>165</v>
      </c>
      <c r="F1868">
        <v>159.91</v>
      </c>
      <c r="G1868">
        <v>160.61000000000001</v>
      </c>
      <c r="H1868">
        <v>119728000</v>
      </c>
      <c r="I1868">
        <v>1.8713899999999999E-3</v>
      </c>
      <c r="J1868">
        <f t="shared" si="261"/>
        <v>1.871374212463417E-3</v>
      </c>
      <c r="K1868">
        <f t="shared" si="263"/>
        <v>172.8775</v>
      </c>
      <c r="L1868">
        <f t="shared" si="259"/>
        <v>183.08820000000003</v>
      </c>
      <c r="M1868">
        <f t="shared" si="264"/>
        <v>3.0283980970635203E-2</v>
      </c>
      <c r="N1868" t="str">
        <f t="shared" si="267"/>
        <v>Downtrend</v>
      </c>
      <c r="O1868">
        <f t="shared" si="262"/>
        <v>409.97</v>
      </c>
      <c r="P1868">
        <f t="shared" si="260"/>
        <v>-0.60823962728980163</v>
      </c>
      <c r="Q1868" t="str">
        <f t="shared" si="265"/>
        <v>2023-05</v>
      </c>
      <c r="R1868" t="str">
        <f t="shared" si="266"/>
        <v>High</v>
      </c>
    </row>
    <row r="1869" spans="1:18" x14ac:dyDescent="0.2">
      <c r="A1869">
        <v>1868</v>
      </c>
      <c r="B1869" t="s">
        <v>10</v>
      </c>
      <c r="C1869" s="1" t="d">
        <v>2023-05-04</v>
      </c>
      <c r="D1869">
        <v>162.71</v>
      </c>
      <c r="E1869">
        <v>162.94999999999999</v>
      </c>
      <c r="F1869">
        <v>159.65</v>
      </c>
      <c r="G1869">
        <v>161.19999999999999</v>
      </c>
      <c r="H1869">
        <v>95108500</v>
      </c>
      <c r="I1869">
        <v>3.6734699999999999E-3</v>
      </c>
      <c r="J1869">
        <f t="shared" si="261"/>
        <v>3.6734948010708202E-3</v>
      </c>
      <c r="K1869">
        <f t="shared" si="263"/>
        <v>171.66149999999999</v>
      </c>
      <c r="L1869">
        <f t="shared" si="259"/>
        <v>182.44800000000004</v>
      </c>
      <c r="M1869">
        <f t="shared" si="264"/>
        <v>2.9652453224893061E-2</v>
      </c>
      <c r="N1869" t="str">
        <f t="shared" si="267"/>
        <v>Downtrend</v>
      </c>
      <c r="O1869">
        <f t="shared" si="262"/>
        <v>409.97</v>
      </c>
      <c r="P1869">
        <f t="shared" si="260"/>
        <v>-0.6068004975973853</v>
      </c>
      <c r="Q1869" t="str">
        <f t="shared" si="265"/>
        <v>2023-05</v>
      </c>
      <c r="R1869" t="str">
        <f t="shared" si="266"/>
        <v>Medium</v>
      </c>
    </row>
    <row r="1870" spans="1:18" x14ac:dyDescent="0.2">
      <c r="A1870">
        <v>1869</v>
      </c>
      <c r="B1870" t="s">
        <v>10</v>
      </c>
      <c r="C1870" s="1" t="d">
        <v>2023-05-05</v>
      </c>
      <c r="D1870">
        <v>163.97</v>
      </c>
      <c r="E1870">
        <v>170.79</v>
      </c>
      <c r="F1870">
        <v>163.51</v>
      </c>
      <c r="G1870">
        <v>170.06</v>
      </c>
      <c r="H1870">
        <v>107607300</v>
      </c>
      <c r="I1870">
        <v>5.4962799999999999E-2</v>
      </c>
      <c r="J1870">
        <f t="shared" si="261"/>
        <v>5.4962779156327635E-2</v>
      </c>
      <c r="K1870">
        <f t="shared" si="263"/>
        <v>170.91149999999999</v>
      </c>
      <c r="L1870">
        <f t="shared" si="259"/>
        <v>181.94620000000006</v>
      </c>
      <c r="M1870">
        <f t="shared" si="264"/>
        <v>3.2695253558259647E-2</v>
      </c>
      <c r="N1870" t="str">
        <f t="shared" si="267"/>
        <v>Downtrend</v>
      </c>
      <c r="O1870">
        <f t="shared" si="262"/>
        <v>409.97</v>
      </c>
      <c r="P1870">
        <f t="shared" si="260"/>
        <v>-0.58518916018245237</v>
      </c>
      <c r="Q1870" t="str">
        <f t="shared" si="265"/>
        <v>2023-05</v>
      </c>
      <c r="R1870" t="str">
        <f t="shared" si="266"/>
        <v>High</v>
      </c>
    </row>
    <row r="1871" spans="1:18" x14ac:dyDescent="0.2">
      <c r="A1871">
        <v>1870</v>
      </c>
      <c r="B1871" t="s">
        <v>10</v>
      </c>
      <c r="C1871" s="1" t="d">
        <v>2023-05-08</v>
      </c>
      <c r="D1871">
        <v>173.72</v>
      </c>
      <c r="E1871">
        <v>173.8</v>
      </c>
      <c r="F1871">
        <v>169.19</v>
      </c>
      <c r="G1871">
        <v>171.79</v>
      </c>
      <c r="H1871">
        <v>112249400</v>
      </c>
      <c r="I1871">
        <v>1.01729E-2</v>
      </c>
      <c r="J1871">
        <f t="shared" si="261"/>
        <v>1.0172880159943443E-2</v>
      </c>
      <c r="K1871">
        <f t="shared" si="263"/>
        <v>170.27549999999999</v>
      </c>
      <c r="L1871">
        <f t="shared" si="259"/>
        <v>181.17660000000004</v>
      </c>
      <c r="M1871">
        <f t="shared" si="264"/>
        <v>3.2842393240129483E-2</v>
      </c>
      <c r="N1871" t="str">
        <f t="shared" si="267"/>
        <v>Downtrend</v>
      </c>
      <c r="O1871">
        <f t="shared" si="262"/>
        <v>409.97</v>
      </c>
      <c r="P1871">
        <f t="shared" si="260"/>
        <v>-0.58096933921994298</v>
      </c>
      <c r="Q1871" t="str">
        <f t="shared" si="265"/>
        <v>2023-05</v>
      </c>
      <c r="R1871" t="str">
        <f t="shared" si="266"/>
        <v>High</v>
      </c>
    </row>
    <row r="1872" spans="1:18" x14ac:dyDescent="0.2">
      <c r="A1872">
        <v>1871</v>
      </c>
      <c r="B1872" t="s">
        <v>10</v>
      </c>
      <c r="C1872" s="1" t="d">
        <v>2023-05-09</v>
      </c>
      <c r="D1872">
        <v>168.95</v>
      </c>
      <c r="E1872">
        <v>169.82</v>
      </c>
      <c r="F1872">
        <v>166.56</v>
      </c>
      <c r="G1872">
        <v>169.15</v>
      </c>
      <c r="H1872">
        <v>88965000</v>
      </c>
      <c r="I1872">
        <v>-1.53676E-2</v>
      </c>
      <c r="J1872">
        <f t="shared" si="261"/>
        <v>-1.5367599976715662E-2</v>
      </c>
      <c r="K1872">
        <f t="shared" si="263"/>
        <v>169.39349999999996</v>
      </c>
      <c r="L1872">
        <f t="shared" si="259"/>
        <v>180.43320000000006</v>
      </c>
      <c r="M1872">
        <f t="shared" si="264"/>
        <v>3.2743250739373148E-2</v>
      </c>
      <c r="N1872" t="str">
        <f t="shared" si="267"/>
        <v>Downtrend</v>
      </c>
      <c r="O1872">
        <f t="shared" si="262"/>
        <v>409.97</v>
      </c>
      <c r="P1872">
        <f t="shared" si="260"/>
        <v>-0.58740883479278971</v>
      </c>
      <c r="Q1872" t="str">
        <f t="shared" si="265"/>
        <v>2023-05</v>
      </c>
      <c r="R1872" t="str">
        <f t="shared" si="266"/>
        <v>High</v>
      </c>
    </row>
    <row r="1873" spans="1:18" x14ac:dyDescent="0.2">
      <c r="A1873">
        <v>1872</v>
      </c>
      <c r="B1873" t="s">
        <v>10</v>
      </c>
      <c r="C1873" s="1" t="d">
        <v>2023-05-10</v>
      </c>
      <c r="D1873">
        <v>172.55</v>
      </c>
      <c r="E1873">
        <v>174.43</v>
      </c>
      <c r="F1873">
        <v>166.68</v>
      </c>
      <c r="G1873">
        <v>168.54</v>
      </c>
      <c r="H1873">
        <v>119840700</v>
      </c>
      <c r="I1873">
        <v>-3.60627E-3</v>
      </c>
      <c r="J1873">
        <f t="shared" si="261"/>
        <v>-3.6062666272540511E-3</v>
      </c>
      <c r="K1873">
        <f t="shared" si="263"/>
        <v>168.79349999999999</v>
      </c>
      <c r="L1873">
        <f t="shared" si="259"/>
        <v>179.81940000000006</v>
      </c>
      <c r="M1873">
        <f t="shared" si="264"/>
        <v>3.2022565969460424E-2</v>
      </c>
      <c r="N1873" t="str">
        <f t="shared" si="267"/>
        <v>Downtrend</v>
      </c>
      <c r="O1873">
        <f t="shared" si="262"/>
        <v>409.97</v>
      </c>
      <c r="P1873">
        <f t="shared" si="260"/>
        <v>-0.58889674854257634</v>
      </c>
      <c r="Q1873" t="str">
        <f t="shared" si="265"/>
        <v>2023-05</v>
      </c>
      <c r="R1873" t="str">
        <f t="shared" si="266"/>
        <v>High</v>
      </c>
    </row>
    <row r="1874" spans="1:18" x14ac:dyDescent="0.2">
      <c r="A1874">
        <v>1873</v>
      </c>
      <c r="B1874" t="s">
        <v>10</v>
      </c>
      <c r="C1874" s="1" t="d">
        <v>2023-05-11</v>
      </c>
      <c r="D1874">
        <v>168.7</v>
      </c>
      <c r="E1874">
        <v>173.57</v>
      </c>
      <c r="F1874">
        <v>166.79</v>
      </c>
      <c r="G1874">
        <v>172.08</v>
      </c>
      <c r="H1874">
        <v>103889900</v>
      </c>
      <c r="I1874">
        <v>2.1003999999999998E-2</v>
      </c>
      <c r="J1874">
        <f t="shared" si="261"/>
        <v>2.1003915984336263E-2</v>
      </c>
      <c r="K1874">
        <f t="shared" si="263"/>
        <v>168.10249999999999</v>
      </c>
      <c r="L1874">
        <f t="shared" si="259"/>
        <v>179.36100000000005</v>
      </c>
      <c r="M1874">
        <f t="shared" si="264"/>
        <v>3.1613176246606929E-2</v>
      </c>
      <c r="N1874" t="str">
        <f t="shared" si="267"/>
        <v>Downtrend</v>
      </c>
      <c r="O1874">
        <f t="shared" si="262"/>
        <v>409.97</v>
      </c>
      <c r="P1874">
        <f t="shared" si="260"/>
        <v>-0.58026197038807714</v>
      </c>
      <c r="Q1874" t="str">
        <f t="shared" si="265"/>
        <v>2023-05</v>
      </c>
      <c r="R1874" t="str">
        <f t="shared" si="266"/>
        <v>High</v>
      </c>
    </row>
    <row r="1875" spans="1:18" x14ac:dyDescent="0.2">
      <c r="A1875">
        <v>1874</v>
      </c>
      <c r="B1875" t="s">
        <v>10</v>
      </c>
      <c r="C1875" s="1" t="d">
        <v>2023-05-12</v>
      </c>
      <c r="D1875">
        <v>176.07</v>
      </c>
      <c r="E1875">
        <v>177.38</v>
      </c>
      <c r="F1875">
        <v>167.23</v>
      </c>
      <c r="G1875">
        <v>167.98</v>
      </c>
      <c r="H1875">
        <v>157849600</v>
      </c>
      <c r="I1875">
        <v>-2.3826199999999999E-2</v>
      </c>
      <c r="J1875">
        <f t="shared" si="261"/>
        <v>-2.3826127382612916E-2</v>
      </c>
      <c r="K1875">
        <f t="shared" si="263"/>
        <v>167.25149999999999</v>
      </c>
      <c r="L1875">
        <f t="shared" si="259"/>
        <v>178.73220000000003</v>
      </c>
      <c r="M1875">
        <f t="shared" si="264"/>
        <v>3.1943048514149384E-2</v>
      </c>
      <c r="N1875" t="str">
        <f t="shared" si="267"/>
        <v>Downtrend</v>
      </c>
      <c r="O1875">
        <f t="shared" si="262"/>
        <v>409.97</v>
      </c>
      <c r="P1875">
        <f t="shared" si="260"/>
        <v>-0.59026270214893772</v>
      </c>
      <c r="Q1875" t="str">
        <f t="shared" si="265"/>
        <v>2023-05</v>
      </c>
      <c r="R1875" t="str">
        <f t="shared" si="266"/>
        <v>High</v>
      </c>
    </row>
    <row r="1876" spans="1:18" x14ac:dyDescent="0.2">
      <c r="A1876">
        <v>1875</v>
      </c>
      <c r="B1876" t="s">
        <v>10</v>
      </c>
      <c r="C1876" s="1" t="d">
        <v>2023-05-15</v>
      </c>
      <c r="D1876">
        <v>167.66</v>
      </c>
      <c r="E1876">
        <v>169.76</v>
      </c>
      <c r="F1876">
        <v>164.55</v>
      </c>
      <c r="G1876">
        <v>166.35</v>
      </c>
      <c r="H1876">
        <v>105592500</v>
      </c>
      <c r="I1876">
        <v>-9.7034800000000004E-3</v>
      </c>
      <c r="J1876">
        <f t="shared" si="261"/>
        <v>-9.7035361352542093E-3</v>
      </c>
      <c r="K1876">
        <f t="shared" si="263"/>
        <v>166.21699999999998</v>
      </c>
      <c r="L1876">
        <f t="shared" si="259"/>
        <v>178.18640000000002</v>
      </c>
      <c r="M1876">
        <f t="shared" si="264"/>
        <v>3.1754723278439513E-2</v>
      </c>
      <c r="N1876" t="str">
        <f t="shared" si="267"/>
        <v>Downtrend</v>
      </c>
      <c r="O1876">
        <f t="shared" si="262"/>
        <v>409.97</v>
      </c>
      <c r="P1876">
        <f t="shared" si="260"/>
        <v>-0.59423860282459695</v>
      </c>
      <c r="Q1876" t="str">
        <f t="shared" si="265"/>
        <v>2023-05</v>
      </c>
      <c r="R1876" t="str">
        <f t="shared" si="266"/>
        <v>High</v>
      </c>
    </row>
    <row r="1877" spans="1:18" x14ac:dyDescent="0.2">
      <c r="A1877">
        <v>1876</v>
      </c>
      <c r="B1877" t="s">
        <v>10</v>
      </c>
      <c r="C1877" s="1" t="d">
        <v>2023-05-16</v>
      </c>
      <c r="D1877">
        <v>165.65</v>
      </c>
      <c r="E1877">
        <v>169.52</v>
      </c>
      <c r="F1877">
        <v>164.35</v>
      </c>
      <c r="G1877">
        <v>166.52</v>
      </c>
      <c r="H1877">
        <v>98288800</v>
      </c>
      <c r="I1877">
        <v>1.0219300000000001E-3</v>
      </c>
      <c r="J1877">
        <f t="shared" si="261"/>
        <v>1.02194168920966E-3</v>
      </c>
      <c r="K1877">
        <f t="shared" si="263"/>
        <v>165.32749999999999</v>
      </c>
      <c r="L1877">
        <f t="shared" si="259"/>
        <v>177.90940000000003</v>
      </c>
      <c r="M1877">
        <f t="shared" si="264"/>
        <v>3.1707483052363872E-2</v>
      </c>
      <c r="N1877" t="str">
        <f t="shared" si="267"/>
        <v>Downtrend</v>
      </c>
      <c r="O1877">
        <f t="shared" si="262"/>
        <v>409.97</v>
      </c>
      <c r="P1877">
        <f t="shared" si="260"/>
        <v>-0.59382393833695146</v>
      </c>
      <c r="Q1877" t="str">
        <f t="shared" si="265"/>
        <v>2023-05</v>
      </c>
      <c r="R1877" t="str">
        <f t="shared" si="266"/>
        <v>High</v>
      </c>
    </row>
    <row r="1878" spans="1:18" x14ac:dyDescent="0.2">
      <c r="A1878">
        <v>1877</v>
      </c>
      <c r="B1878" t="s">
        <v>10</v>
      </c>
      <c r="C1878" s="1" t="d">
        <v>2023-05-17</v>
      </c>
      <c r="D1878">
        <v>168.41</v>
      </c>
      <c r="E1878">
        <v>174.5</v>
      </c>
      <c r="F1878">
        <v>167.19</v>
      </c>
      <c r="G1878">
        <v>173.86</v>
      </c>
      <c r="H1878">
        <v>125473600</v>
      </c>
      <c r="I1878">
        <v>4.4078800000000001E-2</v>
      </c>
      <c r="J1878">
        <f t="shared" si="261"/>
        <v>4.4078789334614399E-2</v>
      </c>
      <c r="K1878">
        <f t="shared" si="263"/>
        <v>164.99100000000001</v>
      </c>
      <c r="L1878">
        <f t="shared" si="259"/>
        <v>177.80720000000002</v>
      </c>
      <c r="M1878">
        <f t="shared" si="264"/>
        <v>3.3260329284798898E-2</v>
      </c>
      <c r="N1878" t="str">
        <f t="shared" si="267"/>
        <v>Downtrend</v>
      </c>
      <c r="O1878">
        <f t="shared" si="262"/>
        <v>409.97</v>
      </c>
      <c r="P1878">
        <f t="shared" si="260"/>
        <v>-0.57592018928214261</v>
      </c>
      <c r="Q1878" t="str">
        <f t="shared" si="265"/>
        <v>2023-05</v>
      </c>
      <c r="R1878" t="str">
        <f t="shared" si="266"/>
        <v>High</v>
      </c>
    </row>
    <row r="1879" spans="1:18" x14ac:dyDescent="0.2">
      <c r="A1879">
        <v>1878</v>
      </c>
      <c r="B1879" t="s">
        <v>10</v>
      </c>
      <c r="C1879" s="1" t="d">
        <v>2023-05-18</v>
      </c>
      <c r="D1879">
        <v>174.22</v>
      </c>
      <c r="E1879">
        <v>177.06</v>
      </c>
      <c r="F1879">
        <v>172.45</v>
      </c>
      <c r="G1879">
        <v>176.89</v>
      </c>
      <c r="H1879">
        <v>109520300</v>
      </c>
      <c r="I1879">
        <v>1.74278E-2</v>
      </c>
      <c r="J1879">
        <f t="shared" si="261"/>
        <v>1.7427815483722409E-2</v>
      </c>
      <c r="K1879">
        <f t="shared" si="263"/>
        <v>165.68599999999998</v>
      </c>
      <c r="L1879">
        <f t="shared" si="259"/>
        <v>177.95159999999998</v>
      </c>
      <c r="M1879">
        <f t="shared" si="264"/>
        <v>2.4577309893175206E-2</v>
      </c>
      <c r="N1879" t="str">
        <f t="shared" si="267"/>
        <v>Downtrend</v>
      </c>
      <c r="O1879">
        <f t="shared" si="262"/>
        <v>409.97</v>
      </c>
      <c r="P1879">
        <f t="shared" si="260"/>
        <v>-0.56852940459057988</v>
      </c>
      <c r="Q1879" t="str">
        <f t="shared" si="265"/>
        <v>2023-05</v>
      </c>
      <c r="R1879" t="str">
        <f t="shared" si="266"/>
        <v>Medium</v>
      </c>
    </row>
    <row r="1880" spans="1:18" x14ac:dyDescent="0.2">
      <c r="A1880">
        <v>1879</v>
      </c>
      <c r="B1880" t="s">
        <v>10</v>
      </c>
      <c r="C1880" s="1" t="d">
        <v>2023-05-19</v>
      </c>
      <c r="D1880">
        <v>177.17</v>
      </c>
      <c r="E1880">
        <v>181.95</v>
      </c>
      <c r="F1880">
        <v>176.31</v>
      </c>
      <c r="G1880">
        <v>180.14</v>
      </c>
      <c r="H1880">
        <v>136196700</v>
      </c>
      <c r="I1880">
        <v>1.8373E-2</v>
      </c>
      <c r="J1880">
        <f t="shared" si="261"/>
        <v>1.8373000169596976E-2</v>
      </c>
      <c r="K1880">
        <f t="shared" si="263"/>
        <v>166.43900000000002</v>
      </c>
      <c r="L1880">
        <f t="shared" si="259"/>
        <v>178.2602</v>
      </c>
      <c r="M1880">
        <f t="shared" si="264"/>
        <v>2.4708586255248549E-2</v>
      </c>
      <c r="N1880" t="str">
        <f t="shared" si="267"/>
        <v>Downtrend</v>
      </c>
      <c r="O1880">
        <f t="shared" si="262"/>
        <v>409.97</v>
      </c>
      <c r="P1880">
        <f t="shared" si="260"/>
        <v>-0.56060199526794652</v>
      </c>
      <c r="Q1880" t="str">
        <f t="shared" si="265"/>
        <v>2023-05</v>
      </c>
      <c r="R1880" t="str">
        <f t="shared" si="266"/>
        <v>Medium</v>
      </c>
    </row>
    <row r="1881" spans="1:18" x14ac:dyDescent="0.2">
      <c r="A1881">
        <v>1880</v>
      </c>
      <c r="B1881" t="s">
        <v>10</v>
      </c>
      <c r="C1881" s="1" t="d">
        <v>2023-05-22</v>
      </c>
      <c r="D1881">
        <v>180.7</v>
      </c>
      <c r="E1881">
        <v>189.32</v>
      </c>
      <c r="F1881">
        <v>180.11</v>
      </c>
      <c r="G1881">
        <v>188.87</v>
      </c>
      <c r="H1881">
        <v>132001400</v>
      </c>
      <c r="I1881">
        <v>4.84623E-2</v>
      </c>
      <c r="J1881">
        <f t="shared" si="261"/>
        <v>4.8462307094482071E-2</v>
      </c>
      <c r="K1881">
        <f t="shared" si="263"/>
        <v>167.755</v>
      </c>
      <c r="L1881">
        <f t="shared" si="259"/>
        <v>178.48600000000002</v>
      </c>
      <c r="M1881">
        <f t="shared" si="264"/>
        <v>2.6072034512160579E-2</v>
      </c>
      <c r="N1881" t="str">
        <f t="shared" si="267"/>
        <v>Downtrend</v>
      </c>
      <c r="O1881">
        <f t="shared" si="262"/>
        <v>409.97</v>
      </c>
      <c r="P1881">
        <f t="shared" si="260"/>
        <v>-0.53930775422591903</v>
      </c>
      <c r="Q1881" t="str">
        <f t="shared" si="265"/>
        <v>2023-05</v>
      </c>
      <c r="R1881" t="str">
        <f t="shared" si="266"/>
        <v>Medium</v>
      </c>
    </row>
    <row r="1882" spans="1:18" x14ac:dyDescent="0.2">
      <c r="A1882">
        <v>1881</v>
      </c>
      <c r="B1882" t="s">
        <v>10</v>
      </c>
      <c r="C1882" s="1" t="d">
        <v>2023-05-23</v>
      </c>
      <c r="D1882">
        <v>186.2</v>
      </c>
      <c r="E1882">
        <v>192.96</v>
      </c>
      <c r="F1882">
        <v>185.26</v>
      </c>
      <c r="G1882">
        <v>185.77</v>
      </c>
      <c r="H1882">
        <v>156952100</v>
      </c>
      <c r="I1882">
        <v>-1.6413400000000002E-2</v>
      </c>
      <c r="J1882">
        <f t="shared" si="261"/>
        <v>-1.6413406046487E-2</v>
      </c>
      <c r="K1882">
        <f t="shared" si="263"/>
        <v>169.00999999999996</v>
      </c>
      <c r="L1882">
        <f t="shared" si="259"/>
        <v>178.47880000000004</v>
      </c>
      <c r="M1882">
        <f t="shared" si="264"/>
        <v>2.6283727521320688E-2</v>
      </c>
      <c r="N1882" t="str">
        <f t="shared" si="267"/>
        <v>Downtrend</v>
      </c>
      <c r="O1882">
        <f t="shared" si="262"/>
        <v>409.97</v>
      </c>
      <c r="P1882">
        <f t="shared" si="260"/>
        <v>-0.54686928311827687</v>
      </c>
      <c r="Q1882" t="str">
        <f t="shared" si="265"/>
        <v>2023-05</v>
      </c>
      <c r="R1882" t="str">
        <f t="shared" si="266"/>
        <v>Medium</v>
      </c>
    </row>
    <row r="1883" spans="1:18" x14ac:dyDescent="0.2">
      <c r="A1883">
        <v>1882</v>
      </c>
      <c r="B1883" t="s">
        <v>10</v>
      </c>
      <c r="C1883" s="1" t="d">
        <v>2023-05-24</v>
      </c>
      <c r="D1883">
        <v>182.23</v>
      </c>
      <c r="E1883">
        <v>184.22</v>
      </c>
      <c r="F1883">
        <v>178.22</v>
      </c>
      <c r="G1883">
        <v>182.9</v>
      </c>
      <c r="H1883">
        <v>137605100</v>
      </c>
      <c r="I1883">
        <v>-1.5449299999999999E-2</v>
      </c>
      <c r="J1883">
        <f t="shared" si="261"/>
        <v>-1.5449211390429096E-2</v>
      </c>
      <c r="K1883">
        <f t="shared" si="263"/>
        <v>170.4675</v>
      </c>
      <c r="L1883">
        <f t="shared" ref="L1883:L1946" si="268">AVERAGE(G1835:G1884)</f>
        <v>178.55920000000003</v>
      </c>
      <c r="M1883">
        <f t="shared" si="264"/>
        <v>2.4117104769744012E-2</v>
      </c>
      <c r="N1883" t="str">
        <f t="shared" si="267"/>
        <v>Downtrend</v>
      </c>
      <c r="O1883">
        <f t="shared" si="262"/>
        <v>409.97</v>
      </c>
      <c r="P1883">
        <f t="shared" si="260"/>
        <v>-0.55386979535087932</v>
      </c>
      <c r="Q1883" t="str">
        <f t="shared" si="265"/>
        <v>2023-05</v>
      </c>
      <c r="R1883" t="str">
        <f t="shared" si="266"/>
        <v>Medium</v>
      </c>
    </row>
    <row r="1884" spans="1:18" x14ac:dyDescent="0.2">
      <c r="A1884">
        <v>1883</v>
      </c>
      <c r="B1884" t="s">
        <v>10</v>
      </c>
      <c r="C1884" s="1" t="d">
        <v>2023-05-25</v>
      </c>
      <c r="D1884">
        <v>186.54</v>
      </c>
      <c r="E1884">
        <v>186.78</v>
      </c>
      <c r="F1884">
        <v>180.58</v>
      </c>
      <c r="G1884">
        <v>184.47</v>
      </c>
      <c r="H1884">
        <v>96870700</v>
      </c>
      <c r="I1884">
        <v>8.5839699999999998E-3</v>
      </c>
      <c r="J1884">
        <f t="shared" si="261"/>
        <v>8.5839256424276034E-3</v>
      </c>
      <c r="K1884">
        <f t="shared" si="263"/>
        <v>171.68149999999997</v>
      </c>
      <c r="L1884">
        <f t="shared" si="268"/>
        <v>178.73999999999995</v>
      </c>
      <c r="M1884">
        <f t="shared" si="264"/>
        <v>2.2842274279577086E-2</v>
      </c>
      <c r="N1884" t="str">
        <f t="shared" si="267"/>
        <v>Downtrend</v>
      </c>
      <c r="O1884">
        <f t="shared" si="262"/>
        <v>409.97</v>
      </c>
      <c r="P1884">
        <f t="shared" si="260"/>
        <v>-0.55004024684733033</v>
      </c>
      <c r="Q1884" t="str">
        <f t="shared" si="265"/>
        <v>2023-05</v>
      </c>
      <c r="R1884" t="str">
        <f t="shared" si="266"/>
        <v>Medium</v>
      </c>
    </row>
    <row r="1885" spans="1:18" x14ac:dyDescent="0.2">
      <c r="A1885">
        <v>1884</v>
      </c>
      <c r="B1885" t="s">
        <v>10</v>
      </c>
      <c r="C1885" s="1" t="d">
        <v>2023-05-26</v>
      </c>
      <c r="D1885">
        <v>184.62</v>
      </c>
      <c r="E1885">
        <v>198.6</v>
      </c>
      <c r="F1885">
        <v>184.53</v>
      </c>
      <c r="G1885">
        <v>193.17</v>
      </c>
      <c r="H1885">
        <v>162061500</v>
      </c>
      <c r="I1885">
        <v>4.7162099999999998E-2</v>
      </c>
      <c r="J1885">
        <f t="shared" si="261"/>
        <v>4.7162140185395884E-2</v>
      </c>
      <c r="K1885">
        <f t="shared" si="263"/>
        <v>173.12449999999995</v>
      </c>
      <c r="L1885">
        <f t="shared" si="268"/>
        <v>179.16059999999999</v>
      </c>
      <c r="M1885">
        <f t="shared" si="264"/>
        <v>2.4213169092531454E-2</v>
      </c>
      <c r="N1885" t="str">
        <f t="shared" si="267"/>
        <v>Downtrend</v>
      </c>
      <c r="O1885">
        <f t="shared" si="262"/>
        <v>409.97</v>
      </c>
      <c r="P1885">
        <f t="shared" si="260"/>
        <v>-0.5288191818913579</v>
      </c>
      <c r="Q1885" t="str">
        <f t="shared" si="265"/>
        <v>2023-05</v>
      </c>
      <c r="R1885" t="str">
        <f t="shared" si="266"/>
        <v>Medium</v>
      </c>
    </row>
    <row r="1886" spans="1:18" x14ac:dyDescent="0.2">
      <c r="A1886">
        <v>1885</v>
      </c>
      <c r="B1886" t="s">
        <v>10</v>
      </c>
      <c r="C1886" s="1" t="d">
        <v>2023-05-30</v>
      </c>
      <c r="D1886">
        <v>200.1</v>
      </c>
      <c r="E1886">
        <v>204.48</v>
      </c>
      <c r="F1886">
        <v>197.53</v>
      </c>
      <c r="G1886">
        <v>201.16</v>
      </c>
      <c r="H1886">
        <v>128818700</v>
      </c>
      <c r="I1886">
        <v>4.1362599999999999E-2</v>
      </c>
      <c r="J1886">
        <f t="shared" si="261"/>
        <v>4.1362530413625365E-2</v>
      </c>
      <c r="K1886">
        <f t="shared" si="263"/>
        <v>175.09099999999995</v>
      </c>
      <c r="L1886">
        <f t="shared" si="268"/>
        <v>179.57420000000002</v>
      </c>
      <c r="M1886">
        <f t="shared" si="264"/>
        <v>2.4617947708770859E-2</v>
      </c>
      <c r="N1886" t="str">
        <f t="shared" si="267"/>
        <v>Downtrend</v>
      </c>
      <c r="O1886">
        <f t="shared" si="262"/>
        <v>409.97</v>
      </c>
      <c r="P1886">
        <f t="shared" si="260"/>
        <v>-0.50932995097202238</v>
      </c>
      <c r="Q1886" t="str">
        <f t="shared" si="265"/>
        <v>2023-05</v>
      </c>
      <c r="R1886" t="str">
        <f t="shared" si="266"/>
        <v>Medium</v>
      </c>
    </row>
    <row r="1887" spans="1:18" x14ac:dyDescent="0.2">
      <c r="A1887">
        <v>1886</v>
      </c>
      <c r="B1887" t="s">
        <v>10</v>
      </c>
      <c r="C1887" s="1" t="d">
        <v>2023-05-31</v>
      </c>
      <c r="D1887">
        <v>199.78</v>
      </c>
      <c r="E1887">
        <v>203.95</v>
      </c>
      <c r="F1887">
        <v>195.12</v>
      </c>
      <c r="G1887">
        <v>203.93</v>
      </c>
      <c r="H1887">
        <v>150711700</v>
      </c>
      <c r="I1887">
        <v>1.37701E-2</v>
      </c>
      <c r="J1887">
        <f t="shared" si="261"/>
        <v>1.3770133227281711E-2</v>
      </c>
      <c r="K1887">
        <f t="shared" si="263"/>
        <v>177.27199999999996</v>
      </c>
      <c r="L1887">
        <f t="shared" si="268"/>
        <v>179.77300000000002</v>
      </c>
      <c r="M1887">
        <f t="shared" si="264"/>
        <v>2.4137356237807672E-2</v>
      </c>
      <c r="N1887" t="str">
        <f t="shared" si="267"/>
        <v>Downtrend</v>
      </c>
      <c r="O1887">
        <f t="shared" si="262"/>
        <v>409.97</v>
      </c>
      <c r="P1887">
        <f t="shared" si="260"/>
        <v>-0.50257335902627021</v>
      </c>
      <c r="Q1887" t="str">
        <f t="shared" si="265"/>
        <v>2023-05</v>
      </c>
      <c r="R1887" t="str">
        <f t="shared" si="266"/>
        <v>Medium</v>
      </c>
    </row>
    <row r="1888" spans="1:18" x14ac:dyDescent="0.2">
      <c r="A1888">
        <v>1887</v>
      </c>
      <c r="B1888" t="s">
        <v>10</v>
      </c>
      <c r="C1888" s="1" t="d">
        <v>2023-06-01</v>
      </c>
      <c r="D1888">
        <v>202.59</v>
      </c>
      <c r="E1888">
        <v>209.8</v>
      </c>
      <c r="F1888">
        <v>199.37</v>
      </c>
      <c r="G1888">
        <v>207.52</v>
      </c>
      <c r="H1888">
        <v>148029900</v>
      </c>
      <c r="I1888">
        <v>1.7604100000000001E-2</v>
      </c>
      <c r="J1888">
        <f t="shared" si="261"/>
        <v>1.7604079831314623E-2</v>
      </c>
      <c r="K1888">
        <f t="shared" si="263"/>
        <v>179.61749999999995</v>
      </c>
      <c r="L1888">
        <f t="shared" si="268"/>
        <v>180.22940000000003</v>
      </c>
      <c r="M1888">
        <f t="shared" si="264"/>
        <v>2.4033061434148864E-2</v>
      </c>
      <c r="N1888" t="str">
        <f t="shared" si="267"/>
        <v>Downtrend</v>
      </c>
      <c r="O1888">
        <f t="shared" si="262"/>
        <v>409.97</v>
      </c>
      <c r="P1888">
        <f t="shared" si="260"/>
        <v>-0.49381662072834598</v>
      </c>
      <c r="Q1888" t="str">
        <f t="shared" si="265"/>
        <v>2023-06</v>
      </c>
      <c r="R1888" t="str">
        <f t="shared" si="266"/>
        <v>Medium</v>
      </c>
    </row>
    <row r="1889" spans="1:18" x14ac:dyDescent="0.2">
      <c r="A1889">
        <v>1888</v>
      </c>
      <c r="B1889" t="s">
        <v>10</v>
      </c>
      <c r="C1889" s="1" t="d">
        <v>2023-06-02</v>
      </c>
      <c r="D1889">
        <v>210.15</v>
      </c>
      <c r="E1889">
        <v>217.25</v>
      </c>
      <c r="F1889">
        <v>209.75</v>
      </c>
      <c r="G1889">
        <v>213.97</v>
      </c>
      <c r="H1889">
        <v>164398400</v>
      </c>
      <c r="I1889">
        <v>3.1081299999999999E-2</v>
      </c>
      <c r="J1889">
        <f t="shared" si="261"/>
        <v>3.1081341557440245E-2</v>
      </c>
      <c r="K1889">
        <f t="shared" si="263"/>
        <v>182.25599999999994</v>
      </c>
      <c r="L1889">
        <f t="shared" si="268"/>
        <v>180.73720000000006</v>
      </c>
      <c r="M1889">
        <f t="shared" si="264"/>
        <v>2.4243867913973462E-2</v>
      </c>
      <c r="N1889" t="str">
        <f t="shared" si="267"/>
        <v>Uptrend</v>
      </c>
      <c r="O1889">
        <f t="shared" si="262"/>
        <v>409.97</v>
      </c>
      <c r="P1889">
        <f t="shared" si="260"/>
        <v>-0.47808376222650439</v>
      </c>
      <c r="Q1889" t="str">
        <f t="shared" si="265"/>
        <v>2023-06</v>
      </c>
      <c r="R1889" t="str">
        <f t="shared" si="266"/>
        <v>Medium</v>
      </c>
    </row>
    <row r="1890" spans="1:18" x14ac:dyDescent="0.2">
      <c r="A1890">
        <v>1889</v>
      </c>
      <c r="B1890" t="s">
        <v>10</v>
      </c>
      <c r="C1890" s="1" t="d">
        <v>2023-06-05</v>
      </c>
      <c r="D1890">
        <v>217.8</v>
      </c>
      <c r="E1890">
        <v>221.29</v>
      </c>
      <c r="F1890">
        <v>214.52</v>
      </c>
      <c r="G1890">
        <v>217.61</v>
      </c>
      <c r="H1890">
        <v>151143100</v>
      </c>
      <c r="I1890">
        <v>1.7011700000000001E-2</v>
      </c>
      <c r="J1890">
        <f t="shared" si="261"/>
        <v>1.7011730616441678E-2</v>
      </c>
      <c r="K1890">
        <f t="shared" si="263"/>
        <v>184.63349999999997</v>
      </c>
      <c r="L1890">
        <f t="shared" si="268"/>
        <v>181.3552</v>
      </c>
      <c r="M1890">
        <f t="shared" si="264"/>
        <v>2.2322112822020738E-2</v>
      </c>
      <c r="N1890" t="str">
        <f t="shared" si="267"/>
        <v>Uptrend</v>
      </c>
      <c r="O1890">
        <f t="shared" si="262"/>
        <v>409.97</v>
      </c>
      <c r="P1890">
        <f t="shared" si="260"/>
        <v>-0.46920506378515503</v>
      </c>
      <c r="Q1890" t="str">
        <f t="shared" si="265"/>
        <v>2023-06</v>
      </c>
      <c r="R1890" t="str">
        <f t="shared" si="266"/>
        <v>Medium</v>
      </c>
    </row>
    <row r="1891" spans="1:18" x14ac:dyDescent="0.2">
      <c r="A1891">
        <v>1890</v>
      </c>
      <c r="B1891" t="s">
        <v>10</v>
      </c>
      <c r="C1891" s="1" t="d">
        <v>2023-06-06</v>
      </c>
      <c r="D1891">
        <v>216.14</v>
      </c>
      <c r="E1891">
        <v>221.91</v>
      </c>
      <c r="F1891">
        <v>212.53</v>
      </c>
      <c r="G1891">
        <v>221.31</v>
      </c>
      <c r="H1891">
        <v>146911600</v>
      </c>
      <c r="I1891">
        <v>1.7002900000000001E-2</v>
      </c>
      <c r="J1891">
        <f t="shared" si="261"/>
        <v>1.7002895087541825E-2</v>
      </c>
      <c r="K1891">
        <f t="shared" si="263"/>
        <v>187.10949999999997</v>
      </c>
      <c r="L1891">
        <f t="shared" si="268"/>
        <v>182.0104</v>
      </c>
      <c r="M1891">
        <f t="shared" si="264"/>
        <v>2.2334664233337995E-2</v>
      </c>
      <c r="N1891" t="str">
        <f t="shared" si="267"/>
        <v>Uptrend</v>
      </c>
      <c r="O1891">
        <f t="shared" si="262"/>
        <v>409.97</v>
      </c>
      <c r="P1891">
        <f t="shared" si="260"/>
        <v>-0.46018001317169555</v>
      </c>
      <c r="Q1891" t="str">
        <f t="shared" si="265"/>
        <v>2023-06</v>
      </c>
      <c r="R1891" t="str">
        <f t="shared" si="266"/>
        <v>Medium</v>
      </c>
    </row>
    <row r="1892" spans="1:18" x14ac:dyDescent="0.2">
      <c r="A1892">
        <v>1891</v>
      </c>
      <c r="B1892" t="s">
        <v>10</v>
      </c>
      <c r="C1892" s="1" t="d">
        <v>2023-06-07</v>
      </c>
      <c r="D1892">
        <v>228</v>
      </c>
      <c r="E1892">
        <v>230.83</v>
      </c>
      <c r="F1892">
        <v>223.2</v>
      </c>
      <c r="G1892">
        <v>224.57</v>
      </c>
      <c r="H1892">
        <v>185710800</v>
      </c>
      <c r="I1892">
        <v>1.4730500000000001E-2</v>
      </c>
      <c r="J1892">
        <f t="shared" si="261"/>
        <v>1.4730468573494138E-2</v>
      </c>
      <c r="K1892">
        <f t="shared" si="263"/>
        <v>189.88049999999998</v>
      </c>
      <c r="L1892">
        <f t="shared" si="268"/>
        <v>182.92380000000006</v>
      </c>
      <c r="M1892">
        <f t="shared" si="264"/>
        <v>2.1314869194899385E-2</v>
      </c>
      <c r="N1892" t="str">
        <f t="shared" si="267"/>
        <v>Uptrend</v>
      </c>
      <c r="O1892">
        <f t="shared" si="262"/>
        <v>409.97</v>
      </c>
      <c r="P1892">
        <f t="shared" si="260"/>
        <v>-0.4522282118203772</v>
      </c>
      <c r="Q1892" t="str">
        <f t="shared" si="265"/>
        <v>2023-06</v>
      </c>
      <c r="R1892" t="str">
        <f t="shared" si="266"/>
        <v>Medium</v>
      </c>
    </row>
    <row r="1893" spans="1:18" x14ac:dyDescent="0.2">
      <c r="A1893">
        <v>1892</v>
      </c>
      <c r="B1893" t="s">
        <v>10</v>
      </c>
      <c r="C1893" s="1" t="d">
        <v>2023-06-08</v>
      </c>
      <c r="D1893">
        <v>224.22</v>
      </c>
      <c r="E1893">
        <v>235.23</v>
      </c>
      <c r="F1893">
        <v>223.01</v>
      </c>
      <c r="G1893">
        <v>234.86</v>
      </c>
      <c r="H1893">
        <v>164489700</v>
      </c>
      <c r="I1893">
        <v>4.5820899999999998E-2</v>
      </c>
      <c r="J1893">
        <f t="shared" si="261"/>
        <v>4.5820902168588917E-2</v>
      </c>
      <c r="K1893">
        <f t="shared" si="263"/>
        <v>193.19649999999999</v>
      </c>
      <c r="L1893">
        <f t="shared" si="268"/>
        <v>183.93420000000003</v>
      </c>
      <c r="M1893">
        <f t="shared" si="264"/>
        <v>2.1962585820933977E-2</v>
      </c>
      <c r="N1893" t="str">
        <f t="shared" si="267"/>
        <v>Uptrend</v>
      </c>
      <c r="O1893">
        <f t="shared" si="262"/>
        <v>409.97</v>
      </c>
      <c r="P1893">
        <f t="shared" si="260"/>
        <v>-0.42712881430348559</v>
      </c>
      <c r="Q1893" t="str">
        <f t="shared" si="265"/>
        <v>2023-06</v>
      </c>
      <c r="R1893" t="str">
        <f t="shared" si="266"/>
        <v>Medium</v>
      </c>
    </row>
    <row r="1894" spans="1:18" x14ac:dyDescent="0.2">
      <c r="A1894">
        <v>1893</v>
      </c>
      <c r="B1894" t="s">
        <v>10</v>
      </c>
      <c r="C1894" s="1" t="d">
        <v>2023-06-09</v>
      </c>
      <c r="D1894">
        <v>249.07</v>
      </c>
      <c r="E1894">
        <v>252.42</v>
      </c>
      <c r="F1894">
        <v>242.02</v>
      </c>
      <c r="G1894">
        <v>244.4</v>
      </c>
      <c r="H1894">
        <v>200242400</v>
      </c>
      <c r="I1894">
        <v>4.06199E-2</v>
      </c>
      <c r="J1894">
        <f t="shared" si="261"/>
        <v>4.0619943796304181E-2</v>
      </c>
      <c r="K1894">
        <f t="shared" si="263"/>
        <v>196.81250000000003</v>
      </c>
      <c r="L1894">
        <f t="shared" si="268"/>
        <v>185.02520000000004</v>
      </c>
      <c r="M1894">
        <f t="shared" si="264"/>
        <v>2.2582170078900309E-2</v>
      </c>
      <c r="N1894" t="str">
        <f t="shared" si="267"/>
        <v>Uptrend</v>
      </c>
      <c r="O1894">
        <f t="shared" si="262"/>
        <v>409.97</v>
      </c>
      <c r="P1894">
        <f t="shared" si="260"/>
        <v>-0.40385881893797104</v>
      </c>
      <c r="Q1894" t="str">
        <f t="shared" si="265"/>
        <v>2023-06</v>
      </c>
      <c r="R1894" t="str">
        <f t="shared" si="266"/>
        <v>Medium</v>
      </c>
    </row>
    <row r="1895" spans="1:18" x14ac:dyDescent="0.2">
      <c r="A1895">
        <v>1894</v>
      </c>
      <c r="B1895" t="s">
        <v>10</v>
      </c>
      <c r="C1895" s="1" t="d">
        <v>2023-06-12</v>
      </c>
      <c r="D1895">
        <v>247.94</v>
      </c>
      <c r="E1895">
        <v>250.97</v>
      </c>
      <c r="F1895">
        <v>244.59</v>
      </c>
      <c r="G1895">
        <v>249.83</v>
      </c>
      <c r="H1895">
        <v>150337900</v>
      </c>
      <c r="I1895">
        <v>2.22177E-2</v>
      </c>
      <c r="J1895">
        <f t="shared" si="261"/>
        <v>2.2217675941080151E-2</v>
      </c>
      <c r="K1895">
        <f t="shared" si="263"/>
        <v>200.90500000000003</v>
      </c>
      <c r="L1895">
        <f t="shared" si="268"/>
        <v>186.05020000000005</v>
      </c>
      <c r="M1895">
        <f t="shared" si="264"/>
        <v>2.0335840692555847E-2</v>
      </c>
      <c r="N1895" t="str">
        <f t="shared" si="267"/>
        <v>Uptrend</v>
      </c>
      <c r="O1895">
        <f t="shared" si="262"/>
        <v>409.97</v>
      </c>
      <c r="P1895">
        <f t="shared" si="260"/>
        <v>-0.39061394736200206</v>
      </c>
      <c r="Q1895" t="str">
        <f t="shared" si="265"/>
        <v>2023-06</v>
      </c>
      <c r="R1895" t="str">
        <f t="shared" si="266"/>
        <v>Medium</v>
      </c>
    </row>
    <row r="1896" spans="1:18" x14ac:dyDescent="0.2">
      <c r="A1896">
        <v>1895</v>
      </c>
      <c r="B1896" t="s">
        <v>10</v>
      </c>
      <c r="C1896" s="1" t="d">
        <v>2023-06-13</v>
      </c>
      <c r="D1896">
        <v>253.51</v>
      </c>
      <c r="E1896">
        <v>259.68</v>
      </c>
      <c r="F1896">
        <v>251.34</v>
      </c>
      <c r="G1896">
        <v>258.70999999999998</v>
      </c>
      <c r="H1896">
        <v>162384300</v>
      </c>
      <c r="I1896">
        <v>3.5544100000000002E-2</v>
      </c>
      <c r="J1896">
        <f t="shared" si="261"/>
        <v>3.5544170035624045E-2</v>
      </c>
      <c r="K1896">
        <f t="shared" si="263"/>
        <v>205.523</v>
      </c>
      <c r="L1896">
        <f t="shared" si="268"/>
        <v>187.29060000000001</v>
      </c>
      <c r="M1896">
        <f t="shared" si="264"/>
        <v>1.9321072063686148E-2</v>
      </c>
      <c r="N1896" t="str">
        <f t="shared" si="267"/>
        <v>Uptrend</v>
      </c>
      <c r="O1896">
        <f t="shared" si="262"/>
        <v>409.97</v>
      </c>
      <c r="P1896">
        <f t="shared" si="260"/>
        <v>-0.36895382588969938</v>
      </c>
      <c r="Q1896" t="str">
        <f t="shared" si="265"/>
        <v>2023-06</v>
      </c>
      <c r="R1896" t="str">
        <f t="shared" si="266"/>
        <v>Medium</v>
      </c>
    </row>
    <row r="1897" spans="1:18" x14ac:dyDescent="0.2">
      <c r="A1897">
        <v>1896</v>
      </c>
      <c r="B1897" t="s">
        <v>10</v>
      </c>
      <c r="C1897" s="1" t="d">
        <v>2023-06-14</v>
      </c>
      <c r="D1897">
        <v>260.17</v>
      </c>
      <c r="E1897">
        <v>261.57</v>
      </c>
      <c r="F1897">
        <v>250.5</v>
      </c>
      <c r="G1897">
        <v>256.79000000000002</v>
      </c>
      <c r="H1897">
        <v>170575500</v>
      </c>
      <c r="I1897">
        <v>-7.4213700000000001E-3</v>
      </c>
      <c r="J1897">
        <f t="shared" si="261"/>
        <v>-7.4214371303774618E-3</v>
      </c>
      <c r="K1897">
        <f t="shared" si="263"/>
        <v>210.03650000000002</v>
      </c>
      <c r="L1897">
        <f t="shared" si="268"/>
        <v>188.55700000000002</v>
      </c>
      <c r="M1897">
        <f t="shared" si="264"/>
        <v>1.9898696981638014E-2</v>
      </c>
      <c r="N1897" t="str">
        <f t="shared" si="267"/>
        <v>Uptrend</v>
      </c>
      <c r="O1897">
        <f t="shared" si="262"/>
        <v>409.97</v>
      </c>
      <c r="P1897">
        <f t="shared" si="260"/>
        <v>-0.37363709539722423</v>
      </c>
      <c r="Q1897" t="str">
        <f t="shared" si="265"/>
        <v>2023-06</v>
      </c>
      <c r="R1897" t="str">
        <f t="shared" si="266"/>
        <v>Medium</v>
      </c>
    </row>
    <row r="1898" spans="1:18" x14ac:dyDescent="0.2">
      <c r="A1898">
        <v>1897</v>
      </c>
      <c r="B1898" t="s">
        <v>10</v>
      </c>
      <c r="C1898" s="1" t="d">
        <v>2023-06-15</v>
      </c>
      <c r="D1898">
        <v>248.4</v>
      </c>
      <c r="E1898">
        <v>258.95</v>
      </c>
      <c r="F1898">
        <v>247.29</v>
      </c>
      <c r="G1898">
        <v>255.9</v>
      </c>
      <c r="H1898">
        <v>160171200</v>
      </c>
      <c r="I1898">
        <v>-3.4659199999999999E-3</v>
      </c>
      <c r="J1898">
        <f t="shared" si="261"/>
        <v>-3.4658670508976863E-3</v>
      </c>
      <c r="K1898">
        <f t="shared" si="263"/>
        <v>214.13850000000002</v>
      </c>
      <c r="L1898">
        <f t="shared" si="268"/>
        <v>190.05740000000003</v>
      </c>
      <c r="M1898">
        <f t="shared" si="264"/>
        <v>1.9971928922537067E-2</v>
      </c>
      <c r="N1898" t="str">
        <f t="shared" si="267"/>
        <v>Uptrend</v>
      </c>
      <c r="O1898">
        <f t="shared" si="262"/>
        <v>409.97</v>
      </c>
      <c r="P1898">
        <f t="shared" si="260"/>
        <v>-0.37580798595019149</v>
      </c>
      <c r="Q1898" t="str">
        <f t="shared" si="265"/>
        <v>2023-06</v>
      </c>
      <c r="R1898" t="str">
        <f t="shared" si="266"/>
        <v>Medium</v>
      </c>
    </row>
    <row r="1899" spans="1:18" x14ac:dyDescent="0.2">
      <c r="A1899">
        <v>1898</v>
      </c>
      <c r="B1899" t="s">
        <v>10</v>
      </c>
      <c r="C1899" s="1" t="d">
        <v>2023-06-16</v>
      </c>
      <c r="D1899">
        <v>258.92</v>
      </c>
      <c r="E1899">
        <v>263.60000000000002</v>
      </c>
      <c r="F1899">
        <v>257.20999999999998</v>
      </c>
      <c r="G1899">
        <v>260.54000000000002</v>
      </c>
      <c r="H1899">
        <v>167915600</v>
      </c>
      <c r="I1899">
        <v>1.8132100000000002E-2</v>
      </c>
      <c r="J1899">
        <f t="shared" si="261"/>
        <v>1.813208284486123E-2</v>
      </c>
      <c r="K1899">
        <f t="shared" si="263"/>
        <v>218.321</v>
      </c>
      <c r="L1899">
        <f t="shared" si="268"/>
        <v>191.84520000000003</v>
      </c>
      <c r="M1899">
        <f t="shared" si="264"/>
        <v>1.9968330089303567E-2</v>
      </c>
      <c r="N1899" t="str">
        <f t="shared" si="267"/>
        <v>Uptrend</v>
      </c>
      <c r="O1899">
        <f t="shared" si="262"/>
        <v>409.97</v>
      </c>
      <c r="P1899">
        <f t="shared" ref="P1899:P1962" si="269">G1899/O1899 - 1</f>
        <v>-0.3644900846403395</v>
      </c>
      <c r="Q1899" t="str">
        <f t="shared" si="265"/>
        <v>2023-06</v>
      </c>
      <c r="R1899" t="str">
        <f t="shared" si="266"/>
        <v>Medium</v>
      </c>
    </row>
    <row r="1900" spans="1:18" x14ac:dyDescent="0.2">
      <c r="A1900">
        <v>1899</v>
      </c>
      <c r="B1900" t="s">
        <v>10</v>
      </c>
      <c r="C1900" s="1" t="d">
        <v>2023-06-20</v>
      </c>
      <c r="D1900">
        <v>261.5</v>
      </c>
      <c r="E1900">
        <v>274.75</v>
      </c>
      <c r="F1900">
        <v>261.12</v>
      </c>
      <c r="G1900">
        <v>274.45</v>
      </c>
      <c r="H1900">
        <v>165611200</v>
      </c>
      <c r="I1900">
        <v>5.3389100000000002E-2</v>
      </c>
      <c r="J1900">
        <f t="shared" ref="J1900:J1963" si="270">(G1900/G1899) - 1</f>
        <v>5.338911491517595E-2</v>
      </c>
      <c r="K1900">
        <f t="shared" si="263"/>
        <v>223.03650000000002</v>
      </c>
      <c r="L1900">
        <f t="shared" si="268"/>
        <v>193.34420000000003</v>
      </c>
      <c r="M1900">
        <f t="shared" si="264"/>
        <v>2.1331080548878983E-2</v>
      </c>
      <c r="N1900" t="str">
        <f t="shared" si="267"/>
        <v>Uptrend</v>
      </c>
      <c r="O1900">
        <f t="shared" ref="O1900:O1963" si="271">MAX(G1900,O1899)</f>
        <v>409.97</v>
      </c>
      <c r="P1900">
        <f t="shared" si="269"/>
        <v>-0.33056077273946882</v>
      </c>
      <c r="Q1900" t="str">
        <f t="shared" si="265"/>
        <v>2023-06</v>
      </c>
      <c r="R1900" t="str">
        <f t="shared" si="266"/>
        <v>Medium</v>
      </c>
    </row>
    <row r="1901" spans="1:18" x14ac:dyDescent="0.2">
      <c r="A1901">
        <v>1900</v>
      </c>
      <c r="B1901" t="s">
        <v>10</v>
      </c>
      <c r="C1901" s="1" t="d">
        <v>2023-06-21</v>
      </c>
      <c r="D1901">
        <v>275.13</v>
      </c>
      <c r="E1901">
        <v>276.99</v>
      </c>
      <c r="F1901">
        <v>257.77999999999997</v>
      </c>
      <c r="G1901">
        <v>259.45999999999998</v>
      </c>
      <c r="H1901">
        <v>211797100</v>
      </c>
      <c r="I1901">
        <v>-5.4618399999999998E-2</v>
      </c>
      <c r="J1901">
        <f t="shared" si="270"/>
        <v>-5.461832756421936E-2</v>
      </c>
      <c r="K1901">
        <f t="shared" si="263"/>
        <v>226.56600000000003</v>
      </c>
      <c r="L1901">
        <f t="shared" si="268"/>
        <v>194.90060000000003</v>
      </c>
      <c r="M1901">
        <f t="shared" si="264"/>
        <v>2.6336301425520497E-2</v>
      </c>
      <c r="N1901" t="str">
        <f t="shared" si="267"/>
        <v>Uptrend</v>
      </c>
      <c r="O1901">
        <f t="shared" si="271"/>
        <v>409.97</v>
      </c>
      <c r="P1901">
        <f t="shared" si="269"/>
        <v>-0.36712442373832244</v>
      </c>
      <c r="Q1901" t="str">
        <f t="shared" si="265"/>
        <v>2023-06</v>
      </c>
      <c r="R1901" t="str">
        <f t="shared" si="266"/>
        <v>Medium</v>
      </c>
    </row>
    <row r="1902" spans="1:18" x14ac:dyDescent="0.2">
      <c r="A1902">
        <v>1901</v>
      </c>
      <c r="B1902" t="s">
        <v>10</v>
      </c>
      <c r="C1902" s="1" t="d">
        <v>2023-06-22</v>
      </c>
      <c r="D1902">
        <v>250.77</v>
      </c>
      <c r="E1902">
        <v>265</v>
      </c>
      <c r="F1902">
        <v>248.25</v>
      </c>
      <c r="G1902">
        <v>264.61</v>
      </c>
      <c r="H1902">
        <v>166875900</v>
      </c>
      <c r="I1902">
        <v>1.9848899999999999E-2</v>
      </c>
      <c r="J1902">
        <f t="shared" si="270"/>
        <v>1.9848916981423104E-2</v>
      </c>
      <c r="K1902">
        <f t="shared" si="263"/>
        <v>230.50799999999998</v>
      </c>
      <c r="L1902">
        <f t="shared" si="268"/>
        <v>196.42180000000005</v>
      </c>
      <c r="M1902">
        <f t="shared" si="264"/>
        <v>2.518634104128914E-2</v>
      </c>
      <c r="N1902" t="str">
        <f t="shared" si="267"/>
        <v>Uptrend</v>
      </c>
      <c r="O1902">
        <f t="shared" si="271"/>
        <v>409.97</v>
      </c>
      <c r="P1902">
        <f t="shared" si="269"/>
        <v>-0.35456252896553409</v>
      </c>
      <c r="Q1902" t="str">
        <f t="shared" si="265"/>
        <v>2023-06</v>
      </c>
      <c r="R1902" t="str">
        <f t="shared" si="266"/>
        <v>Medium</v>
      </c>
    </row>
    <row r="1903" spans="1:18" x14ac:dyDescent="0.2">
      <c r="A1903">
        <v>1902</v>
      </c>
      <c r="B1903" t="s">
        <v>10</v>
      </c>
      <c r="C1903" s="1" t="d">
        <v>2023-06-23</v>
      </c>
      <c r="D1903">
        <v>259.29000000000002</v>
      </c>
      <c r="E1903">
        <v>262.45</v>
      </c>
      <c r="F1903">
        <v>252.8</v>
      </c>
      <c r="G1903">
        <v>256.60000000000002</v>
      </c>
      <c r="H1903">
        <v>177460800</v>
      </c>
      <c r="I1903">
        <v>-3.02709E-2</v>
      </c>
      <c r="J1903">
        <f t="shared" si="270"/>
        <v>-3.0270964816144441E-2</v>
      </c>
      <c r="K1903">
        <f t="shared" si="263"/>
        <v>234.19299999999998</v>
      </c>
      <c r="L1903">
        <f t="shared" si="268"/>
        <v>197.52480000000003</v>
      </c>
      <c r="M1903">
        <f t="shared" si="264"/>
        <v>2.6414982237314096E-2</v>
      </c>
      <c r="N1903" t="str">
        <f t="shared" si="267"/>
        <v>Uptrend</v>
      </c>
      <c r="O1903">
        <f t="shared" si="271"/>
        <v>409.97</v>
      </c>
      <c r="P1903">
        <f t="shared" si="269"/>
        <v>-0.37410054394223968</v>
      </c>
      <c r="Q1903" t="str">
        <f t="shared" si="265"/>
        <v>2023-06</v>
      </c>
      <c r="R1903" t="str">
        <f t="shared" si="266"/>
        <v>Medium</v>
      </c>
    </row>
    <row r="1904" spans="1:18" x14ac:dyDescent="0.2">
      <c r="A1904">
        <v>1903</v>
      </c>
      <c r="B1904" t="s">
        <v>10</v>
      </c>
      <c r="C1904" s="1" t="d">
        <v>2023-06-26</v>
      </c>
      <c r="D1904">
        <v>250.07</v>
      </c>
      <c r="E1904">
        <v>258.37</v>
      </c>
      <c r="F1904">
        <v>240.7</v>
      </c>
      <c r="G1904">
        <v>241.05</v>
      </c>
      <c r="H1904">
        <v>179990600</v>
      </c>
      <c r="I1904">
        <v>-6.06002E-2</v>
      </c>
      <c r="J1904">
        <f t="shared" si="270"/>
        <v>-6.0600155884645401E-2</v>
      </c>
      <c r="K1904">
        <f t="shared" si="263"/>
        <v>237.02200000000002</v>
      </c>
      <c r="L1904">
        <f t="shared" si="268"/>
        <v>198.82899999999998</v>
      </c>
      <c r="M1904">
        <f t="shared" si="264"/>
        <v>3.1643560350928114E-2</v>
      </c>
      <c r="N1904" t="str">
        <f t="shared" si="267"/>
        <v>Uptrend</v>
      </c>
      <c r="O1904">
        <f t="shared" si="271"/>
        <v>409.97</v>
      </c>
      <c r="P1904">
        <f t="shared" si="269"/>
        <v>-0.41203014854745468</v>
      </c>
      <c r="Q1904" t="str">
        <f t="shared" si="265"/>
        <v>2023-06</v>
      </c>
      <c r="R1904" t="str">
        <f t="shared" si="266"/>
        <v>High</v>
      </c>
    </row>
    <row r="1905" spans="1:18" x14ac:dyDescent="0.2">
      <c r="A1905">
        <v>1904</v>
      </c>
      <c r="B1905" t="s">
        <v>10</v>
      </c>
      <c r="C1905" s="1" t="d">
        <v>2023-06-27</v>
      </c>
      <c r="D1905">
        <v>243.24</v>
      </c>
      <c r="E1905">
        <v>250.39</v>
      </c>
      <c r="F1905">
        <v>240.85</v>
      </c>
      <c r="G1905">
        <v>250.21</v>
      </c>
      <c r="H1905">
        <v>164968200</v>
      </c>
      <c r="I1905">
        <v>3.8000399999999997E-2</v>
      </c>
      <c r="J1905">
        <f t="shared" si="270"/>
        <v>3.8000414851690589E-2</v>
      </c>
      <c r="K1905">
        <f t="shared" si="263"/>
        <v>239.87400000000002</v>
      </c>
      <c r="L1905">
        <f t="shared" si="268"/>
        <v>200.21299999999999</v>
      </c>
      <c r="M1905">
        <f t="shared" si="264"/>
        <v>3.1200616243099121E-2</v>
      </c>
      <c r="N1905" t="str">
        <f t="shared" si="267"/>
        <v>Uptrend</v>
      </c>
      <c r="O1905">
        <f t="shared" si="271"/>
        <v>409.97</v>
      </c>
      <c r="P1905">
        <f t="shared" si="269"/>
        <v>-0.38968705027197115</v>
      </c>
      <c r="Q1905" t="str">
        <f t="shared" si="265"/>
        <v>2023-06</v>
      </c>
      <c r="R1905" t="str">
        <f t="shared" si="266"/>
        <v>High</v>
      </c>
    </row>
    <row r="1906" spans="1:18" x14ac:dyDescent="0.2">
      <c r="A1906">
        <v>1905</v>
      </c>
      <c r="B1906" t="s">
        <v>10</v>
      </c>
      <c r="C1906" s="1" t="d">
        <v>2023-06-28</v>
      </c>
      <c r="D1906">
        <v>249.7</v>
      </c>
      <c r="E1906">
        <v>259.88</v>
      </c>
      <c r="F1906">
        <v>248.89</v>
      </c>
      <c r="G1906">
        <v>256.24</v>
      </c>
      <c r="H1906">
        <v>159770800</v>
      </c>
      <c r="I1906">
        <v>2.4099700000000002E-2</v>
      </c>
      <c r="J1906">
        <f t="shared" si="270"/>
        <v>2.4099756204787992E-2</v>
      </c>
      <c r="K1906">
        <f t="shared" si="263"/>
        <v>242.62800000000001</v>
      </c>
      <c r="L1906">
        <f t="shared" si="268"/>
        <v>201.67679999999996</v>
      </c>
      <c r="M1906">
        <f t="shared" si="264"/>
        <v>3.0622325682044985E-2</v>
      </c>
      <c r="N1906" t="str">
        <f t="shared" si="267"/>
        <v>Uptrend</v>
      </c>
      <c r="O1906">
        <f t="shared" si="271"/>
        <v>409.97</v>
      </c>
      <c r="P1906">
        <f t="shared" si="269"/>
        <v>-0.37497865697490063</v>
      </c>
      <c r="Q1906" t="str">
        <f t="shared" si="265"/>
        <v>2023-06</v>
      </c>
      <c r="R1906" t="str">
        <f t="shared" si="266"/>
        <v>High</v>
      </c>
    </row>
    <row r="1907" spans="1:18" x14ac:dyDescent="0.2">
      <c r="A1907">
        <v>1906</v>
      </c>
      <c r="B1907" t="s">
        <v>10</v>
      </c>
      <c r="C1907" s="1" t="d">
        <v>2023-06-29</v>
      </c>
      <c r="D1907">
        <v>258.02999999999997</v>
      </c>
      <c r="E1907">
        <v>260.74</v>
      </c>
      <c r="F1907">
        <v>253.61</v>
      </c>
      <c r="G1907">
        <v>257.5</v>
      </c>
      <c r="H1907">
        <v>131283400</v>
      </c>
      <c r="I1907">
        <v>4.9173000000000003E-3</v>
      </c>
      <c r="J1907">
        <f t="shared" si="270"/>
        <v>4.917265064002363E-3</v>
      </c>
      <c r="K1907">
        <f t="shared" si="263"/>
        <v>245.3065</v>
      </c>
      <c r="L1907">
        <f t="shared" si="268"/>
        <v>203.30039999999997</v>
      </c>
      <c r="M1907">
        <f t="shared" si="264"/>
        <v>3.0668847720984438E-2</v>
      </c>
      <c r="N1907" t="str">
        <f t="shared" si="267"/>
        <v>Uptrend</v>
      </c>
      <c r="O1907">
        <f t="shared" si="271"/>
        <v>409.97</v>
      </c>
      <c r="P1907">
        <f t="shared" si="269"/>
        <v>-0.37190526136058744</v>
      </c>
      <c r="Q1907" t="str">
        <f t="shared" si="265"/>
        <v>2023-06</v>
      </c>
      <c r="R1907" t="str">
        <f t="shared" si="266"/>
        <v>High</v>
      </c>
    </row>
    <row r="1908" spans="1:18" x14ac:dyDescent="0.2">
      <c r="A1908">
        <v>1907</v>
      </c>
      <c r="B1908" t="s">
        <v>10</v>
      </c>
      <c r="C1908" s="1" t="d">
        <v>2023-06-30</v>
      </c>
      <c r="D1908">
        <v>260.60000000000002</v>
      </c>
      <c r="E1908">
        <v>264.45</v>
      </c>
      <c r="F1908">
        <v>259.89</v>
      </c>
      <c r="G1908">
        <v>261.77</v>
      </c>
      <c r="H1908">
        <v>112620800</v>
      </c>
      <c r="I1908">
        <v>1.65825E-2</v>
      </c>
      <c r="J1908">
        <f t="shared" si="270"/>
        <v>1.6582524271844479E-2</v>
      </c>
      <c r="K1908">
        <f t="shared" si="263"/>
        <v>248.01899999999995</v>
      </c>
      <c r="L1908">
        <f t="shared" si="268"/>
        <v>205.63699999999994</v>
      </c>
      <c r="M1908">
        <f t="shared" si="264"/>
        <v>3.066019199028806E-2</v>
      </c>
      <c r="N1908" t="str">
        <f t="shared" si="267"/>
        <v>Uptrend</v>
      </c>
      <c r="O1908">
        <f t="shared" si="271"/>
        <v>409.97</v>
      </c>
      <c r="P1908">
        <f t="shared" si="269"/>
        <v>-0.36148986511208148</v>
      </c>
      <c r="Q1908" t="str">
        <f t="shared" si="265"/>
        <v>2023-06</v>
      </c>
      <c r="R1908" t="str">
        <f t="shared" si="266"/>
        <v>High</v>
      </c>
    </row>
    <row r="1909" spans="1:18" x14ac:dyDescent="0.2">
      <c r="A1909">
        <v>1908</v>
      </c>
      <c r="B1909" t="s">
        <v>10</v>
      </c>
      <c r="C1909" s="1" t="d">
        <v>2023-07-03</v>
      </c>
      <c r="D1909">
        <v>276.49</v>
      </c>
      <c r="E1909">
        <v>284.25</v>
      </c>
      <c r="F1909">
        <v>275.11</v>
      </c>
      <c r="G1909">
        <v>279.82</v>
      </c>
      <c r="H1909">
        <v>119685900</v>
      </c>
      <c r="I1909">
        <v>6.8953700000000007E-2</v>
      </c>
      <c r="J1909">
        <f t="shared" si="270"/>
        <v>6.8953661611338202E-2</v>
      </c>
      <c r="K1909">
        <f t="shared" si="263"/>
        <v>251.31149999999997</v>
      </c>
      <c r="L1909">
        <f t="shared" si="268"/>
        <v>207.98499999999996</v>
      </c>
      <c r="M1909">
        <f t="shared" si="264"/>
        <v>3.2974371707361144E-2</v>
      </c>
      <c r="N1909" t="str">
        <f t="shared" si="267"/>
        <v>Uptrend</v>
      </c>
      <c r="O1909">
        <f t="shared" si="271"/>
        <v>409.97</v>
      </c>
      <c r="P1909">
        <f t="shared" si="269"/>
        <v>-0.31746225333560996</v>
      </c>
      <c r="Q1909" t="str">
        <f t="shared" si="265"/>
        <v>2023-07</v>
      </c>
      <c r="R1909" t="str">
        <f t="shared" si="266"/>
        <v>High</v>
      </c>
    </row>
    <row r="1910" spans="1:18" x14ac:dyDescent="0.2">
      <c r="A1910">
        <v>1909</v>
      </c>
      <c r="B1910" t="s">
        <v>10</v>
      </c>
      <c r="C1910" s="1" t="d">
        <v>2023-07-05</v>
      </c>
      <c r="D1910">
        <v>278.82</v>
      </c>
      <c r="E1910">
        <v>283.85000000000002</v>
      </c>
      <c r="F1910">
        <v>277.60000000000002</v>
      </c>
      <c r="G1910">
        <v>282.48</v>
      </c>
      <c r="H1910">
        <v>131530900</v>
      </c>
      <c r="I1910">
        <v>9.5061199999999998E-3</v>
      </c>
      <c r="J1910">
        <f t="shared" si="270"/>
        <v>9.5061110714032004E-3</v>
      </c>
      <c r="K1910">
        <f t="shared" si="263"/>
        <v>254.55500000000001</v>
      </c>
      <c r="L1910">
        <f t="shared" si="268"/>
        <v>210.26479999999995</v>
      </c>
      <c r="M1910">
        <f t="shared" si="264"/>
        <v>3.298129753639089E-2</v>
      </c>
      <c r="N1910" t="str">
        <f t="shared" si="267"/>
        <v>Uptrend</v>
      </c>
      <c r="O1910">
        <f t="shared" si="271"/>
        <v>409.97</v>
      </c>
      <c r="P1910">
        <f t="shared" si="269"/>
        <v>-0.31097397370539304</v>
      </c>
      <c r="Q1910" t="str">
        <f t="shared" si="265"/>
        <v>2023-07</v>
      </c>
      <c r="R1910" t="str">
        <f t="shared" si="266"/>
        <v>High</v>
      </c>
    </row>
    <row r="1911" spans="1:18" x14ac:dyDescent="0.2">
      <c r="A1911">
        <v>1910</v>
      </c>
      <c r="B1911" t="s">
        <v>10</v>
      </c>
      <c r="C1911" s="1" t="d">
        <v>2023-07-06</v>
      </c>
      <c r="D1911">
        <v>278.08999999999997</v>
      </c>
      <c r="E1911">
        <v>279.97000000000003</v>
      </c>
      <c r="F1911">
        <v>272.88</v>
      </c>
      <c r="G1911">
        <v>276.54000000000002</v>
      </c>
      <c r="H1911">
        <v>120332100</v>
      </c>
      <c r="I1911">
        <v>-2.1028000000000002E-2</v>
      </c>
      <c r="J1911">
        <f t="shared" si="270"/>
        <v>-2.10280373831776E-2</v>
      </c>
      <c r="K1911">
        <f t="shared" si="263"/>
        <v>257.31649999999996</v>
      </c>
      <c r="L1911">
        <f t="shared" si="268"/>
        <v>212.53999999999996</v>
      </c>
      <c r="M1911">
        <f t="shared" si="264"/>
        <v>3.3862352388739705E-2</v>
      </c>
      <c r="N1911" t="str">
        <f t="shared" si="267"/>
        <v>Uptrend</v>
      </c>
      <c r="O1911">
        <f t="shared" si="271"/>
        <v>409.97</v>
      </c>
      <c r="P1911">
        <f t="shared" si="269"/>
        <v>-0.32546283874429838</v>
      </c>
      <c r="Q1911" t="str">
        <f t="shared" si="265"/>
        <v>2023-07</v>
      </c>
      <c r="R1911" t="str">
        <f t="shared" si="266"/>
        <v>High</v>
      </c>
    </row>
    <row r="1912" spans="1:18" x14ac:dyDescent="0.2">
      <c r="A1912">
        <v>1911</v>
      </c>
      <c r="B1912" t="s">
        <v>10</v>
      </c>
      <c r="C1912" s="1" t="d">
        <v>2023-07-07</v>
      </c>
      <c r="D1912">
        <v>278.43</v>
      </c>
      <c r="E1912">
        <v>280.77999999999997</v>
      </c>
      <c r="F1912">
        <v>273.77</v>
      </c>
      <c r="G1912">
        <v>274.43</v>
      </c>
      <c r="H1912">
        <v>113879200</v>
      </c>
      <c r="I1912">
        <v>-7.6300600000000001E-3</v>
      </c>
      <c r="J1912">
        <f t="shared" si="270"/>
        <v>-7.6299992767773217E-3</v>
      </c>
      <c r="K1912">
        <f t="shared" si="263"/>
        <v>259.80950000000007</v>
      </c>
      <c r="L1912">
        <f t="shared" si="268"/>
        <v>214.85719999999998</v>
      </c>
      <c r="M1912">
        <f t="shared" si="264"/>
        <v>3.4126797237598261E-2</v>
      </c>
      <c r="N1912" t="str">
        <f t="shared" si="267"/>
        <v>Uptrend</v>
      </c>
      <c r="O1912">
        <f t="shared" si="271"/>
        <v>409.97</v>
      </c>
      <c r="P1912">
        <f t="shared" si="269"/>
        <v>-0.33060955679683879</v>
      </c>
      <c r="Q1912" t="str">
        <f t="shared" si="265"/>
        <v>2023-07</v>
      </c>
      <c r="R1912" t="str">
        <f t="shared" si="266"/>
        <v>High</v>
      </c>
    </row>
    <row r="1913" spans="1:18" x14ac:dyDescent="0.2">
      <c r="A1913">
        <v>1912</v>
      </c>
      <c r="B1913" t="s">
        <v>10</v>
      </c>
      <c r="C1913" s="1" t="d">
        <v>2023-07-10</v>
      </c>
      <c r="D1913">
        <v>276.47000000000003</v>
      </c>
      <c r="E1913">
        <v>277.52</v>
      </c>
      <c r="F1913">
        <v>265.10000000000002</v>
      </c>
      <c r="G1913">
        <v>269.61</v>
      </c>
      <c r="H1913">
        <v>119425400</v>
      </c>
      <c r="I1913">
        <v>-1.7563700000000002E-2</v>
      </c>
      <c r="J1913">
        <f t="shared" si="270"/>
        <v>-1.7563677440513015E-2</v>
      </c>
      <c r="K1913">
        <f t="shared" si="263"/>
        <v>261.54700000000003</v>
      </c>
      <c r="L1913">
        <f t="shared" si="268"/>
        <v>217.04920000000001</v>
      </c>
      <c r="M1913">
        <f t="shared" si="264"/>
        <v>3.3626209117292361E-2</v>
      </c>
      <c r="N1913" t="str">
        <f t="shared" si="267"/>
        <v>Uptrend</v>
      </c>
      <c r="O1913">
        <f t="shared" si="271"/>
        <v>409.97</v>
      </c>
      <c r="P1913">
        <f t="shared" si="269"/>
        <v>-0.34236651462302126</v>
      </c>
      <c r="Q1913" t="str">
        <f t="shared" si="265"/>
        <v>2023-07</v>
      </c>
      <c r="R1913" t="str">
        <f t="shared" si="266"/>
        <v>High</v>
      </c>
    </row>
    <row r="1914" spans="1:18" x14ac:dyDescent="0.2">
      <c r="A1914">
        <v>1913</v>
      </c>
      <c r="B1914" t="s">
        <v>10</v>
      </c>
      <c r="C1914" s="1" t="d">
        <v>2023-07-11</v>
      </c>
      <c r="D1914">
        <v>268.64999999999998</v>
      </c>
      <c r="E1914">
        <v>270.89999999999998</v>
      </c>
      <c r="F1914">
        <v>266.37</v>
      </c>
      <c r="G1914">
        <v>269.79000000000002</v>
      </c>
      <c r="H1914">
        <v>91972400</v>
      </c>
      <c r="I1914">
        <v>6.6771699999999996E-4</v>
      </c>
      <c r="J1914">
        <f t="shared" si="270"/>
        <v>6.6763102258815543E-4</v>
      </c>
      <c r="K1914">
        <f t="shared" si="263"/>
        <v>262.81650000000002</v>
      </c>
      <c r="L1914">
        <f t="shared" si="268"/>
        <v>219.2028</v>
      </c>
      <c r="M1914">
        <f t="shared" si="264"/>
        <v>3.2727354173464694E-2</v>
      </c>
      <c r="N1914" t="str">
        <f t="shared" si="267"/>
        <v>Uptrend</v>
      </c>
      <c r="O1914">
        <f t="shared" si="271"/>
        <v>409.97</v>
      </c>
      <c r="P1914">
        <f t="shared" si="269"/>
        <v>-0.34192745810669067</v>
      </c>
      <c r="Q1914" t="str">
        <f t="shared" si="265"/>
        <v>2023-07</v>
      </c>
      <c r="R1914" t="str">
        <f t="shared" si="266"/>
        <v>High</v>
      </c>
    </row>
    <row r="1915" spans="1:18" x14ac:dyDescent="0.2">
      <c r="A1915">
        <v>1914</v>
      </c>
      <c r="B1915" t="s">
        <v>10</v>
      </c>
      <c r="C1915" s="1" t="d">
        <v>2023-07-12</v>
      </c>
      <c r="D1915">
        <v>276.33</v>
      </c>
      <c r="E1915">
        <v>276.52</v>
      </c>
      <c r="F1915">
        <v>271.45999999999998</v>
      </c>
      <c r="G1915">
        <v>271.99</v>
      </c>
      <c r="H1915">
        <v>95672100</v>
      </c>
      <c r="I1915">
        <v>8.1544200000000008E-3</v>
      </c>
      <c r="J1915">
        <f t="shared" si="270"/>
        <v>8.154490529671099E-3</v>
      </c>
      <c r="K1915">
        <f t="shared" si="263"/>
        <v>263.92450000000002</v>
      </c>
      <c r="L1915">
        <f t="shared" si="268"/>
        <v>221.52419999999998</v>
      </c>
      <c r="M1915">
        <f t="shared" si="264"/>
        <v>3.2498706059988523E-2</v>
      </c>
      <c r="N1915" t="str">
        <f t="shared" si="267"/>
        <v>Uptrend</v>
      </c>
      <c r="O1915">
        <f t="shared" si="271"/>
        <v>409.97</v>
      </c>
      <c r="P1915">
        <f t="shared" si="269"/>
        <v>-0.33656121179598508</v>
      </c>
      <c r="Q1915" t="str">
        <f t="shared" si="265"/>
        <v>2023-07</v>
      </c>
      <c r="R1915" t="str">
        <f t="shared" si="266"/>
        <v>High</v>
      </c>
    </row>
    <row r="1916" spans="1:18" x14ac:dyDescent="0.2">
      <c r="A1916">
        <v>1915</v>
      </c>
      <c r="B1916" t="s">
        <v>10</v>
      </c>
      <c r="C1916" s="1" t="d">
        <v>2023-07-13</v>
      </c>
      <c r="D1916">
        <v>274.58999999999997</v>
      </c>
      <c r="E1916">
        <v>279.45</v>
      </c>
      <c r="F1916">
        <v>270.60000000000002</v>
      </c>
      <c r="G1916">
        <v>277.89999999999998</v>
      </c>
      <c r="H1916">
        <v>112681500</v>
      </c>
      <c r="I1916">
        <v>2.17288E-2</v>
      </c>
      <c r="J1916">
        <f t="shared" si="270"/>
        <v>2.1728740027206817E-2</v>
      </c>
      <c r="K1916">
        <f t="shared" si="263"/>
        <v>264.88399999999996</v>
      </c>
      <c r="L1916">
        <f t="shared" si="268"/>
        <v>223.94559999999998</v>
      </c>
      <c r="M1916">
        <f t="shared" si="264"/>
        <v>3.1952166971125337E-2</v>
      </c>
      <c r="N1916" t="str">
        <f t="shared" si="267"/>
        <v>Uptrend</v>
      </c>
      <c r="O1916">
        <f t="shared" si="271"/>
        <v>409.97</v>
      </c>
      <c r="P1916">
        <f t="shared" si="269"/>
        <v>-0.32214552284313491</v>
      </c>
      <c r="Q1916" t="str">
        <f t="shared" si="265"/>
        <v>2023-07</v>
      </c>
      <c r="R1916" t="str">
        <f t="shared" si="266"/>
        <v>High</v>
      </c>
    </row>
    <row r="1917" spans="1:18" x14ac:dyDescent="0.2">
      <c r="A1917">
        <v>1916</v>
      </c>
      <c r="B1917" t="s">
        <v>10</v>
      </c>
      <c r="C1917" s="1" t="d">
        <v>2023-07-14</v>
      </c>
      <c r="D1917">
        <v>277.01</v>
      </c>
      <c r="E1917">
        <v>285.3</v>
      </c>
      <c r="F1917">
        <v>276.31</v>
      </c>
      <c r="G1917">
        <v>281.38</v>
      </c>
      <c r="H1917">
        <v>120062400</v>
      </c>
      <c r="I1917">
        <v>1.2522500000000001E-2</v>
      </c>
      <c r="J1917">
        <f t="shared" si="270"/>
        <v>1.2522490104354134E-2</v>
      </c>
      <c r="K1917">
        <f t="shared" si="263"/>
        <v>266.11349999999993</v>
      </c>
      <c r="L1917">
        <f t="shared" si="268"/>
        <v>226.54099999999994</v>
      </c>
      <c r="M1917">
        <f t="shared" si="264"/>
        <v>3.1885830357006893E-2</v>
      </c>
      <c r="N1917" t="str">
        <f t="shared" si="267"/>
        <v>Uptrend</v>
      </c>
      <c r="O1917">
        <f t="shared" si="271"/>
        <v>409.97</v>
      </c>
      <c r="P1917">
        <f t="shared" si="269"/>
        <v>-0.31365709686074594</v>
      </c>
      <c r="Q1917" t="str">
        <f t="shared" si="265"/>
        <v>2023-07</v>
      </c>
      <c r="R1917" t="str">
        <f t="shared" si="266"/>
        <v>High</v>
      </c>
    </row>
    <row r="1918" spans="1:18" x14ac:dyDescent="0.2">
      <c r="A1918">
        <v>1917</v>
      </c>
      <c r="B1918" t="s">
        <v>10</v>
      </c>
      <c r="C1918" s="1" t="d">
        <v>2023-07-17</v>
      </c>
      <c r="D1918">
        <v>286.63</v>
      </c>
      <c r="E1918">
        <v>292.23</v>
      </c>
      <c r="F1918">
        <v>283.57</v>
      </c>
      <c r="G1918">
        <v>290.38</v>
      </c>
      <c r="H1918">
        <v>131569600</v>
      </c>
      <c r="I1918">
        <v>3.1985199999999998E-2</v>
      </c>
      <c r="J1918">
        <f t="shared" si="270"/>
        <v>3.1985215722510452E-2</v>
      </c>
      <c r="K1918">
        <f t="shared" ref="K1918:K1981" si="272">AVERAGE(G1899:G1918)</f>
        <v>267.83749999999998</v>
      </c>
      <c r="L1918">
        <f t="shared" si="268"/>
        <v>229.18379999999993</v>
      </c>
      <c r="M1918">
        <f t="shared" si="264"/>
        <v>3.236828203511919E-2</v>
      </c>
      <c r="N1918" t="str">
        <f t="shared" si="267"/>
        <v>Uptrend</v>
      </c>
      <c r="O1918">
        <f t="shared" si="271"/>
        <v>409.97</v>
      </c>
      <c r="P1918">
        <f t="shared" si="269"/>
        <v>-0.29170427104422281</v>
      </c>
      <c r="Q1918" t="str">
        <f t="shared" si="265"/>
        <v>2023-07</v>
      </c>
      <c r="R1918" t="str">
        <f t="shared" si="266"/>
        <v>High</v>
      </c>
    </row>
    <row r="1919" spans="1:18" x14ac:dyDescent="0.2">
      <c r="A1919">
        <v>1918</v>
      </c>
      <c r="B1919" t="s">
        <v>10</v>
      </c>
      <c r="C1919" s="1" t="d">
        <v>2023-07-18</v>
      </c>
      <c r="D1919">
        <v>290.14999999999998</v>
      </c>
      <c r="E1919">
        <v>295.26</v>
      </c>
      <c r="F1919">
        <v>286.01</v>
      </c>
      <c r="G1919">
        <v>293.33999999999997</v>
      </c>
      <c r="H1919">
        <v>112120300</v>
      </c>
      <c r="I1919">
        <v>1.0193499999999999E-2</v>
      </c>
      <c r="J1919">
        <f t="shared" si="270"/>
        <v>1.0193539499965487E-2</v>
      </c>
      <c r="K1919">
        <f t="shared" si="272"/>
        <v>269.47750000000002</v>
      </c>
      <c r="L1919">
        <f t="shared" si="268"/>
        <v>231.60779999999994</v>
      </c>
      <c r="M1919">
        <f t="shared" ref="M1919:M1982" si="273">_xlfn.STDEV.S(J1900:J1919)</f>
        <v>3.2271034728863106E-2</v>
      </c>
      <c r="N1919" t="str">
        <f t="shared" si="267"/>
        <v>Uptrend</v>
      </c>
      <c r="O1919">
        <f t="shared" si="271"/>
        <v>409.97</v>
      </c>
      <c r="P1919">
        <f t="shared" si="269"/>
        <v>-0.28448423055345529</v>
      </c>
      <c r="Q1919" t="str">
        <f t="shared" si="265"/>
        <v>2023-07</v>
      </c>
      <c r="R1919" t="str">
        <f t="shared" si="266"/>
        <v>High</v>
      </c>
    </row>
    <row r="1920" spans="1:18" x14ac:dyDescent="0.2">
      <c r="A1920">
        <v>1919</v>
      </c>
      <c r="B1920" t="s">
        <v>10</v>
      </c>
      <c r="C1920" s="1" t="d">
        <v>2023-07-19</v>
      </c>
      <c r="D1920">
        <v>296.04000000000002</v>
      </c>
      <c r="E1920">
        <v>299.29000000000002</v>
      </c>
      <c r="F1920">
        <v>289.52</v>
      </c>
      <c r="G1920">
        <v>291.26</v>
      </c>
      <c r="H1920">
        <v>142355400</v>
      </c>
      <c r="I1920">
        <v>-7.0907000000000001E-3</v>
      </c>
      <c r="J1920">
        <f t="shared" si="270"/>
        <v>-7.0907479375468263E-3</v>
      </c>
      <c r="K1920">
        <f t="shared" si="272"/>
        <v>270.31800000000004</v>
      </c>
      <c r="L1920">
        <f t="shared" si="268"/>
        <v>233.42999999999995</v>
      </c>
      <c r="M1920">
        <f t="shared" si="273"/>
        <v>3.0420888892732659E-2</v>
      </c>
      <c r="N1920" t="str">
        <f t="shared" si="267"/>
        <v>Uptrend</v>
      </c>
      <c r="O1920">
        <f t="shared" si="271"/>
        <v>409.97</v>
      </c>
      <c r="P1920">
        <f t="shared" si="269"/>
        <v>-0.28955777251994053</v>
      </c>
      <c r="Q1920" t="str">
        <f t="shared" si="265"/>
        <v>2023-07</v>
      </c>
      <c r="R1920" t="str">
        <f t="shared" si="266"/>
        <v>High</v>
      </c>
    </row>
    <row r="1921" spans="1:18" x14ac:dyDescent="0.2">
      <c r="A1921">
        <v>1920</v>
      </c>
      <c r="B1921" t="s">
        <v>10</v>
      </c>
      <c r="C1921" s="1" t="d">
        <v>2023-07-20</v>
      </c>
      <c r="D1921">
        <v>279.56</v>
      </c>
      <c r="E1921">
        <v>280.93</v>
      </c>
      <c r="F1921">
        <v>261.2</v>
      </c>
      <c r="G1921">
        <v>262.89999999999998</v>
      </c>
      <c r="H1921">
        <v>175158300</v>
      </c>
      <c r="I1921">
        <v>-9.7370100000000001E-2</v>
      </c>
      <c r="J1921">
        <f t="shared" si="270"/>
        <v>-9.7370047380347491E-2</v>
      </c>
      <c r="K1921">
        <f t="shared" si="272"/>
        <v>270.49</v>
      </c>
      <c r="L1921">
        <f t="shared" si="268"/>
        <v>235.24739999999997</v>
      </c>
      <c r="M1921">
        <f t="shared" si="273"/>
        <v>3.5748981515832855E-2</v>
      </c>
      <c r="N1921" t="str">
        <f t="shared" si="267"/>
        <v>Uptrend</v>
      </c>
      <c r="O1921">
        <f t="shared" si="271"/>
        <v>409.97</v>
      </c>
      <c r="P1921">
        <f t="shared" si="269"/>
        <v>-0.35873356587067351</v>
      </c>
      <c r="Q1921" t="str">
        <f t="shared" si="265"/>
        <v>2023-07</v>
      </c>
      <c r="R1921" t="str">
        <f t="shared" si="266"/>
        <v>High</v>
      </c>
    </row>
    <row r="1922" spans="1:18" x14ac:dyDescent="0.2">
      <c r="A1922">
        <v>1921</v>
      </c>
      <c r="B1922" t="s">
        <v>10</v>
      </c>
      <c r="C1922" s="1" t="d">
        <v>2023-07-21</v>
      </c>
      <c r="D1922">
        <v>268</v>
      </c>
      <c r="E1922">
        <v>268</v>
      </c>
      <c r="F1922">
        <v>255.8</v>
      </c>
      <c r="G1922">
        <v>260.02</v>
      </c>
      <c r="H1922">
        <v>161796100</v>
      </c>
      <c r="I1922">
        <v>-1.0954800000000001E-2</v>
      </c>
      <c r="J1922">
        <f t="shared" si="270"/>
        <v>-1.0954735640928082E-2</v>
      </c>
      <c r="K1922">
        <f t="shared" si="272"/>
        <v>270.26049999999998</v>
      </c>
      <c r="L1922">
        <f t="shared" si="268"/>
        <v>237.25779999999997</v>
      </c>
      <c r="M1922">
        <f t="shared" si="273"/>
        <v>3.55699952575688E-2</v>
      </c>
      <c r="N1922" t="str">
        <f t="shared" si="267"/>
        <v>Uptrend</v>
      </c>
      <c r="O1922">
        <f t="shared" si="271"/>
        <v>409.97</v>
      </c>
      <c r="P1922">
        <f t="shared" si="269"/>
        <v>-0.36575847013196094</v>
      </c>
      <c r="Q1922" t="str">
        <f t="shared" si="265"/>
        <v>2023-07</v>
      </c>
      <c r="R1922" t="str">
        <f t="shared" si="266"/>
        <v>High</v>
      </c>
    </row>
    <row r="1923" spans="1:18" x14ac:dyDescent="0.2">
      <c r="A1923">
        <v>1922</v>
      </c>
      <c r="B1923" t="s">
        <v>10</v>
      </c>
      <c r="C1923" s="1" t="d">
        <v>2023-07-24</v>
      </c>
      <c r="D1923">
        <v>255.85</v>
      </c>
      <c r="E1923">
        <v>269.85000000000002</v>
      </c>
      <c r="F1923">
        <v>254.12</v>
      </c>
      <c r="G1923">
        <v>269.06</v>
      </c>
      <c r="H1923">
        <v>136508500</v>
      </c>
      <c r="I1923">
        <v>3.4766600000000002E-2</v>
      </c>
      <c r="J1923">
        <f t="shared" si="270"/>
        <v>3.476655641873716E-2</v>
      </c>
      <c r="K1923">
        <f t="shared" si="272"/>
        <v>270.88350000000003</v>
      </c>
      <c r="L1923">
        <f t="shared" si="268"/>
        <v>239.12180000000001</v>
      </c>
      <c r="M1923">
        <f t="shared" si="273"/>
        <v>3.5654741901590813E-2</v>
      </c>
      <c r="N1923" t="str">
        <f t="shared" si="267"/>
        <v>Uptrend</v>
      </c>
      <c r="O1923">
        <f t="shared" si="271"/>
        <v>409.97</v>
      </c>
      <c r="P1923">
        <f t="shared" si="269"/>
        <v>-0.34370807620069765</v>
      </c>
      <c r="Q1923" t="str">
        <f t="shared" ref="Q1923:Q1986" si="274">TEXT(C1923, "YYYY-MM")</f>
        <v>2023-07</v>
      </c>
      <c r="R1923" t="str">
        <f t="shared" ref="R1923:R1986" si="275">IF(M1923="","",
   IF(M1923&lt;0.015,"Low",
      IF(M1923&lt;0.03,"Medium","High")))</f>
        <v>High</v>
      </c>
    </row>
    <row r="1924" spans="1:18" x14ac:dyDescent="0.2">
      <c r="A1924">
        <v>1923</v>
      </c>
      <c r="B1924" t="s">
        <v>10</v>
      </c>
      <c r="C1924" s="1" t="d">
        <v>2023-07-25</v>
      </c>
      <c r="D1924">
        <v>272.38</v>
      </c>
      <c r="E1924">
        <v>272.89999999999998</v>
      </c>
      <c r="F1924">
        <v>265</v>
      </c>
      <c r="G1924">
        <v>265.27999999999997</v>
      </c>
      <c r="H1924">
        <v>112757300</v>
      </c>
      <c r="I1924">
        <v>-1.40489E-2</v>
      </c>
      <c r="J1924">
        <f t="shared" si="270"/>
        <v>-1.4048911023563648E-2</v>
      </c>
      <c r="K1924">
        <f t="shared" si="272"/>
        <v>272.09499999999997</v>
      </c>
      <c r="L1924">
        <f t="shared" si="268"/>
        <v>241.04920000000001</v>
      </c>
      <c r="M1924">
        <f t="shared" si="273"/>
        <v>3.268029068501932E-2</v>
      </c>
      <c r="N1924" t="str">
        <f t="shared" ref="N1924:N1987" si="276">IF(OR(ISBLANK(K1924),ISBLANK(L1924)),"",IF(K1924&gt;L1924,"Uptrend","Downtrend"))</f>
        <v>Uptrend</v>
      </c>
      <c r="O1924">
        <f t="shared" si="271"/>
        <v>409.97</v>
      </c>
      <c r="P1924">
        <f t="shared" si="269"/>
        <v>-0.35292826304363745</v>
      </c>
      <c r="Q1924" t="str">
        <f t="shared" si="274"/>
        <v>2023-07</v>
      </c>
      <c r="R1924" t="str">
        <f t="shared" si="275"/>
        <v>High</v>
      </c>
    </row>
    <row r="1925" spans="1:18" x14ac:dyDescent="0.2">
      <c r="A1925">
        <v>1924</v>
      </c>
      <c r="B1925" t="s">
        <v>10</v>
      </c>
      <c r="C1925" s="1" t="d">
        <v>2023-07-26</v>
      </c>
      <c r="D1925">
        <v>263.25</v>
      </c>
      <c r="E1925">
        <v>268.04000000000002</v>
      </c>
      <c r="F1925">
        <v>261.75</v>
      </c>
      <c r="G1925">
        <v>264.35000000000002</v>
      </c>
      <c r="H1925">
        <v>95856200</v>
      </c>
      <c r="I1925">
        <v>-3.5057E-3</v>
      </c>
      <c r="J1925">
        <f t="shared" si="270"/>
        <v>-3.5057297949334654E-3</v>
      </c>
      <c r="K1925">
        <f t="shared" si="272"/>
        <v>272.80200000000002</v>
      </c>
      <c r="L1925">
        <f t="shared" si="268"/>
        <v>242.83639999999997</v>
      </c>
      <c r="M1925">
        <f t="shared" si="273"/>
        <v>3.1801804291582032E-2</v>
      </c>
      <c r="N1925" t="str">
        <f t="shared" si="276"/>
        <v>Uptrend</v>
      </c>
      <c r="O1925">
        <f t="shared" si="271"/>
        <v>409.97</v>
      </c>
      <c r="P1925">
        <f t="shared" si="269"/>
        <v>-0.35519672171134475</v>
      </c>
      <c r="Q1925" t="str">
        <f t="shared" si="274"/>
        <v>2023-07</v>
      </c>
      <c r="R1925" t="str">
        <f t="shared" si="275"/>
        <v>High</v>
      </c>
    </row>
    <row r="1926" spans="1:18" x14ac:dyDescent="0.2">
      <c r="A1926">
        <v>1925</v>
      </c>
      <c r="B1926" t="s">
        <v>10</v>
      </c>
      <c r="C1926" s="1" t="d">
        <v>2023-07-27</v>
      </c>
      <c r="D1926">
        <v>268.31</v>
      </c>
      <c r="E1926">
        <v>269.13</v>
      </c>
      <c r="F1926">
        <v>255.3</v>
      </c>
      <c r="G1926">
        <v>255.71</v>
      </c>
      <c r="H1926">
        <v>103697300</v>
      </c>
      <c r="I1926">
        <v>-3.2683900000000002E-2</v>
      </c>
      <c r="J1926">
        <f t="shared" si="270"/>
        <v>-3.2683941743900213E-2</v>
      </c>
      <c r="K1926">
        <f t="shared" si="272"/>
        <v>272.77550000000008</v>
      </c>
      <c r="L1926">
        <f t="shared" si="268"/>
        <v>244.83479999999997</v>
      </c>
      <c r="M1926">
        <f t="shared" si="273"/>
        <v>3.2371535575431168E-2</v>
      </c>
      <c r="N1926" t="str">
        <f t="shared" si="276"/>
        <v>Uptrend</v>
      </c>
      <c r="O1926">
        <f t="shared" si="271"/>
        <v>409.97</v>
      </c>
      <c r="P1926">
        <f t="shared" si="269"/>
        <v>-0.37627143449520695</v>
      </c>
      <c r="Q1926" t="str">
        <f t="shared" si="274"/>
        <v>2023-07</v>
      </c>
      <c r="R1926" t="str">
        <f t="shared" si="275"/>
        <v>High</v>
      </c>
    </row>
    <row r="1927" spans="1:18" x14ac:dyDescent="0.2">
      <c r="A1927">
        <v>1926</v>
      </c>
      <c r="B1927" t="s">
        <v>10</v>
      </c>
      <c r="C1927" s="1" t="d">
        <v>2023-07-28</v>
      </c>
      <c r="D1927">
        <v>259.86</v>
      </c>
      <c r="E1927">
        <v>267.25</v>
      </c>
      <c r="F1927">
        <v>258.23</v>
      </c>
      <c r="G1927">
        <v>266.44</v>
      </c>
      <c r="H1927">
        <v>111446000</v>
      </c>
      <c r="I1927">
        <v>4.1961600000000002E-2</v>
      </c>
      <c r="J1927">
        <f t="shared" si="270"/>
        <v>4.1961597121739524E-2</v>
      </c>
      <c r="K1927">
        <f t="shared" si="272"/>
        <v>273.22250000000003</v>
      </c>
      <c r="L1927">
        <f t="shared" si="268"/>
        <v>246.7062</v>
      </c>
      <c r="M1927">
        <f t="shared" si="273"/>
        <v>3.3676774140712365E-2</v>
      </c>
      <c r="N1927" t="str">
        <f t="shared" si="276"/>
        <v>Uptrend</v>
      </c>
      <c r="O1927">
        <f t="shared" si="271"/>
        <v>409.97</v>
      </c>
      <c r="P1927">
        <f t="shared" si="269"/>
        <v>-0.35009878771617442</v>
      </c>
      <c r="Q1927" t="str">
        <f t="shared" si="274"/>
        <v>2023-07</v>
      </c>
      <c r="R1927" t="str">
        <f t="shared" si="275"/>
        <v>High</v>
      </c>
    </row>
    <row r="1928" spans="1:18" x14ac:dyDescent="0.2">
      <c r="A1928">
        <v>1927</v>
      </c>
      <c r="B1928" t="s">
        <v>10</v>
      </c>
      <c r="C1928" s="1" t="d">
        <v>2023-07-31</v>
      </c>
      <c r="D1928">
        <v>267.48</v>
      </c>
      <c r="E1928">
        <v>269.08</v>
      </c>
      <c r="F1928">
        <v>263.77999999999997</v>
      </c>
      <c r="G1928">
        <v>267.43</v>
      </c>
      <c r="H1928">
        <v>84582200</v>
      </c>
      <c r="I1928">
        <v>3.7156200000000002E-3</v>
      </c>
      <c r="J1928">
        <f t="shared" si="270"/>
        <v>3.715658309563219E-3</v>
      </c>
      <c r="K1928">
        <f t="shared" si="272"/>
        <v>273.50550000000004</v>
      </c>
      <c r="L1928">
        <f t="shared" si="268"/>
        <v>248.38979999999995</v>
      </c>
      <c r="M1928">
        <f t="shared" si="273"/>
        <v>3.3511204017619714E-2</v>
      </c>
      <c r="N1928" t="str">
        <f t="shared" si="276"/>
        <v>Uptrend</v>
      </c>
      <c r="O1928">
        <f t="shared" si="271"/>
        <v>409.97</v>
      </c>
      <c r="P1928">
        <f t="shared" si="269"/>
        <v>-0.34768397687635688</v>
      </c>
      <c r="Q1928" t="str">
        <f t="shared" si="274"/>
        <v>2023-07</v>
      </c>
      <c r="R1928" t="str">
        <f t="shared" si="275"/>
        <v>High</v>
      </c>
    </row>
    <row r="1929" spans="1:18" x14ac:dyDescent="0.2">
      <c r="A1929">
        <v>1928</v>
      </c>
      <c r="B1929" t="s">
        <v>10</v>
      </c>
      <c r="C1929" s="1" t="d">
        <v>2023-08-01</v>
      </c>
      <c r="D1929">
        <v>266.26</v>
      </c>
      <c r="E1929">
        <v>266.47000000000003</v>
      </c>
      <c r="F1929">
        <v>260.25</v>
      </c>
      <c r="G1929">
        <v>261.07</v>
      </c>
      <c r="H1929">
        <v>83166000</v>
      </c>
      <c r="I1929">
        <v>-2.3781900000000002E-2</v>
      </c>
      <c r="J1929">
        <f t="shared" si="270"/>
        <v>-2.3781924241857766E-2</v>
      </c>
      <c r="K1929">
        <f t="shared" si="272"/>
        <v>272.56800000000004</v>
      </c>
      <c r="L1929">
        <f t="shared" si="268"/>
        <v>249.86919999999998</v>
      </c>
      <c r="M1929">
        <f t="shared" si="273"/>
        <v>2.9927405443132021E-2</v>
      </c>
      <c r="N1929" t="str">
        <f t="shared" si="276"/>
        <v>Uptrend</v>
      </c>
      <c r="O1929">
        <f t="shared" si="271"/>
        <v>409.97</v>
      </c>
      <c r="P1929">
        <f t="shared" si="269"/>
        <v>-0.36319730712003329</v>
      </c>
      <c r="Q1929" t="str">
        <f t="shared" si="274"/>
        <v>2023-08</v>
      </c>
      <c r="R1929" t="str">
        <f t="shared" si="275"/>
        <v>Medium</v>
      </c>
    </row>
    <row r="1930" spans="1:18" x14ac:dyDescent="0.2">
      <c r="A1930">
        <v>1929</v>
      </c>
      <c r="B1930" t="s">
        <v>10</v>
      </c>
      <c r="C1930" s="1" t="d">
        <v>2023-08-02</v>
      </c>
      <c r="D1930">
        <v>255.57</v>
      </c>
      <c r="E1930">
        <v>259.52</v>
      </c>
      <c r="F1930">
        <v>250.49</v>
      </c>
      <c r="G1930">
        <v>254.11</v>
      </c>
      <c r="H1930">
        <v>101752900</v>
      </c>
      <c r="I1930">
        <v>-2.6659499999999999E-2</v>
      </c>
      <c r="J1930">
        <f t="shared" si="270"/>
        <v>-2.6659516604741973E-2</v>
      </c>
      <c r="K1930">
        <f t="shared" si="272"/>
        <v>271.14950000000005</v>
      </c>
      <c r="L1930">
        <f t="shared" si="268"/>
        <v>251.2782</v>
      </c>
      <c r="M1930">
        <f t="shared" si="273"/>
        <v>3.0221695298704301E-2</v>
      </c>
      <c r="N1930" t="str">
        <f t="shared" si="276"/>
        <v>Uptrend</v>
      </c>
      <c r="O1930">
        <f t="shared" si="271"/>
        <v>409.97</v>
      </c>
      <c r="P1930">
        <f t="shared" si="269"/>
        <v>-0.38017415908481111</v>
      </c>
      <c r="Q1930" t="str">
        <f t="shared" si="274"/>
        <v>2023-08</v>
      </c>
      <c r="R1930" t="str">
        <f t="shared" si="275"/>
        <v>High</v>
      </c>
    </row>
    <row r="1931" spans="1:18" x14ac:dyDescent="0.2">
      <c r="A1931">
        <v>1930</v>
      </c>
      <c r="B1931" t="s">
        <v>10</v>
      </c>
      <c r="C1931" s="1" t="d">
        <v>2023-08-03</v>
      </c>
      <c r="D1931">
        <v>252.04</v>
      </c>
      <c r="E1931">
        <v>260.49</v>
      </c>
      <c r="F1931">
        <v>252</v>
      </c>
      <c r="G1931">
        <v>259.32</v>
      </c>
      <c r="H1931">
        <v>97569100</v>
      </c>
      <c r="I1931">
        <v>2.0503E-2</v>
      </c>
      <c r="J1931">
        <f t="shared" si="270"/>
        <v>2.0502931801188451E-2</v>
      </c>
      <c r="K1931">
        <f t="shared" si="272"/>
        <v>270.28849999999994</v>
      </c>
      <c r="L1931">
        <f t="shared" si="268"/>
        <v>252.64</v>
      </c>
      <c r="M1931">
        <f t="shared" si="273"/>
        <v>3.0475956946036647E-2</v>
      </c>
      <c r="N1931" t="str">
        <f t="shared" si="276"/>
        <v>Uptrend</v>
      </c>
      <c r="O1931">
        <f t="shared" si="271"/>
        <v>409.97</v>
      </c>
      <c r="P1931">
        <f t="shared" si="269"/>
        <v>-0.36746591213991275</v>
      </c>
      <c r="Q1931" t="str">
        <f t="shared" si="274"/>
        <v>2023-08</v>
      </c>
      <c r="R1931" t="str">
        <f t="shared" si="275"/>
        <v>High</v>
      </c>
    </row>
    <row r="1932" spans="1:18" x14ac:dyDescent="0.2">
      <c r="A1932">
        <v>1931</v>
      </c>
      <c r="B1932" t="s">
        <v>10</v>
      </c>
      <c r="C1932" s="1" t="d">
        <v>2023-08-04</v>
      </c>
      <c r="D1932">
        <v>260.97000000000003</v>
      </c>
      <c r="E1932">
        <v>264.77</v>
      </c>
      <c r="F1932">
        <v>253.11</v>
      </c>
      <c r="G1932">
        <v>253.86</v>
      </c>
      <c r="H1932">
        <v>99539900</v>
      </c>
      <c r="I1932">
        <v>-2.10551E-2</v>
      </c>
      <c r="J1932">
        <f t="shared" si="270"/>
        <v>-2.1055067098565416E-2</v>
      </c>
      <c r="K1932">
        <f t="shared" si="272"/>
        <v>269.25999999999993</v>
      </c>
      <c r="L1932">
        <f t="shared" si="268"/>
        <v>254.011</v>
      </c>
      <c r="M1932">
        <f t="shared" si="273"/>
        <v>3.0735735427851046E-2</v>
      </c>
      <c r="N1932" t="str">
        <f t="shared" si="276"/>
        <v>Uptrend</v>
      </c>
      <c r="O1932">
        <f t="shared" si="271"/>
        <v>409.97</v>
      </c>
      <c r="P1932">
        <f t="shared" si="269"/>
        <v>-0.38078395980193669</v>
      </c>
      <c r="Q1932" t="str">
        <f t="shared" si="274"/>
        <v>2023-08</v>
      </c>
      <c r="R1932" t="str">
        <f t="shared" si="275"/>
        <v>High</v>
      </c>
    </row>
    <row r="1933" spans="1:18" x14ac:dyDescent="0.2">
      <c r="A1933">
        <v>1932</v>
      </c>
      <c r="B1933" t="s">
        <v>10</v>
      </c>
      <c r="C1933" s="1" t="d">
        <v>2023-08-07</v>
      </c>
      <c r="D1933">
        <v>251.45</v>
      </c>
      <c r="E1933">
        <v>253.65</v>
      </c>
      <c r="F1933">
        <v>242.76</v>
      </c>
      <c r="G1933">
        <v>251.45</v>
      </c>
      <c r="H1933">
        <v>111097900</v>
      </c>
      <c r="I1933">
        <v>-9.4934400000000006E-3</v>
      </c>
      <c r="J1933">
        <f t="shared" si="270"/>
        <v>-9.4934215709446823E-3</v>
      </c>
      <c r="K1933">
        <f t="shared" si="272"/>
        <v>268.35199999999998</v>
      </c>
      <c r="L1933">
        <f t="shared" si="268"/>
        <v>255.31560000000002</v>
      </c>
      <c r="M1933">
        <f t="shared" si="273"/>
        <v>3.0593001237680204E-2</v>
      </c>
      <c r="N1933" t="str">
        <f t="shared" si="276"/>
        <v>Uptrend</v>
      </c>
      <c r="O1933">
        <f t="shared" si="271"/>
        <v>409.97</v>
      </c>
      <c r="P1933">
        <f t="shared" si="269"/>
        <v>-0.38666243871502803</v>
      </c>
      <c r="Q1933" t="str">
        <f t="shared" si="274"/>
        <v>2023-08</v>
      </c>
      <c r="R1933" t="str">
        <f t="shared" si="275"/>
        <v>High</v>
      </c>
    </row>
    <row r="1934" spans="1:18" x14ac:dyDescent="0.2">
      <c r="A1934">
        <v>1933</v>
      </c>
      <c r="B1934" t="s">
        <v>10</v>
      </c>
      <c r="C1934" s="1" t="d">
        <v>2023-08-08</v>
      </c>
      <c r="D1934">
        <v>247.45</v>
      </c>
      <c r="E1934">
        <v>250.92</v>
      </c>
      <c r="F1934">
        <v>245.01</v>
      </c>
      <c r="G1934">
        <v>249.7</v>
      </c>
      <c r="H1934">
        <v>96642200</v>
      </c>
      <c r="I1934">
        <v>-6.9596299999999996E-3</v>
      </c>
      <c r="J1934">
        <f t="shared" si="270"/>
        <v>-6.9596341220918845E-3</v>
      </c>
      <c r="K1934">
        <f t="shared" si="272"/>
        <v>267.34749999999997</v>
      </c>
      <c r="L1934">
        <f t="shared" si="268"/>
        <v>256.29600000000005</v>
      </c>
      <c r="M1934">
        <f t="shared" si="273"/>
        <v>3.0592122856193737E-2</v>
      </c>
      <c r="N1934" t="str">
        <f t="shared" si="276"/>
        <v>Uptrend</v>
      </c>
      <c r="O1934">
        <f t="shared" si="271"/>
        <v>409.97</v>
      </c>
      <c r="P1934">
        <f t="shared" si="269"/>
        <v>-0.3909310437349075</v>
      </c>
      <c r="Q1934" t="str">
        <f t="shared" si="274"/>
        <v>2023-08</v>
      </c>
      <c r="R1934" t="str">
        <f t="shared" si="275"/>
        <v>High</v>
      </c>
    </row>
    <row r="1935" spans="1:18" x14ac:dyDescent="0.2">
      <c r="A1935">
        <v>1934</v>
      </c>
      <c r="B1935" t="s">
        <v>10</v>
      </c>
      <c r="C1935" s="1" t="d">
        <v>2023-08-09</v>
      </c>
      <c r="D1935">
        <v>250.87</v>
      </c>
      <c r="E1935">
        <v>251.1</v>
      </c>
      <c r="F1935">
        <v>241.9</v>
      </c>
      <c r="G1935">
        <v>242.19</v>
      </c>
      <c r="H1935">
        <v>101596300</v>
      </c>
      <c r="I1935">
        <v>-3.0076100000000001E-2</v>
      </c>
      <c r="J1935">
        <f t="shared" si="270"/>
        <v>-3.0076091309571451E-2</v>
      </c>
      <c r="K1935">
        <f t="shared" si="272"/>
        <v>265.85749999999996</v>
      </c>
      <c r="L1935">
        <f t="shared" si="268"/>
        <v>257.17960000000005</v>
      </c>
      <c r="M1935">
        <f t="shared" si="273"/>
        <v>3.102327933493465E-2</v>
      </c>
      <c r="N1935" t="str">
        <f t="shared" si="276"/>
        <v>Uptrend</v>
      </c>
      <c r="O1935">
        <f t="shared" si="271"/>
        <v>409.97</v>
      </c>
      <c r="P1935">
        <f t="shared" si="269"/>
        <v>-0.40924945727736184</v>
      </c>
      <c r="Q1935" t="str">
        <f t="shared" si="274"/>
        <v>2023-08</v>
      </c>
      <c r="R1935" t="str">
        <f t="shared" si="275"/>
        <v>High</v>
      </c>
    </row>
    <row r="1936" spans="1:18" x14ac:dyDescent="0.2">
      <c r="A1936">
        <v>1935</v>
      </c>
      <c r="B1936" t="s">
        <v>10</v>
      </c>
      <c r="C1936" s="1" t="d">
        <v>2023-08-10</v>
      </c>
      <c r="D1936">
        <v>245.4</v>
      </c>
      <c r="E1936">
        <v>251.8</v>
      </c>
      <c r="F1936">
        <v>243</v>
      </c>
      <c r="G1936">
        <v>245.34</v>
      </c>
      <c r="H1936">
        <v>109498600</v>
      </c>
      <c r="I1936">
        <v>1.30063E-2</v>
      </c>
      <c r="J1936">
        <f t="shared" si="270"/>
        <v>1.3006317354143482E-2</v>
      </c>
      <c r="K1936">
        <f t="shared" si="272"/>
        <v>264.22949999999997</v>
      </c>
      <c r="L1936">
        <f t="shared" si="268"/>
        <v>257.95400000000001</v>
      </c>
      <c r="M1936">
        <f t="shared" si="273"/>
        <v>3.0682528428109548E-2</v>
      </c>
      <c r="N1936" t="str">
        <f t="shared" si="276"/>
        <v>Uptrend</v>
      </c>
      <c r="O1936">
        <f t="shared" si="271"/>
        <v>409.97</v>
      </c>
      <c r="P1936">
        <f t="shared" si="269"/>
        <v>-0.40156596824157864</v>
      </c>
      <c r="Q1936" t="str">
        <f t="shared" si="274"/>
        <v>2023-08</v>
      </c>
      <c r="R1936" t="str">
        <f t="shared" si="275"/>
        <v>High</v>
      </c>
    </row>
    <row r="1937" spans="1:18" x14ac:dyDescent="0.2">
      <c r="A1937">
        <v>1936</v>
      </c>
      <c r="B1937" t="s">
        <v>10</v>
      </c>
      <c r="C1937" s="1" t="d">
        <v>2023-08-11</v>
      </c>
      <c r="D1937">
        <v>241.77</v>
      </c>
      <c r="E1937">
        <v>243.79</v>
      </c>
      <c r="F1937">
        <v>238.02</v>
      </c>
      <c r="G1937">
        <v>242.65</v>
      </c>
      <c r="H1937">
        <v>99038600</v>
      </c>
      <c r="I1937">
        <v>-1.0964399999999999E-2</v>
      </c>
      <c r="J1937">
        <f t="shared" si="270"/>
        <v>-1.0964375968044338E-2</v>
      </c>
      <c r="K1937">
        <f t="shared" si="272"/>
        <v>262.29300000000001</v>
      </c>
      <c r="L1937">
        <f t="shared" si="268"/>
        <v>258.59879999999998</v>
      </c>
      <c r="M1937">
        <f t="shared" si="273"/>
        <v>3.0394422826132573E-2</v>
      </c>
      <c r="N1937" t="str">
        <f t="shared" si="276"/>
        <v>Uptrend</v>
      </c>
      <c r="O1937">
        <f t="shared" si="271"/>
        <v>409.97</v>
      </c>
      <c r="P1937">
        <f t="shared" si="269"/>
        <v>-0.40812742395785062</v>
      </c>
      <c r="Q1937" t="str">
        <f t="shared" si="274"/>
        <v>2023-08</v>
      </c>
      <c r="R1937" t="str">
        <f t="shared" si="275"/>
        <v>High</v>
      </c>
    </row>
    <row r="1938" spans="1:18" x14ac:dyDescent="0.2">
      <c r="A1938">
        <v>1937</v>
      </c>
      <c r="B1938" t="s">
        <v>10</v>
      </c>
      <c r="C1938" s="1" t="d">
        <v>2023-08-14</v>
      </c>
      <c r="D1938">
        <v>235.7</v>
      </c>
      <c r="E1938">
        <v>240.66</v>
      </c>
      <c r="F1938">
        <v>233.75</v>
      </c>
      <c r="G1938">
        <v>239.76</v>
      </c>
      <c r="H1938">
        <v>98595300</v>
      </c>
      <c r="I1938">
        <v>-1.1910199999999999E-2</v>
      </c>
      <c r="J1938">
        <f t="shared" si="270"/>
        <v>-1.1910158664743542E-2</v>
      </c>
      <c r="K1938">
        <f t="shared" si="272"/>
        <v>259.762</v>
      </c>
      <c r="L1938">
        <f t="shared" si="268"/>
        <v>258.97860000000003</v>
      </c>
      <c r="M1938">
        <f t="shared" si="273"/>
        <v>2.8989154459552052E-2</v>
      </c>
      <c r="N1938" t="str">
        <f t="shared" si="276"/>
        <v>Uptrend</v>
      </c>
      <c r="O1938">
        <f t="shared" si="271"/>
        <v>409.97</v>
      </c>
      <c r="P1938">
        <f t="shared" si="269"/>
        <v>-0.41517672024782304</v>
      </c>
      <c r="Q1938" t="str">
        <f t="shared" si="274"/>
        <v>2023-08</v>
      </c>
      <c r="R1938" t="str">
        <f t="shared" si="275"/>
        <v>Medium</v>
      </c>
    </row>
    <row r="1939" spans="1:18" x14ac:dyDescent="0.2">
      <c r="A1939">
        <v>1938</v>
      </c>
      <c r="B1939" t="s">
        <v>10</v>
      </c>
      <c r="C1939" s="1" t="d">
        <v>2023-08-15</v>
      </c>
      <c r="D1939">
        <v>238.73</v>
      </c>
      <c r="E1939">
        <v>240.5</v>
      </c>
      <c r="F1939">
        <v>232.61</v>
      </c>
      <c r="G1939">
        <v>232.96</v>
      </c>
      <c r="H1939">
        <v>88197600</v>
      </c>
      <c r="I1939">
        <v>-2.8361600000000001E-2</v>
      </c>
      <c r="J1939">
        <f t="shared" si="270"/>
        <v>-2.8361695028361611E-2</v>
      </c>
      <c r="K1939">
        <f t="shared" si="272"/>
        <v>256.74299999999999</v>
      </c>
      <c r="L1939">
        <f t="shared" si="268"/>
        <v>259.13840000000005</v>
      </c>
      <c r="M1939">
        <f t="shared" si="273"/>
        <v>2.8919057153085754E-2</v>
      </c>
      <c r="N1939" t="str">
        <f t="shared" si="276"/>
        <v>Downtrend</v>
      </c>
      <c r="O1939">
        <f t="shared" si="271"/>
        <v>409.97</v>
      </c>
      <c r="P1939">
        <f t="shared" si="269"/>
        <v>-0.43176329975364058</v>
      </c>
      <c r="Q1939" t="str">
        <f t="shared" si="274"/>
        <v>2023-08</v>
      </c>
      <c r="R1939" t="str">
        <f t="shared" si="275"/>
        <v>Medium</v>
      </c>
    </row>
    <row r="1940" spans="1:18" x14ac:dyDescent="0.2">
      <c r="A1940">
        <v>1939</v>
      </c>
      <c r="B1940" t="s">
        <v>10</v>
      </c>
      <c r="C1940" s="1" t="d">
        <v>2023-08-16</v>
      </c>
      <c r="D1940">
        <v>228.02</v>
      </c>
      <c r="E1940">
        <v>233.97</v>
      </c>
      <c r="F1940">
        <v>225.38</v>
      </c>
      <c r="G1940">
        <v>225.6</v>
      </c>
      <c r="H1940">
        <v>112484500</v>
      </c>
      <c r="I1940">
        <v>-3.1593400000000001E-2</v>
      </c>
      <c r="J1940">
        <f t="shared" si="270"/>
        <v>-3.1593406593406703E-2</v>
      </c>
      <c r="K1940">
        <f t="shared" si="272"/>
        <v>253.46000000000004</v>
      </c>
      <c r="L1940">
        <f t="shared" si="268"/>
        <v>259.09660000000002</v>
      </c>
      <c r="M1940">
        <f t="shared" si="273"/>
        <v>2.9259594146959667E-2</v>
      </c>
      <c r="N1940" t="str">
        <f t="shared" si="276"/>
        <v>Downtrend</v>
      </c>
      <c r="O1940">
        <f t="shared" si="271"/>
        <v>409.97</v>
      </c>
      <c r="P1940">
        <f t="shared" si="269"/>
        <v>-0.44971583286581951</v>
      </c>
      <c r="Q1940" t="str">
        <f t="shared" si="274"/>
        <v>2023-08</v>
      </c>
      <c r="R1940" t="str">
        <f t="shared" si="275"/>
        <v>Medium</v>
      </c>
    </row>
    <row r="1941" spans="1:18" x14ac:dyDescent="0.2">
      <c r="A1941">
        <v>1940</v>
      </c>
      <c r="B1941" t="s">
        <v>10</v>
      </c>
      <c r="C1941" s="1" t="d">
        <v>2023-08-17</v>
      </c>
      <c r="D1941">
        <v>226.06</v>
      </c>
      <c r="E1941">
        <v>226.74</v>
      </c>
      <c r="F1941">
        <v>218.83</v>
      </c>
      <c r="G1941">
        <v>219.22</v>
      </c>
      <c r="H1941">
        <v>120718400</v>
      </c>
      <c r="I1941">
        <v>-2.8280199999999998E-2</v>
      </c>
      <c r="J1941">
        <f t="shared" si="270"/>
        <v>-2.8280141843971651E-2</v>
      </c>
      <c r="K1941">
        <f t="shared" si="272"/>
        <v>251.27600000000007</v>
      </c>
      <c r="L1941">
        <f t="shared" si="268"/>
        <v>258.91500000000002</v>
      </c>
      <c r="M1941">
        <f t="shared" si="273"/>
        <v>2.181554512058256E-2</v>
      </c>
      <c r="N1941" t="str">
        <f t="shared" si="276"/>
        <v>Downtrend</v>
      </c>
      <c r="O1941">
        <f t="shared" si="271"/>
        <v>409.97</v>
      </c>
      <c r="P1941">
        <f t="shared" si="269"/>
        <v>-0.46527794716686588</v>
      </c>
      <c r="Q1941" t="str">
        <f t="shared" si="274"/>
        <v>2023-08</v>
      </c>
      <c r="R1941" t="str">
        <f t="shared" si="275"/>
        <v>Medium</v>
      </c>
    </row>
    <row r="1942" spans="1:18" x14ac:dyDescent="0.2">
      <c r="A1942">
        <v>1941</v>
      </c>
      <c r="B1942" t="s">
        <v>10</v>
      </c>
      <c r="C1942" s="1" t="d">
        <v>2023-08-18</v>
      </c>
      <c r="D1942">
        <v>214.12</v>
      </c>
      <c r="E1942">
        <v>217.58</v>
      </c>
      <c r="F1942">
        <v>212.36</v>
      </c>
      <c r="G1942">
        <v>215.49</v>
      </c>
      <c r="H1942">
        <v>136276600</v>
      </c>
      <c r="I1942">
        <v>-1.7014899999999999E-2</v>
      </c>
      <c r="J1942">
        <f t="shared" si="270"/>
        <v>-1.7014870905939228E-2</v>
      </c>
      <c r="K1942">
        <f t="shared" si="272"/>
        <v>249.04950000000002</v>
      </c>
      <c r="L1942">
        <f t="shared" si="268"/>
        <v>258.84340000000003</v>
      </c>
      <c r="M1942">
        <f t="shared" si="273"/>
        <v>2.1888737132950788E-2</v>
      </c>
      <c r="N1942" t="str">
        <f t="shared" si="276"/>
        <v>Downtrend</v>
      </c>
      <c r="O1942">
        <f t="shared" si="271"/>
        <v>409.97</v>
      </c>
      <c r="P1942">
        <f t="shared" si="269"/>
        <v>-0.47437617386638053</v>
      </c>
      <c r="Q1942" t="str">
        <f t="shared" si="274"/>
        <v>2023-08</v>
      </c>
      <c r="R1942" t="str">
        <f t="shared" si="275"/>
        <v>Medium</v>
      </c>
    </row>
    <row r="1943" spans="1:18" x14ac:dyDescent="0.2">
      <c r="A1943">
        <v>1942</v>
      </c>
      <c r="B1943" t="s">
        <v>10</v>
      </c>
      <c r="C1943" s="1" t="d">
        <v>2023-08-21</v>
      </c>
      <c r="D1943">
        <v>221.55</v>
      </c>
      <c r="E1943">
        <v>232.13</v>
      </c>
      <c r="F1943">
        <v>220.58</v>
      </c>
      <c r="G1943">
        <v>231.28</v>
      </c>
      <c r="H1943">
        <v>135702700</v>
      </c>
      <c r="I1943">
        <v>7.3274800000000001E-2</v>
      </c>
      <c r="J1943">
        <f t="shared" si="270"/>
        <v>7.3274861942549396E-2</v>
      </c>
      <c r="K1943">
        <f t="shared" si="272"/>
        <v>247.16050000000001</v>
      </c>
      <c r="L1943">
        <f t="shared" si="268"/>
        <v>258.61920000000003</v>
      </c>
      <c r="M1943">
        <f t="shared" si="273"/>
        <v>2.7040025275135725E-2</v>
      </c>
      <c r="N1943" t="str">
        <f t="shared" si="276"/>
        <v>Downtrend</v>
      </c>
      <c r="O1943">
        <f t="shared" si="271"/>
        <v>409.97</v>
      </c>
      <c r="P1943">
        <f t="shared" si="269"/>
        <v>-0.43586116057272484</v>
      </c>
      <c r="Q1943" t="str">
        <f t="shared" si="274"/>
        <v>2023-08</v>
      </c>
      <c r="R1943" t="str">
        <f t="shared" si="275"/>
        <v>Medium</v>
      </c>
    </row>
    <row r="1944" spans="1:18" x14ac:dyDescent="0.2">
      <c r="A1944">
        <v>1943</v>
      </c>
      <c r="B1944" t="s">
        <v>10</v>
      </c>
      <c r="C1944" s="1" t="d">
        <v>2023-08-22</v>
      </c>
      <c r="D1944">
        <v>240.25</v>
      </c>
      <c r="E1944">
        <v>240.82</v>
      </c>
      <c r="F1944">
        <v>229.55</v>
      </c>
      <c r="G1944">
        <v>233.19</v>
      </c>
      <c r="H1944">
        <v>130442800</v>
      </c>
      <c r="I1944">
        <v>8.2584000000000008E-3</v>
      </c>
      <c r="J1944">
        <f t="shared" si="270"/>
        <v>8.2583881010029891E-3</v>
      </c>
      <c r="K1944">
        <f t="shared" si="272"/>
        <v>245.55599999999995</v>
      </c>
      <c r="L1944">
        <f t="shared" si="268"/>
        <v>258.35980000000006</v>
      </c>
      <c r="M1944">
        <f t="shared" si="273"/>
        <v>2.7202078179263001E-2</v>
      </c>
      <c r="N1944" t="str">
        <f t="shared" si="276"/>
        <v>Downtrend</v>
      </c>
      <c r="O1944">
        <f t="shared" si="271"/>
        <v>409.97</v>
      </c>
      <c r="P1944">
        <f t="shared" si="269"/>
        <v>-0.43120228309388497</v>
      </c>
      <c r="Q1944" t="str">
        <f t="shared" si="274"/>
        <v>2023-08</v>
      </c>
      <c r="R1944" t="str">
        <f t="shared" si="275"/>
        <v>Medium</v>
      </c>
    </row>
    <row r="1945" spans="1:18" x14ac:dyDescent="0.2">
      <c r="A1945">
        <v>1944</v>
      </c>
      <c r="B1945" t="s">
        <v>10</v>
      </c>
      <c r="C1945" s="1" t="d">
        <v>2023-08-23</v>
      </c>
      <c r="D1945">
        <v>229.34</v>
      </c>
      <c r="E1945">
        <v>238.98</v>
      </c>
      <c r="F1945">
        <v>229.29</v>
      </c>
      <c r="G1945">
        <v>236.86</v>
      </c>
      <c r="H1945">
        <v>101077600</v>
      </c>
      <c r="I1945">
        <v>1.5738200000000001E-2</v>
      </c>
      <c r="J1945">
        <f t="shared" si="270"/>
        <v>1.5738239204082571E-2</v>
      </c>
      <c r="K1945">
        <f t="shared" si="272"/>
        <v>244.18149999999991</v>
      </c>
      <c r="L1945">
        <f t="shared" si="268"/>
        <v>257.78640000000007</v>
      </c>
      <c r="M1945">
        <f t="shared" si="273"/>
        <v>2.763487420942309E-2</v>
      </c>
      <c r="N1945" t="str">
        <f t="shared" si="276"/>
        <v>Downtrend</v>
      </c>
      <c r="O1945">
        <f t="shared" si="271"/>
        <v>409.97</v>
      </c>
      <c r="P1945">
        <f t="shared" si="269"/>
        <v>-0.42225040856648044</v>
      </c>
      <c r="Q1945" t="str">
        <f t="shared" si="274"/>
        <v>2023-08</v>
      </c>
      <c r="R1945" t="str">
        <f t="shared" si="275"/>
        <v>Medium</v>
      </c>
    </row>
    <row r="1946" spans="1:18" x14ac:dyDescent="0.2">
      <c r="A1946">
        <v>1945</v>
      </c>
      <c r="B1946" t="s">
        <v>10</v>
      </c>
      <c r="C1946" s="1" t="d">
        <v>2023-08-24</v>
      </c>
      <c r="D1946">
        <v>238.66</v>
      </c>
      <c r="E1946">
        <v>238.92</v>
      </c>
      <c r="F1946">
        <v>228.18</v>
      </c>
      <c r="G1946">
        <v>230.04</v>
      </c>
      <c r="H1946">
        <v>99777400</v>
      </c>
      <c r="I1946">
        <v>-2.87934E-2</v>
      </c>
      <c r="J1946">
        <f t="shared" si="270"/>
        <v>-2.8793380055729179E-2</v>
      </c>
      <c r="K1946">
        <f t="shared" si="272"/>
        <v>242.89799999999997</v>
      </c>
      <c r="L1946">
        <f t="shared" si="268"/>
        <v>257.42240000000004</v>
      </c>
      <c r="M1946">
        <f t="shared" si="273"/>
        <v>2.7443656303484467E-2</v>
      </c>
      <c r="N1946" t="str">
        <f t="shared" si="276"/>
        <v>Downtrend</v>
      </c>
      <c r="O1946">
        <f t="shared" si="271"/>
        <v>409.97</v>
      </c>
      <c r="P1946">
        <f t="shared" si="269"/>
        <v>-0.43888577212966806</v>
      </c>
      <c r="Q1946" t="str">
        <f t="shared" si="274"/>
        <v>2023-08</v>
      </c>
      <c r="R1946" t="str">
        <f t="shared" si="275"/>
        <v>Medium</v>
      </c>
    </row>
    <row r="1947" spans="1:18" x14ac:dyDescent="0.2">
      <c r="A1947">
        <v>1946</v>
      </c>
      <c r="B1947" t="s">
        <v>10</v>
      </c>
      <c r="C1947" s="1" t="d">
        <v>2023-08-25</v>
      </c>
      <c r="D1947">
        <v>231.31</v>
      </c>
      <c r="E1947">
        <v>239</v>
      </c>
      <c r="F1947">
        <v>230.35</v>
      </c>
      <c r="G1947">
        <v>238.59</v>
      </c>
      <c r="H1947">
        <v>106612200</v>
      </c>
      <c r="I1947">
        <v>3.7167499999999999E-2</v>
      </c>
      <c r="J1947">
        <f t="shared" si="270"/>
        <v>3.7167449139280162E-2</v>
      </c>
      <c r="K1947">
        <f t="shared" si="272"/>
        <v>241.50549999999998</v>
      </c>
      <c r="L1947">
        <f t="shared" ref="L1947:L2010" si="277">AVERAGE(G1899:G1948)</f>
        <v>257.08080000000007</v>
      </c>
      <c r="M1947">
        <f t="shared" si="273"/>
        <v>2.7030402091423933E-2</v>
      </c>
      <c r="N1947" t="str">
        <f t="shared" si="276"/>
        <v>Downtrend</v>
      </c>
      <c r="O1947">
        <f t="shared" si="271"/>
        <v>409.97</v>
      </c>
      <c r="P1947">
        <f t="shared" si="269"/>
        <v>-0.41803058760397105</v>
      </c>
      <c r="Q1947" t="str">
        <f t="shared" si="274"/>
        <v>2023-08</v>
      </c>
      <c r="R1947" t="str">
        <f t="shared" si="275"/>
        <v>Medium</v>
      </c>
    </row>
    <row r="1948" spans="1:18" x14ac:dyDescent="0.2">
      <c r="A1948">
        <v>1947</v>
      </c>
      <c r="B1948" t="s">
        <v>10</v>
      </c>
      <c r="C1948" s="1" t="d">
        <v>2023-08-28</v>
      </c>
      <c r="D1948">
        <v>242.58</v>
      </c>
      <c r="E1948">
        <v>244.38</v>
      </c>
      <c r="F1948">
        <v>235.35</v>
      </c>
      <c r="G1948">
        <v>238.82</v>
      </c>
      <c r="H1948">
        <v>107673700</v>
      </c>
      <c r="I1948">
        <v>9.6404300000000004E-4</v>
      </c>
      <c r="J1948">
        <f t="shared" si="270"/>
        <v>9.639968146191169E-4</v>
      </c>
      <c r="K1948">
        <f t="shared" si="272"/>
        <v>240.07499999999999</v>
      </c>
      <c r="L1948">
        <f t="shared" si="277"/>
        <v>257.01360000000005</v>
      </c>
      <c r="M1948">
        <f t="shared" si="273"/>
        <v>2.6989798836058555E-2</v>
      </c>
      <c r="N1948" t="str">
        <f t="shared" si="276"/>
        <v>Downtrend</v>
      </c>
      <c r="O1948">
        <f t="shared" si="271"/>
        <v>409.97</v>
      </c>
      <c r="P1948">
        <f t="shared" si="269"/>
        <v>-0.41746957094421544</v>
      </c>
      <c r="Q1948" t="str">
        <f t="shared" si="274"/>
        <v>2023-08</v>
      </c>
      <c r="R1948" t="str">
        <f t="shared" si="275"/>
        <v>Medium</v>
      </c>
    </row>
    <row r="1949" spans="1:18" x14ac:dyDescent="0.2">
      <c r="A1949">
        <v>1948</v>
      </c>
      <c r="B1949" t="s">
        <v>10</v>
      </c>
      <c r="C1949" s="1" t="d">
        <v>2023-08-29</v>
      </c>
      <c r="D1949">
        <v>238.58</v>
      </c>
      <c r="E1949">
        <v>257.48</v>
      </c>
      <c r="F1949">
        <v>237.77</v>
      </c>
      <c r="G1949">
        <v>257.18</v>
      </c>
      <c r="H1949">
        <v>134047600</v>
      </c>
      <c r="I1949">
        <v>7.6877899999999999E-2</v>
      </c>
      <c r="J1949">
        <f t="shared" si="270"/>
        <v>7.6877983418474294E-2</v>
      </c>
      <c r="K1949">
        <f t="shared" si="272"/>
        <v>239.88049999999998</v>
      </c>
      <c r="L1949">
        <f t="shared" si="277"/>
        <v>256.66260000000011</v>
      </c>
      <c r="M1949">
        <f t="shared" si="273"/>
        <v>3.2237499611428598E-2</v>
      </c>
      <c r="N1949" t="str">
        <f t="shared" si="276"/>
        <v>Downtrend</v>
      </c>
      <c r="O1949">
        <f t="shared" si="271"/>
        <v>409.97</v>
      </c>
      <c r="P1949">
        <f t="shared" si="269"/>
        <v>-0.37268580627850822</v>
      </c>
      <c r="Q1949" t="str">
        <f t="shared" si="274"/>
        <v>2023-08</v>
      </c>
      <c r="R1949" t="str">
        <f t="shared" si="275"/>
        <v>High</v>
      </c>
    </row>
    <row r="1950" spans="1:18" x14ac:dyDescent="0.2">
      <c r="A1950">
        <v>1949</v>
      </c>
      <c r="B1950" t="s">
        <v>10</v>
      </c>
      <c r="C1950" s="1" t="d">
        <v>2023-08-30</v>
      </c>
      <c r="D1950">
        <v>254.2</v>
      </c>
      <c r="E1950">
        <v>260.51</v>
      </c>
      <c r="F1950">
        <v>250.59</v>
      </c>
      <c r="G1950">
        <v>256.89999999999998</v>
      </c>
      <c r="H1950">
        <v>121988400</v>
      </c>
      <c r="I1950">
        <v>-1.08873E-3</v>
      </c>
      <c r="J1950">
        <f t="shared" si="270"/>
        <v>-1.0887316276538828E-3</v>
      </c>
      <c r="K1950">
        <f t="shared" si="272"/>
        <v>240.02000000000004</v>
      </c>
      <c r="L1950">
        <f t="shared" si="277"/>
        <v>256.63500000000005</v>
      </c>
      <c r="M1950">
        <f t="shared" si="273"/>
        <v>3.1637227475055485E-2</v>
      </c>
      <c r="N1950" t="str">
        <f t="shared" si="276"/>
        <v>Downtrend</v>
      </c>
      <c r="O1950">
        <f t="shared" si="271"/>
        <v>409.97</v>
      </c>
      <c r="P1950">
        <f t="shared" si="269"/>
        <v>-0.37336878308168897</v>
      </c>
      <c r="Q1950" t="str">
        <f t="shared" si="274"/>
        <v>2023-08</v>
      </c>
      <c r="R1950" t="str">
        <f t="shared" si="275"/>
        <v>High</v>
      </c>
    </row>
    <row r="1951" spans="1:18" x14ac:dyDescent="0.2">
      <c r="A1951">
        <v>1950</v>
      </c>
      <c r="B1951" t="s">
        <v>10</v>
      </c>
      <c r="C1951" s="1" t="d">
        <v>2023-08-31</v>
      </c>
      <c r="D1951">
        <v>255.98</v>
      </c>
      <c r="E1951">
        <v>261.18</v>
      </c>
      <c r="F1951">
        <v>255.05</v>
      </c>
      <c r="G1951">
        <v>258.08</v>
      </c>
      <c r="H1951">
        <v>108861700</v>
      </c>
      <c r="I1951">
        <v>4.5932000000000004E-3</v>
      </c>
      <c r="J1951">
        <f t="shared" si="270"/>
        <v>4.5932269365511758E-3</v>
      </c>
      <c r="K1951">
        <f t="shared" si="272"/>
        <v>239.95800000000003</v>
      </c>
      <c r="L1951">
        <f t="shared" si="277"/>
        <v>256.24300000000005</v>
      </c>
      <c r="M1951">
        <f t="shared" si="273"/>
        <v>3.1319723892674373E-2</v>
      </c>
      <c r="N1951" t="str">
        <f t="shared" si="276"/>
        <v>Downtrend</v>
      </c>
      <c r="O1951">
        <f t="shared" si="271"/>
        <v>409.97</v>
      </c>
      <c r="P1951">
        <f t="shared" si="269"/>
        <v>-0.37049052369685598</v>
      </c>
      <c r="Q1951" t="str">
        <f t="shared" si="274"/>
        <v>2023-08</v>
      </c>
      <c r="R1951" t="str">
        <f t="shared" si="275"/>
        <v>High</v>
      </c>
    </row>
    <row r="1952" spans="1:18" x14ac:dyDescent="0.2">
      <c r="A1952">
        <v>1951</v>
      </c>
      <c r="B1952" t="s">
        <v>10</v>
      </c>
      <c r="C1952" s="1" t="d">
        <v>2023-09-01</v>
      </c>
      <c r="D1952">
        <v>257.26</v>
      </c>
      <c r="E1952">
        <v>259.08</v>
      </c>
      <c r="F1952">
        <v>242.01</v>
      </c>
      <c r="G1952">
        <v>245.01</v>
      </c>
      <c r="H1952">
        <v>132541600</v>
      </c>
      <c r="I1952">
        <v>-5.0643199999999999E-2</v>
      </c>
      <c r="J1952">
        <f t="shared" si="270"/>
        <v>-5.0643211407315536E-2</v>
      </c>
      <c r="K1952">
        <f t="shared" si="272"/>
        <v>239.51550000000003</v>
      </c>
      <c r="L1952">
        <f t="shared" si="277"/>
        <v>256.24080000000004</v>
      </c>
      <c r="M1952">
        <f t="shared" si="273"/>
        <v>3.3029424589733132E-2</v>
      </c>
      <c r="N1952" t="str">
        <f t="shared" si="276"/>
        <v>Downtrend</v>
      </c>
      <c r="O1952">
        <f t="shared" si="271"/>
        <v>409.97</v>
      </c>
      <c r="P1952">
        <f t="shared" si="269"/>
        <v>-0.40237090518818452</v>
      </c>
      <c r="Q1952" t="str">
        <f t="shared" si="274"/>
        <v>2023-09</v>
      </c>
      <c r="R1952" t="str">
        <f t="shared" si="275"/>
        <v>High</v>
      </c>
    </row>
    <row r="1953" spans="1:18" x14ac:dyDescent="0.2">
      <c r="A1953">
        <v>1952</v>
      </c>
      <c r="B1953" t="s">
        <v>10</v>
      </c>
      <c r="C1953" s="1" t="d">
        <v>2023-09-05</v>
      </c>
      <c r="D1953">
        <v>245</v>
      </c>
      <c r="E1953">
        <v>258</v>
      </c>
      <c r="F1953">
        <v>244.86</v>
      </c>
      <c r="G1953">
        <v>256.49</v>
      </c>
      <c r="H1953">
        <v>129469600</v>
      </c>
      <c r="I1953">
        <v>4.68552E-2</v>
      </c>
      <c r="J1953">
        <f t="shared" si="270"/>
        <v>4.6855230398759273E-2</v>
      </c>
      <c r="K1953">
        <f t="shared" si="272"/>
        <v>239.76750000000001</v>
      </c>
      <c r="L1953">
        <f t="shared" si="277"/>
        <v>256.45819999999998</v>
      </c>
      <c r="M1953">
        <f t="shared" si="273"/>
        <v>3.4653926971810647E-2</v>
      </c>
      <c r="N1953" t="str">
        <f t="shared" si="276"/>
        <v>Downtrend</v>
      </c>
      <c r="O1953">
        <f t="shared" si="271"/>
        <v>409.97</v>
      </c>
      <c r="P1953">
        <f t="shared" si="269"/>
        <v>-0.37436885625777494</v>
      </c>
      <c r="Q1953" t="str">
        <f t="shared" si="274"/>
        <v>2023-09</v>
      </c>
      <c r="R1953" t="str">
        <f t="shared" si="275"/>
        <v>High</v>
      </c>
    </row>
    <row r="1954" spans="1:18" x14ac:dyDescent="0.2">
      <c r="A1954">
        <v>1953</v>
      </c>
      <c r="B1954" t="s">
        <v>10</v>
      </c>
      <c r="C1954" s="1" t="d">
        <v>2023-09-06</v>
      </c>
      <c r="D1954">
        <v>255.14</v>
      </c>
      <c r="E1954">
        <v>255.39</v>
      </c>
      <c r="F1954">
        <v>245.06</v>
      </c>
      <c r="G1954">
        <v>251.92</v>
      </c>
      <c r="H1954">
        <v>116959800</v>
      </c>
      <c r="I1954">
        <v>-1.7817400000000001E-2</v>
      </c>
      <c r="J1954">
        <f t="shared" si="270"/>
        <v>-1.7817458770322481E-2</v>
      </c>
      <c r="K1954">
        <f t="shared" si="272"/>
        <v>239.87849999999997</v>
      </c>
      <c r="L1954">
        <f t="shared" si="277"/>
        <v>256.48379999999997</v>
      </c>
      <c r="M1954">
        <f t="shared" si="273"/>
        <v>3.487861861238193E-2</v>
      </c>
      <c r="N1954" t="str">
        <f t="shared" si="276"/>
        <v>Downtrend</v>
      </c>
      <c r="O1954">
        <f t="shared" si="271"/>
        <v>409.97</v>
      </c>
      <c r="P1954">
        <f t="shared" si="269"/>
        <v>-0.38551601336683183</v>
      </c>
      <c r="Q1954" t="str">
        <f t="shared" si="274"/>
        <v>2023-09</v>
      </c>
      <c r="R1954" t="str">
        <f t="shared" si="275"/>
        <v>High</v>
      </c>
    </row>
    <row r="1955" spans="1:18" x14ac:dyDescent="0.2">
      <c r="A1955">
        <v>1954</v>
      </c>
      <c r="B1955" t="s">
        <v>10</v>
      </c>
      <c r="C1955" s="1" t="d">
        <v>2023-09-07</v>
      </c>
      <c r="D1955">
        <v>245.07</v>
      </c>
      <c r="E1955">
        <v>252.81</v>
      </c>
      <c r="F1955">
        <v>243.27</v>
      </c>
      <c r="G1955">
        <v>251.49</v>
      </c>
      <c r="H1955">
        <v>115312900</v>
      </c>
      <c r="I1955">
        <v>-1.7068599999999999E-3</v>
      </c>
      <c r="J1955">
        <f t="shared" si="270"/>
        <v>-1.7068910765321021E-3</v>
      </c>
      <c r="K1955">
        <f t="shared" si="272"/>
        <v>240.34350000000001</v>
      </c>
      <c r="L1955">
        <f t="shared" si="277"/>
        <v>256.32900000000001</v>
      </c>
      <c r="M1955">
        <f t="shared" si="273"/>
        <v>3.4116411198192621E-2</v>
      </c>
      <c r="N1955" t="str">
        <f t="shared" si="276"/>
        <v>Downtrend</v>
      </c>
      <c r="O1955">
        <f t="shared" si="271"/>
        <v>409.97</v>
      </c>
      <c r="P1955">
        <f t="shared" si="269"/>
        <v>-0.38656487060028788</v>
      </c>
      <c r="Q1955" t="str">
        <f t="shared" si="274"/>
        <v>2023-09</v>
      </c>
      <c r="R1955" t="str">
        <f t="shared" si="275"/>
        <v>High</v>
      </c>
    </row>
    <row r="1956" spans="1:18" x14ac:dyDescent="0.2">
      <c r="A1956">
        <v>1955</v>
      </c>
      <c r="B1956" t="s">
        <v>10</v>
      </c>
      <c r="C1956" s="1" t="d">
        <v>2023-09-08</v>
      </c>
      <c r="D1956">
        <v>251.22</v>
      </c>
      <c r="E1956">
        <v>256.52</v>
      </c>
      <c r="F1956">
        <v>246.67</v>
      </c>
      <c r="G1956">
        <v>248.5</v>
      </c>
      <c r="H1956">
        <v>118367700</v>
      </c>
      <c r="I1956">
        <v>-1.1889200000000001E-2</v>
      </c>
      <c r="J1956">
        <f t="shared" si="270"/>
        <v>-1.1889140721301095E-2</v>
      </c>
      <c r="K1956">
        <f t="shared" si="272"/>
        <v>240.50149999999999</v>
      </c>
      <c r="L1956">
        <f t="shared" si="277"/>
        <v>256.6506</v>
      </c>
      <c r="M1956">
        <f t="shared" si="273"/>
        <v>3.41642739612368E-2</v>
      </c>
      <c r="N1956" t="str">
        <f t="shared" si="276"/>
        <v>Downtrend</v>
      </c>
      <c r="O1956">
        <f t="shared" si="271"/>
        <v>409.97</v>
      </c>
      <c r="P1956">
        <f t="shared" si="269"/>
        <v>-0.39385808717711057</v>
      </c>
      <c r="Q1956" t="str">
        <f t="shared" si="274"/>
        <v>2023-09</v>
      </c>
      <c r="R1956" t="str">
        <f t="shared" si="275"/>
        <v>High</v>
      </c>
    </row>
    <row r="1957" spans="1:18" x14ac:dyDescent="0.2">
      <c r="A1957">
        <v>1956</v>
      </c>
      <c r="B1957" t="s">
        <v>10</v>
      </c>
      <c r="C1957" s="1" t="d">
        <v>2023-09-11</v>
      </c>
      <c r="D1957">
        <v>264.27</v>
      </c>
      <c r="E1957">
        <v>274.85000000000002</v>
      </c>
      <c r="F1957">
        <v>260.61</v>
      </c>
      <c r="G1957">
        <v>273.58</v>
      </c>
      <c r="H1957">
        <v>174667900</v>
      </c>
      <c r="I1957">
        <v>0.100925</v>
      </c>
      <c r="J1957">
        <f t="shared" si="270"/>
        <v>0.10092555331991937</v>
      </c>
      <c r="K1957">
        <f t="shared" si="272"/>
        <v>242.048</v>
      </c>
      <c r="L1957">
        <f t="shared" si="277"/>
        <v>256.76479999999998</v>
      </c>
      <c r="M1957">
        <f t="shared" si="273"/>
        <v>4.062131856223225E-2</v>
      </c>
      <c r="N1957" t="str">
        <f t="shared" si="276"/>
        <v>Downtrend</v>
      </c>
      <c r="O1957">
        <f t="shared" si="271"/>
        <v>409.97</v>
      </c>
      <c r="P1957">
        <f t="shared" si="269"/>
        <v>-0.33268287923506601</v>
      </c>
      <c r="Q1957" t="str">
        <f t="shared" si="274"/>
        <v>2023-09</v>
      </c>
      <c r="R1957" t="str">
        <f t="shared" si="275"/>
        <v>High</v>
      </c>
    </row>
    <row r="1958" spans="1:18" x14ac:dyDescent="0.2">
      <c r="A1958">
        <v>1957</v>
      </c>
      <c r="B1958" t="s">
        <v>10</v>
      </c>
      <c r="C1958" s="1" t="d">
        <v>2023-09-12</v>
      </c>
      <c r="D1958">
        <v>270.76</v>
      </c>
      <c r="E1958">
        <v>278.39</v>
      </c>
      <c r="F1958">
        <v>266.60000000000002</v>
      </c>
      <c r="G1958">
        <v>267.48</v>
      </c>
      <c r="H1958">
        <v>135999900</v>
      </c>
      <c r="I1958">
        <v>-2.2296900000000001E-2</v>
      </c>
      <c r="J1958">
        <f t="shared" si="270"/>
        <v>-2.229695153154454E-2</v>
      </c>
      <c r="K1958">
        <f t="shared" si="272"/>
        <v>243.43400000000003</v>
      </c>
      <c r="L1958">
        <f t="shared" si="277"/>
        <v>256.59440000000001</v>
      </c>
      <c r="M1958">
        <f t="shared" si="273"/>
        <v>4.0937979955374855E-2</v>
      </c>
      <c r="N1958" t="str">
        <f t="shared" si="276"/>
        <v>Downtrend</v>
      </c>
      <c r="O1958">
        <f t="shared" si="271"/>
        <v>409.97</v>
      </c>
      <c r="P1958">
        <f t="shared" si="269"/>
        <v>-0.34756201673293163</v>
      </c>
      <c r="Q1958" t="str">
        <f t="shared" si="274"/>
        <v>2023-09</v>
      </c>
      <c r="R1958" t="str">
        <f t="shared" si="275"/>
        <v>High</v>
      </c>
    </row>
    <row r="1959" spans="1:18" x14ac:dyDescent="0.2">
      <c r="A1959">
        <v>1958</v>
      </c>
      <c r="B1959" t="s">
        <v>10</v>
      </c>
      <c r="C1959" s="1" t="d">
        <v>2023-09-13</v>
      </c>
      <c r="D1959">
        <v>270.07</v>
      </c>
      <c r="E1959">
        <v>274.98</v>
      </c>
      <c r="F1959">
        <v>268.10000000000002</v>
      </c>
      <c r="G1959">
        <v>271.3</v>
      </c>
      <c r="H1959">
        <v>111673700</v>
      </c>
      <c r="I1959">
        <v>1.42814E-2</v>
      </c>
      <c r="J1959">
        <f t="shared" si="270"/>
        <v>1.4281441603110512E-2</v>
      </c>
      <c r="K1959">
        <f t="shared" si="272"/>
        <v>245.35099999999997</v>
      </c>
      <c r="L1959">
        <f t="shared" si="277"/>
        <v>256.46560000000005</v>
      </c>
      <c r="M1959">
        <f t="shared" si="273"/>
        <v>4.0142730704000748E-2</v>
      </c>
      <c r="N1959" t="str">
        <f t="shared" si="276"/>
        <v>Downtrend</v>
      </c>
      <c r="O1959">
        <f t="shared" si="271"/>
        <v>409.97</v>
      </c>
      <c r="P1959">
        <f t="shared" si="269"/>
        <v>-0.33824426177525191</v>
      </c>
      <c r="Q1959" t="str">
        <f t="shared" si="274"/>
        <v>2023-09</v>
      </c>
      <c r="R1959" t="str">
        <f t="shared" si="275"/>
        <v>High</v>
      </c>
    </row>
    <row r="1960" spans="1:18" x14ac:dyDescent="0.2">
      <c r="A1960">
        <v>1959</v>
      </c>
      <c r="B1960" t="s">
        <v>10</v>
      </c>
      <c r="C1960" s="1" t="d">
        <v>2023-09-14</v>
      </c>
      <c r="D1960">
        <v>271.32</v>
      </c>
      <c r="E1960">
        <v>276.70999999999998</v>
      </c>
      <c r="F1960">
        <v>270.42</v>
      </c>
      <c r="G1960">
        <v>276.04000000000002</v>
      </c>
      <c r="H1960">
        <v>107709800</v>
      </c>
      <c r="I1960">
        <v>1.7471500000000001E-2</v>
      </c>
      <c r="J1960">
        <f t="shared" si="270"/>
        <v>1.7471433837080719E-2</v>
      </c>
      <c r="K1960">
        <f t="shared" si="272"/>
        <v>247.87299999999996</v>
      </c>
      <c r="L1960">
        <f t="shared" si="277"/>
        <v>256.42259999999999</v>
      </c>
      <c r="M1960">
        <f t="shared" si="273"/>
        <v>3.9055095803640492E-2</v>
      </c>
      <c r="N1960" t="str">
        <f t="shared" si="276"/>
        <v>Downtrend</v>
      </c>
      <c r="O1960">
        <f t="shared" si="271"/>
        <v>409.97</v>
      </c>
      <c r="P1960">
        <f t="shared" si="269"/>
        <v>-0.32668244017854964</v>
      </c>
      <c r="Q1960" t="str">
        <f t="shared" si="274"/>
        <v>2023-09</v>
      </c>
      <c r="R1960" t="str">
        <f t="shared" si="275"/>
        <v>High</v>
      </c>
    </row>
    <row r="1961" spans="1:18" x14ac:dyDescent="0.2">
      <c r="A1961">
        <v>1960</v>
      </c>
      <c r="B1961" t="s">
        <v>10</v>
      </c>
      <c r="C1961" s="1" t="d">
        <v>2023-09-15</v>
      </c>
      <c r="D1961">
        <v>277.55</v>
      </c>
      <c r="E1961">
        <v>278.98</v>
      </c>
      <c r="F1961">
        <v>271</v>
      </c>
      <c r="G1961">
        <v>274.39</v>
      </c>
      <c r="H1961">
        <v>133692300</v>
      </c>
      <c r="I1961">
        <v>-5.9773700000000001E-3</v>
      </c>
      <c r="J1961">
        <f t="shared" si="270"/>
        <v>-5.9773945804957318E-3</v>
      </c>
      <c r="K1961">
        <f t="shared" si="272"/>
        <v>250.63150000000002</v>
      </c>
      <c r="L1961">
        <f t="shared" si="277"/>
        <v>256.2396</v>
      </c>
      <c r="M1961">
        <f t="shared" si="273"/>
        <v>3.8187974478980542E-2</v>
      </c>
      <c r="N1961" t="str">
        <f t="shared" si="276"/>
        <v>Downtrend</v>
      </c>
      <c r="O1961">
        <f t="shared" si="271"/>
        <v>409.97</v>
      </c>
      <c r="P1961">
        <f t="shared" si="269"/>
        <v>-0.33070712491157894</v>
      </c>
      <c r="Q1961" t="str">
        <f t="shared" si="274"/>
        <v>2023-09</v>
      </c>
      <c r="R1961" t="str">
        <f t="shared" si="275"/>
        <v>High</v>
      </c>
    </row>
    <row r="1962" spans="1:18" x14ac:dyDescent="0.2">
      <c r="A1962">
        <v>1961</v>
      </c>
      <c r="B1962" t="s">
        <v>10</v>
      </c>
      <c r="C1962" s="1" t="d">
        <v>2023-09-18</v>
      </c>
      <c r="D1962">
        <v>271.16000000000003</v>
      </c>
      <c r="E1962">
        <v>271.44</v>
      </c>
      <c r="F1962">
        <v>263.76</v>
      </c>
      <c r="G1962">
        <v>265.27999999999997</v>
      </c>
      <c r="H1962">
        <v>101543300</v>
      </c>
      <c r="I1962">
        <v>-3.3201000000000001E-2</v>
      </c>
      <c r="J1962">
        <f t="shared" si="270"/>
        <v>-3.3200918400816404E-2</v>
      </c>
      <c r="K1962">
        <f t="shared" si="272"/>
        <v>253.12099999999995</v>
      </c>
      <c r="L1962">
        <f t="shared" si="277"/>
        <v>256.17739999999992</v>
      </c>
      <c r="M1962">
        <f t="shared" si="273"/>
        <v>3.8997260203098315E-2</v>
      </c>
      <c r="N1962" t="str">
        <f t="shared" si="276"/>
        <v>Downtrend</v>
      </c>
      <c r="O1962">
        <f t="shared" si="271"/>
        <v>409.97</v>
      </c>
      <c r="P1962">
        <f t="shared" si="269"/>
        <v>-0.35292826304363745</v>
      </c>
      <c r="Q1962" t="str">
        <f t="shared" si="274"/>
        <v>2023-09</v>
      </c>
      <c r="R1962" t="str">
        <f t="shared" si="275"/>
        <v>High</v>
      </c>
    </row>
    <row r="1963" spans="1:18" x14ac:dyDescent="0.2">
      <c r="A1963">
        <v>1962</v>
      </c>
      <c r="B1963" t="s">
        <v>10</v>
      </c>
      <c r="C1963" s="1" t="d">
        <v>2023-09-19</v>
      </c>
      <c r="D1963">
        <v>264.35000000000002</v>
      </c>
      <c r="E1963">
        <v>267.85000000000002</v>
      </c>
      <c r="F1963">
        <v>261.2</v>
      </c>
      <c r="G1963">
        <v>266.5</v>
      </c>
      <c r="H1963">
        <v>103704000</v>
      </c>
      <c r="I1963">
        <v>4.5989200000000003E-3</v>
      </c>
      <c r="J1963">
        <f t="shared" si="270"/>
        <v>4.5989143546443234E-3</v>
      </c>
      <c r="K1963">
        <f t="shared" si="272"/>
        <v>254.88200000000001</v>
      </c>
      <c r="L1963">
        <f t="shared" si="277"/>
        <v>256.03339999999992</v>
      </c>
      <c r="M1963">
        <f t="shared" si="273"/>
        <v>3.6159366292593212E-2</v>
      </c>
      <c r="N1963" t="str">
        <f t="shared" si="276"/>
        <v>Downtrend</v>
      </c>
      <c r="O1963">
        <f t="shared" si="271"/>
        <v>409.97</v>
      </c>
      <c r="P1963">
        <f t="shared" ref="P1963:P2026" si="278">G1963/O1963 - 1</f>
        <v>-0.34995243554406419</v>
      </c>
      <c r="Q1963" t="str">
        <f t="shared" si="274"/>
        <v>2023-09</v>
      </c>
      <c r="R1963" t="str">
        <f t="shared" si="275"/>
        <v>High</v>
      </c>
    </row>
    <row r="1964" spans="1:18" x14ac:dyDescent="0.2">
      <c r="A1964">
        <v>1963</v>
      </c>
      <c r="B1964" t="s">
        <v>10</v>
      </c>
      <c r="C1964" s="1" t="d">
        <v>2023-09-20</v>
      </c>
      <c r="D1964">
        <v>267.04000000000002</v>
      </c>
      <c r="E1964">
        <v>273.93</v>
      </c>
      <c r="F1964">
        <v>262.45999999999998</v>
      </c>
      <c r="G1964">
        <v>262.58999999999997</v>
      </c>
      <c r="H1964">
        <v>122514600</v>
      </c>
      <c r="I1964">
        <v>-1.4671699999999999E-2</v>
      </c>
      <c r="J1964">
        <f t="shared" ref="J1964:J2027" si="279">(G1964/G1963) - 1</f>
        <v>-1.4671669793621112E-2</v>
      </c>
      <c r="K1964">
        <f t="shared" si="272"/>
        <v>256.35199999999998</v>
      </c>
      <c r="L1964">
        <f t="shared" si="277"/>
        <v>255.70759999999999</v>
      </c>
      <c r="M1964">
        <f t="shared" si="273"/>
        <v>3.6503146761451291E-2</v>
      </c>
      <c r="N1964" t="str">
        <f t="shared" si="276"/>
        <v>Uptrend</v>
      </c>
      <c r="O1964">
        <f t="shared" ref="O1964:O2027" si="280">MAX(G1964,O1963)</f>
        <v>409.97</v>
      </c>
      <c r="P1964">
        <f t="shared" si="278"/>
        <v>-0.35948971875990932</v>
      </c>
      <c r="Q1964" t="str">
        <f t="shared" si="274"/>
        <v>2023-09</v>
      </c>
      <c r="R1964" t="str">
        <f t="shared" si="275"/>
        <v>High</v>
      </c>
    </row>
    <row r="1965" spans="1:18" x14ac:dyDescent="0.2">
      <c r="A1965">
        <v>1964</v>
      </c>
      <c r="B1965" t="s">
        <v>10</v>
      </c>
      <c r="C1965" s="1" t="d">
        <v>2023-09-21</v>
      </c>
      <c r="D1965">
        <v>257.85000000000002</v>
      </c>
      <c r="E1965">
        <v>260.86</v>
      </c>
      <c r="F1965">
        <v>254.21</v>
      </c>
      <c r="G1965">
        <v>255.7</v>
      </c>
      <c r="H1965">
        <v>119951500</v>
      </c>
      <c r="I1965">
        <v>-2.6238600000000001E-2</v>
      </c>
      <c r="J1965">
        <f t="shared" si="279"/>
        <v>-2.6238622948322465E-2</v>
      </c>
      <c r="K1965">
        <f t="shared" si="272"/>
        <v>257.29399999999998</v>
      </c>
      <c r="L1965">
        <f t="shared" si="277"/>
        <v>255.04719999999995</v>
      </c>
      <c r="M1965">
        <f t="shared" si="273"/>
        <v>3.7149278865987088E-2</v>
      </c>
      <c r="N1965" t="str">
        <f t="shared" si="276"/>
        <v>Uptrend</v>
      </c>
      <c r="O1965">
        <f t="shared" si="280"/>
        <v>409.97</v>
      </c>
      <c r="P1965">
        <f t="shared" si="278"/>
        <v>-0.37629582652389204</v>
      </c>
      <c r="Q1965" t="str">
        <f t="shared" si="274"/>
        <v>2023-09</v>
      </c>
      <c r="R1965" t="str">
        <f t="shared" si="275"/>
        <v>High</v>
      </c>
    </row>
    <row r="1966" spans="1:18" x14ac:dyDescent="0.2">
      <c r="A1966">
        <v>1965</v>
      </c>
      <c r="B1966" t="s">
        <v>10</v>
      </c>
      <c r="C1966" s="1" t="d">
        <v>2023-09-22</v>
      </c>
      <c r="D1966">
        <v>257.39999999999998</v>
      </c>
      <c r="E1966">
        <v>257.79000000000002</v>
      </c>
      <c r="F1966">
        <v>244.48</v>
      </c>
      <c r="G1966">
        <v>244.88</v>
      </c>
      <c r="H1966">
        <v>127524100</v>
      </c>
      <c r="I1966">
        <v>-4.2315199999999997E-2</v>
      </c>
      <c r="J1966">
        <f t="shared" si="279"/>
        <v>-4.2315213140398877E-2</v>
      </c>
      <c r="K1966">
        <f t="shared" si="272"/>
        <v>258.036</v>
      </c>
      <c r="L1966">
        <f t="shared" si="277"/>
        <v>254.35939999999999</v>
      </c>
      <c r="M1966">
        <f t="shared" si="273"/>
        <v>3.7901941267872594E-2</v>
      </c>
      <c r="N1966" t="str">
        <f t="shared" si="276"/>
        <v>Uptrend</v>
      </c>
      <c r="O1966">
        <f t="shared" si="280"/>
        <v>409.97</v>
      </c>
      <c r="P1966">
        <f t="shared" si="278"/>
        <v>-0.40268800156108986</v>
      </c>
      <c r="Q1966" t="str">
        <f t="shared" si="274"/>
        <v>2023-09</v>
      </c>
      <c r="R1966" t="str">
        <f t="shared" si="275"/>
        <v>High</v>
      </c>
    </row>
    <row r="1967" spans="1:18" x14ac:dyDescent="0.2">
      <c r="A1967">
        <v>1966</v>
      </c>
      <c r="B1967" t="s">
        <v>10</v>
      </c>
      <c r="C1967" s="1" t="d">
        <v>2023-09-25</v>
      </c>
      <c r="D1967">
        <v>243.38</v>
      </c>
      <c r="E1967">
        <v>247.1</v>
      </c>
      <c r="F1967">
        <v>238.31</v>
      </c>
      <c r="G1967">
        <v>246.99</v>
      </c>
      <c r="H1967">
        <v>104636600</v>
      </c>
      <c r="I1967">
        <v>8.6164699999999993E-3</v>
      </c>
      <c r="J1967">
        <f t="shared" si="279"/>
        <v>8.6164652074485204E-3</v>
      </c>
      <c r="K1967">
        <f t="shared" si="272"/>
        <v>258.45600000000002</v>
      </c>
      <c r="L1967">
        <f t="shared" si="277"/>
        <v>253.43419999999998</v>
      </c>
      <c r="M1967">
        <f t="shared" si="273"/>
        <v>3.7108179538279898E-2</v>
      </c>
      <c r="N1967" t="str">
        <f t="shared" si="276"/>
        <v>Uptrend</v>
      </c>
      <c r="O1967">
        <f t="shared" si="280"/>
        <v>409.97</v>
      </c>
      <c r="P1967">
        <f t="shared" si="278"/>
        <v>-0.39754128350854945</v>
      </c>
      <c r="Q1967" t="str">
        <f t="shared" si="274"/>
        <v>2023-09</v>
      </c>
      <c r="R1967" t="str">
        <f t="shared" si="275"/>
        <v>High</v>
      </c>
    </row>
    <row r="1968" spans="1:18" x14ac:dyDescent="0.2">
      <c r="A1968">
        <v>1967</v>
      </c>
      <c r="B1968" t="s">
        <v>10</v>
      </c>
      <c r="C1968" s="1" t="d">
        <v>2023-09-26</v>
      </c>
      <c r="D1968">
        <v>242.98</v>
      </c>
      <c r="E1968">
        <v>249.55</v>
      </c>
      <c r="F1968">
        <v>241.66</v>
      </c>
      <c r="G1968">
        <v>244.12</v>
      </c>
      <c r="H1968">
        <v>101993600</v>
      </c>
      <c r="I1968">
        <v>-1.1619900000000001E-2</v>
      </c>
      <c r="J1968">
        <f t="shared" si="279"/>
        <v>-1.1619903639823459E-2</v>
      </c>
      <c r="K1968">
        <f t="shared" si="272"/>
        <v>258.721</v>
      </c>
      <c r="L1968">
        <f t="shared" si="277"/>
        <v>252.37739999999997</v>
      </c>
      <c r="M1968">
        <f t="shared" si="273"/>
        <v>3.7239670166549811E-2</v>
      </c>
      <c r="N1968" t="str">
        <f t="shared" si="276"/>
        <v>Uptrend</v>
      </c>
      <c r="O1968">
        <f t="shared" si="280"/>
        <v>409.97</v>
      </c>
      <c r="P1968">
        <f t="shared" si="278"/>
        <v>-0.40454179574115179</v>
      </c>
      <c r="Q1968" t="str">
        <f t="shared" si="274"/>
        <v>2023-09</v>
      </c>
      <c r="R1968" t="str">
        <f t="shared" si="275"/>
        <v>High</v>
      </c>
    </row>
    <row r="1969" spans="1:18" x14ac:dyDescent="0.2">
      <c r="A1969">
        <v>1968</v>
      </c>
      <c r="B1969" t="s">
        <v>10</v>
      </c>
      <c r="C1969" s="1" t="d">
        <v>2023-09-27</v>
      </c>
      <c r="D1969">
        <v>244.26</v>
      </c>
      <c r="E1969">
        <v>245.33</v>
      </c>
      <c r="F1969">
        <v>234.58</v>
      </c>
      <c r="G1969">
        <v>240.5</v>
      </c>
      <c r="H1969">
        <v>136597200</v>
      </c>
      <c r="I1969">
        <v>-1.48288E-2</v>
      </c>
      <c r="J1969">
        <f t="shared" si="279"/>
        <v>-1.4828772734720608E-2</v>
      </c>
      <c r="K1969">
        <f t="shared" si="272"/>
        <v>257.887</v>
      </c>
      <c r="L1969">
        <f t="shared" si="277"/>
        <v>251.47979999999995</v>
      </c>
      <c r="M1969">
        <f t="shared" si="273"/>
        <v>3.2892927023817957E-2</v>
      </c>
      <c r="N1969" t="str">
        <f t="shared" si="276"/>
        <v>Uptrend</v>
      </c>
      <c r="O1969">
        <f t="shared" si="280"/>
        <v>409.97</v>
      </c>
      <c r="P1969">
        <f t="shared" si="278"/>
        <v>-0.41337171012513119</v>
      </c>
      <c r="Q1969" t="str">
        <f t="shared" si="274"/>
        <v>2023-09</v>
      </c>
      <c r="R1969" t="str">
        <f t="shared" si="275"/>
        <v>High</v>
      </c>
    </row>
    <row r="1970" spans="1:18" x14ac:dyDescent="0.2">
      <c r="A1970">
        <v>1969</v>
      </c>
      <c r="B1970" t="s">
        <v>10</v>
      </c>
      <c r="C1970" s="1" t="d">
        <v>2023-09-28</v>
      </c>
      <c r="D1970">
        <v>240.02</v>
      </c>
      <c r="E1970">
        <v>247.55</v>
      </c>
      <c r="F1970">
        <v>238.65</v>
      </c>
      <c r="G1970">
        <v>246.38</v>
      </c>
      <c r="H1970">
        <v>117058900</v>
      </c>
      <c r="I1970">
        <v>2.4449100000000001E-2</v>
      </c>
      <c r="J1970">
        <f t="shared" si="279"/>
        <v>2.4449064449064473E-2</v>
      </c>
      <c r="K1970">
        <f t="shared" si="272"/>
        <v>257.36099999999999</v>
      </c>
      <c r="L1970">
        <f t="shared" si="277"/>
        <v>251.22619999999998</v>
      </c>
      <c r="M1970">
        <f t="shared" si="273"/>
        <v>3.3455669967261681E-2</v>
      </c>
      <c r="N1970" t="str">
        <f t="shared" si="276"/>
        <v>Uptrend</v>
      </c>
      <c r="O1970">
        <f t="shared" si="280"/>
        <v>409.97</v>
      </c>
      <c r="P1970">
        <f t="shared" si="278"/>
        <v>-0.39902919725833608</v>
      </c>
      <c r="Q1970" t="str">
        <f t="shared" si="274"/>
        <v>2023-09</v>
      </c>
      <c r="R1970" t="str">
        <f t="shared" si="275"/>
        <v>High</v>
      </c>
    </row>
    <row r="1971" spans="1:18" x14ac:dyDescent="0.2">
      <c r="A1971">
        <v>1970</v>
      </c>
      <c r="B1971" t="s">
        <v>10</v>
      </c>
      <c r="C1971" s="1" t="d">
        <v>2023-09-29</v>
      </c>
      <c r="D1971">
        <v>250</v>
      </c>
      <c r="E1971">
        <v>254.77</v>
      </c>
      <c r="F1971">
        <v>246.35</v>
      </c>
      <c r="G1971">
        <v>250.22</v>
      </c>
      <c r="H1971">
        <v>128522700</v>
      </c>
      <c r="I1971">
        <v>1.5585699999999999E-2</v>
      </c>
      <c r="J1971">
        <f t="shared" si="279"/>
        <v>1.5585680655897383E-2</v>
      </c>
      <c r="K1971">
        <f t="shared" si="272"/>
        <v>256.96799999999996</v>
      </c>
      <c r="L1971">
        <f t="shared" si="277"/>
        <v>251.05779999999999</v>
      </c>
      <c r="M1971">
        <f t="shared" si="273"/>
        <v>3.3651981881173229E-2</v>
      </c>
      <c r="N1971" t="str">
        <f t="shared" si="276"/>
        <v>Uptrend</v>
      </c>
      <c r="O1971">
        <f t="shared" si="280"/>
        <v>409.97</v>
      </c>
      <c r="P1971">
        <f t="shared" si="278"/>
        <v>-0.38966265824328616</v>
      </c>
      <c r="Q1971" t="str">
        <f t="shared" si="274"/>
        <v>2023-09</v>
      </c>
      <c r="R1971" t="str">
        <f t="shared" si="275"/>
        <v>High</v>
      </c>
    </row>
    <row r="1972" spans="1:18" x14ac:dyDescent="0.2">
      <c r="A1972">
        <v>1971</v>
      </c>
      <c r="B1972" t="s">
        <v>10</v>
      </c>
      <c r="C1972" s="1" t="d">
        <v>2023-10-02</v>
      </c>
      <c r="D1972">
        <v>244.81</v>
      </c>
      <c r="E1972">
        <v>254.28</v>
      </c>
      <c r="F1972">
        <v>242.62</v>
      </c>
      <c r="G1972">
        <v>251.6</v>
      </c>
      <c r="H1972">
        <v>123810400</v>
      </c>
      <c r="I1972">
        <v>5.5151699999999998E-3</v>
      </c>
      <c r="J1972">
        <f t="shared" si="279"/>
        <v>5.5151466709295605E-3</v>
      </c>
      <c r="K1972">
        <f t="shared" si="272"/>
        <v>257.29750000000001</v>
      </c>
      <c r="L1972">
        <f t="shared" si="277"/>
        <v>250.60719999999998</v>
      </c>
      <c r="M1972">
        <f t="shared" si="273"/>
        <v>3.1572259956398105E-2</v>
      </c>
      <c r="N1972" t="str">
        <f t="shared" si="276"/>
        <v>Uptrend</v>
      </c>
      <c r="O1972">
        <f t="shared" si="280"/>
        <v>409.97</v>
      </c>
      <c r="P1972">
        <f t="shared" si="278"/>
        <v>-0.38629655828475262</v>
      </c>
      <c r="Q1972" t="str">
        <f t="shared" si="274"/>
        <v>2023-10</v>
      </c>
      <c r="R1972" t="str">
        <f t="shared" si="275"/>
        <v>High</v>
      </c>
    </row>
    <row r="1973" spans="1:18" x14ac:dyDescent="0.2">
      <c r="A1973">
        <v>1972</v>
      </c>
      <c r="B1973" t="s">
        <v>10</v>
      </c>
      <c r="C1973" s="1" t="d">
        <v>2023-10-03</v>
      </c>
      <c r="D1973">
        <v>248.61</v>
      </c>
      <c r="E1973">
        <v>250.02</v>
      </c>
      <c r="F1973">
        <v>244.45</v>
      </c>
      <c r="G1973">
        <v>246.53</v>
      </c>
      <c r="H1973">
        <v>101985300</v>
      </c>
      <c r="I1973">
        <v>-2.0151100000000002E-2</v>
      </c>
      <c r="J1973">
        <f t="shared" si="279"/>
        <v>-2.015103338632751E-2</v>
      </c>
      <c r="K1973">
        <f t="shared" si="272"/>
        <v>256.79949999999997</v>
      </c>
      <c r="L1973">
        <f t="shared" si="277"/>
        <v>250.52479999999997</v>
      </c>
      <c r="M1973">
        <f t="shared" si="273"/>
        <v>3.0056926232392794E-2</v>
      </c>
      <c r="N1973" t="str">
        <f t="shared" si="276"/>
        <v>Uptrend</v>
      </c>
      <c r="O1973">
        <f t="shared" si="280"/>
        <v>409.97</v>
      </c>
      <c r="P1973">
        <f t="shared" si="278"/>
        <v>-0.39866331682806067</v>
      </c>
      <c r="Q1973" t="str">
        <f t="shared" si="274"/>
        <v>2023-10</v>
      </c>
      <c r="R1973" t="str">
        <f t="shared" si="275"/>
        <v>High</v>
      </c>
    </row>
    <row r="1974" spans="1:18" x14ac:dyDescent="0.2">
      <c r="A1974">
        <v>1973</v>
      </c>
      <c r="B1974" t="s">
        <v>10</v>
      </c>
      <c r="C1974" s="1" t="d">
        <v>2023-10-04</v>
      </c>
      <c r="D1974">
        <v>248.14</v>
      </c>
      <c r="E1974">
        <v>261.86</v>
      </c>
      <c r="F1974">
        <v>247.6</v>
      </c>
      <c r="G1974">
        <v>261.16000000000003</v>
      </c>
      <c r="H1974">
        <v>129721600</v>
      </c>
      <c r="I1974">
        <v>5.9343699999999999E-2</v>
      </c>
      <c r="J1974">
        <f t="shared" si="279"/>
        <v>5.9343690423072415E-2</v>
      </c>
      <c r="K1974">
        <f t="shared" si="272"/>
        <v>257.26149999999996</v>
      </c>
      <c r="L1974">
        <f t="shared" si="277"/>
        <v>250.43879999999993</v>
      </c>
      <c r="M1974">
        <f t="shared" si="273"/>
        <v>3.2696983674432231E-2</v>
      </c>
      <c r="N1974" t="str">
        <f t="shared" si="276"/>
        <v>Uptrend</v>
      </c>
      <c r="O1974">
        <f t="shared" si="280"/>
        <v>409.97</v>
      </c>
      <c r="P1974">
        <f t="shared" si="278"/>
        <v>-0.36297777886186788</v>
      </c>
      <c r="Q1974" t="str">
        <f t="shared" si="274"/>
        <v>2023-10</v>
      </c>
      <c r="R1974" t="str">
        <f t="shared" si="275"/>
        <v>High</v>
      </c>
    </row>
    <row r="1975" spans="1:18" x14ac:dyDescent="0.2">
      <c r="A1975">
        <v>1974</v>
      </c>
      <c r="B1975" t="s">
        <v>10</v>
      </c>
      <c r="C1975" s="1" t="d">
        <v>2023-10-05</v>
      </c>
      <c r="D1975">
        <v>260</v>
      </c>
      <c r="E1975">
        <v>263.60000000000002</v>
      </c>
      <c r="F1975">
        <v>256.25</v>
      </c>
      <c r="G1975">
        <v>260.05</v>
      </c>
      <c r="H1975">
        <v>119159200</v>
      </c>
      <c r="I1975">
        <v>-4.2503300000000001E-3</v>
      </c>
      <c r="J1975">
        <f t="shared" si="279"/>
        <v>-4.250268034921123E-3</v>
      </c>
      <c r="K1975">
        <f t="shared" si="272"/>
        <v>257.68950000000001</v>
      </c>
      <c r="L1975">
        <f t="shared" si="277"/>
        <v>250.53519999999997</v>
      </c>
      <c r="M1975">
        <f t="shared" si="273"/>
        <v>3.271830465458489E-2</v>
      </c>
      <c r="N1975" t="str">
        <f t="shared" si="276"/>
        <v>Uptrend</v>
      </c>
      <c r="O1975">
        <f t="shared" si="280"/>
        <v>409.97</v>
      </c>
      <c r="P1975">
        <f t="shared" si="278"/>
        <v>-0.36568529404590577</v>
      </c>
      <c r="Q1975" t="str">
        <f t="shared" si="274"/>
        <v>2023-10</v>
      </c>
      <c r="R1975" t="str">
        <f t="shared" si="275"/>
        <v>High</v>
      </c>
    </row>
    <row r="1976" spans="1:18" x14ac:dyDescent="0.2">
      <c r="A1976">
        <v>1975</v>
      </c>
      <c r="B1976" t="s">
        <v>10</v>
      </c>
      <c r="C1976" s="1" t="d">
        <v>2023-10-06</v>
      </c>
      <c r="D1976">
        <v>253.98</v>
      </c>
      <c r="E1976">
        <v>261.64999999999998</v>
      </c>
      <c r="F1976">
        <v>250.65</v>
      </c>
      <c r="G1976">
        <v>260.52999999999997</v>
      </c>
      <c r="H1976">
        <v>118121800</v>
      </c>
      <c r="I1976">
        <v>1.8458400000000001E-3</v>
      </c>
      <c r="J1976">
        <f t="shared" si="279"/>
        <v>1.8457988848297191E-3</v>
      </c>
      <c r="K1976">
        <f t="shared" si="272"/>
        <v>258.29099999999994</v>
      </c>
      <c r="L1976">
        <f t="shared" si="277"/>
        <v>250.3998</v>
      </c>
      <c r="M1976">
        <f t="shared" si="273"/>
        <v>3.2551454876047742E-2</v>
      </c>
      <c r="N1976" t="str">
        <f t="shared" si="276"/>
        <v>Uptrend</v>
      </c>
      <c r="O1976">
        <f t="shared" si="280"/>
        <v>409.97</v>
      </c>
      <c r="P1976">
        <f t="shared" si="278"/>
        <v>-0.3645144766690247</v>
      </c>
      <c r="Q1976" t="str">
        <f t="shared" si="274"/>
        <v>2023-10</v>
      </c>
      <c r="R1976" t="str">
        <f t="shared" si="275"/>
        <v>High</v>
      </c>
    </row>
    <row r="1977" spans="1:18" x14ac:dyDescent="0.2">
      <c r="A1977">
        <v>1976</v>
      </c>
      <c r="B1977" t="s">
        <v>10</v>
      </c>
      <c r="C1977" s="1" t="d">
        <v>2023-10-09</v>
      </c>
      <c r="D1977">
        <v>255.31</v>
      </c>
      <c r="E1977">
        <v>261.36</v>
      </c>
      <c r="F1977">
        <v>252.05</v>
      </c>
      <c r="G1977">
        <v>259.67</v>
      </c>
      <c r="H1977">
        <v>101377900</v>
      </c>
      <c r="I1977">
        <v>-3.3009100000000002E-3</v>
      </c>
      <c r="J1977">
        <f t="shared" si="279"/>
        <v>-3.3009634207191718E-3</v>
      </c>
      <c r="K1977">
        <f t="shared" si="272"/>
        <v>257.59549999999996</v>
      </c>
      <c r="L1977">
        <f t="shared" si="277"/>
        <v>250.3236</v>
      </c>
      <c r="M1977">
        <f t="shared" si="273"/>
        <v>2.2951972951392965E-2</v>
      </c>
      <c r="N1977" t="str">
        <f t="shared" si="276"/>
        <v>Uptrend</v>
      </c>
      <c r="O1977">
        <f t="shared" si="280"/>
        <v>409.97</v>
      </c>
      <c r="P1977">
        <f t="shared" si="278"/>
        <v>-0.36661219113593679</v>
      </c>
      <c r="Q1977" t="str">
        <f t="shared" si="274"/>
        <v>2023-10</v>
      </c>
      <c r="R1977" t="str">
        <f t="shared" si="275"/>
        <v>Medium</v>
      </c>
    </row>
    <row r="1978" spans="1:18" x14ac:dyDescent="0.2">
      <c r="A1978">
        <v>1977</v>
      </c>
      <c r="B1978" t="s">
        <v>10</v>
      </c>
      <c r="C1978" s="1" t="d">
        <v>2023-10-10</v>
      </c>
      <c r="D1978">
        <v>257.75</v>
      </c>
      <c r="E1978">
        <v>268.94</v>
      </c>
      <c r="F1978">
        <v>257.64999999999998</v>
      </c>
      <c r="G1978">
        <v>263.62</v>
      </c>
      <c r="H1978">
        <v>122656000</v>
      </c>
      <c r="I1978">
        <v>1.5211499999999999E-2</v>
      </c>
      <c r="J1978">
        <f t="shared" si="279"/>
        <v>1.521161474178756E-2</v>
      </c>
      <c r="K1978">
        <f t="shared" si="272"/>
        <v>257.40250000000003</v>
      </c>
      <c r="L1978">
        <f t="shared" si="277"/>
        <v>250.36199999999999</v>
      </c>
      <c r="M1978">
        <f t="shared" si="273"/>
        <v>2.2768622685907607E-2</v>
      </c>
      <c r="N1978" t="str">
        <f t="shared" si="276"/>
        <v>Uptrend</v>
      </c>
      <c r="O1978">
        <f t="shared" si="280"/>
        <v>409.97</v>
      </c>
      <c r="P1978">
        <f t="shared" si="278"/>
        <v>-0.35697733980535162</v>
      </c>
      <c r="Q1978" t="str">
        <f t="shared" si="274"/>
        <v>2023-10</v>
      </c>
      <c r="R1978" t="str">
        <f t="shared" si="275"/>
        <v>Medium</v>
      </c>
    </row>
    <row r="1979" spans="1:18" x14ac:dyDescent="0.2">
      <c r="A1979">
        <v>1978</v>
      </c>
      <c r="B1979" t="s">
        <v>10</v>
      </c>
      <c r="C1979" s="1" t="d">
        <v>2023-10-11</v>
      </c>
      <c r="D1979">
        <v>266.2</v>
      </c>
      <c r="E1979">
        <v>268.60000000000002</v>
      </c>
      <c r="F1979">
        <v>260.89999999999998</v>
      </c>
      <c r="G1979">
        <v>262.99</v>
      </c>
      <c r="H1979">
        <v>103706300</v>
      </c>
      <c r="I1979">
        <v>-2.38982E-3</v>
      </c>
      <c r="J1979">
        <f t="shared" si="279"/>
        <v>-2.3898035050451405E-3</v>
      </c>
      <c r="K1979">
        <f t="shared" si="272"/>
        <v>256.98699999999997</v>
      </c>
      <c r="L1979">
        <f t="shared" si="277"/>
        <v>250.45720000000006</v>
      </c>
      <c r="M1979">
        <f t="shared" si="273"/>
        <v>2.2503315397209532E-2</v>
      </c>
      <c r="N1979" t="str">
        <f t="shared" si="276"/>
        <v>Uptrend</v>
      </c>
      <c r="O1979">
        <f t="shared" si="280"/>
        <v>409.97</v>
      </c>
      <c r="P1979">
        <f t="shared" si="278"/>
        <v>-0.35851403761250822</v>
      </c>
      <c r="Q1979" t="str">
        <f t="shared" si="274"/>
        <v>2023-10</v>
      </c>
      <c r="R1979" t="str">
        <f t="shared" si="275"/>
        <v>Medium</v>
      </c>
    </row>
    <row r="1980" spans="1:18" x14ac:dyDescent="0.2">
      <c r="A1980">
        <v>1979</v>
      </c>
      <c r="B1980" t="s">
        <v>10</v>
      </c>
      <c r="C1980" s="1" t="d">
        <v>2023-10-12</v>
      </c>
      <c r="D1980">
        <v>262.92</v>
      </c>
      <c r="E1980">
        <v>265.41000000000003</v>
      </c>
      <c r="F1980">
        <v>256.63</v>
      </c>
      <c r="G1980">
        <v>258.87</v>
      </c>
      <c r="H1980">
        <v>111508100</v>
      </c>
      <c r="I1980">
        <v>-1.5665999999999999E-2</v>
      </c>
      <c r="J1980">
        <f t="shared" si="279"/>
        <v>-1.5665994904749292E-2</v>
      </c>
      <c r="K1980">
        <f t="shared" si="272"/>
        <v>256.12849999999997</v>
      </c>
      <c r="L1980">
        <f t="shared" si="277"/>
        <v>250.29320000000007</v>
      </c>
      <c r="M1980">
        <f t="shared" si="273"/>
        <v>2.2265951101349157E-2</v>
      </c>
      <c r="N1980" t="str">
        <f t="shared" si="276"/>
        <v>Uptrend</v>
      </c>
      <c r="O1980">
        <f t="shared" si="280"/>
        <v>409.97</v>
      </c>
      <c r="P1980">
        <f t="shared" si="278"/>
        <v>-0.36856355343073888</v>
      </c>
      <c r="Q1980" t="str">
        <f t="shared" si="274"/>
        <v>2023-10</v>
      </c>
      <c r="R1980" t="str">
        <f t="shared" si="275"/>
        <v>Medium</v>
      </c>
    </row>
    <row r="1981" spans="1:18" x14ac:dyDescent="0.2">
      <c r="A1981">
        <v>1980</v>
      </c>
      <c r="B1981" t="s">
        <v>10</v>
      </c>
      <c r="C1981" s="1" t="d">
        <v>2023-10-13</v>
      </c>
      <c r="D1981">
        <v>258.89999999999998</v>
      </c>
      <c r="E1981">
        <v>259.60000000000002</v>
      </c>
      <c r="F1981">
        <v>250.22</v>
      </c>
      <c r="G1981">
        <v>251.12</v>
      </c>
      <c r="H1981">
        <v>102073800</v>
      </c>
      <c r="I1981">
        <v>-2.9937800000000001E-2</v>
      </c>
      <c r="J1981">
        <f t="shared" si="279"/>
        <v>-2.9937806621083918E-2</v>
      </c>
      <c r="K1981">
        <f t="shared" si="272"/>
        <v>254.96499999999997</v>
      </c>
      <c r="L1981">
        <f t="shared" si="277"/>
        <v>250.29440000000005</v>
      </c>
      <c r="M1981">
        <f t="shared" si="273"/>
        <v>2.306636447354711E-2</v>
      </c>
      <c r="N1981" t="str">
        <f t="shared" si="276"/>
        <v>Uptrend</v>
      </c>
      <c r="O1981">
        <f t="shared" si="280"/>
        <v>409.97</v>
      </c>
      <c r="P1981">
        <f t="shared" si="278"/>
        <v>-0.38746737566163381</v>
      </c>
      <c r="Q1981" t="str">
        <f t="shared" si="274"/>
        <v>2023-10</v>
      </c>
      <c r="R1981" t="str">
        <f t="shared" si="275"/>
        <v>Medium</v>
      </c>
    </row>
    <row r="1982" spans="1:18" x14ac:dyDescent="0.2">
      <c r="A1982">
        <v>1981</v>
      </c>
      <c r="B1982" t="s">
        <v>10</v>
      </c>
      <c r="C1982" s="1" t="d">
        <v>2023-10-16</v>
      </c>
      <c r="D1982">
        <v>250.05</v>
      </c>
      <c r="E1982">
        <v>255.4</v>
      </c>
      <c r="F1982">
        <v>248.48</v>
      </c>
      <c r="G1982">
        <v>253.92</v>
      </c>
      <c r="H1982">
        <v>88917200</v>
      </c>
      <c r="I1982">
        <v>1.11501E-2</v>
      </c>
      <c r="J1982">
        <f t="shared" si="279"/>
        <v>1.1150047785918993E-2</v>
      </c>
      <c r="K1982">
        <f t="shared" ref="K1982:K2045" si="281">AVERAGE(G1963:G1982)</f>
        <v>254.39699999999999</v>
      </c>
      <c r="L1982">
        <f t="shared" si="277"/>
        <v>250.36240000000006</v>
      </c>
      <c r="M1982">
        <f t="shared" si="273"/>
        <v>2.224583443122681E-2</v>
      </c>
      <c r="N1982" t="str">
        <f t="shared" si="276"/>
        <v>Uptrend</v>
      </c>
      <c r="O1982">
        <f t="shared" si="280"/>
        <v>409.97</v>
      </c>
      <c r="P1982">
        <f t="shared" si="278"/>
        <v>-0.38063760762982668</v>
      </c>
      <c r="Q1982" t="str">
        <f t="shared" si="274"/>
        <v>2023-10</v>
      </c>
      <c r="R1982" t="str">
        <f t="shared" si="275"/>
        <v>Medium</v>
      </c>
    </row>
    <row r="1983" spans="1:18" x14ac:dyDescent="0.2">
      <c r="A1983">
        <v>1982</v>
      </c>
      <c r="B1983" t="s">
        <v>10</v>
      </c>
      <c r="C1983" s="1" t="d">
        <v>2023-10-17</v>
      </c>
      <c r="D1983">
        <v>250.1</v>
      </c>
      <c r="E1983">
        <v>257.18</v>
      </c>
      <c r="F1983">
        <v>247.08</v>
      </c>
      <c r="G1983">
        <v>254.85</v>
      </c>
      <c r="H1983">
        <v>93562900</v>
      </c>
      <c r="I1983">
        <v>3.6625999999999998E-3</v>
      </c>
      <c r="J1983">
        <f t="shared" si="279"/>
        <v>3.6625708884687747E-3</v>
      </c>
      <c r="K1983">
        <f t="shared" si="281"/>
        <v>253.81450000000001</v>
      </c>
      <c r="L1983">
        <f t="shared" si="277"/>
        <v>250.22200000000004</v>
      </c>
      <c r="M1983">
        <f t="shared" ref="M1983:M2046" si="282">_xlfn.STDEV.S(J1964:J1983)</f>
        <v>2.2232301838324045E-2</v>
      </c>
      <c r="N1983" t="str">
        <f t="shared" si="276"/>
        <v>Uptrend</v>
      </c>
      <c r="O1983">
        <f t="shared" si="280"/>
        <v>409.97</v>
      </c>
      <c r="P1983">
        <f t="shared" si="278"/>
        <v>-0.37836914896211926</v>
      </c>
      <c r="Q1983" t="str">
        <f t="shared" si="274"/>
        <v>2023-10</v>
      </c>
      <c r="R1983" t="str">
        <f t="shared" si="275"/>
        <v>Medium</v>
      </c>
    </row>
    <row r="1984" spans="1:18" x14ac:dyDescent="0.2">
      <c r="A1984">
        <v>1983</v>
      </c>
      <c r="B1984" t="s">
        <v>10</v>
      </c>
      <c r="C1984" s="1" t="d">
        <v>2023-10-18</v>
      </c>
      <c r="D1984">
        <v>252.7</v>
      </c>
      <c r="E1984">
        <v>254.63</v>
      </c>
      <c r="F1984">
        <v>242.08</v>
      </c>
      <c r="G1984">
        <v>242.68</v>
      </c>
      <c r="H1984">
        <v>125147800</v>
      </c>
      <c r="I1984">
        <v>-4.77536E-2</v>
      </c>
      <c r="J1984">
        <f t="shared" si="279"/>
        <v>-4.7753580537571061E-2</v>
      </c>
      <c r="K1984">
        <f t="shared" si="281"/>
        <v>252.81900000000002</v>
      </c>
      <c r="L1984">
        <f t="shared" si="277"/>
        <v>249.78040000000007</v>
      </c>
      <c r="M1984">
        <f t="shared" si="282"/>
        <v>2.435414274112364E-2</v>
      </c>
      <c r="N1984" t="str">
        <f t="shared" si="276"/>
        <v>Uptrend</v>
      </c>
      <c r="O1984">
        <f t="shared" si="280"/>
        <v>409.97</v>
      </c>
      <c r="P1984">
        <f t="shared" si="278"/>
        <v>-0.40805424787179556</v>
      </c>
      <c r="Q1984" t="str">
        <f t="shared" si="274"/>
        <v>2023-10</v>
      </c>
      <c r="R1984" t="str">
        <f t="shared" si="275"/>
        <v>Medium</v>
      </c>
    </row>
    <row r="1985" spans="1:18" x14ac:dyDescent="0.2">
      <c r="A1985">
        <v>1984</v>
      </c>
      <c r="B1985" t="s">
        <v>10</v>
      </c>
      <c r="C1985" s="1" t="d">
        <v>2023-10-19</v>
      </c>
      <c r="D1985">
        <v>225.95</v>
      </c>
      <c r="E1985">
        <v>230.61</v>
      </c>
      <c r="F1985">
        <v>216.78</v>
      </c>
      <c r="G1985">
        <v>220.11</v>
      </c>
      <c r="H1985">
        <v>170772700</v>
      </c>
      <c r="I1985">
        <v>-9.3003100000000005E-2</v>
      </c>
      <c r="J1985">
        <f t="shared" si="279"/>
        <v>-9.300313169606067E-2</v>
      </c>
      <c r="K1985">
        <f t="shared" si="281"/>
        <v>251.0395</v>
      </c>
      <c r="L1985">
        <f t="shared" si="277"/>
        <v>249.11340000000007</v>
      </c>
      <c r="M1985">
        <f t="shared" si="282"/>
        <v>3.1220558725733854E-2</v>
      </c>
      <c r="N1985" t="str">
        <f t="shared" si="276"/>
        <v>Uptrend</v>
      </c>
      <c r="O1985">
        <f t="shared" si="280"/>
        <v>409.97</v>
      </c>
      <c r="P1985">
        <f t="shared" si="278"/>
        <v>-0.46310705661389862</v>
      </c>
      <c r="Q1985" t="str">
        <f t="shared" si="274"/>
        <v>2023-10</v>
      </c>
      <c r="R1985" t="str">
        <f t="shared" si="275"/>
        <v>High</v>
      </c>
    </row>
    <row r="1986" spans="1:18" x14ac:dyDescent="0.2">
      <c r="A1986">
        <v>1985</v>
      </c>
      <c r="B1986" t="s">
        <v>10</v>
      </c>
      <c r="C1986" s="1" t="d">
        <v>2023-10-20</v>
      </c>
      <c r="D1986">
        <v>217.01</v>
      </c>
      <c r="E1986">
        <v>218.86</v>
      </c>
      <c r="F1986">
        <v>210.42</v>
      </c>
      <c r="G1986">
        <v>211.99</v>
      </c>
      <c r="H1986">
        <v>138010100</v>
      </c>
      <c r="I1986">
        <v>-3.6890600000000003E-2</v>
      </c>
      <c r="J1986">
        <f t="shared" si="279"/>
        <v>-3.6890645586297732E-2</v>
      </c>
      <c r="K1986">
        <f t="shared" si="281"/>
        <v>249.39499999999998</v>
      </c>
      <c r="L1986">
        <f t="shared" si="277"/>
        <v>248.50200000000007</v>
      </c>
      <c r="M1986">
        <f t="shared" si="282"/>
        <v>3.0919648686672605E-2</v>
      </c>
      <c r="N1986" t="str">
        <f t="shared" si="276"/>
        <v>Uptrend</v>
      </c>
      <c r="O1986">
        <f t="shared" si="280"/>
        <v>409.97</v>
      </c>
      <c r="P1986">
        <f t="shared" si="278"/>
        <v>-0.48291338390613947</v>
      </c>
      <c r="Q1986" t="str">
        <f t="shared" si="274"/>
        <v>2023-10</v>
      </c>
      <c r="R1986" t="str">
        <f t="shared" si="275"/>
        <v>High</v>
      </c>
    </row>
    <row r="1987" spans="1:18" x14ac:dyDescent="0.2">
      <c r="A1987">
        <v>1986</v>
      </c>
      <c r="B1987" t="s">
        <v>10</v>
      </c>
      <c r="C1987" s="1" t="d">
        <v>2023-10-23</v>
      </c>
      <c r="D1987">
        <v>210</v>
      </c>
      <c r="E1987">
        <v>216.98</v>
      </c>
      <c r="F1987">
        <v>202.51</v>
      </c>
      <c r="G1987">
        <v>212.08</v>
      </c>
      <c r="H1987">
        <v>150683400</v>
      </c>
      <c r="I1987">
        <v>4.2453100000000002E-4</v>
      </c>
      <c r="J1987">
        <f t="shared" si="279"/>
        <v>4.2454832775140616E-4</v>
      </c>
      <c r="K1987">
        <f t="shared" si="281"/>
        <v>247.64949999999993</v>
      </c>
      <c r="L1987">
        <f t="shared" si="277"/>
        <v>248.0372000000001</v>
      </c>
      <c r="M1987">
        <f t="shared" si="282"/>
        <v>3.075962935874553E-2</v>
      </c>
      <c r="N1987" t="str">
        <f t="shared" si="276"/>
        <v>Downtrend</v>
      </c>
      <c r="O1987">
        <f t="shared" si="280"/>
        <v>409.97</v>
      </c>
      <c r="P1987">
        <f t="shared" si="278"/>
        <v>-0.48269385564797429</v>
      </c>
      <c r="Q1987" t="str">
        <f t="shared" ref="Q1987:Q2050" si="283">TEXT(C1987, "YYYY-MM")</f>
        <v>2023-10</v>
      </c>
      <c r="R1987" t="str">
        <f t="shared" ref="R1987:R2050" si="284">IF(M1987="","",
   IF(M1987&lt;0.015,"Low",
      IF(M1987&lt;0.03,"Medium","High")))</f>
        <v>High</v>
      </c>
    </row>
    <row r="1988" spans="1:18" x14ac:dyDescent="0.2">
      <c r="A1988">
        <v>1987</v>
      </c>
      <c r="B1988" t="s">
        <v>10</v>
      </c>
      <c r="C1988" s="1" t="d">
        <v>2023-10-24</v>
      </c>
      <c r="D1988">
        <v>216.5</v>
      </c>
      <c r="E1988">
        <v>222.05</v>
      </c>
      <c r="F1988">
        <v>214.11</v>
      </c>
      <c r="G1988">
        <v>216.52</v>
      </c>
      <c r="H1988">
        <v>118231100</v>
      </c>
      <c r="I1988">
        <v>2.0935499999999999E-2</v>
      </c>
      <c r="J1988">
        <f t="shared" si="279"/>
        <v>2.0935496039230506E-2</v>
      </c>
      <c r="K1988">
        <f t="shared" si="281"/>
        <v>246.26949999999997</v>
      </c>
      <c r="L1988">
        <f t="shared" si="277"/>
        <v>247.62640000000007</v>
      </c>
      <c r="M1988">
        <f t="shared" si="282"/>
        <v>3.1364976677846851E-2</v>
      </c>
      <c r="N1988" t="str">
        <f t="shared" ref="N1988:N2051" si="285">IF(OR(ISBLANK(K1988),ISBLANK(L1988)),"",IF(K1988&gt;L1988,"Uptrend","Downtrend"))</f>
        <v>Downtrend</v>
      </c>
      <c r="O1988">
        <f t="shared" si="280"/>
        <v>409.97</v>
      </c>
      <c r="P1988">
        <f t="shared" si="278"/>
        <v>-0.47186379491182284</v>
      </c>
      <c r="Q1988" t="str">
        <f t="shared" si="283"/>
        <v>2023-10</v>
      </c>
      <c r="R1988" t="str">
        <f t="shared" si="284"/>
        <v>High</v>
      </c>
    </row>
    <row r="1989" spans="1:18" x14ac:dyDescent="0.2">
      <c r="A1989">
        <v>1988</v>
      </c>
      <c r="B1989" t="s">
        <v>10</v>
      </c>
      <c r="C1989" s="1" t="d">
        <v>2023-10-25</v>
      </c>
      <c r="D1989">
        <v>215.88</v>
      </c>
      <c r="E1989">
        <v>220.1</v>
      </c>
      <c r="F1989">
        <v>212.2</v>
      </c>
      <c r="G1989">
        <v>212.42</v>
      </c>
      <c r="H1989">
        <v>107065100</v>
      </c>
      <c r="I1989">
        <v>-1.8935899999999999E-2</v>
      </c>
      <c r="J1989">
        <f t="shared" si="279"/>
        <v>-1.8935895067430319E-2</v>
      </c>
      <c r="K1989">
        <f t="shared" si="281"/>
        <v>244.86550000000003</v>
      </c>
      <c r="L1989">
        <f t="shared" si="277"/>
        <v>247.22960000000006</v>
      </c>
      <c r="M1989">
        <f t="shared" si="282"/>
        <v>3.1442602239636186E-2</v>
      </c>
      <c r="N1989" t="str">
        <f t="shared" si="285"/>
        <v>Downtrend</v>
      </c>
      <c r="O1989">
        <f t="shared" si="280"/>
        <v>409.97</v>
      </c>
      <c r="P1989">
        <f t="shared" si="278"/>
        <v>-0.48186452667268342</v>
      </c>
      <c r="Q1989" t="str">
        <f t="shared" si="283"/>
        <v>2023-10</v>
      </c>
      <c r="R1989" t="str">
        <f t="shared" si="284"/>
        <v>High</v>
      </c>
    </row>
    <row r="1990" spans="1:18" x14ac:dyDescent="0.2">
      <c r="A1990">
        <v>1989</v>
      </c>
      <c r="B1990" t="s">
        <v>10</v>
      </c>
      <c r="C1990" s="1" t="d">
        <v>2023-10-26</v>
      </c>
      <c r="D1990">
        <v>211.32</v>
      </c>
      <c r="E1990">
        <v>214.8</v>
      </c>
      <c r="F1990">
        <v>204.88</v>
      </c>
      <c r="G1990">
        <v>205.76</v>
      </c>
      <c r="H1990">
        <v>115112600</v>
      </c>
      <c r="I1990">
        <v>-3.1352999999999999E-2</v>
      </c>
      <c r="J1990">
        <f t="shared" si="279"/>
        <v>-3.1352979945391213E-2</v>
      </c>
      <c r="K1990">
        <f t="shared" si="281"/>
        <v>242.83450000000002</v>
      </c>
      <c r="L1990">
        <f t="shared" si="277"/>
        <v>246.99120000000005</v>
      </c>
      <c r="M1990">
        <f t="shared" si="282"/>
        <v>3.109971724451506E-2</v>
      </c>
      <c r="N1990" t="str">
        <f t="shared" si="285"/>
        <v>Downtrend</v>
      </c>
      <c r="O1990">
        <f t="shared" si="280"/>
        <v>409.97</v>
      </c>
      <c r="P1990">
        <f t="shared" si="278"/>
        <v>-0.49810961777691054</v>
      </c>
      <c r="Q1990" t="str">
        <f t="shared" si="283"/>
        <v>2023-10</v>
      </c>
      <c r="R1990" t="str">
        <f t="shared" si="284"/>
        <v>High</v>
      </c>
    </row>
    <row r="1991" spans="1:18" x14ac:dyDescent="0.2">
      <c r="A1991">
        <v>1990</v>
      </c>
      <c r="B1991" t="s">
        <v>10</v>
      </c>
      <c r="C1991" s="1" t="d">
        <v>2023-10-27</v>
      </c>
      <c r="D1991">
        <v>210.6</v>
      </c>
      <c r="E1991">
        <v>212.41</v>
      </c>
      <c r="F1991">
        <v>205.77</v>
      </c>
      <c r="G1991">
        <v>207.3</v>
      </c>
      <c r="H1991">
        <v>94881200</v>
      </c>
      <c r="I1991">
        <v>7.4844899999999999E-3</v>
      </c>
      <c r="J1991">
        <f t="shared" si="279"/>
        <v>7.4844479004667619E-3</v>
      </c>
      <c r="K1991">
        <f t="shared" si="281"/>
        <v>240.68850000000003</v>
      </c>
      <c r="L1991">
        <f t="shared" si="277"/>
        <v>246.62860000000009</v>
      </c>
      <c r="M1991">
        <f t="shared" si="282"/>
        <v>3.0821038037122328E-2</v>
      </c>
      <c r="N1991" t="str">
        <f t="shared" si="285"/>
        <v>Downtrend</v>
      </c>
      <c r="O1991">
        <f t="shared" si="280"/>
        <v>409.97</v>
      </c>
      <c r="P1991">
        <f t="shared" si="278"/>
        <v>-0.49435324535941649</v>
      </c>
      <c r="Q1991" t="str">
        <f t="shared" si="283"/>
        <v>2023-10</v>
      </c>
      <c r="R1991" t="str">
        <f t="shared" si="284"/>
        <v>High</v>
      </c>
    </row>
    <row r="1992" spans="1:18" x14ac:dyDescent="0.2">
      <c r="A1992">
        <v>1991</v>
      </c>
      <c r="B1992" t="s">
        <v>10</v>
      </c>
      <c r="C1992" s="1" t="d">
        <v>2023-10-30</v>
      </c>
      <c r="D1992">
        <v>209.28</v>
      </c>
      <c r="E1992">
        <v>210.88</v>
      </c>
      <c r="F1992">
        <v>194.67</v>
      </c>
      <c r="G1992">
        <v>197.36</v>
      </c>
      <c r="H1992">
        <v>136448200</v>
      </c>
      <c r="I1992">
        <v>-4.7949800000000001E-2</v>
      </c>
      <c r="J1992">
        <f t="shared" si="279"/>
        <v>-4.7949831162566348E-2</v>
      </c>
      <c r="K1992">
        <f t="shared" si="281"/>
        <v>237.97649999999999</v>
      </c>
      <c r="L1992">
        <f t="shared" si="277"/>
        <v>246.01980000000012</v>
      </c>
      <c r="M1992">
        <f t="shared" si="282"/>
        <v>3.1807517265011305E-2</v>
      </c>
      <c r="N1992" t="str">
        <f t="shared" si="285"/>
        <v>Downtrend</v>
      </c>
      <c r="O1992">
        <f t="shared" si="280"/>
        <v>409.97</v>
      </c>
      <c r="P1992">
        <f t="shared" si="278"/>
        <v>-0.51859892187233214</v>
      </c>
      <c r="Q1992" t="str">
        <f t="shared" si="283"/>
        <v>2023-10</v>
      </c>
      <c r="R1992" t="str">
        <f t="shared" si="284"/>
        <v>High</v>
      </c>
    </row>
    <row r="1993" spans="1:18" x14ac:dyDescent="0.2">
      <c r="A1993">
        <v>1992</v>
      </c>
      <c r="B1993" t="s">
        <v>10</v>
      </c>
      <c r="C1993" s="1" t="d">
        <v>2023-10-31</v>
      </c>
      <c r="D1993">
        <v>196.12</v>
      </c>
      <c r="E1993">
        <v>202.8</v>
      </c>
      <c r="F1993">
        <v>194.07</v>
      </c>
      <c r="G1993">
        <v>200.84</v>
      </c>
      <c r="H1993">
        <v>118068300</v>
      </c>
      <c r="I1993">
        <v>1.7632700000000001E-2</v>
      </c>
      <c r="J1993">
        <f t="shared" si="279"/>
        <v>1.7632752330765999E-2</v>
      </c>
      <c r="K1993">
        <f t="shared" si="281"/>
        <v>235.69200000000001</v>
      </c>
      <c r="L1993">
        <f t="shared" si="277"/>
        <v>245.46920000000006</v>
      </c>
      <c r="M1993">
        <f t="shared" si="282"/>
        <v>3.238818683281338E-2</v>
      </c>
      <c r="N1993" t="str">
        <f t="shared" si="285"/>
        <v>Downtrend</v>
      </c>
      <c r="O1993">
        <f t="shared" si="280"/>
        <v>409.97</v>
      </c>
      <c r="P1993">
        <f t="shared" si="278"/>
        <v>-0.51011049588994317</v>
      </c>
      <c r="Q1993" t="str">
        <f t="shared" si="283"/>
        <v>2023-10</v>
      </c>
      <c r="R1993" t="str">
        <f t="shared" si="284"/>
        <v>High</v>
      </c>
    </row>
    <row r="1994" spans="1:18" x14ac:dyDescent="0.2">
      <c r="A1994">
        <v>1993</v>
      </c>
      <c r="B1994" t="s">
        <v>10</v>
      </c>
      <c r="C1994" s="1" t="d">
        <v>2023-11-01</v>
      </c>
      <c r="D1994">
        <v>204.04</v>
      </c>
      <c r="E1994">
        <v>205.99</v>
      </c>
      <c r="F1994">
        <v>197.85</v>
      </c>
      <c r="G1994">
        <v>205.66</v>
      </c>
      <c r="H1994">
        <v>121661700</v>
      </c>
      <c r="I1994">
        <v>2.3999199999999998E-2</v>
      </c>
      <c r="J1994">
        <f t="shared" si="279"/>
        <v>2.3999203345947073E-2</v>
      </c>
      <c r="K1994">
        <f t="shared" si="281"/>
        <v>232.91699999999997</v>
      </c>
      <c r="L1994">
        <f t="shared" si="277"/>
        <v>245.1022000000001</v>
      </c>
      <c r="M1994">
        <f t="shared" si="282"/>
        <v>2.9234047339858463E-2</v>
      </c>
      <c r="N1994" t="str">
        <f t="shared" si="285"/>
        <v>Downtrend</v>
      </c>
      <c r="O1994">
        <f t="shared" si="280"/>
        <v>409.97</v>
      </c>
      <c r="P1994">
        <f t="shared" si="278"/>
        <v>-0.49835353806376081</v>
      </c>
      <c r="Q1994" t="str">
        <f t="shared" si="283"/>
        <v>2023-11</v>
      </c>
      <c r="R1994" t="str">
        <f t="shared" si="284"/>
        <v>Medium</v>
      </c>
    </row>
    <row r="1995" spans="1:18" x14ac:dyDescent="0.2">
      <c r="A1995">
        <v>1994</v>
      </c>
      <c r="B1995" t="s">
        <v>10</v>
      </c>
      <c r="C1995" s="1" t="d">
        <v>2023-11-02</v>
      </c>
      <c r="D1995">
        <v>212.97</v>
      </c>
      <c r="E1995">
        <v>219.2</v>
      </c>
      <c r="F1995">
        <v>211.45</v>
      </c>
      <c r="G1995">
        <v>218.51</v>
      </c>
      <c r="H1995">
        <v>125987600</v>
      </c>
      <c r="I1995">
        <v>6.2481700000000001E-2</v>
      </c>
      <c r="J1995">
        <f t="shared" si="279"/>
        <v>6.2481766021589058E-2</v>
      </c>
      <c r="K1995">
        <f t="shared" si="281"/>
        <v>230.83999999999997</v>
      </c>
      <c r="L1995">
        <f t="shared" si="277"/>
        <v>244.90060000000005</v>
      </c>
      <c r="M1995">
        <f t="shared" si="282"/>
        <v>3.3584093959993316E-2</v>
      </c>
      <c r="N1995" t="str">
        <f t="shared" si="285"/>
        <v>Downtrend</v>
      </c>
      <c r="O1995">
        <f t="shared" si="280"/>
        <v>409.97</v>
      </c>
      <c r="P1995">
        <f t="shared" si="278"/>
        <v>-0.46700978120350278</v>
      </c>
      <c r="Q1995" t="str">
        <f t="shared" si="283"/>
        <v>2023-11</v>
      </c>
      <c r="R1995" t="str">
        <f t="shared" si="284"/>
        <v>High</v>
      </c>
    </row>
    <row r="1996" spans="1:18" x14ac:dyDescent="0.2">
      <c r="A1996">
        <v>1995</v>
      </c>
      <c r="B1996" t="s">
        <v>10</v>
      </c>
      <c r="C1996" s="1" t="d">
        <v>2023-11-03</v>
      </c>
      <c r="D1996">
        <v>221.15</v>
      </c>
      <c r="E1996">
        <v>226.37</v>
      </c>
      <c r="F1996">
        <v>218.4</v>
      </c>
      <c r="G1996">
        <v>219.96</v>
      </c>
      <c r="H1996">
        <v>119534800</v>
      </c>
      <c r="I1996">
        <v>6.6359100000000001E-3</v>
      </c>
      <c r="J1996">
        <f t="shared" si="279"/>
        <v>6.6358519060913945E-3</v>
      </c>
      <c r="K1996">
        <f t="shared" si="281"/>
        <v>228.81150000000002</v>
      </c>
      <c r="L1996">
        <f t="shared" si="277"/>
        <v>244.51420000000005</v>
      </c>
      <c r="M1996">
        <f t="shared" si="282"/>
        <v>3.3675841688814372E-2</v>
      </c>
      <c r="N1996" t="str">
        <f t="shared" si="285"/>
        <v>Downtrend</v>
      </c>
      <c r="O1996">
        <f t="shared" si="280"/>
        <v>409.97</v>
      </c>
      <c r="P1996">
        <f t="shared" si="278"/>
        <v>-0.46347293704417403</v>
      </c>
      <c r="Q1996" t="str">
        <f t="shared" si="283"/>
        <v>2023-11</v>
      </c>
      <c r="R1996" t="str">
        <f t="shared" si="284"/>
        <v>High</v>
      </c>
    </row>
    <row r="1997" spans="1:18" x14ac:dyDescent="0.2">
      <c r="A1997">
        <v>1996</v>
      </c>
      <c r="B1997" t="s">
        <v>10</v>
      </c>
      <c r="C1997" s="1" t="d">
        <v>2023-11-06</v>
      </c>
      <c r="D1997">
        <v>223.98</v>
      </c>
      <c r="E1997">
        <v>226.32</v>
      </c>
      <c r="F1997">
        <v>215</v>
      </c>
      <c r="G1997">
        <v>219.27</v>
      </c>
      <c r="H1997">
        <v>117335800</v>
      </c>
      <c r="I1997">
        <v>-3.13694E-3</v>
      </c>
      <c r="J1997">
        <f t="shared" si="279"/>
        <v>-3.1369339879978586E-3</v>
      </c>
      <c r="K1997">
        <f t="shared" si="281"/>
        <v>226.79149999999998</v>
      </c>
      <c r="L1997">
        <f t="shared" si="277"/>
        <v>244.18140000000005</v>
      </c>
      <c r="M1997">
        <f t="shared" si="282"/>
        <v>3.3677035039218053E-2</v>
      </c>
      <c r="N1997" t="str">
        <f t="shared" si="285"/>
        <v>Downtrend</v>
      </c>
      <c r="O1997">
        <f t="shared" si="280"/>
        <v>409.97</v>
      </c>
      <c r="P1997">
        <f t="shared" si="278"/>
        <v>-0.46515598702344074</v>
      </c>
      <c r="Q1997" t="str">
        <f t="shared" si="283"/>
        <v>2023-11</v>
      </c>
      <c r="R1997" t="str">
        <f t="shared" si="284"/>
        <v>High</v>
      </c>
    </row>
    <row r="1998" spans="1:18" x14ac:dyDescent="0.2">
      <c r="A1998">
        <v>1997</v>
      </c>
      <c r="B1998" t="s">
        <v>10</v>
      </c>
      <c r="C1998" s="1" t="d">
        <v>2023-11-07</v>
      </c>
      <c r="D1998">
        <v>219.98</v>
      </c>
      <c r="E1998">
        <v>223.12</v>
      </c>
      <c r="F1998">
        <v>215.72</v>
      </c>
      <c r="G1998">
        <v>222.18</v>
      </c>
      <c r="H1998">
        <v>116900100</v>
      </c>
      <c r="I1998">
        <v>1.32713E-2</v>
      </c>
      <c r="J1998">
        <f t="shared" si="279"/>
        <v>1.3271309344643489E-2</v>
      </c>
      <c r="K1998">
        <f t="shared" si="281"/>
        <v>224.71950000000007</v>
      </c>
      <c r="L1998">
        <f t="shared" si="277"/>
        <v>243.48000000000005</v>
      </c>
      <c r="M1998">
        <f t="shared" si="282"/>
        <v>3.3609770824957023E-2</v>
      </c>
      <c r="N1998" t="str">
        <f t="shared" si="285"/>
        <v>Downtrend</v>
      </c>
      <c r="O1998">
        <f t="shared" si="280"/>
        <v>409.97</v>
      </c>
      <c r="P1998">
        <f t="shared" si="278"/>
        <v>-0.45805790667609825</v>
      </c>
      <c r="Q1998" t="str">
        <f t="shared" si="283"/>
        <v>2023-11</v>
      </c>
      <c r="R1998" t="str">
        <f t="shared" si="284"/>
        <v>High</v>
      </c>
    </row>
    <row r="1999" spans="1:18" x14ac:dyDescent="0.2">
      <c r="A1999">
        <v>1998</v>
      </c>
      <c r="B1999" t="s">
        <v>10</v>
      </c>
      <c r="C1999" s="1" t="d">
        <v>2023-11-08</v>
      </c>
      <c r="D1999">
        <v>223.15</v>
      </c>
      <c r="E1999">
        <v>224.15</v>
      </c>
      <c r="F1999">
        <v>217.64</v>
      </c>
      <c r="G1999">
        <v>222.11</v>
      </c>
      <c r="H1999">
        <v>106584800</v>
      </c>
      <c r="I1999">
        <v>-3.1502400000000001E-4</v>
      </c>
      <c r="J1999">
        <f t="shared" si="279"/>
        <v>-3.1505986137358999E-4</v>
      </c>
      <c r="K1999">
        <f t="shared" si="281"/>
        <v>222.6755</v>
      </c>
      <c r="L1999">
        <f t="shared" si="277"/>
        <v>242.54159999999999</v>
      </c>
      <c r="M1999">
        <f t="shared" si="282"/>
        <v>3.3631085834488317E-2</v>
      </c>
      <c r="N1999" t="str">
        <f t="shared" si="285"/>
        <v>Downtrend</v>
      </c>
      <c r="O1999">
        <f t="shared" si="280"/>
        <v>409.97</v>
      </c>
      <c r="P1999">
        <f t="shared" si="278"/>
        <v>-0.45822865087689346</v>
      </c>
      <c r="Q1999" t="str">
        <f t="shared" si="283"/>
        <v>2023-11</v>
      </c>
      <c r="R1999" t="str">
        <f t="shared" si="284"/>
        <v>High</v>
      </c>
    </row>
    <row r="2000" spans="1:18" x14ac:dyDescent="0.2">
      <c r="A2000">
        <v>1999</v>
      </c>
      <c r="B2000" t="s">
        <v>10</v>
      </c>
      <c r="C2000" s="1" t="d">
        <v>2023-11-09</v>
      </c>
      <c r="D2000">
        <v>219.75</v>
      </c>
      <c r="E2000">
        <v>220.8</v>
      </c>
      <c r="F2000">
        <v>206.68</v>
      </c>
      <c r="G2000">
        <v>209.98</v>
      </c>
      <c r="H2000">
        <v>142110500</v>
      </c>
      <c r="I2000">
        <v>-5.4612599999999997E-2</v>
      </c>
      <c r="J2000">
        <f t="shared" si="279"/>
        <v>-5.4612579352573132E-2</v>
      </c>
      <c r="K2000">
        <f t="shared" si="281"/>
        <v>220.23099999999994</v>
      </c>
      <c r="L2000">
        <f t="shared" si="277"/>
        <v>241.673</v>
      </c>
      <c r="M2000">
        <f t="shared" si="282"/>
        <v>3.5197733417722518E-2</v>
      </c>
      <c r="N2000" t="str">
        <f t="shared" si="285"/>
        <v>Downtrend</v>
      </c>
      <c r="O2000">
        <f t="shared" si="280"/>
        <v>409.97</v>
      </c>
      <c r="P2000">
        <f t="shared" si="278"/>
        <v>-0.48781618167182972</v>
      </c>
      <c r="Q2000" t="str">
        <f t="shared" si="283"/>
        <v>2023-11</v>
      </c>
      <c r="R2000" t="str">
        <f t="shared" si="284"/>
        <v>High</v>
      </c>
    </row>
    <row r="2001" spans="1:18" x14ac:dyDescent="0.2">
      <c r="A2001">
        <v>2000</v>
      </c>
      <c r="B2001" t="s">
        <v>10</v>
      </c>
      <c r="C2001" s="1" t="d">
        <v>2023-11-10</v>
      </c>
      <c r="D2001">
        <v>210.03</v>
      </c>
      <c r="E2001">
        <v>215.38</v>
      </c>
      <c r="F2001">
        <v>205.69</v>
      </c>
      <c r="G2001">
        <v>214.65</v>
      </c>
      <c r="H2001">
        <v>130994000</v>
      </c>
      <c r="I2001">
        <v>2.2240200000000002E-2</v>
      </c>
      <c r="J2001">
        <f t="shared" si="279"/>
        <v>2.2240213353652782E-2</v>
      </c>
      <c r="K2001">
        <f t="shared" si="281"/>
        <v>218.40749999999997</v>
      </c>
      <c r="L2001">
        <f t="shared" si="277"/>
        <v>241.24700000000001</v>
      </c>
      <c r="M2001">
        <f t="shared" si="282"/>
        <v>3.555924865334896E-2</v>
      </c>
      <c r="N2001" t="str">
        <f t="shared" si="285"/>
        <v>Downtrend</v>
      </c>
      <c r="O2001">
        <f t="shared" si="280"/>
        <v>409.97</v>
      </c>
      <c r="P2001">
        <f t="shared" si="278"/>
        <v>-0.47642510427592266</v>
      </c>
      <c r="Q2001" t="str">
        <f t="shared" si="283"/>
        <v>2023-11</v>
      </c>
      <c r="R2001" t="str">
        <f t="shared" si="284"/>
        <v>High</v>
      </c>
    </row>
    <row r="2002" spans="1:18" x14ac:dyDescent="0.2">
      <c r="A2002">
        <v>2001</v>
      </c>
      <c r="B2002" t="s">
        <v>10</v>
      </c>
      <c r="C2002" s="1" t="d">
        <v>2023-11-13</v>
      </c>
      <c r="D2002">
        <v>215.6</v>
      </c>
      <c r="E2002">
        <v>225.4</v>
      </c>
      <c r="F2002">
        <v>211.61</v>
      </c>
      <c r="G2002">
        <v>223.71</v>
      </c>
      <c r="H2002">
        <v>140447600</v>
      </c>
      <c r="I2002">
        <v>4.2208299999999997E-2</v>
      </c>
      <c r="J2002">
        <f t="shared" si="279"/>
        <v>4.2208245981830927E-2</v>
      </c>
      <c r="K2002">
        <f t="shared" si="281"/>
        <v>216.89699999999999</v>
      </c>
      <c r="L2002">
        <f t="shared" si="277"/>
        <v>240.86539999999997</v>
      </c>
      <c r="M2002">
        <f t="shared" si="282"/>
        <v>3.7049798483797476E-2</v>
      </c>
      <c r="N2002" t="str">
        <f t="shared" si="285"/>
        <v>Downtrend</v>
      </c>
      <c r="O2002">
        <f t="shared" si="280"/>
        <v>409.97</v>
      </c>
      <c r="P2002">
        <f t="shared" si="278"/>
        <v>-0.45432592628728929</v>
      </c>
      <c r="Q2002" t="str">
        <f t="shared" si="283"/>
        <v>2023-11</v>
      </c>
      <c r="R2002" t="str">
        <f t="shared" si="284"/>
        <v>High</v>
      </c>
    </row>
    <row r="2003" spans="1:18" x14ac:dyDescent="0.2">
      <c r="A2003">
        <v>2002</v>
      </c>
      <c r="B2003" t="s">
        <v>10</v>
      </c>
      <c r="C2003" s="1" t="d">
        <v>2023-11-14</v>
      </c>
      <c r="D2003">
        <v>235.03</v>
      </c>
      <c r="E2003">
        <v>238.14</v>
      </c>
      <c r="F2003">
        <v>230.72</v>
      </c>
      <c r="G2003">
        <v>237.41</v>
      </c>
      <c r="H2003">
        <v>149771600</v>
      </c>
      <c r="I2003">
        <v>6.1240000000000003E-2</v>
      </c>
      <c r="J2003">
        <f t="shared" si="279"/>
        <v>6.1239998211970903E-2</v>
      </c>
      <c r="K2003">
        <f t="shared" si="281"/>
        <v>216.02500000000003</v>
      </c>
      <c r="L2003">
        <f t="shared" si="277"/>
        <v>240.68379999999996</v>
      </c>
      <c r="M2003">
        <f t="shared" si="282"/>
        <v>3.9935939029097596E-2</v>
      </c>
      <c r="N2003" t="str">
        <f t="shared" si="285"/>
        <v>Downtrend</v>
      </c>
      <c r="O2003">
        <f t="shared" si="280"/>
        <v>409.97</v>
      </c>
      <c r="P2003">
        <f t="shared" si="278"/>
        <v>-0.42090884698880415</v>
      </c>
      <c r="Q2003" t="str">
        <f t="shared" si="283"/>
        <v>2023-11</v>
      </c>
      <c r="R2003" t="str">
        <f t="shared" si="284"/>
        <v>High</v>
      </c>
    </row>
    <row r="2004" spans="1:18" x14ac:dyDescent="0.2">
      <c r="A2004">
        <v>2003</v>
      </c>
      <c r="B2004" t="s">
        <v>10</v>
      </c>
      <c r="C2004" s="1" t="d">
        <v>2023-11-15</v>
      </c>
      <c r="D2004">
        <v>239.29</v>
      </c>
      <c r="E2004">
        <v>246.7</v>
      </c>
      <c r="F2004">
        <v>236.45</v>
      </c>
      <c r="G2004">
        <v>242.84</v>
      </c>
      <c r="H2004">
        <v>150354000</v>
      </c>
      <c r="I2004">
        <v>2.2871800000000001E-2</v>
      </c>
      <c r="J2004">
        <f t="shared" si="279"/>
        <v>2.2871825112674271E-2</v>
      </c>
      <c r="K2004">
        <f t="shared" si="281"/>
        <v>216.03299999999999</v>
      </c>
      <c r="L2004">
        <f t="shared" si="277"/>
        <v>240.32579999999999</v>
      </c>
      <c r="M2004">
        <f t="shared" si="282"/>
        <v>3.8856866905637881E-2</v>
      </c>
      <c r="N2004" t="str">
        <f t="shared" si="285"/>
        <v>Downtrend</v>
      </c>
      <c r="O2004">
        <f t="shared" si="280"/>
        <v>409.97</v>
      </c>
      <c r="P2004">
        <f t="shared" si="278"/>
        <v>-0.40766397541283517</v>
      </c>
      <c r="Q2004" t="str">
        <f t="shared" si="283"/>
        <v>2023-11</v>
      </c>
      <c r="R2004" t="str">
        <f t="shared" si="284"/>
        <v>High</v>
      </c>
    </row>
    <row r="2005" spans="1:18" x14ac:dyDescent="0.2">
      <c r="A2005">
        <v>2004</v>
      </c>
      <c r="B2005" t="s">
        <v>10</v>
      </c>
      <c r="C2005" s="1" t="d">
        <v>2023-11-16</v>
      </c>
      <c r="D2005">
        <v>239.49</v>
      </c>
      <c r="E2005">
        <v>240.88</v>
      </c>
      <c r="F2005">
        <v>230.96</v>
      </c>
      <c r="G2005">
        <v>233.59</v>
      </c>
      <c r="H2005">
        <v>136816800</v>
      </c>
      <c r="I2005">
        <v>-3.8090899999999997E-2</v>
      </c>
      <c r="J2005">
        <f t="shared" si="279"/>
        <v>-3.8090924065228182E-2</v>
      </c>
      <c r="K2005">
        <f t="shared" si="281"/>
        <v>216.70699999999997</v>
      </c>
      <c r="L2005">
        <f t="shared" si="277"/>
        <v>240.04179999999994</v>
      </c>
      <c r="M2005">
        <f t="shared" si="282"/>
        <v>3.344611602111134E-2</v>
      </c>
      <c r="N2005" t="str">
        <f t="shared" si="285"/>
        <v>Downtrend</v>
      </c>
      <c r="O2005">
        <f t="shared" si="280"/>
        <v>409.97</v>
      </c>
      <c r="P2005">
        <f t="shared" si="278"/>
        <v>-0.43022660194648388</v>
      </c>
      <c r="Q2005" t="str">
        <f t="shared" si="283"/>
        <v>2023-11</v>
      </c>
      <c r="R2005" t="str">
        <f t="shared" si="284"/>
        <v>High</v>
      </c>
    </row>
    <row r="2006" spans="1:18" x14ac:dyDescent="0.2">
      <c r="A2006">
        <v>2005</v>
      </c>
      <c r="B2006" t="s">
        <v>10</v>
      </c>
      <c r="C2006" s="1" t="d">
        <v>2023-11-17</v>
      </c>
      <c r="D2006">
        <v>232</v>
      </c>
      <c r="E2006">
        <v>237.39</v>
      </c>
      <c r="F2006">
        <v>226.54</v>
      </c>
      <c r="G2006">
        <v>234.3</v>
      </c>
      <c r="H2006">
        <v>142532800</v>
      </c>
      <c r="I2006">
        <v>3.0395399999999999E-3</v>
      </c>
      <c r="J2006">
        <f t="shared" si="279"/>
        <v>3.0395136778116338E-3</v>
      </c>
      <c r="K2006">
        <f t="shared" si="281"/>
        <v>217.82249999999999</v>
      </c>
      <c r="L2006">
        <f t="shared" si="277"/>
        <v>239.28219999999993</v>
      </c>
      <c r="M2006">
        <f t="shared" si="282"/>
        <v>3.2071249237083668E-2</v>
      </c>
      <c r="N2006" t="str">
        <f t="shared" si="285"/>
        <v>Downtrend</v>
      </c>
      <c r="O2006">
        <f t="shared" si="280"/>
        <v>409.97</v>
      </c>
      <c r="P2006">
        <f t="shared" si="278"/>
        <v>-0.42849476790984709</v>
      </c>
      <c r="Q2006" t="str">
        <f t="shared" si="283"/>
        <v>2023-11</v>
      </c>
      <c r="R2006" t="str">
        <f t="shared" si="284"/>
        <v>High</v>
      </c>
    </row>
    <row r="2007" spans="1:18" x14ac:dyDescent="0.2">
      <c r="A2007">
        <v>2006</v>
      </c>
      <c r="B2007" t="s">
        <v>10</v>
      </c>
      <c r="C2007" s="1" t="d">
        <v>2023-11-20</v>
      </c>
      <c r="D2007">
        <v>234.04</v>
      </c>
      <c r="E2007">
        <v>237.1</v>
      </c>
      <c r="F2007">
        <v>231.02</v>
      </c>
      <c r="G2007">
        <v>235.6</v>
      </c>
      <c r="H2007">
        <v>116320100</v>
      </c>
      <c r="I2007">
        <v>5.5484599999999999E-3</v>
      </c>
      <c r="J2007">
        <f t="shared" si="279"/>
        <v>5.5484421681604168E-3</v>
      </c>
      <c r="K2007">
        <f t="shared" si="281"/>
        <v>218.99850000000006</v>
      </c>
      <c r="L2007">
        <f t="shared" si="277"/>
        <v>238.75659999999999</v>
      </c>
      <c r="M2007">
        <f t="shared" si="282"/>
        <v>3.2048999150289977E-2</v>
      </c>
      <c r="N2007" t="str">
        <f t="shared" si="285"/>
        <v>Downtrend</v>
      </c>
      <c r="O2007">
        <f t="shared" si="280"/>
        <v>409.97</v>
      </c>
      <c r="P2007">
        <f t="shared" si="278"/>
        <v>-0.42532380418079374</v>
      </c>
      <c r="Q2007" t="str">
        <f t="shared" si="283"/>
        <v>2023-11</v>
      </c>
      <c r="R2007" t="str">
        <f t="shared" si="284"/>
        <v>High</v>
      </c>
    </row>
    <row r="2008" spans="1:18" x14ac:dyDescent="0.2">
      <c r="A2008">
        <v>2007</v>
      </c>
      <c r="B2008" t="s">
        <v>10</v>
      </c>
      <c r="C2008" s="1" t="d">
        <v>2023-11-21</v>
      </c>
      <c r="D2008">
        <v>235.04</v>
      </c>
      <c r="E2008">
        <v>243.62</v>
      </c>
      <c r="F2008">
        <v>233.34</v>
      </c>
      <c r="G2008">
        <v>241.2</v>
      </c>
      <c r="H2008">
        <v>122288000</v>
      </c>
      <c r="I2008">
        <v>2.3769100000000001E-2</v>
      </c>
      <c r="J2008">
        <f t="shared" si="279"/>
        <v>2.3769100169779289E-2</v>
      </c>
      <c r="K2008">
        <f t="shared" si="281"/>
        <v>220.23250000000002</v>
      </c>
      <c r="L2008">
        <f t="shared" si="277"/>
        <v>238.01479999999995</v>
      </c>
      <c r="M2008">
        <f t="shared" si="282"/>
        <v>3.212578942987427E-2</v>
      </c>
      <c r="N2008" t="str">
        <f t="shared" si="285"/>
        <v>Downtrend</v>
      </c>
      <c r="O2008">
        <f t="shared" si="280"/>
        <v>409.97</v>
      </c>
      <c r="P2008">
        <f t="shared" si="278"/>
        <v>-0.41166426811717938</v>
      </c>
      <c r="Q2008" t="str">
        <f t="shared" si="283"/>
        <v>2023-11</v>
      </c>
      <c r="R2008" t="str">
        <f t="shared" si="284"/>
        <v>High</v>
      </c>
    </row>
    <row r="2009" spans="1:18" x14ac:dyDescent="0.2">
      <c r="A2009">
        <v>2008</v>
      </c>
      <c r="B2009" t="s">
        <v>10</v>
      </c>
      <c r="C2009" s="1" t="d">
        <v>2023-11-22</v>
      </c>
      <c r="D2009">
        <v>242.04</v>
      </c>
      <c r="E2009">
        <v>244.01</v>
      </c>
      <c r="F2009">
        <v>231.4</v>
      </c>
      <c r="G2009">
        <v>234.21</v>
      </c>
      <c r="H2009">
        <v>117950600</v>
      </c>
      <c r="I2009">
        <v>-2.8980100000000002E-2</v>
      </c>
      <c r="J2009">
        <f t="shared" si="279"/>
        <v>-2.8980099502487477E-2</v>
      </c>
      <c r="K2009">
        <f t="shared" si="281"/>
        <v>221.32200000000003</v>
      </c>
      <c r="L2009">
        <f t="shared" si="277"/>
        <v>237.203</v>
      </c>
      <c r="M2009">
        <f t="shared" si="282"/>
        <v>3.2609366212341742E-2</v>
      </c>
      <c r="N2009" t="str">
        <f t="shared" si="285"/>
        <v>Downtrend</v>
      </c>
      <c r="O2009">
        <f t="shared" si="280"/>
        <v>409.97</v>
      </c>
      <c r="P2009">
        <f t="shared" si="278"/>
        <v>-0.42871429616801227</v>
      </c>
      <c r="Q2009" t="str">
        <f t="shared" si="283"/>
        <v>2023-11</v>
      </c>
      <c r="R2009" t="str">
        <f t="shared" si="284"/>
        <v>High</v>
      </c>
    </row>
    <row r="2010" spans="1:18" x14ac:dyDescent="0.2">
      <c r="A2010">
        <v>2009</v>
      </c>
      <c r="B2010" t="s">
        <v>10</v>
      </c>
      <c r="C2010" s="1" t="d">
        <v>2023-11-24</v>
      </c>
      <c r="D2010">
        <v>233.75</v>
      </c>
      <c r="E2010">
        <v>238.75</v>
      </c>
      <c r="F2010">
        <v>232.33</v>
      </c>
      <c r="G2010">
        <v>235.45</v>
      </c>
      <c r="H2010">
        <v>65125200</v>
      </c>
      <c r="I2010">
        <v>5.2943499999999998E-3</v>
      </c>
      <c r="J2010">
        <f t="shared" si="279"/>
        <v>5.2943939199863177E-3</v>
      </c>
      <c r="K2010">
        <f t="shared" si="281"/>
        <v>222.8065</v>
      </c>
      <c r="L2010">
        <f t="shared" si="277"/>
        <v>236.43680000000001</v>
      </c>
      <c r="M2010">
        <f t="shared" si="282"/>
        <v>3.1444337055874919E-2</v>
      </c>
      <c r="N2010" t="str">
        <f t="shared" si="285"/>
        <v>Downtrend</v>
      </c>
      <c r="O2010">
        <f t="shared" si="280"/>
        <v>409.97</v>
      </c>
      <c r="P2010">
        <f t="shared" si="278"/>
        <v>-0.42568968461106915</v>
      </c>
      <c r="Q2010" t="str">
        <f t="shared" si="283"/>
        <v>2023-11</v>
      </c>
      <c r="R2010" t="str">
        <f t="shared" si="284"/>
        <v>High</v>
      </c>
    </row>
    <row r="2011" spans="1:18" x14ac:dyDescent="0.2">
      <c r="A2011">
        <v>2010</v>
      </c>
      <c r="B2011" t="s">
        <v>10</v>
      </c>
      <c r="C2011" s="1" t="d">
        <v>2023-11-27</v>
      </c>
      <c r="D2011">
        <v>236.89</v>
      </c>
      <c r="E2011">
        <v>238.33</v>
      </c>
      <c r="F2011">
        <v>232.1</v>
      </c>
      <c r="G2011">
        <v>236.08</v>
      </c>
      <c r="H2011">
        <v>112031800</v>
      </c>
      <c r="I2011">
        <v>2.6757500000000002E-3</v>
      </c>
      <c r="J2011">
        <f t="shared" si="279"/>
        <v>2.6757273306434737E-3</v>
      </c>
      <c r="K2011">
        <f t="shared" si="281"/>
        <v>224.24549999999999</v>
      </c>
      <c r="L2011">
        <f t="shared" ref="L2011:L2074" si="286">AVERAGE(G1963:G2012)</f>
        <v>236.06559999999999</v>
      </c>
      <c r="M2011">
        <f t="shared" si="282"/>
        <v>3.1460682232001935E-2</v>
      </c>
      <c r="N2011" t="str">
        <f t="shared" si="285"/>
        <v>Downtrend</v>
      </c>
      <c r="O2011">
        <f t="shared" si="280"/>
        <v>409.97</v>
      </c>
      <c r="P2011">
        <f t="shared" si="278"/>
        <v>-0.42415298680391245</v>
      </c>
      <c r="Q2011" t="str">
        <f t="shared" si="283"/>
        <v>2023-11</v>
      </c>
      <c r="R2011" t="str">
        <f t="shared" si="284"/>
        <v>High</v>
      </c>
    </row>
    <row r="2012" spans="1:18" x14ac:dyDescent="0.2">
      <c r="A2012">
        <v>2011</v>
      </c>
      <c r="B2012" t="s">
        <v>10</v>
      </c>
      <c r="C2012" s="1" t="d">
        <v>2023-11-28</v>
      </c>
      <c r="D2012">
        <v>236.68</v>
      </c>
      <c r="E2012">
        <v>247</v>
      </c>
      <c r="F2012">
        <v>234.01</v>
      </c>
      <c r="G2012">
        <v>246.72</v>
      </c>
      <c r="H2012">
        <v>148549900</v>
      </c>
      <c r="I2012">
        <v>4.5069499999999998E-2</v>
      </c>
      <c r="J2012">
        <f t="shared" si="279"/>
        <v>4.5069467976956989E-2</v>
      </c>
      <c r="K2012">
        <f t="shared" si="281"/>
        <v>226.71350000000001</v>
      </c>
      <c r="L2012">
        <f t="shared" si="286"/>
        <v>235.61839999999995</v>
      </c>
      <c r="M2012">
        <f t="shared" si="282"/>
        <v>2.9739690104725176E-2</v>
      </c>
      <c r="N2012" t="str">
        <f t="shared" si="285"/>
        <v>Downtrend</v>
      </c>
      <c r="O2012">
        <f t="shared" si="280"/>
        <v>409.97</v>
      </c>
      <c r="P2012">
        <f t="shared" si="278"/>
        <v>-0.3981998682830451</v>
      </c>
      <c r="Q2012" t="str">
        <f t="shared" si="283"/>
        <v>2023-11</v>
      </c>
      <c r="R2012" t="str">
        <f t="shared" si="284"/>
        <v>Medium</v>
      </c>
    </row>
    <row r="2013" spans="1:18" x14ac:dyDescent="0.2">
      <c r="A2013">
        <v>2012</v>
      </c>
      <c r="B2013" t="s">
        <v>10</v>
      </c>
      <c r="C2013" s="1" t="d">
        <v>2023-11-29</v>
      </c>
      <c r="D2013">
        <v>249.21</v>
      </c>
      <c r="E2013">
        <v>252.75</v>
      </c>
      <c r="F2013">
        <v>242.76</v>
      </c>
      <c r="G2013">
        <v>244.14</v>
      </c>
      <c r="H2013">
        <v>135401300</v>
      </c>
      <c r="I2013">
        <v>-1.04572E-2</v>
      </c>
      <c r="J2013">
        <f t="shared" si="279"/>
        <v>-1.045719844357984E-2</v>
      </c>
      <c r="K2013">
        <f t="shared" si="281"/>
        <v>228.87850000000003</v>
      </c>
      <c r="L2013">
        <f t="shared" si="286"/>
        <v>235.16819999999996</v>
      </c>
      <c r="M2013">
        <f t="shared" si="282"/>
        <v>3.0102958058845292E-2</v>
      </c>
      <c r="N2013" t="str">
        <f t="shared" si="285"/>
        <v>Downtrend</v>
      </c>
      <c r="O2013">
        <f t="shared" si="280"/>
        <v>409.97</v>
      </c>
      <c r="P2013">
        <f t="shared" si="278"/>
        <v>-0.40449301168378182</v>
      </c>
      <c r="Q2013" t="str">
        <f t="shared" si="283"/>
        <v>2023-11</v>
      </c>
      <c r="R2013" t="str">
        <f t="shared" si="284"/>
        <v>High</v>
      </c>
    </row>
    <row r="2014" spans="1:18" x14ac:dyDescent="0.2">
      <c r="A2014">
        <v>2013</v>
      </c>
      <c r="B2014" t="s">
        <v>10</v>
      </c>
      <c r="C2014" s="1" t="d">
        <v>2023-11-30</v>
      </c>
      <c r="D2014">
        <v>245.14</v>
      </c>
      <c r="E2014">
        <v>245.22</v>
      </c>
      <c r="F2014">
        <v>236.91</v>
      </c>
      <c r="G2014">
        <v>240.08</v>
      </c>
      <c r="H2014">
        <v>132353200</v>
      </c>
      <c r="I2014">
        <v>-1.66298E-2</v>
      </c>
      <c r="J2014">
        <f t="shared" si="279"/>
        <v>-1.6629802572294516E-2</v>
      </c>
      <c r="K2014">
        <f t="shared" si="281"/>
        <v>230.59950000000003</v>
      </c>
      <c r="L2014">
        <f t="shared" si="286"/>
        <v>234.83079999999998</v>
      </c>
      <c r="M2014">
        <f t="shared" si="282"/>
        <v>3.0493756437732212E-2</v>
      </c>
      <c r="N2014" t="str">
        <f t="shared" si="285"/>
        <v>Downtrend</v>
      </c>
      <c r="O2014">
        <f t="shared" si="280"/>
        <v>409.97</v>
      </c>
      <c r="P2014">
        <f t="shared" si="278"/>
        <v>-0.41439617532990225</v>
      </c>
      <c r="Q2014" t="str">
        <f t="shared" si="283"/>
        <v>2023-11</v>
      </c>
      <c r="R2014" t="str">
        <f t="shared" si="284"/>
        <v>High</v>
      </c>
    </row>
    <row r="2015" spans="1:18" x14ac:dyDescent="0.2">
      <c r="A2015">
        <v>2014</v>
      </c>
      <c r="B2015" t="s">
        <v>10</v>
      </c>
      <c r="C2015" s="1" t="d">
        <v>2023-12-01</v>
      </c>
      <c r="D2015">
        <v>233.14</v>
      </c>
      <c r="E2015">
        <v>240.19</v>
      </c>
      <c r="F2015">
        <v>231.9</v>
      </c>
      <c r="G2015">
        <v>238.83</v>
      </c>
      <c r="H2015">
        <v>121331700</v>
      </c>
      <c r="I2015">
        <v>-5.2065999999999996E-3</v>
      </c>
      <c r="J2015">
        <f t="shared" si="279"/>
        <v>-5.2065978007330704E-3</v>
      </c>
      <c r="K2015">
        <f t="shared" si="281"/>
        <v>231.61549999999997</v>
      </c>
      <c r="L2015">
        <f t="shared" si="286"/>
        <v>234.64479999999995</v>
      </c>
      <c r="M2015">
        <f t="shared" si="282"/>
        <v>2.7789140034628294E-2</v>
      </c>
      <c r="N2015" t="str">
        <f t="shared" si="285"/>
        <v>Downtrend</v>
      </c>
      <c r="O2015">
        <f t="shared" si="280"/>
        <v>409.97</v>
      </c>
      <c r="P2015">
        <f t="shared" si="278"/>
        <v>-0.41744517891553046</v>
      </c>
      <c r="Q2015" t="str">
        <f t="shared" si="283"/>
        <v>2023-12</v>
      </c>
      <c r="R2015" t="str">
        <f t="shared" si="284"/>
        <v>Medium</v>
      </c>
    </row>
    <row r="2016" spans="1:18" x14ac:dyDescent="0.2">
      <c r="A2016">
        <v>2015</v>
      </c>
      <c r="B2016" t="s">
        <v>10</v>
      </c>
      <c r="C2016" s="1" t="d">
        <v>2023-12-04</v>
      </c>
      <c r="D2016">
        <v>235.75</v>
      </c>
      <c r="E2016">
        <v>239.37</v>
      </c>
      <c r="F2016">
        <v>233.29</v>
      </c>
      <c r="G2016">
        <v>235.58</v>
      </c>
      <c r="H2016">
        <v>104099800</v>
      </c>
      <c r="I2016">
        <v>-1.3608E-2</v>
      </c>
      <c r="J2016">
        <f t="shared" si="279"/>
        <v>-1.3608005694426994E-2</v>
      </c>
      <c r="K2016">
        <f t="shared" si="281"/>
        <v>232.39649999999997</v>
      </c>
      <c r="L2016">
        <f t="shared" si="286"/>
        <v>234.47939999999994</v>
      </c>
      <c r="M2016">
        <f t="shared" si="282"/>
        <v>2.808667393197721E-2</v>
      </c>
      <c r="N2016" t="str">
        <f t="shared" si="285"/>
        <v>Downtrend</v>
      </c>
      <c r="O2016">
        <f t="shared" si="280"/>
        <v>409.97</v>
      </c>
      <c r="P2016">
        <f t="shared" si="278"/>
        <v>-0.42537258823816382</v>
      </c>
      <c r="Q2016" t="str">
        <f t="shared" si="283"/>
        <v>2023-12</v>
      </c>
      <c r="R2016" t="str">
        <f t="shared" si="284"/>
        <v>Medium</v>
      </c>
    </row>
    <row r="2017" spans="1:18" x14ac:dyDescent="0.2">
      <c r="A2017">
        <v>2016</v>
      </c>
      <c r="B2017" t="s">
        <v>10</v>
      </c>
      <c r="C2017" s="1" t="d">
        <v>2023-12-05</v>
      </c>
      <c r="D2017">
        <v>233.87</v>
      </c>
      <c r="E2017">
        <v>246.66</v>
      </c>
      <c r="F2017">
        <v>233.7</v>
      </c>
      <c r="G2017">
        <v>238.72</v>
      </c>
      <c r="H2017">
        <v>137971100</v>
      </c>
      <c r="I2017">
        <v>1.33288E-2</v>
      </c>
      <c r="J2017">
        <f t="shared" si="279"/>
        <v>1.3328805501315877E-2</v>
      </c>
      <c r="K2017">
        <f t="shared" si="281"/>
        <v>233.36899999999997</v>
      </c>
      <c r="L2017">
        <f t="shared" si="286"/>
        <v>234.38439999999994</v>
      </c>
      <c r="M2017">
        <f t="shared" si="282"/>
        <v>2.8113651203732316E-2</v>
      </c>
      <c r="N2017" t="str">
        <f t="shared" si="285"/>
        <v>Downtrend</v>
      </c>
      <c r="O2017">
        <f t="shared" si="280"/>
        <v>409.97</v>
      </c>
      <c r="P2017">
        <f t="shared" si="278"/>
        <v>-0.41771349123106571</v>
      </c>
      <c r="Q2017" t="str">
        <f t="shared" si="283"/>
        <v>2023-12</v>
      </c>
      <c r="R2017" t="str">
        <f t="shared" si="284"/>
        <v>Medium</v>
      </c>
    </row>
    <row r="2018" spans="1:18" x14ac:dyDescent="0.2">
      <c r="A2018">
        <v>2017</v>
      </c>
      <c r="B2018" t="s">
        <v>10</v>
      </c>
      <c r="C2018" s="1" t="d">
        <v>2023-12-06</v>
      </c>
      <c r="D2018">
        <v>242.92</v>
      </c>
      <c r="E2018">
        <v>246.57</v>
      </c>
      <c r="F2018">
        <v>239.17</v>
      </c>
      <c r="G2018">
        <v>239.37</v>
      </c>
      <c r="H2018">
        <v>126436200</v>
      </c>
      <c r="I2018">
        <v>2.7228299999999999E-3</v>
      </c>
      <c r="J2018">
        <f t="shared" si="279"/>
        <v>2.7228552278819596E-3</v>
      </c>
      <c r="K2018">
        <f t="shared" si="281"/>
        <v>234.2285</v>
      </c>
      <c r="L2018">
        <f t="shared" si="286"/>
        <v>234.42719999999997</v>
      </c>
      <c r="M2018">
        <f t="shared" si="282"/>
        <v>2.8041915680118483E-2</v>
      </c>
      <c r="N2018" t="str">
        <f t="shared" si="285"/>
        <v>Downtrend</v>
      </c>
      <c r="O2018">
        <f t="shared" si="280"/>
        <v>409.97</v>
      </c>
      <c r="P2018">
        <f t="shared" si="278"/>
        <v>-0.41612800936653904</v>
      </c>
      <c r="Q2018" t="str">
        <f t="shared" si="283"/>
        <v>2023-12</v>
      </c>
      <c r="R2018" t="str">
        <f t="shared" si="284"/>
        <v>Medium</v>
      </c>
    </row>
    <row r="2019" spans="1:18" x14ac:dyDescent="0.2">
      <c r="A2019">
        <v>2018</v>
      </c>
      <c r="B2019" t="s">
        <v>10</v>
      </c>
      <c r="C2019" s="1" t="d">
        <v>2023-12-07</v>
      </c>
      <c r="D2019">
        <v>241.55</v>
      </c>
      <c r="E2019">
        <v>244.08</v>
      </c>
      <c r="F2019">
        <v>236.98</v>
      </c>
      <c r="G2019">
        <v>242.64</v>
      </c>
      <c r="H2019">
        <v>107142300</v>
      </c>
      <c r="I2019">
        <v>1.36609E-2</v>
      </c>
      <c r="J2019">
        <f t="shared" si="279"/>
        <v>1.366085975686171E-2</v>
      </c>
      <c r="K2019">
        <f t="shared" si="281"/>
        <v>235.25499999999997</v>
      </c>
      <c r="L2019">
        <f t="shared" si="286"/>
        <v>234.37639999999999</v>
      </c>
      <c r="M2019">
        <f t="shared" si="282"/>
        <v>2.8100038626518387E-2</v>
      </c>
      <c r="N2019" t="str">
        <f t="shared" si="285"/>
        <v>Uptrend</v>
      </c>
      <c r="O2019">
        <f t="shared" si="280"/>
        <v>409.97</v>
      </c>
      <c r="P2019">
        <f t="shared" si="278"/>
        <v>-0.40815181598653572</v>
      </c>
      <c r="Q2019" t="str">
        <f t="shared" si="283"/>
        <v>2023-12</v>
      </c>
      <c r="R2019" t="str">
        <f t="shared" si="284"/>
        <v>Medium</v>
      </c>
    </row>
    <row r="2020" spans="1:18" x14ac:dyDescent="0.2">
      <c r="A2020">
        <v>2019</v>
      </c>
      <c r="B2020" t="s">
        <v>10</v>
      </c>
      <c r="C2020" s="1" t="d">
        <v>2023-12-08</v>
      </c>
      <c r="D2020">
        <v>240.27</v>
      </c>
      <c r="E2020">
        <v>245.27</v>
      </c>
      <c r="F2020">
        <v>239.27</v>
      </c>
      <c r="G2020">
        <v>243.84</v>
      </c>
      <c r="H2020">
        <v>103126800</v>
      </c>
      <c r="I2020">
        <v>4.9455899999999997E-3</v>
      </c>
      <c r="J2020">
        <f t="shared" si="279"/>
        <v>4.9455984174084922E-3</v>
      </c>
      <c r="K2020">
        <f t="shared" si="281"/>
        <v>236.94799999999995</v>
      </c>
      <c r="L2020">
        <f t="shared" si="286"/>
        <v>234.16679999999997</v>
      </c>
      <c r="M2020">
        <f t="shared" si="282"/>
        <v>2.4381763362072137E-2</v>
      </c>
      <c r="N2020" t="str">
        <f t="shared" si="285"/>
        <v>Uptrend</v>
      </c>
      <c r="O2020">
        <f t="shared" si="280"/>
        <v>409.97</v>
      </c>
      <c r="P2020">
        <f t="shared" si="278"/>
        <v>-0.40522477254433253</v>
      </c>
      <c r="Q2020" t="str">
        <f t="shared" si="283"/>
        <v>2023-12</v>
      </c>
      <c r="R2020" t="str">
        <f t="shared" si="284"/>
        <v>Medium</v>
      </c>
    </row>
    <row r="2021" spans="1:18" x14ac:dyDescent="0.2">
      <c r="A2021">
        <v>2020</v>
      </c>
      <c r="B2021" t="s">
        <v>10</v>
      </c>
      <c r="C2021" s="1" t="d">
        <v>2023-12-11</v>
      </c>
      <c r="D2021">
        <v>242.74</v>
      </c>
      <c r="E2021">
        <v>243.44</v>
      </c>
      <c r="F2021">
        <v>237.45</v>
      </c>
      <c r="G2021">
        <v>239.74</v>
      </c>
      <c r="H2021">
        <v>97913900</v>
      </c>
      <c r="I2021">
        <v>-1.6814300000000001E-2</v>
      </c>
      <c r="J2021">
        <f t="shared" si="279"/>
        <v>-1.6814304461942209E-2</v>
      </c>
      <c r="K2021">
        <f t="shared" si="281"/>
        <v>238.20249999999996</v>
      </c>
      <c r="L2021">
        <f t="shared" si="286"/>
        <v>233.87499999999997</v>
      </c>
      <c r="M2021">
        <f t="shared" si="282"/>
        <v>2.4724399036045196E-2</v>
      </c>
      <c r="N2021" t="str">
        <f t="shared" si="285"/>
        <v>Uptrend</v>
      </c>
      <c r="O2021">
        <f t="shared" si="280"/>
        <v>409.97</v>
      </c>
      <c r="P2021">
        <f t="shared" si="278"/>
        <v>-0.41522550430519312</v>
      </c>
      <c r="Q2021" t="str">
        <f t="shared" si="283"/>
        <v>2023-12</v>
      </c>
      <c r="R2021" t="str">
        <f t="shared" si="284"/>
        <v>Medium</v>
      </c>
    </row>
    <row r="2022" spans="1:18" x14ac:dyDescent="0.2">
      <c r="A2022">
        <v>2021</v>
      </c>
      <c r="B2022" t="s">
        <v>10</v>
      </c>
      <c r="C2022" s="1" t="d">
        <v>2023-12-12</v>
      </c>
      <c r="D2022">
        <v>238.55</v>
      </c>
      <c r="E2022">
        <v>238.99</v>
      </c>
      <c r="F2022">
        <v>233.87</v>
      </c>
      <c r="G2022">
        <v>237.01</v>
      </c>
      <c r="H2022">
        <v>95328300</v>
      </c>
      <c r="I2022">
        <v>-1.1387400000000001E-2</v>
      </c>
      <c r="J2022">
        <f t="shared" si="279"/>
        <v>-1.1387336280971105E-2</v>
      </c>
      <c r="K2022">
        <f t="shared" si="281"/>
        <v>238.86749999999998</v>
      </c>
      <c r="L2022">
        <f t="shared" si="286"/>
        <v>233.7302</v>
      </c>
      <c r="M2022">
        <f t="shared" si="282"/>
        <v>2.3445337283503793E-2</v>
      </c>
      <c r="N2022" t="str">
        <f t="shared" si="285"/>
        <v>Uptrend</v>
      </c>
      <c r="O2022">
        <f t="shared" si="280"/>
        <v>409.97</v>
      </c>
      <c r="P2022">
        <f t="shared" si="278"/>
        <v>-0.42188452813620514</v>
      </c>
      <c r="Q2022" t="str">
        <f t="shared" si="283"/>
        <v>2023-12</v>
      </c>
      <c r="R2022" t="str">
        <f t="shared" si="284"/>
        <v>Medium</v>
      </c>
    </row>
    <row r="2023" spans="1:18" x14ac:dyDescent="0.2">
      <c r="A2023">
        <v>2022</v>
      </c>
      <c r="B2023" t="s">
        <v>10</v>
      </c>
      <c r="C2023" s="1" t="d">
        <v>2023-12-13</v>
      </c>
      <c r="D2023">
        <v>234.19</v>
      </c>
      <c r="E2023">
        <v>240.3</v>
      </c>
      <c r="F2023">
        <v>228.2</v>
      </c>
      <c r="G2023">
        <v>239.29</v>
      </c>
      <c r="H2023">
        <v>146286300</v>
      </c>
      <c r="I2023">
        <v>9.6198399999999993E-3</v>
      </c>
      <c r="J2023">
        <f t="shared" si="279"/>
        <v>9.6198472638284738E-3</v>
      </c>
      <c r="K2023">
        <f t="shared" si="281"/>
        <v>238.96149999999997</v>
      </c>
      <c r="L2023">
        <f t="shared" si="286"/>
        <v>233.52799999999996</v>
      </c>
      <c r="M2023">
        <f t="shared" si="282"/>
        <v>1.916429293094335E-2</v>
      </c>
      <c r="N2023" t="str">
        <f t="shared" si="285"/>
        <v>Uptrend</v>
      </c>
      <c r="O2023">
        <f t="shared" si="280"/>
        <v>409.97</v>
      </c>
      <c r="P2023">
        <f t="shared" si="278"/>
        <v>-0.41632314559601924</v>
      </c>
      <c r="Q2023" t="str">
        <f t="shared" si="283"/>
        <v>2023-12</v>
      </c>
      <c r="R2023" t="str">
        <f t="shared" si="284"/>
        <v>Medium</v>
      </c>
    </row>
    <row r="2024" spans="1:18" x14ac:dyDescent="0.2">
      <c r="A2024">
        <v>2023</v>
      </c>
      <c r="B2024" t="s">
        <v>10</v>
      </c>
      <c r="C2024" s="1" t="d">
        <v>2023-12-14</v>
      </c>
      <c r="D2024">
        <v>241.22</v>
      </c>
      <c r="E2024">
        <v>253.88</v>
      </c>
      <c r="F2024">
        <v>240.79</v>
      </c>
      <c r="G2024">
        <v>251.05</v>
      </c>
      <c r="H2024">
        <v>160829200</v>
      </c>
      <c r="I2024">
        <v>4.9145399999999999E-2</v>
      </c>
      <c r="J2024">
        <f t="shared" si="279"/>
        <v>4.9145388440804183E-2</v>
      </c>
      <c r="K2024">
        <f t="shared" si="281"/>
        <v>239.37199999999999</v>
      </c>
      <c r="L2024">
        <f t="shared" si="286"/>
        <v>233.39699999999996</v>
      </c>
      <c r="M2024">
        <f t="shared" si="282"/>
        <v>2.1528301354512364E-2</v>
      </c>
      <c r="N2024" t="str">
        <f t="shared" si="285"/>
        <v>Uptrend</v>
      </c>
      <c r="O2024">
        <f t="shared" si="280"/>
        <v>409.97</v>
      </c>
      <c r="P2024">
        <f t="shared" si="278"/>
        <v>-0.38763811986242902</v>
      </c>
      <c r="Q2024" t="str">
        <f t="shared" si="283"/>
        <v>2023-12</v>
      </c>
      <c r="R2024" t="str">
        <f t="shared" si="284"/>
        <v>Medium</v>
      </c>
    </row>
    <row r="2025" spans="1:18" x14ac:dyDescent="0.2">
      <c r="A2025">
        <v>2024</v>
      </c>
      <c r="B2025" t="s">
        <v>10</v>
      </c>
      <c r="C2025" s="1" t="d">
        <v>2023-12-15</v>
      </c>
      <c r="D2025">
        <v>251.21</v>
      </c>
      <c r="E2025">
        <v>254.13</v>
      </c>
      <c r="F2025">
        <v>248.3</v>
      </c>
      <c r="G2025">
        <v>253.5</v>
      </c>
      <c r="H2025">
        <v>135932800</v>
      </c>
      <c r="I2025">
        <v>9.7590000000000003E-3</v>
      </c>
      <c r="J2025">
        <f t="shared" si="279"/>
        <v>9.7590121489743442E-3</v>
      </c>
      <c r="K2025">
        <f t="shared" si="281"/>
        <v>240.36749999999998</v>
      </c>
      <c r="L2025">
        <f t="shared" si="286"/>
        <v>233.22799999999998</v>
      </c>
      <c r="M2025">
        <f t="shared" si="282"/>
        <v>1.9406444730319258E-2</v>
      </c>
      <c r="N2025" t="str">
        <f t="shared" si="285"/>
        <v>Uptrend</v>
      </c>
      <c r="O2025">
        <f t="shared" si="280"/>
        <v>409.97</v>
      </c>
      <c r="P2025">
        <f t="shared" si="278"/>
        <v>-0.38166207283459774</v>
      </c>
      <c r="Q2025" t="str">
        <f t="shared" si="283"/>
        <v>2023-12</v>
      </c>
      <c r="R2025" t="str">
        <f t="shared" si="284"/>
        <v>Medium</v>
      </c>
    </row>
    <row r="2026" spans="1:18" x14ac:dyDescent="0.2">
      <c r="A2026">
        <v>2025</v>
      </c>
      <c r="B2026" t="s">
        <v>10</v>
      </c>
      <c r="C2026" s="1" t="d">
        <v>2023-12-18</v>
      </c>
      <c r="D2026">
        <v>253.78</v>
      </c>
      <c r="E2026">
        <v>258.74</v>
      </c>
      <c r="F2026">
        <v>251.36</v>
      </c>
      <c r="G2026">
        <v>252.08</v>
      </c>
      <c r="H2026">
        <v>116416500</v>
      </c>
      <c r="I2026">
        <v>-5.6015700000000002E-3</v>
      </c>
      <c r="J2026">
        <f t="shared" si="279"/>
        <v>-5.6015779092701834E-3</v>
      </c>
      <c r="K2026">
        <f t="shared" si="281"/>
        <v>241.25650000000002</v>
      </c>
      <c r="L2026">
        <f t="shared" si="286"/>
        <v>233.17899999999997</v>
      </c>
      <c r="M2026">
        <f t="shared" si="282"/>
        <v>1.953118295111473E-2</v>
      </c>
      <c r="N2026" t="str">
        <f t="shared" si="285"/>
        <v>Uptrend</v>
      </c>
      <c r="O2026">
        <f t="shared" si="280"/>
        <v>409.97</v>
      </c>
      <c r="P2026">
        <f t="shared" si="278"/>
        <v>-0.38512574090787133</v>
      </c>
      <c r="Q2026" t="str">
        <f t="shared" si="283"/>
        <v>2023-12</v>
      </c>
      <c r="R2026" t="str">
        <f t="shared" si="284"/>
        <v>Medium</v>
      </c>
    </row>
    <row r="2027" spans="1:18" x14ac:dyDescent="0.2">
      <c r="A2027">
        <v>2026</v>
      </c>
      <c r="B2027" t="s">
        <v>10</v>
      </c>
      <c r="C2027" s="1" t="d">
        <v>2023-12-19</v>
      </c>
      <c r="D2027">
        <v>253.48</v>
      </c>
      <c r="E2027">
        <v>258.33999999999997</v>
      </c>
      <c r="F2027">
        <v>253.01</v>
      </c>
      <c r="G2027">
        <v>257.22000000000003</v>
      </c>
      <c r="H2027">
        <v>106737400</v>
      </c>
      <c r="I2027">
        <v>2.0390399999999999E-2</v>
      </c>
      <c r="J2027">
        <f t="shared" si="279"/>
        <v>2.0390352269120893E-2</v>
      </c>
      <c r="K2027">
        <f t="shared" si="281"/>
        <v>242.33750000000001</v>
      </c>
      <c r="L2027">
        <f t="shared" si="286"/>
        <v>232.84939999999997</v>
      </c>
      <c r="M2027">
        <f t="shared" si="282"/>
        <v>1.9878281340576124E-2</v>
      </c>
      <c r="N2027" t="str">
        <f t="shared" si="285"/>
        <v>Uptrend</v>
      </c>
      <c r="O2027">
        <f t="shared" si="280"/>
        <v>409.97</v>
      </c>
      <c r="P2027">
        <f t="shared" ref="P2027:P2090" si="287">G2027/O2027 - 1</f>
        <v>-0.37258823816376807</v>
      </c>
      <c r="Q2027" t="str">
        <f t="shared" si="283"/>
        <v>2023-12</v>
      </c>
      <c r="R2027" t="str">
        <f t="shared" si="284"/>
        <v>Medium</v>
      </c>
    </row>
    <row r="2028" spans="1:18" x14ac:dyDescent="0.2">
      <c r="A2028">
        <v>2027</v>
      </c>
      <c r="B2028" t="s">
        <v>10</v>
      </c>
      <c r="C2028" s="1" t="d">
        <v>2023-12-20</v>
      </c>
      <c r="D2028">
        <v>256.41000000000003</v>
      </c>
      <c r="E2028">
        <v>259.83999999999997</v>
      </c>
      <c r="F2028">
        <v>247</v>
      </c>
      <c r="G2028">
        <v>247.14</v>
      </c>
      <c r="H2028">
        <v>125097000</v>
      </c>
      <c r="I2028">
        <v>-3.9188300000000002E-2</v>
      </c>
      <c r="J2028">
        <f t="shared" ref="J2028:J2091" si="288">(G2028/G2027) - 1</f>
        <v>-3.9188243526942057E-2</v>
      </c>
      <c r="K2028">
        <f t="shared" si="281"/>
        <v>242.63450000000003</v>
      </c>
      <c r="L2028">
        <f t="shared" si="286"/>
        <v>232.67959999999999</v>
      </c>
      <c r="M2028">
        <f t="shared" si="282"/>
        <v>2.1591468808169884E-2</v>
      </c>
      <c r="N2028" t="str">
        <f t="shared" si="285"/>
        <v>Uptrend</v>
      </c>
      <c r="O2028">
        <f t="shared" ref="O2028:O2091" si="289">MAX(G2028,O2027)</f>
        <v>409.97</v>
      </c>
      <c r="P2028">
        <f t="shared" si="287"/>
        <v>-0.39717540307827415</v>
      </c>
      <c r="Q2028" t="str">
        <f t="shared" si="283"/>
        <v>2023-12</v>
      </c>
      <c r="R2028" t="str">
        <f t="shared" si="284"/>
        <v>Medium</v>
      </c>
    </row>
    <row r="2029" spans="1:18" x14ac:dyDescent="0.2">
      <c r="A2029">
        <v>2028</v>
      </c>
      <c r="B2029" t="s">
        <v>10</v>
      </c>
      <c r="C2029" s="1" t="d">
        <v>2023-12-21</v>
      </c>
      <c r="D2029">
        <v>251.9</v>
      </c>
      <c r="E2029">
        <v>254.8</v>
      </c>
      <c r="F2029">
        <v>248.55</v>
      </c>
      <c r="G2029">
        <v>254.5</v>
      </c>
      <c r="H2029">
        <v>109594200</v>
      </c>
      <c r="I2029">
        <v>2.97807E-2</v>
      </c>
      <c r="J2029">
        <f t="shared" si="288"/>
        <v>2.9780691106255697E-2</v>
      </c>
      <c r="K2029">
        <f t="shared" si="281"/>
        <v>243.64900000000003</v>
      </c>
      <c r="L2029">
        <f t="shared" si="286"/>
        <v>232.553</v>
      </c>
      <c r="M2029">
        <f t="shared" si="282"/>
        <v>2.1229531789021327E-2</v>
      </c>
      <c r="N2029" t="str">
        <f t="shared" si="285"/>
        <v>Uptrend</v>
      </c>
      <c r="O2029">
        <f t="shared" si="289"/>
        <v>409.97</v>
      </c>
      <c r="P2029">
        <f t="shared" si="287"/>
        <v>-0.37922286996609511</v>
      </c>
      <c r="Q2029" t="str">
        <f t="shared" si="283"/>
        <v>2023-12</v>
      </c>
      <c r="R2029" t="str">
        <f t="shared" si="284"/>
        <v>Medium</v>
      </c>
    </row>
    <row r="2030" spans="1:18" x14ac:dyDescent="0.2">
      <c r="A2030">
        <v>2029</v>
      </c>
      <c r="B2030" t="s">
        <v>10</v>
      </c>
      <c r="C2030" s="1" t="d">
        <v>2023-12-22</v>
      </c>
      <c r="D2030">
        <v>256.76</v>
      </c>
      <c r="E2030">
        <v>258.22000000000003</v>
      </c>
      <c r="F2030">
        <v>251.37</v>
      </c>
      <c r="G2030">
        <v>252.54</v>
      </c>
      <c r="H2030">
        <v>93370100</v>
      </c>
      <c r="I2030">
        <v>-7.7013999999999997E-3</v>
      </c>
      <c r="J2030">
        <f t="shared" si="288"/>
        <v>-7.701375245579567E-3</v>
      </c>
      <c r="K2030">
        <f t="shared" si="281"/>
        <v>244.50350000000003</v>
      </c>
      <c r="L2030">
        <f t="shared" si="286"/>
        <v>232.66280000000003</v>
      </c>
      <c r="M2030">
        <f t="shared" si="282"/>
        <v>2.1398126264774369E-2</v>
      </c>
      <c r="N2030" t="str">
        <f t="shared" si="285"/>
        <v>Uptrend</v>
      </c>
      <c r="O2030">
        <f t="shared" si="289"/>
        <v>409.97</v>
      </c>
      <c r="P2030">
        <f t="shared" si="287"/>
        <v>-0.38400370758836022</v>
      </c>
      <c r="Q2030" t="str">
        <f t="shared" si="283"/>
        <v>2023-12</v>
      </c>
      <c r="R2030" t="str">
        <f t="shared" si="284"/>
        <v>Medium</v>
      </c>
    </row>
    <row r="2031" spans="1:18" x14ac:dyDescent="0.2">
      <c r="A2031">
        <v>2030</v>
      </c>
      <c r="B2031" t="s">
        <v>10</v>
      </c>
      <c r="C2031" s="1" t="d">
        <v>2023-12-26</v>
      </c>
      <c r="D2031">
        <v>254.49</v>
      </c>
      <c r="E2031">
        <v>257.97000000000003</v>
      </c>
      <c r="F2031">
        <v>252.91</v>
      </c>
      <c r="G2031">
        <v>256.61</v>
      </c>
      <c r="H2031">
        <v>86892400</v>
      </c>
      <c r="I2031">
        <v>1.6116200000000001E-2</v>
      </c>
      <c r="J2031">
        <f t="shared" si="288"/>
        <v>1.6116258810485506E-2</v>
      </c>
      <c r="K2031">
        <f t="shared" si="281"/>
        <v>245.53000000000003</v>
      </c>
      <c r="L2031">
        <f t="shared" si="286"/>
        <v>232.81320000000002</v>
      </c>
      <c r="M2031">
        <f t="shared" si="282"/>
        <v>2.1573766570464545E-2</v>
      </c>
      <c r="N2031" t="str">
        <f t="shared" si="285"/>
        <v>Uptrend</v>
      </c>
      <c r="O2031">
        <f t="shared" si="289"/>
        <v>409.97</v>
      </c>
      <c r="P2031">
        <f t="shared" si="287"/>
        <v>-0.3740761519135547</v>
      </c>
      <c r="Q2031" t="str">
        <f t="shared" si="283"/>
        <v>2023-12</v>
      </c>
      <c r="R2031" t="str">
        <f t="shared" si="284"/>
        <v>Medium</v>
      </c>
    </row>
    <row r="2032" spans="1:18" x14ac:dyDescent="0.2">
      <c r="A2032">
        <v>2031</v>
      </c>
      <c r="B2032" t="s">
        <v>10</v>
      </c>
      <c r="C2032" s="1" t="d">
        <v>2023-12-27</v>
      </c>
      <c r="D2032">
        <v>258.35000000000002</v>
      </c>
      <c r="E2032">
        <v>263.33999999999997</v>
      </c>
      <c r="F2032">
        <v>257.52</v>
      </c>
      <c r="G2032">
        <v>261.44</v>
      </c>
      <c r="H2032">
        <v>106494400</v>
      </c>
      <c r="I2032">
        <v>1.88224E-2</v>
      </c>
      <c r="J2032">
        <f t="shared" si="288"/>
        <v>1.8822337399166056E-2</v>
      </c>
      <c r="K2032">
        <f t="shared" si="281"/>
        <v>246.26599999999993</v>
      </c>
      <c r="L2032">
        <f t="shared" si="286"/>
        <v>232.77980000000008</v>
      </c>
      <c r="M2032">
        <f t="shared" si="282"/>
        <v>1.9685057269347061E-2</v>
      </c>
      <c r="N2032" t="str">
        <f t="shared" si="285"/>
        <v>Uptrend</v>
      </c>
      <c r="O2032">
        <f t="shared" si="289"/>
        <v>409.97</v>
      </c>
      <c r="P2032">
        <f t="shared" si="287"/>
        <v>-0.36229480205868725</v>
      </c>
      <c r="Q2032" t="str">
        <f t="shared" si="283"/>
        <v>2023-12</v>
      </c>
      <c r="R2032" t="str">
        <f t="shared" si="284"/>
        <v>Medium</v>
      </c>
    </row>
    <row r="2033" spans="1:18" x14ac:dyDescent="0.2">
      <c r="A2033">
        <v>2032</v>
      </c>
      <c r="B2033" t="s">
        <v>10</v>
      </c>
      <c r="C2033" s="1" t="d">
        <v>2023-12-28</v>
      </c>
      <c r="D2033">
        <v>263.66000000000003</v>
      </c>
      <c r="E2033">
        <v>265.13</v>
      </c>
      <c r="F2033">
        <v>252.71</v>
      </c>
      <c r="G2033">
        <v>253.18</v>
      </c>
      <c r="H2033">
        <v>113619900</v>
      </c>
      <c r="I2033">
        <v>-3.1594299999999999E-2</v>
      </c>
      <c r="J2033">
        <f t="shared" si="288"/>
        <v>-3.1594247246022E-2</v>
      </c>
      <c r="K2033">
        <f t="shared" si="281"/>
        <v>246.71799999999999</v>
      </c>
      <c r="L2033">
        <f t="shared" si="286"/>
        <v>232.89580000000007</v>
      </c>
      <c r="M2033">
        <f t="shared" si="282"/>
        <v>2.0975478509550182E-2</v>
      </c>
      <c r="N2033" t="str">
        <f t="shared" si="285"/>
        <v>Uptrend</v>
      </c>
      <c r="O2033">
        <f t="shared" si="289"/>
        <v>409.97</v>
      </c>
      <c r="P2033">
        <f t="shared" si="287"/>
        <v>-0.38244261775251853</v>
      </c>
      <c r="Q2033" t="str">
        <f t="shared" si="283"/>
        <v>2023-12</v>
      </c>
      <c r="R2033" t="str">
        <f t="shared" si="284"/>
        <v>Medium</v>
      </c>
    </row>
    <row r="2034" spans="1:18" x14ac:dyDescent="0.2">
      <c r="A2034">
        <v>2033</v>
      </c>
      <c r="B2034" t="s">
        <v>10</v>
      </c>
      <c r="C2034" s="1" t="d">
        <v>2023-12-29</v>
      </c>
      <c r="D2034">
        <v>255.1</v>
      </c>
      <c r="E2034">
        <v>255.19</v>
      </c>
      <c r="F2034">
        <v>247.43</v>
      </c>
      <c r="G2034">
        <v>248.48</v>
      </c>
      <c r="H2034">
        <v>100891600</v>
      </c>
      <c r="I2034">
        <v>-1.8563900000000001E-2</v>
      </c>
      <c r="J2034">
        <f t="shared" si="288"/>
        <v>-1.8563867604076245E-2</v>
      </c>
      <c r="K2034">
        <f t="shared" si="281"/>
        <v>247.13799999999998</v>
      </c>
      <c r="L2034">
        <f t="shared" si="286"/>
        <v>233.46200000000002</v>
      </c>
      <c r="M2034">
        <f t="shared" si="282"/>
        <v>2.1070268101269728E-2</v>
      </c>
      <c r="N2034" t="str">
        <f t="shared" si="285"/>
        <v>Uptrend</v>
      </c>
      <c r="O2034">
        <f t="shared" si="289"/>
        <v>409.97</v>
      </c>
      <c r="P2034">
        <f t="shared" si="287"/>
        <v>-0.39390687123448065</v>
      </c>
      <c r="Q2034" t="str">
        <f t="shared" si="283"/>
        <v>2023-12</v>
      </c>
      <c r="R2034" t="str">
        <f t="shared" si="284"/>
        <v>Medium</v>
      </c>
    </row>
    <row r="2035" spans="1:18" x14ac:dyDescent="0.2">
      <c r="A2035">
        <v>2034</v>
      </c>
      <c r="B2035" t="s">
        <v>10</v>
      </c>
      <c r="C2035" s="1" t="d">
        <v>2024-01-02</v>
      </c>
      <c r="D2035">
        <v>250.08</v>
      </c>
      <c r="E2035">
        <v>251.25</v>
      </c>
      <c r="F2035">
        <v>244.41</v>
      </c>
      <c r="G2035">
        <v>248.42</v>
      </c>
      <c r="H2035">
        <v>104654200</v>
      </c>
      <c r="I2035">
        <v>-2.41458E-4</v>
      </c>
      <c r="J2035">
        <f t="shared" si="288"/>
        <v>-2.4146812620740032E-4</v>
      </c>
      <c r="K2035">
        <f t="shared" si="281"/>
        <v>247.61749999999998</v>
      </c>
      <c r="L2035">
        <f t="shared" si="286"/>
        <v>233.99120000000002</v>
      </c>
      <c r="M2035">
        <f t="shared" si="282"/>
        <v>2.1010907250503193E-2</v>
      </c>
      <c r="N2035" t="str">
        <f t="shared" si="285"/>
        <v>Uptrend</v>
      </c>
      <c r="O2035">
        <f t="shared" si="289"/>
        <v>409.97</v>
      </c>
      <c r="P2035">
        <f t="shared" si="287"/>
        <v>-0.39405322340659077</v>
      </c>
      <c r="Q2035" t="str">
        <f t="shared" si="283"/>
        <v>2024-01</v>
      </c>
      <c r="R2035" t="str">
        <f t="shared" si="284"/>
        <v>Medium</v>
      </c>
    </row>
    <row r="2036" spans="1:18" x14ac:dyDescent="0.2">
      <c r="A2036">
        <v>2035</v>
      </c>
      <c r="B2036" t="s">
        <v>10</v>
      </c>
      <c r="C2036" s="1" t="d">
        <v>2024-01-03</v>
      </c>
      <c r="D2036">
        <v>244.98</v>
      </c>
      <c r="E2036">
        <v>245.68</v>
      </c>
      <c r="F2036">
        <v>236.32</v>
      </c>
      <c r="G2036">
        <v>238.45</v>
      </c>
      <c r="H2036">
        <v>121082600</v>
      </c>
      <c r="I2036">
        <v>-4.0133700000000001E-2</v>
      </c>
      <c r="J2036">
        <f t="shared" si="288"/>
        <v>-4.0133644634087418E-2</v>
      </c>
      <c r="K2036">
        <f t="shared" si="281"/>
        <v>247.76099999999997</v>
      </c>
      <c r="L2036">
        <f t="shared" si="286"/>
        <v>234.50820000000007</v>
      </c>
      <c r="M2036">
        <f t="shared" si="282"/>
        <v>2.2819297967333112E-2</v>
      </c>
      <c r="N2036" t="str">
        <f t="shared" si="285"/>
        <v>Uptrend</v>
      </c>
      <c r="O2036">
        <f t="shared" si="289"/>
        <v>409.97</v>
      </c>
      <c r="P2036">
        <f t="shared" si="287"/>
        <v>-0.41837207600556148</v>
      </c>
      <c r="Q2036" t="str">
        <f t="shared" si="283"/>
        <v>2024-01</v>
      </c>
      <c r="R2036" t="str">
        <f t="shared" si="284"/>
        <v>Medium</v>
      </c>
    </row>
    <row r="2037" spans="1:18" x14ac:dyDescent="0.2">
      <c r="A2037">
        <v>2036</v>
      </c>
      <c r="B2037" t="s">
        <v>10</v>
      </c>
      <c r="C2037" s="1" t="d">
        <v>2024-01-04</v>
      </c>
      <c r="D2037">
        <v>239.25</v>
      </c>
      <c r="E2037">
        <v>242.7</v>
      </c>
      <c r="F2037">
        <v>237.73</v>
      </c>
      <c r="G2037">
        <v>237.93</v>
      </c>
      <c r="H2037">
        <v>102629300</v>
      </c>
      <c r="I2037">
        <v>-2.1807699999999998E-3</v>
      </c>
      <c r="J2037">
        <f t="shared" si="288"/>
        <v>-2.180750681484489E-3</v>
      </c>
      <c r="K2037">
        <f t="shared" si="281"/>
        <v>247.72149999999996</v>
      </c>
      <c r="L2037">
        <f t="shared" si="286"/>
        <v>234.92760000000007</v>
      </c>
      <c r="M2037">
        <f t="shared" si="282"/>
        <v>2.2635820068226727E-2</v>
      </c>
      <c r="N2037" t="str">
        <f t="shared" si="285"/>
        <v>Uptrend</v>
      </c>
      <c r="O2037">
        <f t="shared" si="289"/>
        <v>409.97</v>
      </c>
      <c r="P2037">
        <f t="shared" si="287"/>
        <v>-0.4196404614971827</v>
      </c>
      <c r="Q2037" t="str">
        <f t="shared" si="283"/>
        <v>2024-01</v>
      </c>
      <c r="R2037" t="str">
        <f t="shared" si="284"/>
        <v>Medium</v>
      </c>
    </row>
    <row r="2038" spans="1:18" x14ac:dyDescent="0.2">
      <c r="A2038">
        <v>2037</v>
      </c>
      <c r="B2038" t="s">
        <v>10</v>
      </c>
      <c r="C2038" s="1" t="d">
        <v>2024-01-05</v>
      </c>
      <c r="D2038">
        <v>236.86</v>
      </c>
      <c r="E2038">
        <v>240.12</v>
      </c>
      <c r="F2038">
        <v>234.9</v>
      </c>
      <c r="G2038">
        <v>237.49</v>
      </c>
      <c r="H2038">
        <v>92488900</v>
      </c>
      <c r="I2038">
        <v>-1.8492300000000001E-3</v>
      </c>
      <c r="J2038">
        <f t="shared" si="288"/>
        <v>-1.8492834026814231E-3</v>
      </c>
      <c r="K2038">
        <f t="shared" si="281"/>
        <v>247.62749999999997</v>
      </c>
      <c r="L2038">
        <f t="shared" si="286"/>
        <v>235.48820000000006</v>
      </c>
      <c r="M2038">
        <f t="shared" si="282"/>
        <v>2.2630788227132659E-2</v>
      </c>
      <c r="N2038" t="str">
        <f t="shared" si="285"/>
        <v>Uptrend</v>
      </c>
      <c r="O2038">
        <f t="shared" si="289"/>
        <v>409.97</v>
      </c>
      <c r="P2038">
        <f t="shared" si="287"/>
        <v>-0.42071371075932384</v>
      </c>
      <c r="Q2038" t="str">
        <f t="shared" si="283"/>
        <v>2024-01</v>
      </c>
      <c r="R2038" t="str">
        <f t="shared" si="284"/>
        <v>Medium</v>
      </c>
    </row>
    <row r="2039" spans="1:18" x14ac:dyDescent="0.2">
      <c r="A2039">
        <v>2038</v>
      </c>
      <c r="B2039" t="s">
        <v>10</v>
      </c>
      <c r="C2039" s="1" t="d">
        <v>2024-01-08</v>
      </c>
      <c r="D2039">
        <v>236.14</v>
      </c>
      <c r="E2039">
        <v>241.25</v>
      </c>
      <c r="F2039">
        <v>235.3</v>
      </c>
      <c r="G2039">
        <v>240.45</v>
      </c>
      <c r="H2039">
        <v>85166600</v>
      </c>
      <c r="I2039">
        <v>1.24636E-2</v>
      </c>
      <c r="J2039">
        <f t="shared" si="288"/>
        <v>1.2463682681375987E-2</v>
      </c>
      <c r="K2039">
        <f t="shared" si="281"/>
        <v>247.51799999999997</v>
      </c>
      <c r="L2039">
        <f t="shared" si="286"/>
        <v>236.07220000000004</v>
      </c>
      <c r="M2039">
        <f t="shared" si="282"/>
        <v>2.2593886615848761E-2</v>
      </c>
      <c r="N2039" t="str">
        <f t="shared" si="285"/>
        <v>Uptrend</v>
      </c>
      <c r="O2039">
        <f t="shared" si="289"/>
        <v>409.97</v>
      </c>
      <c r="P2039">
        <f t="shared" si="287"/>
        <v>-0.41349367026855632</v>
      </c>
      <c r="Q2039" t="str">
        <f t="shared" si="283"/>
        <v>2024-01</v>
      </c>
      <c r="R2039" t="str">
        <f t="shared" si="284"/>
        <v>Medium</v>
      </c>
    </row>
    <row r="2040" spans="1:18" x14ac:dyDescent="0.2">
      <c r="A2040">
        <v>2039</v>
      </c>
      <c r="B2040" t="s">
        <v>10</v>
      </c>
      <c r="C2040" s="1" t="d">
        <v>2024-01-09</v>
      </c>
      <c r="D2040">
        <v>238.11</v>
      </c>
      <c r="E2040">
        <v>238.96</v>
      </c>
      <c r="F2040">
        <v>232.04</v>
      </c>
      <c r="G2040">
        <v>234.96</v>
      </c>
      <c r="H2040">
        <v>96705700</v>
      </c>
      <c r="I2040">
        <v>-2.2832100000000001E-2</v>
      </c>
      <c r="J2040">
        <f t="shared" si="288"/>
        <v>-2.2832189644416689E-2</v>
      </c>
      <c r="K2040">
        <f t="shared" si="281"/>
        <v>247.07399999999998</v>
      </c>
      <c r="L2040">
        <f t="shared" si="286"/>
        <v>236.60500000000008</v>
      </c>
      <c r="M2040">
        <f t="shared" si="282"/>
        <v>2.3108163983725883E-2</v>
      </c>
      <c r="N2040" t="str">
        <f t="shared" si="285"/>
        <v>Uptrend</v>
      </c>
      <c r="O2040">
        <f t="shared" si="289"/>
        <v>409.97</v>
      </c>
      <c r="P2040">
        <f t="shared" si="287"/>
        <v>-0.42688489401663543</v>
      </c>
      <c r="Q2040" t="str">
        <f t="shared" si="283"/>
        <v>2024-01</v>
      </c>
      <c r="R2040" t="str">
        <f t="shared" si="284"/>
        <v>Medium</v>
      </c>
    </row>
    <row r="2041" spans="1:18" x14ac:dyDescent="0.2">
      <c r="A2041">
        <v>2040</v>
      </c>
      <c r="B2041" t="s">
        <v>10</v>
      </c>
      <c r="C2041" s="1" t="d">
        <v>2024-01-10</v>
      </c>
      <c r="D2041">
        <v>235.1</v>
      </c>
      <c r="E2041">
        <v>235.5</v>
      </c>
      <c r="F2041">
        <v>231.29</v>
      </c>
      <c r="G2041">
        <v>233.94</v>
      </c>
      <c r="H2041">
        <v>91628500</v>
      </c>
      <c r="I2041">
        <v>-4.34118E-3</v>
      </c>
      <c r="J2041">
        <f t="shared" si="288"/>
        <v>-4.3411644535240601E-3</v>
      </c>
      <c r="K2041">
        <f t="shared" si="281"/>
        <v>246.78399999999996</v>
      </c>
      <c r="L2041">
        <f t="shared" si="286"/>
        <v>237.20220000000009</v>
      </c>
      <c r="M2041">
        <f t="shared" si="282"/>
        <v>2.2842718517042587E-2</v>
      </c>
      <c r="N2041" t="str">
        <f t="shared" si="285"/>
        <v>Uptrend</v>
      </c>
      <c r="O2041">
        <f t="shared" si="289"/>
        <v>409.97</v>
      </c>
      <c r="P2041">
        <f t="shared" si="287"/>
        <v>-0.42937288094250803</v>
      </c>
      <c r="Q2041" t="str">
        <f t="shared" si="283"/>
        <v>2024-01</v>
      </c>
      <c r="R2041" t="str">
        <f t="shared" si="284"/>
        <v>Medium</v>
      </c>
    </row>
    <row r="2042" spans="1:18" x14ac:dyDescent="0.2">
      <c r="A2042">
        <v>2041</v>
      </c>
      <c r="B2042" t="s">
        <v>10</v>
      </c>
      <c r="C2042" s="1" t="d">
        <v>2024-01-11</v>
      </c>
      <c r="D2042">
        <v>230.57</v>
      </c>
      <c r="E2042">
        <v>230.93</v>
      </c>
      <c r="F2042">
        <v>225.37</v>
      </c>
      <c r="G2042">
        <v>227.22</v>
      </c>
      <c r="H2042">
        <v>105873600</v>
      </c>
      <c r="I2042">
        <v>-2.8725299999999999E-2</v>
      </c>
      <c r="J2042">
        <f t="shared" si="288"/>
        <v>-2.8725314183123851E-2</v>
      </c>
      <c r="K2042">
        <f t="shared" si="281"/>
        <v>246.29449999999997</v>
      </c>
      <c r="L2042">
        <f t="shared" si="286"/>
        <v>237.56320000000008</v>
      </c>
      <c r="M2042">
        <f t="shared" si="282"/>
        <v>2.3575866825026475E-2</v>
      </c>
      <c r="N2042" t="str">
        <f t="shared" si="285"/>
        <v>Uptrend</v>
      </c>
      <c r="O2042">
        <f t="shared" si="289"/>
        <v>409.97</v>
      </c>
      <c r="P2042">
        <f t="shared" si="287"/>
        <v>-0.44576432421884538</v>
      </c>
      <c r="Q2042" t="str">
        <f t="shared" si="283"/>
        <v>2024-01</v>
      </c>
      <c r="R2042" t="str">
        <f t="shared" si="284"/>
        <v>Medium</v>
      </c>
    </row>
    <row r="2043" spans="1:18" x14ac:dyDescent="0.2">
      <c r="A2043">
        <v>2042</v>
      </c>
      <c r="B2043" t="s">
        <v>10</v>
      </c>
      <c r="C2043" s="1" t="d">
        <v>2024-01-12</v>
      </c>
      <c r="D2043">
        <v>220.08</v>
      </c>
      <c r="E2043">
        <v>225.34</v>
      </c>
      <c r="F2043">
        <v>217.15</v>
      </c>
      <c r="G2043">
        <v>218.89</v>
      </c>
      <c r="H2043">
        <v>123043800</v>
      </c>
      <c r="I2043">
        <v>-3.6660499999999999E-2</v>
      </c>
      <c r="J2043">
        <f t="shared" si="288"/>
        <v>-3.6660505237215091E-2</v>
      </c>
      <c r="K2043">
        <f t="shared" si="281"/>
        <v>245.27449999999999</v>
      </c>
      <c r="L2043">
        <f t="shared" si="286"/>
        <v>237.84820000000008</v>
      </c>
      <c r="M2043">
        <f t="shared" si="282"/>
        <v>2.4638862383113837E-2</v>
      </c>
      <c r="N2043" t="str">
        <f t="shared" si="285"/>
        <v>Uptrend</v>
      </c>
      <c r="O2043">
        <f t="shared" si="289"/>
        <v>409.97</v>
      </c>
      <c r="P2043">
        <f t="shared" si="287"/>
        <v>-0.46608288411347176</v>
      </c>
      <c r="Q2043" t="str">
        <f t="shared" si="283"/>
        <v>2024-01</v>
      </c>
      <c r="R2043" t="str">
        <f t="shared" si="284"/>
        <v>Medium</v>
      </c>
    </row>
    <row r="2044" spans="1:18" x14ac:dyDescent="0.2">
      <c r="A2044">
        <v>2043</v>
      </c>
      <c r="B2044" t="s">
        <v>10</v>
      </c>
      <c r="C2044" s="1" t="d">
        <v>2024-01-16</v>
      </c>
      <c r="D2044">
        <v>215.1</v>
      </c>
      <c r="E2044">
        <v>223.49</v>
      </c>
      <c r="F2044">
        <v>212.18</v>
      </c>
      <c r="G2044">
        <v>219.91</v>
      </c>
      <c r="H2044">
        <v>115355000</v>
      </c>
      <c r="I2044">
        <v>4.6598899999999999E-3</v>
      </c>
      <c r="J2044">
        <f t="shared" si="288"/>
        <v>4.6598748229704778E-3</v>
      </c>
      <c r="K2044">
        <f t="shared" si="281"/>
        <v>243.71749999999997</v>
      </c>
      <c r="L2044">
        <f t="shared" si="286"/>
        <v>237.78900000000002</v>
      </c>
      <c r="M2044">
        <f t="shared" si="282"/>
        <v>2.1364087022823129E-2</v>
      </c>
      <c r="N2044" t="str">
        <f t="shared" si="285"/>
        <v>Uptrend</v>
      </c>
      <c r="O2044">
        <f t="shared" si="289"/>
        <v>409.97</v>
      </c>
      <c r="P2044">
        <f t="shared" si="287"/>
        <v>-0.46359489718759916</v>
      </c>
      <c r="Q2044" t="str">
        <f t="shared" si="283"/>
        <v>2024-01</v>
      </c>
      <c r="R2044" t="str">
        <f t="shared" si="284"/>
        <v>Medium</v>
      </c>
    </row>
    <row r="2045" spans="1:18" x14ac:dyDescent="0.2">
      <c r="A2045">
        <v>2044</v>
      </c>
      <c r="B2045" t="s">
        <v>10</v>
      </c>
      <c r="C2045" s="1" t="d">
        <v>2024-01-17</v>
      </c>
      <c r="D2045">
        <v>214.86</v>
      </c>
      <c r="E2045">
        <v>215.67</v>
      </c>
      <c r="F2045">
        <v>212.01</v>
      </c>
      <c r="G2045">
        <v>215.55</v>
      </c>
      <c r="H2045">
        <v>103164400</v>
      </c>
      <c r="I2045">
        <v>-1.9826300000000002E-2</v>
      </c>
      <c r="J2045">
        <f t="shared" si="288"/>
        <v>-1.9826292574234849E-2</v>
      </c>
      <c r="K2045">
        <f t="shared" si="281"/>
        <v>241.82</v>
      </c>
      <c r="L2045">
        <f t="shared" si="286"/>
        <v>237.62739999999997</v>
      </c>
      <c r="M2045">
        <f t="shared" si="282"/>
        <v>2.1211425980680602E-2</v>
      </c>
      <c r="N2045" t="str">
        <f t="shared" si="285"/>
        <v>Uptrend</v>
      </c>
      <c r="O2045">
        <f t="shared" si="289"/>
        <v>409.97</v>
      </c>
      <c r="P2045">
        <f t="shared" si="287"/>
        <v>-0.4742298216942703</v>
      </c>
      <c r="Q2045" t="str">
        <f t="shared" si="283"/>
        <v>2024-01</v>
      </c>
      <c r="R2045" t="str">
        <f t="shared" si="284"/>
        <v>Medium</v>
      </c>
    </row>
    <row r="2046" spans="1:18" x14ac:dyDescent="0.2">
      <c r="A2046">
        <v>2045</v>
      </c>
      <c r="B2046" t="s">
        <v>10</v>
      </c>
      <c r="C2046" s="1" t="d">
        <v>2024-01-18</v>
      </c>
      <c r="D2046">
        <v>216.88</v>
      </c>
      <c r="E2046">
        <v>217.45</v>
      </c>
      <c r="F2046">
        <v>208.74</v>
      </c>
      <c r="G2046">
        <v>211.88</v>
      </c>
      <c r="H2046">
        <v>108595400</v>
      </c>
      <c r="I2046">
        <v>-1.7026199999999998E-2</v>
      </c>
      <c r="J2046">
        <f t="shared" si="288"/>
        <v>-1.7026212015773701E-2</v>
      </c>
      <c r="K2046">
        <f t="shared" ref="K2046:K2109" si="290">AVERAGE(G2027:G2046)</f>
        <v>239.81</v>
      </c>
      <c r="L2046">
        <f t="shared" si="286"/>
        <v>237.48579999999998</v>
      </c>
      <c r="M2046">
        <f t="shared" si="282"/>
        <v>2.13010407750591E-2</v>
      </c>
      <c r="N2046" t="str">
        <f t="shared" si="285"/>
        <v>Uptrend</v>
      </c>
      <c r="O2046">
        <f t="shared" si="289"/>
        <v>409.97</v>
      </c>
      <c r="P2046">
        <f t="shared" si="287"/>
        <v>-0.48318169622167484</v>
      </c>
      <c r="Q2046" t="str">
        <f t="shared" si="283"/>
        <v>2024-01</v>
      </c>
      <c r="R2046" t="str">
        <f t="shared" si="284"/>
        <v>Medium</v>
      </c>
    </row>
    <row r="2047" spans="1:18" x14ac:dyDescent="0.2">
      <c r="A2047">
        <v>2046</v>
      </c>
      <c r="B2047" t="s">
        <v>10</v>
      </c>
      <c r="C2047" s="1" t="d">
        <v>2024-01-19</v>
      </c>
      <c r="D2047">
        <v>209.99</v>
      </c>
      <c r="E2047">
        <v>213.19</v>
      </c>
      <c r="F2047">
        <v>207.56</v>
      </c>
      <c r="G2047">
        <v>212.19</v>
      </c>
      <c r="H2047">
        <v>102260300</v>
      </c>
      <c r="I2047">
        <v>1.4630800000000001E-3</v>
      </c>
      <c r="J2047">
        <f t="shared" si="288"/>
        <v>1.4630923164056231E-3</v>
      </c>
      <c r="K2047">
        <f t="shared" si="290"/>
        <v>237.55850000000001</v>
      </c>
      <c r="L2047">
        <f t="shared" si="286"/>
        <v>237.21819999999997</v>
      </c>
      <c r="M2047">
        <f t="shared" ref="M2047:M2110" si="291">_xlfn.STDEV.S(J2028:J2047)</f>
        <v>2.0352475056279237E-2</v>
      </c>
      <c r="N2047" t="str">
        <f t="shared" si="285"/>
        <v>Uptrend</v>
      </c>
      <c r="O2047">
        <f t="shared" si="289"/>
        <v>409.97</v>
      </c>
      <c r="P2047">
        <f t="shared" si="287"/>
        <v>-0.48242554333243903</v>
      </c>
      <c r="Q2047" t="str">
        <f t="shared" si="283"/>
        <v>2024-01</v>
      </c>
      <c r="R2047" t="str">
        <f t="shared" si="284"/>
        <v>Medium</v>
      </c>
    </row>
    <row r="2048" spans="1:18" x14ac:dyDescent="0.2">
      <c r="A2048">
        <v>2047</v>
      </c>
      <c r="B2048" t="s">
        <v>10</v>
      </c>
      <c r="C2048" s="1" t="d">
        <v>2024-01-22</v>
      </c>
      <c r="D2048">
        <v>212.26</v>
      </c>
      <c r="E2048">
        <v>217.8</v>
      </c>
      <c r="F2048">
        <v>206.27</v>
      </c>
      <c r="G2048">
        <v>208.8</v>
      </c>
      <c r="H2048">
        <v>117952500</v>
      </c>
      <c r="I2048">
        <v>-1.5976199999999999E-2</v>
      </c>
      <c r="J2048">
        <f t="shared" si="288"/>
        <v>-1.5976247702530699E-2</v>
      </c>
      <c r="K2048">
        <f t="shared" si="290"/>
        <v>235.64149999999995</v>
      </c>
      <c r="L2048">
        <f t="shared" si="286"/>
        <v>236.95879999999994</v>
      </c>
      <c r="M2048">
        <f t="shared" si="291"/>
        <v>1.9191808550850883E-2</v>
      </c>
      <c r="N2048" t="str">
        <f t="shared" si="285"/>
        <v>Downtrend</v>
      </c>
      <c r="O2048">
        <f t="shared" si="289"/>
        <v>409.97</v>
      </c>
      <c r="P2048">
        <f t="shared" si="287"/>
        <v>-0.49069444105666271</v>
      </c>
      <c r="Q2048" t="str">
        <f t="shared" si="283"/>
        <v>2024-01</v>
      </c>
      <c r="R2048" t="str">
        <f t="shared" si="284"/>
        <v>Medium</v>
      </c>
    </row>
    <row r="2049" spans="1:18" x14ac:dyDescent="0.2">
      <c r="A2049">
        <v>2048</v>
      </c>
      <c r="B2049" t="s">
        <v>10</v>
      </c>
      <c r="C2049" s="1" t="d">
        <v>2024-01-23</v>
      </c>
      <c r="D2049">
        <v>211.3</v>
      </c>
      <c r="E2049">
        <v>215.65</v>
      </c>
      <c r="F2049">
        <v>207.75</v>
      </c>
      <c r="G2049">
        <v>209.14</v>
      </c>
      <c r="H2049">
        <v>106605900</v>
      </c>
      <c r="I2049">
        <v>1.6283300000000001E-3</v>
      </c>
      <c r="J2049">
        <f t="shared" si="288"/>
        <v>1.6283524904212587E-3</v>
      </c>
      <c r="K2049">
        <f t="shared" si="290"/>
        <v>233.37350000000001</v>
      </c>
      <c r="L2049">
        <f t="shared" si="286"/>
        <v>236.91579999999993</v>
      </c>
      <c r="M2049">
        <f t="shared" si="291"/>
        <v>1.7185742053594761E-2</v>
      </c>
      <c r="N2049" t="str">
        <f t="shared" si="285"/>
        <v>Downtrend</v>
      </c>
      <c r="O2049">
        <f t="shared" si="289"/>
        <v>409.97</v>
      </c>
      <c r="P2049">
        <f t="shared" si="287"/>
        <v>-0.48986511208137185</v>
      </c>
      <c r="Q2049" t="str">
        <f t="shared" si="283"/>
        <v>2024-01</v>
      </c>
      <c r="R2049" t="str">
        <f t="shared" si="284"/>
        <v>Medium</v>
      </c>
    </row>
    <row r="2050" spans="1:18" x14ac:dyDescent="0.2">
      <c r="A2050">
        <v>2049</v>
      </c>
      <c r="B2050" t="s">
        <v>10</v>
      </c>
      <c r="C2050" s="1" t="d">
        <v>2024-01-24</v>
      </c>
      <c r="D2050">
        <v>211.88</v>
      </c>
      <c r="E2050">
        <v>212.73</v>
      </c>
      <c r="F2050">
        <v>206.77</v>
      </c>
      <c r="G2050">
        <v>207.83</v>
      </c>
      <c r="H2050">
        <v>123369900</v>
      </c>
      <c r="I2050">
        <v>-6.2637400000000003E-3</v>
      </c>
      <c r="J2050">
        <f t="shared" si="288"/>
        <v>-6.2637467724967477E-3</v>
      </c>
      <c r="K2050">
        <f t="shared" si="290"/>
        <v>231.13800000000001</v>
      </c>
      <c r="L2050">
        <f t="shared" si="286"/>
        <v>236.27539999999991</v>
      </c>
      <c r="M2050">
        <f t="shared" si="291"/>
        <v>1.7197213776928549E-2</v>
      </c>
      <c r="N2050" t="str">
        <f t="shared" si="285"/>
        <v>Downtrend</v>
      </c>
      <c r="O2050">
        <f t="shared" si="289"/>
        <v>409.97</v>
      </c>
      <c r="P2050">
        <f t="shared" si="287"/>
        <v>-0.49306046783911017</v>
      </c>
      <c r="Q2050" t="str">
        <f t="shared" si="283"/>
        <v>2024-01</v>
      </c>
      <c r="R2050" t="str">
        <f t="shared" si="284"/>
        <v>Medium</v>
      </c>
    </row>
    <row r="2051" spans="1:18" x14ac:dyDescent="0.2">
      <c r="A2051">
        <v>2050</v>
      </c>
      <c r="B2051" t="s">
        <v>10</v>
      </c>
      <c r="C2051" s="1" t="d">
        <v>2024-01-25</v>
      </c>
      <c r="D2051">
        <v>189.7</v>
      </c>
      <c r="E2051">
        <v>193</v>
      </c>
      <c r="F2051">
        <v>180.06</v>
      </c>
      <c r="G2051">
        <v>182.63</v>
      </c>
      <c r="H2051">
        <v>198076800</v>
      </c>
      <c r="I2051">
        <v>-0.121253</v>
      </c>
      <c r="J2051">
        <f t="shared" si="288"/>
        <v>-0.12125294712024259</v>
      </c>
      <c r="K2051">
        <f t="shared" si="290"/>
        <v>227.43900000000002</v>
      </c>
      <c r="L2051">
        <f t="shared" si="286"/>
        <v>235.46619999999993</v>
      </c>
      <c r="M2051">
        <f t="shared" si="291"/>
        <v>2.9463244832192891E-2</v>
      </c>
      <c r="N2051" t="str">
        <f t="shared" si="285"/>
        <v>Downtrend</v>
      </c>
      <c r="O2051">
        <f t="shared" si="289"/>
        <v>409.97</v>
      </c>
      <c r="P2051">
        <f t="shared" si="287"/>
        <v>-0.55452838012537509</v>
      </c>
      <c r="Q2051" t="str">
        <f t="shared" ref="Q2051:Q2114" si="292">TEXT(C2051, "YYYY-MM")</f>
        <v>2024-01</v>
      </c>
      <c r="R2051" t="str">
        <f t="shared" ref="R2051:R2114" si="293">IF(M2051="","",
   IF(M2051&lt;0.015,"Low",
      IF(M2051&lt;0.03,"Medium","High")))</f>
        <v>Medium</v>
      </c>
    </row>
    <row r="2052" spans="1:18" x14ac:dyDescent="0.2">
      <c r="A2052">
        <v>2051</v>
      </c>
      <c r="B2052" t="s">
        <v>10</v>
      </c>
      <c r="C2052" s="1" t="d">
        <v>2024-01-26</v>
      </c>
      <c r="D2052">
        <v>185.5</v>
      </c>
      <c r="E2052">
        <v>186.78</v>
      </c>
      <c r="F2052">
        <v>182.1</v>
      </c>
      <c r="G2052">
        <v>183.25</v>
      </c>
      <c r="H2052">
        <v>107343200</v>
      </c>
      <c r="I2052">
        <v>3.3948200000000002E-3</v>
      </c>
      <c r="J2052">
        <f t="shared" si="288"/>
        <v>3.3948420303346882E-3</v>
      </c>
      <c r="K2052">
        <f t="shared" si="290"/>
        <v>223.52950000000001</v>
      </c>
      <c r="L2052">
        <f t="shared" si="286"/>
        <v>234.53659999999988</v>
      </c>
      <c r="M2052">
        <f t="shared" si="291"/>
        <v>2.8683601812002819E-2</v>
      </c>
      <c r="N2052" t="str">
        <f t="shared" ref="N2052:N2115" si="294">IF(OR(ISBLANK(K2052),ISBLANK(L2052)),"",IF(K2052&gt;L2052,"Uptrend","Downtrend"))</f>
        <v>Downtrend</v>
      </c>
      <c r="O2052">
        <f t="shared" si="289"/>
        <v>409.97</v>
      </c>
      <c r="P2052">
        <f t="shared" si="287"/>
        <v>-0.55301607434690347</v>
      </c>
      <c r="Q2052" t="str">
        <f t="shared" si="292"/>
        <v>2024-01</v>
      </c>
      <c r="R2052" t="str">
        <f t="shared" si="293"/>
        <v>Medium</v>
      </c>
    </row>
    <row r="2053" spans="1:18" x14ac:dyDescent="0.2">
      <c r="A2053">
        <v>2052</v>
      </c>
      <c r="B2053" t="s">
        <v>10</v>
      </c>
      <c r="C2053" s="1" t="d">
        <v>2024-01-29</v>
      </c>
      <c r="D2053">
        <v>185.63</v>
      </c>
      <c r="E2053">
        <v>191.48</v>
      </c>
      <c r="F2053">
        <v>183.67</v>
      </c>
      <c r="G2053">
        <v>190.93</v>
      </c>
      <c r="H2053">
        <v>125013100</v>
      </c>
      <c r="I2053">
        <v>4.19099E-2</v>
      </c>
      <c r="J2053">
        <f t="shared" si="288"/>
        <v>4.1909959072305547E-2</v>
      </c>
      <c r="K2053">
        <f t="shared" si="290"/>
        <v>220.417</v>
      </c>
      <c r="L2053">
        <f t="shared" si="286"/>
        <v>233.51159999999993</v>
      </c>
      <c r="M2053">
        <f t="shared" si="291"/>
        <v>3.1328343689615457E-2</v>
      </c>
      <c r="N2053" t="str">
        <f t="shared" si="294"/>
        <v>Downtrend</v>
      </c>
      <c r="O2053">
        <f t="shared" si="289"/>
        <v>409.97</v>
      </c>
      <c r="P2053">
        <f t="shared" si="287"/>
        <v>-0.53428299631680365</v>
      </c>
      <c r="Q2053" t="str">
        <f t="shared" si="292"/>
        <v>2024-01</v>
      </c>
      <c r="R2053" t="str">
        <f t="shared" si="293"/>
        <v>High</v>
      </c>
    </row>
    <row r="2054" spans="1:18" x14ac:dyDescent="0.2">
      <c r="A2054">
        <v>2053</v>
      </c>
      <c r="B2054" t="s">
        <v>10</v>
      </c>
      <c r="C2054" s="1" t="d">
        <v>2024-01-30</v>
      </c>
      <c r="D2054">
        <v>195.33</v>
      </c>
      <c r="E2054">
        <v>196.36</v>
      </c>
      <c r="F2054">
        <v>190.61</v>
      </c>
      <c r="G2054">
        <v>191.59</v>
      </c>
      <c r="H2054">
        <v>109982300</v>
      </c>
      <c r="I2054">
        <v>3.45678E-3</v>
      </c>
      <c r="J2054">
        <f t="shared" si="288"/>
        <v>3.4567642591525338E-3</v>
      </c>
      <c r="K2054">
        <f t="shared" si="290"/>
        <v>217.57250000000005</v>
      </c>
      <c r="L2054">
        <f t="shared" si="286"/>
        <v>232.58559999999991</v>
      </c>
      <c r="M2054">
        <f t="shared" si="291"/>
        <v>3.1527982636688857E-2</v>
      </c>
      <c r="N2054" t="str">
        <f t="shared" si="294"/>
        <v>Downtrend</v>
      </c>
      <c r="O2054">
        <f t="shared" si="289"/>
        <v>409.97</v>
      </c>
      <c r="P2054">
        <f t="shared" si="287"/>
        <v>-0.53267312242359199</v>
      </c>
      <c r="Q2054" t="str">
        <f t="shared" si="292"/>
        <v>2024-01</v>
      </c>
      <c r="R2054" t="str">
        <f t="shared" si="293"/>
        <v>High</v>
      </c>
    </row>
    <row r="2055" spans="1:18" x14ac:dyDescent="0.2">
      <c r="A2055">
        <v>2054</v>
      </c>
      <c r="B2055" t="s">
        <v>10</v>
      </c>
      <c r="C2055" s="1" t="d">
        <v>2024-01-31</v>
      </c>
      <c r="D2055">
        <v>187</v>
      </c>
      <c r="E2055">
        <v>193.97</v>
      </c>
      <c r="F2055">
        <v>185.85</v>
      </c>
      <c r="G2055">
        <v>187.29</v>
      </c>
      <c r="H2055">
        <v>103221400</v>
      </c>
      <c r="I2055">
        <v>-2.24438E-2</v>
      </c>
      <c r="J2055">
        <f t="shared" si="288"/>
        <v>-2.2443760112740851E-2</v>
      </c>
      <c r="K2055">
        <f t="shared" si="290"/>
        <v>214.51599999999999</v>
      </c>
      <c r="L2055">
        <f t="shared" si="286"/>
        <v>231.67679999999993</v>
      </c>
      <c r="M2055">
        <f t="shared" si="291"/>
        <v>3.1467544221391926E-2</v>
      </c>
      <c r="N2055" t="str">
        <f t="shared" si="294"/>
        <v>Downtrend</v>
      </c>
      <c r="O2055">
        <f t="shared" si="289"/>
        <v>409.97</v>
      </c>
      <c r="P2055">
        <f t="shared" si="287"/>
        <v>-0.54316169475815301</v>
      </c>
      <c r="Q2055" t="str">
        <f t="shared" si="292"/>
        <v>2024-01</v>
      </c>
      <c r="R2055" t="str">
        <f t="shared" si="293"/>
        <v>High</v>
      </c>
    </row>
    <row r="2056" spans="1:18" x14ac:dyDescent="0.2">
      <c r="A2056">
        <v>2055</v>
      </c>
      <c r="B2056" t="s">
        <v>10</v>
      </c>
      <c r="C2056" s="1" t="d">
        <v>2024-02-01</v>
      </c>
      <c r="D2056">
        <v>188.5</v>
      </c>
      <c r="E2056">
        <v>189.88</v>
      </c>
      <c r="F2056">
        <v>184.28</v>
      </c>
      <c r="G2056">
        <v>188.86</v>
      </c>
      <c r="H2056">
        <v>91843300</v>
      </c>
      <c r="I2056">
        <v>8.3827599999999995E-3</v>
      </c>
      <c r="J2056">
        <f t="shared" si="288"/>
        <v>8.3827219819532228E-3</v>
      </c>
      <c r="K2056">
        <f t="shared" si="290"/>
        <v>212.03650000000002</v>
      </c>
      <c r="L2056">
        <f t="shared" si="286"/>
        <v>230.72299999999993</v>
      </c>
      <c r="M2056">
        <f t="shared" si="291"/>
        <v>3.1177192285757969E-2</v>
      </c>
      <c r="N2056" t="str">
        <f t="shared" si="294"/>
        <v>Downtrend</v>
      </c>
      <c r="O2056">
        <f t="shared" si="289"/>
        <v>409.97</v>
      </c>
      <c r="P2056">
        <f t="shared" si="287"/>
        <v>-0.53933214625460402</v>
      </c>
      <c r="Q2056" t="str">
        <f t="shared" si="292"/>
        <v>2024-02</v>
      </c>
      <c r="R2056" t="str">
        <f t="shared" si="293"/>
        <v>High</v>
      </c>
    </row>
    <row r="2057" spans="1:18" x14ac:dyDescent="0.2">
      <c r="A2057">
        <v>2056</v>
      </c>
      <c r="B2057" t="s">
        <v>10</v>
      </c>
      <c r="C2057" s="1" t="d">
        <v>2024-02-02</v>
      </c>
      <c r="D2057">
        <v>185.04</v>
      </c>
      <c r="E2057">
        <v>188.69</v>
      </c>
      <c r="F2057">
        <v>182</v>
      </c>
      <c r="G2057">
        <v>187.91</v>
      </c>
      <c r="H2057">
        <v>110612700</v>
      </c>
      <c r="I2057">
        <v>-5.0301599999999997E-3</v>
      </c>
      <c r="J2057">
        <f t="shared" si="288"/>
        <v>-5.0301810865192031E-3</v>
      </c>
      <c r="K2057">
        <f t="shared" si="290"/>
        <v>209.53550000000001</v>
      </c>
      <c r="L2057">
        <f t="shared" si="286"/>
        <v>229.52019999999993</v>
      </c>
      <c r="M2057">
        <f t="shared" si="291"/>
        <v>3.1140773186893771E-2</v>
      </c>
      <c r="N2057" t="str">
        <f t="shared" si="294"/>
        <v>Downtrend</v>
      </c>
      <c r="O2057">
        <f t="shared" si="289"/>
        <v>409.97</v>
      </c>
      <c r="P2057">
        <f t="shared" si="287"/>
        <v>-0.5416493889796814</v>
      </c>
      <c r="Q2057" t="str">
        <f t="shared" si="292"/>
        <v>2024-02</v>
      </c>
      <c r="R2057" t="str">
        <f t="shared" si="293"/>
        <v>High</v>
      </c>
    </row>
    <row r="2058" spans="1:18" x14ac:dyDescent="0.2">
      <c r="A2058">
        <v>2057</v>
      </c>
      <c r="B2058" t="s">
        <v>10</v>
      </c>
      <c r="C2058" s="1" t="d">
        <v>2024-02-05</v>
      </c>
      <c r="D2058">
        <v>184.26</v>
      </c>
      <c r="E2058">
        <v>184.68</v>
      </c>
      <c r="F2058">
        <v>175.01</v>
      </c>
      <c r="G2058">
        <v>181.06</v>
      </c>
      <c r="H2058">
        <v>134294400</v>
      </c>
      <c r="I2058">
        <v>-3.6453699999999999E-2</v>
      </c>
      <c r="J2058">
        <f t="shared" si="288"/>
        <v>-3.645362141450692E-2</v>
      </c>
      <c r="K2058">
        <f t="shared" si="290"/>
        <v>206.71400000000003</v>
      </c>
      <c r="L2058">
        <f t="shared" si="286"/>
        <v>228.53799999999995</v>
      </c>
      <c r="M2058">
        <f t="shared" si="291"/>
        <v>3.1549992281427595E-2</v>
      </c>
      <c r="N2058" t="str">
        <f t="shared" si="294"/>
        <v>Downtrend</v>
      </c>
      <c r="O2058">
        <f t="shared" si="289"/>
        <v>409.97</v>
      </c>
      <c r="P2058">
        <f t="shared" si="287"/>
        <v>-0.55835792862892408</v>
      </c>
      <c r="Q2058" t="str">
        <f t="shared" si="292"/>
        <v>2024-02</v>
      </c>
      <c r="R2058" t="str">
        <f t="shared" si="293"/>
        <v>High</v>
      </c>
    </row>
    <row r="2059" spans="1:18" x14ac:dyDescent="0.2">
      <c r="A2059">
        <v>2058</v>
      </c>
      <c r="B2059" t="s">
        <v>10</v>
      </c>
      <c r="C2059" s="1" t="d">
        <v>2024-02-06</v>
      </c>
      <c r="D2059">
        <v>177.21</v>
      </c>
      <c r="E2059">
        <v>186.49</v>
      </c>
      <c r="F2059">
        <v>177.11</v>
      </c>
      <c r="G2059">
        <v>185.1</v>
      </c>
      <c r="H2059">
        <v>122676000</v>
      </c>
      <c r="I2059">
        <v>2.2313099999999999E-2</v>
      </c>
      <c r="J2059">
        <f t="shared" si="288"/>
        <v>2.2313045399315001E-2</v>
      </c>
      <c r="K2059">
        <f t="shared" si="290"/>
        <v>203.94649999999999</v>
      </c>
      <c r="L2059">
        <f t="shared" si="286"/>
        <v>227.58059999999998</v>
      </c>
      <c r="M2059">
        <f t="shared" si="291"/>
        <v>3.2040993989975723E-2</v>
      </c>
      <c r="N2059" t="str">
        <f t="shared" si="294"/>
        <v>Downtrend</v>
      </c>
      <c r="O2059">
        <f t="shared" si="289"/>
        <v>409.97</v>
      </c>
      <c r="P2059">
        <f t="shared" si="287"/>
        <v>-0.54850354904017373</v>
      </c>
      <c r="Q2059" t="str">
        <f t="shared" si="292"/>
        <v>2024-02</v>
      </c>
      <c r="R2059" t="str">
        <f t="shared" si="293"/>
        <v>High</v>
      </c>
    </row>
    <row r="2060" spans="1:18" x14ac:dyDescent="0.2">
      <c r="A2060">
        <v>2059</v>
      </c>
      <c r="B2060" t="s">
        <v>10</v>
      </c>
      <c r="C2060" s="1" t="d">
        <v>2024-02-07</v>
      </c>
      <c r="D2060">
        <v>188.18</v>
      </c>
      <c r="E2060">
        <v>189.79</v>
      </c>
      <c r="F2060">
        <v>182.68</v>
      </c>
      <c r="G2060">
        <v>187.58</v>
      </c>
      <c r="H2060">
        <v>111535200</v>
      </c>
      <c r="I2060">
        <v>1.33981E-2</v>
      </c>
      <c r="J2060">
        <f t="shared" si="288"/>
        <v>1.339816315505149E-2</v>
      </c>
      <c r="K2060">
        <f t="shared" si="290"/>
        <v>201.57749999999999</v>
      </c>
      <c r="L2060">
        <f t="shared" si="286"/>
        <v>226.65019999999996</v>
      </c>
      <c r="M2060">
        <f t="shared" si="291"/>
        <v>3.2446592105467624E-2</v>
      </c>
      <c r="N2060" t="str">
        <f t="shared" si="294"/>
        <v>Downtrend</v>
      </c>
      <c r="O2060">
        <f t="shared" si="289"/>
        <v>409.97</v>
      </c>
      <c r="P2060">
        <f t="shared" si="287"/>
        <v>-0.54245432592628728</v>
      </c>
      <c r="Q2060" t="str">
        <f t="shared" si="292"/>
        <v>2024-02</v>
      </c>
      <c r="R2060" t="str">
        <f t="shared" si="293"/>
        <v>High</v>
      </c>
    </row>
    <row r="2061" spans="1:18" x14ac:dyDescent="0.2">
      <c r="A2061">
        <v>2060</v>
      </c>
      <c r="B2061" t="s">
        <v>10</v>
      </c>
      <c r="C2061" s="1" t="d">
        <v>2024-02-08</v>
      </c>
      <c r="D2061">
        <v>189</v>
      </c>
      <c r="E2061">
        <v>191.62</v>
      </c>
      <c r="F2061">
        <v>185.58</v>
      </c>
      <c r="G2061">
        <v>189.56</v>
      </c>
      <c r="H2061">
        <v>83034000</v>
      </c>
      <c r="I2061">
        <v>1.0555500000000001E-2</v>
      </c>
      <c r="J2061">
        <f t="shared" si="288"/>
        <v>1.0555496321569491E-2</v>
      </c>
      <c r="K2061">
        <f t="shared" si="290"/>
        <v>199.35849999999999</v>
      </c>
      <c r="L2061">
        <f t="shared" si="286"/>
        <v>225.58719999999994</v>
      </c>
      <c r="M2061">
        <f t="shared" si="291"/>
        <v>3.2768893539089822E-2</v>
      </c>
      <c r="N2061" t="str">
        <f t="shared" si="294"/>
        <v>Downtrend</v>
      </c>
      <c r="O2061">
        <f t="shared" si="289"/>
        <v>409.97</v>
      </c>
      <c r="P2061">
        <f t="shared" si="287"/>
        <v>-0.53762470424665221</v>
      </c>
      <c r="Q2061" t="str">
        <f t="shared" si="292"/>
        <v>2024-02</v>
      </c>
      <c r="R2061" t="str">
        <f t="shared" si="293"/>
        <v>High</v>
      </c>
    </row>
    <row r="2062" spans="1:18" x14ac:dyDescent="0.2">
      <c r="A2062">
        <v>2061</v>
      </c>
      <c r="B2062" t="s">
        <v>10</v>
      </c>
      <c r="C2062" s="1" t="d">
        <v>2024-02-09</v>
      </c>
      <c r="D2062">
        <v>190.18</v>
      </c>
      <c r="E2062">
        <v>194.12</v>
      </c>
      <c r="F2062">
        <v>189.48</v>
      </c>
      <c r="G2062">
        <v>193.57</v>
      </c>
      <c r="H2062">
        <v>84476300</v>
      </c>
      <c r="I2062">
        <v>2.1154300000000001E-2</v>
      </c>
      <c r="J2062">
        <f t="shared" si="288"/>
        <v>2.1154251951888581E-2</v>
      </c>
      <c r="K2062">
        <f t="shared" si="290"/>
        <v>197.67599999999999</v>
      </c>
      <c r="L2062">
        <f t="shared" si="286"/>
        <v>224.46699999999993</v>
      </c>
      <c r="M2062">
        <f t="shared" si="291"/>
        <v>3.3158518353164683E-2</v>
      </c>
      <c r="N2062" t="str">
        <f t="shared" si="294"/>
        <v>Downtrend</v>
      </c>
      <c r="O2062">
        <f t="shared" si="289"/>
        <v>409.97</v>
      </c>
      <c r="P2062">
        <f t="shared" si="287"/>
        <v>-0.52784350074395692</v>
      </c>
      <c r="Q2062" t="str">
        <f t="shared" si="292"/>
        <v>2024-02</v>
      </c>
      <c r="R2062" t="str">
        <f t="shared" si="293"/>
        <v>High</v>
      </c>
    </row>
    <row r="2063" spans="1:18" x14ac:dyDescent="0.2">
      <c r="A2063">
        <v>2062</v>
      </c>
      <c r="B2063" t="s">
        <v>10</v>
      </c>
      <c r="C2063" s="1" t="d">
        <v>2024-02-12</v>
      </c>
      <c r="D2063">
        <v>192.11</v>
      </c>
      <c r="E2063">
        <v>194.73</v>
      </c>
      <c r="F2063">
        <v>187.28</v>
      </c>
      <c r="G2063">
        <v>188.13</v>
      </c>
      <c r="H2063">
        <v>95498600</v>
      </c>
      <c r="I2063">
        <v>-2.81035E-2</v>
      </c>
      <c r="J2063">
        <f t="shared" si="288"/>
        <v>-2.8103528439324288E-2</v>
      </c>
      <c r="K2063">
        <f t="shared" si="290"/>
        <v>196.13799999999998</v>
      </c>
      <c r="L2063">
        <f t="shared" si="286"/>
        <v>223.34579999999997</v>
      </c>
      <c r="M2063">
        <f t="shared" si="291"/>
        <v>3.2814939795252927E-2</v>
      </c>
      <c r="N2063" t="str">
        <f t="shared" si="294"/>
        <v>Downtrend</v>
      </c>
      <c r="O2063">
        <f t="shared" si="289"/>
        <v>409.97</v>
      </c>
      <c r="P2063">
        <f t="shared" si="287"/>
        <v>-0.54111276434861089</v>
      </c>
      <c r="Q2063" t="str">
        <f t="shared" si="292"/>
        <v>2024-02</v>
      </c>
      <c r="R2063" t="str">
        <f t="shared" si="293"/>
        <v>High</v>
      </c>
    </row>
    <row r="2064" spans="1:18" x14ac:dyDescent="0.2">
      <c r="A2064">
        <v>2063</v>
      </c>
      <c r="B2064" t="s">
        <v>10</v>
      </c>
      <c r="C2064" s="1" t="d">
        <v>2024-02-13</v>
      </c>
      <c r="D2064">
        <v>183.99</v>
      </c>
      <c r="E2064">
        <v>187.26</v>
      </c>
      <c r="F2064">
        <v>182.11</v>
      </c>
      <c r="G2064">
        <v>184.02</v>
      </c>
      <c r="H2064">
        <v>86759500</v>
      </c>
      <c r="I2064">
        <v>-2.1846600000000001E-2</v>
      </c>
      <c r="J2064">
        <f t="shared" si="288"/>
        <v>-2.1846595439323768E-2</v>
      </c>
      <c r="K2064">
        <f t="shared" si="290"/>
        <v>194.34350000000001</v>
      </c>
      <c r="L2064">
        <f t="shared" si="286"/>
        <v>222.34339999999997</v>
      </c>
      <c r="M2064">
        <f t="shared" si="291"/>
        <v>3.2854355875676422E-2</v>
      </c>
      <c r="N2064" t="str">
        <f t="shared" si="294"/>
        <v>Downtrend</v>
      </c>
      <c r="O2064">
        <f t="shared" si="289"/>
        <v>409.97</v>
      </c>
      <c r="P2064">
        <f t="shared" si="287"/>
        <v>-0.55113788813815645</v>
      </c>
      <c r="Q2064" t="str">
        <f t="shared" si="292"/>
        <v>2024-02</v>
      </c>
      <c r="R2064" t="str">
        <f t="shared" si="293"/>
        <v>High</v>
      </c>
    </row>
    <row r="2065" spans="1:18" x14ac:dyDescent="0.2">
      <c r="A2065">
        <v>2064</v>
      </c>
      <c r="B2065" t="s">
        <v>10</v>
      </c>
      <c r="C2065" s="1" t="d">
        <v>2024-02-14</v>
      </c>
      <c r="D2065">
        <v>185.3</v>
      </c>
      <c r="E2065">
        <v>188.89</v>
      </c>
      <c r="F2065">
        <v>183.35</v>
      </c>
      <c r="G2065">
        <v>188.71</v>
      </c>
      <c r="H2065">
        <v>81203000</v>
      </c>
      <c r="I2065">
        <v>2.5486399999999999E-2</v>
      </c>
      <c r="J2065">
        <f t="shared" si="288"/>
        <v>2.5486360178241574E-2</v>
      </c>
      <c r="K2065">
        <f t="shared" si="290"/>
        <v>193.00149999999999</v>
      </c>
      <c r="L2065">
        <f t="shared" si="286"/>
        <v>221.64079999999998</v>
      </c>
      <c r="M2065">
        <f t="shared" si="291"/>
        <v>3.3574216999440576E-2</v>
      </c>
      <c r="N2065" t="str">
        <f t="shared" si="294"/>
        <v>Downtrend</v>
      </c>
      <c r="O2065">
        <f t="shared" si="289"/>
        <v>409.97</v>
      </c>
      <c r="P2065">
        <f t="shared" si="287"/>
        <v>-0.53969802668487943</v>
      </c>
      <c r="Q2065" t="str">
        <f t="shared" si="292"/>
        <v>2024-02</v>
      </c>
      <c r="R2065" t="str">
        <f t="shared" si="293"/>
        <v>High</v>
      </c>
    </row>
    <row r="2066" spans="1:18" x14ac:dyDescent="0.2">
      <c r="A2066">
        <v>2065</v>
      </c>
      <c r="B2066" t="s">
        <v>10</v>
      </c>
      <c r="C2066" s="1" t="d">
        <v>2024-02-15</v>
      </c>
      <c r="D2066">
        <v>189.16</v>
      </c>
      <c r="E2066">
        <v>200.88</v>
      </c>
      <c r="F2066">
        <v>188.86</v>
      </c>
      <c r="G2066">
        <v>200.45</v>
      </c>
      <c r="H2066">
        <v>120831800</v>
      </c>
      <c r="I2066">
        <v>6.2211799999999998E-2</v>
      </c>
      <c r="J2066">
        <f t="shared" si="288"/>
        <v>6.2211859466906771E-2</v>
      </c>
      <c r="K2066">
        <f t="shared" si="290"/>
        <v>192.43</v>
      </c>
      <c r="L2066">
        <f t="shared" si="286"/>
        <v>220.86540000000002</v>
      </c>
      <c r="M2066">
        <f t="shared" si="291"/>
        <v>3.6738488719850693E-2</v>
      </c>
      <c r="N2066" t="str">
        <f t="shared" si="294"/>
        <v>Downtrend</v>
      </c>
      <c r="O2066">
        <f t="shared" si="289"/>
        <v>409.97</v>
      </c>
      <c r="P2066">
        <f t="shared" si="287"/>
        <v>-0.51106178500865918</v>
      </c>
      <c r="Q2066" t="str">
        <f t="shared" si="292"/>
        <v>2024-02</v>
      </c>
      <c r="R2066" t="str">
        <f t="shared" si="293"/>
        <v>High</v>
      </c>
    </row>
    <row r="2067" spans="1:18" x14ac:dyDescent="0.2">
      <c r="A2067">
        <v>2066</v>
      </c>
      <c r="B2067" t="s">
        <v>10</v>
      </c>
      <c r="C2067" s="1" t="d">
        <v>2024-02-16</v>
      </c>
      <c r="D2067">
        <v>202.06</v>
      </c>
      <c r="E2067">
        <v>203.17</v>
      </c>
      <c r="F2067">
        <v>197.4</v>
      </c>
      <c r="G2067">
        <v>199.95</v>
      </c>
      <c r="H2067">
        <v>111346700</v>
      </c>
      <c r="I2067">
        <v>-2.49439E-3</v>
      </c>
      <c r="J2067">
        <f t="shared" si="288"/>
        <v>-2.49438762783738E-3</v>
      </c>
      <c r="K2067">
        <f t="shared" si="290"/>
        <v>191.81799999999998</v>
      </c>
      <c r="L2067">
        <f t="shared" si="286"/>
        <v>219.95320000000001</v>
      </c>
      <c r="M2067">
        <f t="shared" si="291"/>
        <v>3.6728939634182653E-2</v>
      </c>
      <c r="N2067" t="str">
        <f t="shared" si="294"/>
        <v>Downtrend</v>
      </c>
      <c r="O2067">
        <f t="shared" si="289"/>
        <v>409.97</v>
      </c>
      <c r="P2067">
        <f t="shared" si="287"/>
        <v>-0.51228138644291055</v>
      </c>
      <c r="Q2067" t="str">
        <f t="shared" si="292"/>
        <v>2024-02</v>
      </c>
      <c r="R2067" t="str">
        <f t="shared" si="293"/>
        <v>High</v>
      </c>
    </row>
    <row r="2068" spans="1:18" x14ac:dyDescent="0.2">
      <c r="A2068">
        <v>2067</v>
      </c>
      <c r="B2068" t="s">
        <v>10</v>
      </c>
      <c r="C2068" s="1" t="d">
        <v>2024-02-20</v>
      </c>
      <c r="D2068">
        <v>196.13</v>
      </c>
      <c r="E2068">
        <v>198.6</v>
      </c>
      <c r="F2068">
        <v>189.13</v>
      </c>
      <c r="G2068">
        <v>193.76</v>
      </c>
      <c r="H2068">
        <v>104545800</v>
      </c>
      <c r="I2068">
        <v>-3.0957800000000001E-2</v>
      </c>
      <c r="J2068">
        <f t="shared" si="288"/>
        <v>-3.0957739434858689E-2</v>
      </c>
      <c r="K2068">
        <f t="shared" si="290"/>
        <v>191.06599999999997</v>
      </c>
      <c r="L2068">
        <f t="shared" si="286"/>
        <v>218.99580000000003</v>
      </c>
      <c r="M2068">
        <f t="shared" si="291"/>
        <v>3.7172662069428326E-2</v>
      </c>
      <c r="N2068" t="str">
        <f t="shared" si="294"/>
        <v>Downtrend</v>
      </c>
      <c r="O2068">
        <f t="shared" si="289"/>
        <v>409.97</v>
      </c>
      <c r="P2068">
        <f t="shared" si="287"/>
        <v>-0.52738005219894146</v>
      </c>
      <c r="Q2068" t="str">
        <f t="shared" si="292"/>
        <v>2024-02</v>
      </c>
      <c r="R2068" t="str">
        <f t="shared" si="293"/>
        <v>High</v>
      </c>
    </row>
    <row r="2069" spans="1:18" x14ac:dyDescent="0.2">
      <c r="A2069">
        <v>2068</v>
      </c>
      <c r="B2069" t="s">
        <v>10</v>
      </c>
      <c r="C2069" s="1" t="d">
        <v>2024-02-21</v>
      </c>
      <c r="D2069">
        <v>193.36</v>
      </c>
      <c r="E2069">
        <v>199.44</v>
      </c>
      <c r="F2069">
        <v>191.95</v>
      </c>
      <c r="G2069">
        <v>194.77</v>
      </c>
      <c r="H2069">
        <v>103500300</v>
      </c>
      <c r="I2069">
        <v>5.2126799999999999E-3</v>
      </c>
      <c r="J2069">
        <f t="shared" si="288"/>
        <v>5.2126341866227666E-3</v>
      </c>
      <c r="K2069">
        <f t="shared" si="290"/>
        <v>190.34750000000003</v>
      </c>
      <c r="L2069">
        <f t="shared" si="286"/>
        <v>218.06720000000001</v>
      </c>
      <c r="M2069">
        <f t="shared" si="291"/>
        <v>3.7205018654938651E-2</v>
      </c>
      <c r="N2069" t="str">
        <f t="shared" si="294"/>
        <v>Downtrend</v>
      </c>
      <c r="O2069">
        <f t="shared" si="289"/>
        <v>409.97</v>
      </c>
      <c r="P2069">
        <f t="shared" si="287"/>
        <v>-0.52491645730175374</v>
      </c>
      <c r="Q2069" t="str">
        <f t="shared" si="292"/>
        <v>2024-02</v>
      </c>
      <c r="R2069" t="str">
        <f t="shared" si="293"/>
        <v>High</v>
      </c>
    </row>
    <row r="2070" spans="1:18" x14ac:dyDescent="0.2">
      <c r="A2070">
        <v>2069</v>
      </c>
      <c r="B2070" t="s">
        <v>10</v>
      </c>
      <c r="C2070" s="1" t="d">
        <v>2024-02-22</v>
      </c>
      <c r="D2070">
        <v>194</v>
      </c>
      <c r="E2070">
        <v>198.32</v>
      </c>
      <c r="F2070">
        <v>191.36</v>
      </c>
      <c r="G2070">
        <v>197.41</v>
      </c>
      <c r="H2070">
        <v>92739500</v>
      </c>
      <c r="I2070">
        <v>1.3554399999999999E-2</v>
      </c>
      <c r="J2070">
        <f t="shared" si="288"/>
        <v>1.3554448837089783E-2</v>
      </c>
      <c r="K2070">
        <f t="shared" si="290"/>
        <v>189.82649999999995</v>
      </c>
      <c r="L2070">
        <f t="shared" si="286"/>
        <v>217.11180000000002</v>
      </c>
      <c r="M2070">
        <f t="shared" si="291"/>
        <v>3.7373367357135055E-2</v>
      </c>
      <c r="N2070" t="str">
        <f t="shared" si="294"/>
        <v>Downtrend</v>
      </c>
      <c r="O2070">
        <f t="shared" si="289"/>
        <v>409.97</v>
      </c>
      <c r="P2070">
        <f t="shared" si="287"/>
        <v>-0.51847696172890712</v>
      </c>
      <c r="Q2070" t="str">
        <f t="shared" si="292"/>
        <v>2024-02</v>
      </c>
      <c r="R2070" t="str">
        <f t="shared" si="293"/>
        <v>High</v>
      </c>
    </row>
    <row r="2071" spans="1:18" x14ac:dyDescent="0.2">
      <c r="A2071">
        <v>2070</v>
      </c>
      <c r="B2071" t="s">
        <v>10</v>
      </c>
      <c r="C2071" s="1" t="d">
        <v>2024-02-23</v>
      </c>
      <c r="D2071">
        <v>195.31</v>
      </c>
      <c r="E2071">
        <v>197.57</v>
      </c>
      <c r="F2071">
        <v>191.5</v>
      </c>
      <c r="G2071">
        <v>191.97</v>
      </c>
      <c r="H2071">
        <v>78841900</v>
      </c>
      <c r="I2071">
        <v>-2.7556899999999999E-2</v>
      </c>
      <c r="J2071">
        <f t="shared" si="288"/>
        <v>-2.7556861354541273E-2</v>
      </c>
      <c r="K2071">
        <f t="shared" si="290"/>
        <v>190.29349999999994</v>
      </c>
      <c r="L2071">
        <f t="shared" si="286"/>
        <v>216.3596</v>
      </c>
      <c r="M2071">
        <f t="shared" si="291"/>
        <v>2.5658289219143662E-2</v>
      </c>
      <c r="N2071" t="str">
        <f t="shared" si="294"/>
        <v>Downtrend</v>
      </c>
      <c r="O2071">
        <f t="shared" si="289"/>
        <v>409.97</v>
      </c>
      <c r="P2071">
        <f t="shared" si="287"/>
        <v>-0.53174622533356097</v>
      </c>
      <c r="Q2071" t="str">
        <f t="shared" si="292"/>
        <v>2024-02</v>
      </c>
      <c r="R2071" t="str">
        <f t="shared" si="293"/>
        <v>Medium</v>
      </c>
    </row>
    <row r="2072" spans="1:18" x14ac:dyDescent="0.2">
      <c r="A2072">
        <v>2071</v>
      </c>
      <c r="B2072" t="s">
        <v>10</v>
      </c>
      <c r="C2072" s="1" t="d">
        <v>2024-02-26</v>
      </c>
      <c r="D2072">
        <v>192.29</v>
      </c>
      <c r="E2072">
        <v>201.78</v>
      </c>
      <c r="F2072">
        <v>192</v>
      </c>
      <c r="G2072">
        <v>199.4</v>
      </c>
      <c r="H2072">
        <v>111747100</v>
      </c>
      <c r="I2072">
        <v>3.8703899999999999E-2</v>
      </c>
      <c r="J2072">
        <f t="shared" si="288"/>
        <v>3.8703964161066917E-2</v>
      </c>
      <c r="K2072">
        <f t="shared" si="290"/>
        <v>191.10099999999994</v>
      </c>
      <c r="L2072">
        <f t="shared" si="286"/>
        <v>215.5684</v>
      </c>
      <c r="M2072">
        <f t="shared" si="291"/>
        <v>2.6886216786193556E-2</v>
      </c>
      <c r="N2072" t="str">
        <f t="shared" si="294"/>
        <v>Downtrend</v>
      </c>
      <c r="O2072">
        <f t="shared" si="289"/>
        <v>409.97</v>
      </c>
      <c r="P2072">
        <f t="shared" si="287"/>
        <v>-0.51362294802058694</v>
      </c>
      <c r="Q2072" t="str">
        <f t="shared" si="292"/>
        <v>2024-02</v>
      </c>
      <c r="R2072" t="str">
        <f t="shared" si="293"/>
        <v>Medium</v>
      </c>
    </row>
    <row r="2073" spans="1:18" x14ac:dyDescent="0.2">
      <c r="A2073">
        <v>2072</v>
      </c>
      <c r="B2073" t="s">
        <v>10</v>
      </c>
      <c r="C2073" s="1" t="d">
        <v>2024-02-27</v>
      </c>
      <c r="D2073">
        <v>204.04</v>
      </c>
      <c r="E2073">
        <v>205.6</v>
      </c>
      <c r="F2073">
        <v>198.26</v>
      </c>
      <c r="G2073">
        <v>199.73</v>
      </c>
      <c r="H2073">
        <v>108645400</v>
      </c>
      <c r="I2073">
        <v>1.65497E-3</v>
      </c>
      <c r="J2073">
        <f t="shared" si="288"/>
        <v>1.6549648946839746E-3</v>
      </c>
      <c r="K2073">
        <f t="shared" si="290"/>
        <v>191.54099999999994</v>
      </c>
      <c r="L2073">
        <f t="shared" si="286"/>
        <v>214.5882</v>
      </c>
      <c r="M2073">
        <f t="shared" si="291"/>
        <v>2.5410233531420533E-2</v>
      </c>
      <c r="N2073" t="str">
        <f t="shared" si="294"/>
        <v>Downtrend</v>
      </c>
      <c r="O2073">
        <f t="shared" si="289"/>
        <v>409.97</v>
      </c>
      <c r="P2073">
        <f t="shared" si="287"/>
        <v>-0.51281801107398106</v>
      </c>
      <c r="Q2073" t="str">
        <f t="shared" si="292"/>
        <v>2024-02</v>
      </c>
      <c r="R2073" t="str">
        <f t="shared" si="293"/>
        <v>Medium</v>
      </c>
    </row>
    <row r="2074" spans="1:18" x14ac:dyDescent="0.2">
      <c r="A2074">
        <v>2073</v>
      </c>
      <c r="B2074" t="s">
        <v>10</v>
      </c>
      <c r="C2074" s="1" t="d">
        <v>2024-02-28</v>
      </c>
      <c r="D2074">
        <v>200.42</v>
      </c>
      <c r="E2074">
        <v>205.3</v>
      </c>
      <c r="F2074">
        <v>198.44</v>
      </c>
      <c r="G2074">
        <v>202.04</v>
      </c>
      <c r="H2074">
        <v>99806200</v>
      </c>
      <c r="I2074">
        <v>1.1565600000000001E-2</v>
      </c>
      <c r="J2074">
        <f t="shared" si="288"/>
        <v>1.1565613578330858E-2</v>
      </c>
      <c r="K2074">
        <f t="shared" si="290"/>
        <v>192.06349999999998</v>
      </c>
      <c r="L2074">
        <f t="shared" si="286"/>
        <v>213.5558</v>
      </c>
      <c r="M2074">
        <f t="shared" si="291"/>
        <v>2.5489864068199964E-2</v>
      </c>
      <c r="N2074" t="str">
        <f t="shared" si="294"/>
        <v>Downtrend</v>
      </c>
      <c r="O2074">
        <f t="shared" si="289"/>
        <v>409.97</v>
      </c>
      <c r="P2074">
        <f t="shared" si="287"/>
        <v>-0.5071834524477401</v>
      </c>
      <c r="Q2074" t="str">
        <f t="shared" si="292"/>
        <v>2024-02</v>
      </c>
      <c r="R2074" t="str">
        <f t="shared" si="293"/>
        <v>Medium</v>
      </c>
    </row>
    <row r="2075" spans="1:18" x14ac:dyDescent="0.2">
      <c r="A2075">
        <v>2074</v>
      </c>
      <c r="B2075" t="s">
        <v>10</v>
      </c>
      <c r="C2075" s="1" t="d">
        <v>2024-02-29</v>
      </c>
      <c r="D2075">
        <v>204.18</v>
      </c>
      <c r="E2075">
        <v>205.28</v>
      </c>
      <c r="F2075">
        <v>198.45</v>
      </c>
      <c r="G2075">
        <v>201.88</v>
      </c>
      <c r="H2075">
        <v>85907000</v>
      </c>
      <c r="I2075">
        <v>-7.91865E-4</v>
      </c>
      <c r="J2075">
        <f t="shared" si="288"/>
        <v>-7.9192239160563727E-4</v>
      </c>
      <c r="K2075">
        <f t="shared" si="290"/>
        <v>192.79299999999998</v>
      </c>
      <c r="L2075">
        <f t="shared" ref="L2075:L2138" si="295">AVERAGE(G2027:G2076)</f>
        <v>212.56700000000001</v>
      </c>
      <c r="M2075">
        <f t="shared" si="291"/>
        <v>2.4804482485251911E-2</v>
      </c>
      <c r="N2075" t="str">
        <f t="shared" si="294"/>
        <v>Downtrend</v>
      </c>
      <c r="O2075">
        <f t="shared" si="289"/>
        <v>409.97</v>
      </c>
      <c r="P2075">
        <f t="shared" si="287"/>
        <v>-0.5075737249067005</v>
      </c>
      <c r="Q2075" t="str">
        <f t="shared" si="292"/>
        <v>2024-02</v>
      </c>
      <c r="R2075" t="str">
        <f t="shared" si="293"/>
        <v>Medium</v>
      </c>
    </row>
    <row r="2076" spans="1:18" x14ac:dyDescent="0.2">
      <c r="A2076">
        <v>2075</v>
      </c>
      <c r="B2076" t="s">
        <v>10</v>
      </c>
      <c r="C2076" s="1" t="d">
        <v>2024-03-01</v>
      </c>
      <c r="D2076">
        <v>200.52</v>
      </c>
      <c r="E2076">
        <v>204.52</v>
      </c>
      <c r="F2076">
        <v>198.5</v>
      </c>
      <c r="G2076">
        <v>202.64</v>
      </c>
      <c r="H2076">
        <v>82243100</v>
      </c>
      <c r="I2076">
        <v>3.76459E-3</v>
      </c>
      <c r="J2076">
        <f t="shared" si="288"/>
        <v>3.7646126411730041E-3</v>
      </c>
      <c r="K2076">
        <f t="shared" si="290"/>
        <v>193.482</v>
      </c>
      <c r="L2076">
        <f t="shared" si="295"/>
        <v>211.18540000000002</v>
      </c>
      <c r="M2076">
        <f t="shared" si="291"/>
        <v>2.4783492188944076E-2</v>
      </c>
      <c r="N2076" t="str">
        <f t="shared" si="294"/>
        <v>Downtrend</v>
      </c>
      <c r="O2076">
        <f t="shared" si="289"/>
        <v>409.97</v>
      </c>
      <c r="P2076">
        <f t="shared" si="287"/>
        <v>-0.50571993072663868</v>
      </c>
      <c r="Q2076" t="str">
        <f t="shared" si="292"/>
        <v>2024-03</v>
      </c>
      <c r="R2076" t="str">
        <f t="shared" si="293"/>
        <v>Medium</v>
      </c>
    </row>
    <row r="2077" spans="1:18" x14ac:dyDescent="0.2">
      <c r="A2077">
        <v>2076</v>
      </c>
      <c r="B2077" t="s">
        <v>10</v>
      </c>
      <c r="C2077" s="1" t="d">
        <v>2024-03-04</v>
      </c>
      <c r="D2077">
        <v>198.73</v>
      </c>
      <c r="E2077">
        <v>199.75</v>
      </c>
      <c r="F2077">
        <v>186.72</v>
      </c>
      <c r="G2077">
        <v>188.14</v>
      </c>
      <c r="H2077">
        <v>134334900</v>
      </c>
      <c r="I2077">
        <v>-7.1555499999999994E-2</v>
      </c>
      <c r="J2077">
        <f t="shared" si="288"/>
        <v>-7.1555467824713781E-2</v>
      </c>
      <c r="K2077">
        <f t="shared" si="290"/>
        <v>193.49349999999998</v>
      </c>
      <c r="L2077">
        <f t="shared" si="295"/>
        <v>209.85739999999998</v>
      </c>
      <c r="M2077">
        <f t="shared" si="291"/>
        <v>2.9957573212558083E-2</v>
      </c>
      <c r="N2077" t="str">
        <f t="shared" si="294"/>
        <v>Downtrend</v>
      </c>
      <c r="O2077">
        <f t="shared" si="289"/>
        <v>409.97</v>
      </c>
      <c r="P2077">
        <f t="shared" si="287"/>
        <v>-0.5410883723199259</v>
      </c>
      <c r="Q2077" t="str">
        <f t="shared" si="292"/>
        <v>2024-03</v>
      </c>
      <c r="R2077" t="str">
        <f t="shared" si="293"/>
        <v>Medium</v>
      </c>
    </row>
    <row r="2078" spans="1:18" x14ac:dyDescent="0.2">
      <c r="A2078">
        <v>2077</v>
      </c>
      <c r="B2078" t="s">
        <v>10</v>
      </c>
      <c r="C2078" s="1" t="d">
        <v>2024-03-05</v>
      </c>
      <c r="D2078">
        <v>183.05</v>
      </c>
      <c r="E2078">
        <v>184.59</v>
      </c>
      <c r="F2078">
        <v>177.57</v>
      </c>
      <c r="G2078">
        <v>180.74</v>
      </c>
      <c r="H2078">
        <v>119660800</v>
      </c>
      <c r="I2078">
        <v>-3.9332400000000003E-2</v>
      </c>
      <c r="J2078">
        <f t="shared" si="288"/>
        <v>-3.9332412033591835E-2</v>
      </c>
      <c r="K2078">
        <f t="shared" si="290"/>
        <v>193.47750000000002</v>
      </c>
      <c r="L2078">
        <f t="shared" si="295"/>
        <v>208.29820000000001</v>
      </c>
      <c r="M2078">
        <f t="shared" si="291"/>
        <v>3.015071879218878E-2</v>
      </c>
      <c r="N2078" t="str">
        <f t="shared" si="294"/>
        <v>Downtrend</v>
      </c>
      <c r="O2078">
        <f t="shared" si="289"/>
        <v>409.97</v>
      </c>
      <c r="P2078">
        <f t="shared" si="287"/>
        <v>-0.55913847354684487</v>
      </c>
      <c r="Q2078" t="str">
        <f t="shared" si="292"/>
        <v>2024-03</v>
      </c>
      <c r="R2078" t="str">
        <f t="shared" si="293"/>
        <v>High</v>
      </c>
    </row>
    <row r="2079" spans="1:18" x14ac:dyDescent="0.2">
      <c r="A2079">
        <v>2078</v>
      </c>
      <c r="B2079" t="s">
        <v>10</v>
      </c>
      <c r="C2079" s="1" t="d">
        <v>2024-03-06</v>
      </c>
      <c r="D2079">
        <v>179.99</v>
      </c>
      <c r="E2079">
        <v>181.58</v>
      </c>
      <c r="F2079">
        <v>173.7</v>
      </c>
      <c r="G2079">
        <v>176.54</v>
      </c>
      <c r="H2079">
        <v>107920900</v>
      </c>
      <c r="I2079">
        <v>-2.3237899999999999E-2</v>
      </c>
      <c r="J2079">
        <f t="shared" si="288"/>
        <v>-2.323780015491872E-2</v>
      </c>
      <c r="K2079">
        <f t="shared" si="290"/>
        <v>193.04949999999999</v>
      </c>
      <c r="L2079">
        <f t="shared" si="295"/>
        <v>206.82039999999998</v>
      </c>
      <c r="M2079">
        <f t="shared" si="291"/>
        <v>3.0124501969754258E-2</v>
      </c>
      <c r="N2079" t="str">
        <f t="shared" si="294"/>
        <v>Downtrend</v>
      </c>
      <c r="O2079">
        <f t="shared" si="289"/>
        <v>409.97</v>
      </c>
      <c r="P2079">
        <f t="shared" si="287"/>
        <v>-0.56938312559455573</v>
      </c>
      <c r="Q2079" t="str">
        <f t="shared" si="292"/>
        <v>2024-03</v>
      </c>
      <c r="R2079" t="str">
        <f t="shared" si="293"/>
        <v>High</v>
      </c>
    </row>
    <row r="2080" spans="1:18" x14ac:dyDescent="0.2">
      <c r="A2080">
        <v>2079</v>
      </c>
      <c r="B2080" t="s">
        <v>10</v>
      </c>
      <c r="C2080" s="1" t="d">
        <v>2024-03-07</v>
      </c>
      <c r="D2080">
        <v>174.35</v>
      </c>
      <c r="E2080">
        <v>180.04</v>
      </c>
      <c r="F2080">
        <v>173.7</v>
      </c>
      <c r="G2080">
        <v>178.65</v>
      </c>
      <c r="H2080">
        <v>102129000</v>
      </c>
      <c r="I2080">
        <v>1.1952000000000001E-2</v>
      </c>
      <c r="J2080">
        <f t="shared" si="288"/>
        <v>1.1951965560213162E-2</v>
      </c>
      <c r="K2080">
        <f t="shared" si="290"/>
        <v>192.60300000000001</v>
      </c>
      <c r="L2080">
        <f t="shared" si="295"/>
        <v>205.19499999999999</v>
      </c>
      <c r="M2080">
        <f t="shared" si="291"/>
        <v>3.008748340274953E-2</v>
      </c>
      <c r="N2080" t="str">
        <f t="shared" si="294"/>
        <v>Downtrend</v>
      </c>
      <c r="O2080">
        <f t="shared" si="289"/>
        <v>409.97</v>
      </c>
      <c r="P2080">
        <f t="shared" si="287"/>
        <v>-0.56423640754201521</v>
      </c>
      <c r="Q2080" t="str">
        <f t="shared" si="292"/>
        <v>2024-03</v>
      </c>
      <c r="R2080" t="str">
        <f t="shared" si="293"/>
        <v>High</v>
      </c>
    </row>
    <row r="2081" spans="1:18" x14ac:dyDescent="0.2">
      <c r="A2081">
        <v>2080</v>
      </c>
      <c r="B2081" t="s">
        <v>10</v>
      </c>
      <c r="C2081" s="1" t="d">
        <v>2024-03-08</v>
      </c>
      <c r="D2081">
        <v>181.5</v>
      </c>
      <c r="E2081">
        <v>182.73</v>
      </c>
      <c r="F2081">
        <v>174.7</v>
      </c>
      <c r="G2081">
        <v>175.34</v>
      </c>
      <c r="H2081">
        <v>85544600</v>
      </c>
      <c r="I2081">
        <v>-1.8527800000000001E-2</v>
      </c>
      <c r="J2081">
        <f t="shared" si="288"/>
        <v>-1.8527847746991344E-2</v>
      </c>
      <c r="K2081">
        <f t="shared" si="290"/>
        <v>191.89200000000002</v>
      </c>
      <c r="L2081">
        <f t="shared" si="295"/>
        <v>203.52160000000003</v>
      </c>
      <c r="M2081">
        <f t="shared" si="291"/>
        <v>3.015131805776906E-2</v>
      </c>
      <c r="N2081" t="str">
        <f t="shared" si="294"/>
        <v>Downtrend</v>
      </c>
      <c r="O2081">
        <f t="shared" si="289"/>
        <v>409.97</v>
      </c>
      <c r="P2081">
        <f t="shared" si="287"/>
        <v>-0.5723101690367588</v>
      </c>
      <c r="Q2081" t="str">
        <f t="shared" si="292"/>
        <v>2024-03</v>
      </c>
      <c r="R2081" t="str">
        <f t="shared" si="293"/>
        <v>High</v>
      </c>
    </row>
    <row r="2082" spans="1:18" x14ac:dyDescent="0.2">
      <c r="A2082">
        <v>2081</v>
      </c>
      <c r="B2082" t="s">
        <v>10</v>
      </c>
      <c r="C2082" s="1" t="d">
        <v>2024-03-11</v>
      </c>
      <c r="D2082">
        <v>175.45</v>
      </c>
      <c r="E2082">
        <v>182.87</v>
      </c>
      <c r="F2082">
        <v>174.8</v>
      </c>
      <c r="G2082">
        <v>177.77</v>
      </c>
      <c r="H2082">
        <v>85391500</v>
      </c>
      <c r="I2082">
        <v>1.3858799999999999E-2</v>
      </c>
      <c r="J2082">
        <f t="shared" si="288"/>
        <v>1.3858788639215192E-2</v>
      </c>
      <c r="K2082">
        <f t="shared" si="290"/>
        <v>191.102</v>
      </c>
      <c r="L2082">
        <f t="shared" si="295"/>
        <v>202.00880000000004</v>
      </c>
      <c r="M2082">
        <f t="shared" si="291"/>
        <v>2.9880812731465398E-2</v>
      </c>
      <c r="N2082" t="str">
        <f t="shared" si="294"/>
        <v>Downtrend</v>
      </c>
      <c r="O2082">
        <f t="shared" si="289"/>
        <v>409.97</v>
      </c>
      <c r="P2082">
        <f t="shared" si="287"/>
        <v>-0.56638290606629749</v>
      </c>
      <c r="Q2082" t="str">
        <f t="shared" si="292"/>
        <v>2024-03</v>
      </c>
      <c r="R2082" t="str">
        <f t="shared" si="293"/>
        <v>Medium</v>
      </c>
    </row>
    <row r="2083" spans="1:18" x14ac:dyDescent="0.2">
      <c r="A2083">
        <v>2082</v>
      </c>
      <c r="B2083" t="s">
        <v>10</v>
      </c>
      <c r="C2083" s="1" t="d">
        <v>2024-03-12</v>
      </c>
      <c r="D2083">
        <v>177.77</v>
      </c>
      <c r="E2083">
        <v>179.43</v>
      </c>
      <c r="F2083">
        <v>172.41</v>
      </c>
      <c r="G2083">
        <v>177.54</v>
      </c>
      <c r="H2083">
        <v>87391700</v>
      </c>
      <c r="I2083">
        <v>-1.2938699999999999E-3</v>
      </c>
      <c r="J2083">
        <f t="shared" si="288"/>
        <v>-1.2938066040389939E-3</v>
      </c>
      <c r="K2083">
        <f t="shared" si="290"/>
        <v>190.57250000000005</v>
      </c>
      <c r="L2083">
        <f t="shared" si="295"/>
        <v>200.42880000000002</v>
      </c>
      <c r="M2083">
        <f t="shared" si="291"/>
        <v>2.9330472529976236E-2</v>
      </c>
      <c r="N2083" t="str">
        <f t="shared" si="294"/>
        <v>Downtrend</v>
      </c>
      <c r="O2083">
        <f t="shared" si="289"/>
        <v>409.97</v>
      </c>
      <c r="P2083">
        <f t="shared" si="287"/>
        <v>-0.5669439227260531</v>
      </c>
      <c r="Q2083" t="str">
        <f t="shared" si="292"/>
        <v>2024-03</v>
      </c>
      <c r="R2083" t="str">
        <f t="shared" si="293"/>
        <v>Medium</v>
      </c>
    </row>
    <row r="2084" spans="1:18" x14ac:dyDescent="0.2">
      <c r="A2084">
        <v>2083</v>
      </c>
      <c r="B2084" t="s">
        <v>10</v>
      </c>
      <c r="C2084" s="1" t="d">
        <v>2024-03-13</v>
      </c>
      <c r="D2084">
        <v>173.05</v>
      </c>
      <c r="E2084">
        <v>176.05</v>
      </c>
      <c r="F2084">
        <v>169.15</v>
      </c>
      <c r="G2084">
        <v>169.48</v>
      </c>
      <c r="H2084">
        <v>106524500</v>
      </c>
      <c r="I2084">
        <v>-4.53982E-2</v>
      </c>
      <c r="J2084">
        <f t="shared" si="288"/>
        <v>-4.5398220119409749E-2</v>
      </c>
      <c r="K2084">
        <f t="shared" si="290"/>
        <v>189.84550000000002</v>
      </c>
      <c r="L2084">
        <f t="shared" si="295"/>
        <v>198.71040000000002</v>
      </c>
      <c r="M2084">
        <f t="shared" si="291"/>
        <v>3.0594427275497431E-2</v>
      </c>
      <c r="N2084" t="str">
        <f t="shared" si="294"/>
        <v>Downtrend</v>
      </c>
      <c r="O2084">
        <f t="shared" si="289"/>
        <v>409.97</v>
      </c>
      <c r="P2084">
        <f t="shared" si="287"/>
        <v>-0.58660389784618394</v>
      </c>
      <c r="Q2084" t="str">
        <f t="shared" si="292"/>
        <v>2024-03</v>
      </c>
      <c r="R2084" t="str">
        <f t="shared" si="293"/>
        <v>High</v>
      </c>
    </row>
    <row r="2085" spans="1:18" x14ac:dyDescent="0.2">
      <c r="A2085">
        <v>2084</v>
      </c>
      <c r="B2085" t="s">
        <v>10</v>
      </c>
      <c r="C2085" s="1" t="d">
        <v>2024-03-14</v>
      </c>
      <c r="D2085">
        <v>167.77</v>
      </c>
      <c r="E2085">
        <v>171.17</v>
      </c>
      <c r="F2085">
        <v>160.51</v>
      </c>
      <c r="G2085">
        <v>162.5</v>
      </c>
      <c r="H2085">
        <v>126325700</v>
      </c>
      <c r="I2085">
        <v>-4.1184800000000001E-2</v>
      </c>
      <c r="J2085">
        <f t="shared" si="288"/>
        <v>-4.1184800566438473E-2</v>
      </c>
      <c r="K2085">
        <f t="shared" si="290"/>
        <v>188.53500000000003</v>
      </c>
      <c r="L2085">
        <f t="shared" si="295"/>
        <v>197.21280000000007</v>
      </c>
      <c r="M2085">
        <f t="shared" si="291"/>
        <v>3.0882488459514822E-2</v>
      </c>
      <c r="N2085" t="str">
        <f t="shared" si="294"/>
        <v>Downtrend</v>
      </c>
      <c r="O2085">
        <f t="shared" si="289"/>
        <v>409.97</v>
      </c>
      <c r="P2085">
        <f t="shared" si="287"/>
        <v>-0.60362953386833185</v>
      </c>
      <c r="Q2085" t="str">
        <f t="shared" si="292"/>
        <v>2024-03</v>
      </c>
      <c r="R2085" t="str">
        <f t="shared" si="293"/>
        <v>High</v>
      </c>
    </row>
    <row r="2086" spans="1:18" x14ac:dyDescent="0.2">
      <c r="A2086">
        <v>2085</v>
      </c>
      <c r="B2086" t="s">
        <v>10</v>
      </c>
      <c r="C2086" s="1" t="d">
        <v>2024-03-15</v>
      </c>
      <c r="D2086">
        <v>163.16</v>
      </c>
      <c r="E2086">
        <v>165.18</v>
      </c>
      <c r="F2086">
        <v>160.76</v>
      </c>
      <c r="G2086">
        <v>163.57</v>
      </c>
      <c r="H2086">
        <v>97146800</v>
      </c>
      <c r="I2086">
        <v>6.58466E-3</v>
      </c>
      <c r="J2086">
        <f t="shared" si="288"/>
        <v>6.584615384615411E-3</v>
      </c>
      <c r="K2086">
        <f t="shared" si="290"/>
        <v>186.69099999999997</v>
      </c>
      <c r="L2086">
        <f t="shared" si="295"/>
        <v>195.93020000000004</v>
      </c>
      <c r="M2086">
        <f t="shared" si="291"/>
        <v>2.6518310979096116E-2</v>
      </c>
      <c r="N2086" t="str">
        <f t="shared" si="294"/>
        <v>Downtrend</v>
      </c>
      <c r="O2086">
        <f t="shared" si="289"/>
        <v>409.97</v>
      </c>
      <c r="P2086">
        <f t="shared" si="287"/>
        <v>-0.60101958679903411</v>
      </c>
      <c r="Q2086" t="str">
        <f t="shared" si="292"/>
        <v>2024-03</v>
      </c>
      <c r="R2086" t="str">
        <f t="shared" si="293"/>
        <v>Medium</v>
      </c>
    </row>
    <row r="2087" spans="1:18" x14ac:dyDescent="0.2">
      <c r="A2087">
        <v>2086</v>
      </c>
      <c r="B2087" t="s">
        <v>10</v>
      </c>
      <c r="C2087" s="1" t="d">
        <v>2024-03-18</v>
      </c>
      <c r="D2087">
        <v>170.02</v>
      </c>
      <c r="E2087">
        <v>174.72</v>
      </c>
      <c r="F2087">
        <v>165.9</v>
      </c>
      <c r="G2087">
        <v>173.8</v>
      </c>
      <c r="H2087">
        <v>108214400</v>
      </c>
      <c r="I2087">
        <v>6.2542E-2</v>
      </c>
      <c r="J2087">
        <f t="shared" si="288"/>
        <v>6.2542030934768178E-2</v>
      </c>
      <c r="K2087">
        <f t="shared" si="290"/>
        <v>185.3835</v>
      </c>
      <c r="L2087">
        <f t="shared" si="295"/>
        <v>194.60680000000005</v>
      </c>
      <c r="M2087">
        <f t="shared" si="291"/>
        <v>3.1057096899769522E-2</v>
      </c>
      <c r="N2087" t="str">
        <f t="shared" si="294"/>
        <v>Downtrend</v>
      </c>
      <c r="O2087">
        <f t="shared" si="289"/>
        <v>409.97</v>
      </c>
      <c r="P2087">
        <f t="shared" si="287"/>
        <v>-0.57606654145425273</v>
      </c>
      <c r="Q2087" t="str">
        <f t="shared" si="292"/>
        <v>2024-03</v>
      </c>
      <c r="R2087" t="str">
        <f t="shared" si="293"/>
        <v>High</v>
      </c>
    </row>
    <row r="2088" spans="1:18" x14ac:dyDescent="0.2">
      <c r="A2088">
        <v>2087</v>
      </c>
      <c r="B2088" t="s">
        <v>10</v>
      </c>
      <c r="C2088" s="1" t="d">
        <v>2024-03-19</v>
      </c>
      <c r="D2088">
        <v>172.36</v>
      </c>
      <c r="E2088">
        <v>172.82</v>
      </c>
      <c r="F2088">
        <v>167.42</v>
      </c>
      <c r="G2088">
        <v>171.32</v>
      </c>
      <c r="H2088">
        <v>77271400</v>
      </c>
      <c r="I2088">
        <v>-1.42693E-2</v>
      </c>
      <c r="J2088">
        <f t="shared" si="288"/>
        <v>-1.4269275028768846E-2</v>
      </c>
      <c r="K2088">
        <f t="shared" si="290"/>
        <v>184.26150000000001</v>
      </c>
      <c r="L2088">
        <f t="shared" si="295"/>
        <v>193.31099999999998</v>
      </c>
      <c r="M2088">
        <f t="shared" si="291"/>
        <v>3.0586647552491724E-2</v>
      </c>
      <c r="N2088" t="str">
        <f t="shared" si="294"/>
        <v>Downtrend</v>
      </c>
      <c r="O2088">
        <f t="shared" si="289"/>
        <v>409.97</v>
      </c>
      <c r="P2088">
        <f t="shared" si="287"/>
        <v>-0.58211576456813918</v>
      </c>
      <c r="Q2088" t="str">
        <f t="shared" si="292"/>
        <v>2024-03</v>
      </c>
      <c r="R2088" t="str">
        <f t="shared" si="293"/>
        <v>High</v>
      </c>
    </row>
    <row r="2089" spans="1:18" x14ac:dyDescent="0.2">
      <c r="A2089">
        <v>2088</v>
      </c>
      <c r="B2089" t="s">
        <v>10</v>
      </c>
      <c r="C2089" s="1" t="d">
        <v>2024-03-20</v>
      </c>
      <c r="D2089">
        <v>173</v>
      </c>
      <c r="E2089">
        <v>176.25</v>
      </c>
      <c r="F2089">
        <v>170.82</v>
      </c>
      <c r="G2089">
        <v>175.66</v>
      </c>
      <c r="H2089">
        <v>83846700</v>
      </c>
      <c r="I2089">
        <v>2.53327E-2</v>
      </c>
      <c r="J2089">
        <f t="shared" si="288"/>
        <v>2.5332710716787332E-2</v>
      </c>
      <c r="K2089">
        <f t="shared" si="290"/>
        <v>183.30599999999998</v>
      </c>
      <c r="L2089">
        <f t="shared" si="295"/>
        <v>192.06819999999996</v>
      </c>
      <c r="M2089">
        <f t="shared" si="291"/>
        <v>3.1286895224094807E-2</v>
      </c>
      <c r="N2089" t="str">
        <f t="shared" si="294"/>
        <v>Downtrend</v>
      </c>
      <c r="O2089">
        <f t="shared" si="289"/>
        <v>409.97</v>
      </c>
      <c r="P2089">
        <f t="shared" si="287"/>
        <v>-0.57152962411883801</v>
      </c>
      <c r="Q2089" t="str">
        <f t="shared" si="292"/>
        <v>2024-03</v>
      </c>
      <c r="R2089" t="str">
        <f t="shared" si="293"/>
        <v>High</v>
      </c>
    </row>
    <row r="2090" spans="1:18" x14ac:dyDescent="0.2">
      <c r="A2090">
        <v>2089</v>
      </c>
      <c r="B2090" t="s">
        <v>10</v>
      </c>
      <c r="C2090" s="1" t="d">
        <v>2024-03-21</v>
      </c>
      <c r="D2090">
        <v>176.39</v>
      </c>
      <c r="E2090">
        <v>178.18</v>
      </c>
      <c r="F2090">
        <v>171.8</v>
      </c>
      <c r="G2090">
        <v>172.82</v>
      </c>
      <c r="H2090">
        <v>73178000</v>
      </c>
      <c r="I2090">
        <v>-1.6167600000000001E-2</v>
      </c>
      <c r="J2090">
        <f t="shared" si="288"/>
        <v>-1.6167596493225522E-2</v>
      </c>
      <c r="K2090">
        <f t="shared" si="290"/>
        <v>182.07650000000001</v>
      </c>
      <c r="L2090">
        <f t="shared" si="295"/>
        <v>190.80599999999998</v>
      </c>
      <c r="M2090">
        <f t="shared" si="291"/>
        <v>3.108030605197416E-2</v>
      </c>
      <c r="N2090" t="str">
        <f t="shared" si="294"/>
        <v>Downtrend</v>
      </c>
      <c r="O2090">
        <f t="shared" si="289"/>
        <v>409.97</v>
      </c>
      <c r="P2090">
        <f t="shared" si="287"/>
        <v>-0.57845696026538529</v>
      </c>
      <c r="Q2090" t="str">
        <f t="shared" si="292"/>
        <v>2024-03</v>
      </c>
      <c r="R2090" t="str">
        <f t="shared" si="293"/>
        <v>High</v>
      </c>
    </row>
    <row r="2091" spans="1:18" x14ac:dyDescent="0.2">
      <c r="A2091">
        <v>2090</v>
      </c>
      <c r="B2091" t="s">
        <v>10</v>
      </c>
      <c r="C2091" s="1" t="d">
        <v>2024-03-22</v>
      </c>
      <c r="D2091">
        <v>166.69</v>
      </c>
      <c r="E2091">
        <v>171.2</v>
      </c>
      <c r="F2091">
        <v>166.3</v>
      </c>
      <c r="G2091">
        <v>170.83</v>
      </c>
      <c r="H2091">
        <v>75580600</v>
      </c>
      <c r="I2091">
        <v>-1.15149E-2</v>
      </c>
      <c r="J2091">
        <f t="shared" si="288"/>
        <v>-1.1514870964008717E-2</v>
      </c>
      <c r="K2091">
        <f t="shared" si="290"/>
        <v>181.01950000000002</v>
      </c>
      <c r="L2091">
        <f t="shared" si="295"/>
        <v>189.71419999999995</v>
      </c>
      <c r="M2091">
        <f t="shared" si="291"/>
        <v>3.0703982429936952E-2</v>
      </c>
      <c r="N2091" t="str">
        <f t="shared" si="294"/>
        <v>Downtrend</v>
      </c>
      <c r="O2091">
        <f t="shared" si="289"/>
        <v>409.97</v>
      </c>
      <c r="P2091">
        <f t="shared" ref="P2091:P2154" si="296">G2091/O2091 - 1</f>
        <v>-0.58331097397370546</v>
      </c>
      <c r="Q2091" t="str">
        <f t="shared" si="292"/>
        <v>2024-03</v>
      </c>
      <c r="R2091" t="str">
        <f t="shared" si="293"/>
        <v>High</v>
      </c>
    </row>
    <row r="2092" spans="1:18" x14ac:dyDescent="0.2">
      <c r="A2092">
        <v>2091</v>
      </c>
      <c r="B2092" t="s">
        <v>10</v>
      </c>
      <c r="C2092" s="1" t="d">
        <v>2024-03-25</v>
      </c>
      <c r="D2092">
        <v>168.76</v>
      </c>
      <c r="E2092">
        <v>175.24</v>
      </c>
      <c r="F2092">
        <v>168.73</v>
      </c>
      <c r="G2092">
        <v>172.63</v>
      </c>
      <c r="H2092">
        <v>74228600</v>
      </c>
      <c r="I2092">
        <v>1.0536800000000001E-2</v>
      </c>
      <c r="J2092">
        <f t="shared" ref="J2092:J2155" si="297">(G2092/G2091) - 1</f>
        <v>1.0536790961774845E-2</v>
      </c>
      <c r="K2092">
        <f t="shared" si="290"/>
        <v>179.68100000000004</v>
      </c>
      <c r="L2092">
        <f t="shared" si="295"/>
        <v>188.88979999999995</v>
      </c>
      <c r="M2092">
        <f t="shared" si="291"/>
        <v>2.9184565602887381E-2</v>
      </c>
      <c r="N2092" t="str">
        <f t="shared" si="294"/>
        <v>Downtrend</v>
      </c>
      <c r="O2092">
        <f t="shared" ref="O2092:O2155" si="298">MAX(G2092,O2091)</f>
        <v>409.97</v>
      </c>
      <c r="P2092">
        <f t="shared" si="296"/>
        <v>-0.57892040881040074</v>
      </c>
      <c r="Q2092" t="str">
        <f t="shared" si="292"/>
        <v>2024-03</v>
      </c>
      <c r="R2092" t="str">
        <f t="shared" si="293"/>
        <v>Medium</v>
      </c>
    </row>
    <row r="2093" spans="1:18" x14ac:dyDescent="0.2">
      <c r="A2093">
        <v>2092</v>
      </c>
      <c r="B2093" t="s">
        <v>10</v>
      </c>
      <c r="C2093" s="1" t="d">
        <v>2024-03-26</v>
      </c>
      <c r="D2093">
        <v>178.58</v>
      </c>
      <c r="E2093">
        <v>184.25</v>
      </c>
      <c r="F2093">
        <v>177.38</v>
      </c>
      <c r="G2093">
        <v>177.67</v>
      </c>
      <c r="H2093">
        <v>113186200</v>
      </c>
      <c r="I2093">
        <v>2.91953E-2</v>
      </c>
      <c r="J2093">
        <f t="shared" si="297"/>
        <v>2.9195388982216297E-2</v>
      </c>
      <c r="K2093">
        <f t="shared" si="290"/>
        <v>178.57800000000003</v>
      </c>
      <c r="L2093">
        <f t="shared" si="295"/>
        <v>188.08819999999997</v>
      </c>
      <c r="M2093">
        <f t="shared" si="291"/>
        <v>3.0234060238631014E-2</v>
      </c>
      <c r="N2093" t="str">
        <f t="shared" si="294"/>
        <v>Downtrend</v>
      </c>
      <c r="O2093">
        <f t="shared" si="298"/>
        <v>409.97</v>
      </c>
      <c r="P2093">
        <f t="shared" si="296"/>
        <v>-0.56662682635314787</v>
      </c>
      <c r="Q2093" t="str">
        <f t="shared" si="292"/>
        <v>2024-03</v>
      </c>
      <c r="R2093" t="str">
        <f t="shared" si="293"/>
        <v>High</v>
      </c>
    </row>
    <row r="2094" spans="1:18" x14ac:dyDescent="0.2">
      <c r="A2094">
        <v>2093</v>
      </c>
      <c r="B2094" t="s">
        <v>10</v>
      </c>
      <c r="C2094" s="1" t="d">
        <v>2024-03-27</v>
      </c>
      <c r="D2094">
        <v>181.41</v>
      </c>
      <c r="E2094">
        <v>181.91</v>
      </c>
      <c r="F2094">
        <v>176</v>
      </c>
      <c r="G2094">
        <v>179.83</v>
      </c>
      <c r="H2094">
        <v>81804000</v>
      </c>
      <c r="I2094">
        <v>1.21574E-2</v>
      </c>
      <c r="J2094">
        <f t="shared" si="297"/>
        <v>1.2157370405808665E-2</v>
      </c>
      <c r="K2094">
        <f t="shared" si="290"/>
        <v>177.46750000000003</v>
      </c>
      <c r="L2094">
        <f t="shared" si="295"/>
        <v>187.29300000000001</v>
      </c>
      <c r="M2094">
        <f t="shared" si="291"/>
        <v>3.025181839927606E-2</v>
      </c>
      <c r="N2094" t="str">
        <f t="shared" si="294"/>
        <v>Downtrend</v>
      </c>
      <c r="O2094">
        <f t="shared" si="298"/>
        <v>409.97</v>
      </c>
      <c r="P2094">
        <f t="shared" si="296"/>
        <v>-0.56135814815718221</v>
      </c>
      <c r="Q2094" t="str">
        <f t="shared" si="292"/>
        <v>2024-03</v>
      </c>
      <c r="R2094" t="str">
        <f t="shared" si="293"/>
        <v>High</v>
      </c>
    </row>
    <row r="2095" spans="1:18" x14ac:dyDescent="0.2">
      <c r="A2095">
        <v>2094</v>
      </c>
      <c r="B2095" t="s">
        <v>10</v>
      </c>
      <c r="C2095" s="1" t="d">
        <v>2024-03-28</v>
      </c>
      <c r="D2095">
        <v>177.45</v>
      </c>
      <c r="E2095">
        <v>179.57</v>
      </c>
      <c r="F2095">
        <v>175.3</v>
      </c>
      <c r="G2095">
        <v>175.79</v>
      </c>
      <c r="H2095">
        <v>77654800</v>
      </c>
      <c r="I2095">
        <v>-2.2465700000000002E-2</v>
      </c>
      <c r="J2095">
        <f t="shared" si="297"/>
        <v>-2.2465662014124588E-2</v>
      </c>
      <c r="K2095">
        <f t="shared" si="290"/>
        <v>176.16300000000001</v>
      </c>
      <c r="L2095">
        <f t="shared" si="295"/>
        <v>186.55979999999997</v>
      </c>
      <c r="M2095">
        <f t="shared" si="291"/>
        <v>3.0466722180717179E-2</v>
      </c>
      <c r="N2095" t="str">
        <f t="shared" si="294"/>
        <v>Downtrend</v>
      </c>
      <c r="O2095">
        <f t="shared" si="298"/>
        <v>409.97</v>
      </c>
      <c r="P2095">
        <f t="shared" si="296"/>
        <v>-0.57121252774593267</v>
      </c>
      <c r="Q2095" t="str">
        <f t="shared" si="292"/>
        <v>2024-03</v>
      </c>
      <c r="R2095" t="str">
        <f t="shared" si="293"/>
        <v>High</v>
      </c>
    </row>
    <row r="2096" spans="1:18" x14ac:dyDescent="0.2">
      <c r="A2096">
        <v>2095</v>
      </c>
      <c r="B2096" t="s">
        <v>10</v>
      </c>
      <c r="C2096" s="1" t="d">
        <v>2024-04-01</v>
      </c>
      <c r="D2096">
        <v>176.17</v>
      </c>
      <c r="E2096">
        <v>176.75</v>
      </c>
      <c r="F2096">
        <v>170.21</v>
      </c>
      <c r="G2096">
        <v>175.22</v>
      </c>
      <c r="H2096">
        <v>81562100</v>
      </c>
      <c r="I2096">
        <v>-3.24246E-3</v>
      </c>
      <c r="J2096">
        <f t="shared" si="297"/>
        <v>-3.2425052619602379E-3</v>
      </c>
      <c r="K2096">
        <f t="shared" si="290"/>
        <v>174.79199999999997</v>
      </c>
      <c r="L2096">
        <f t="shared" si="295"/>
        <v>185.64859999999996</v>
      </c>
      <c r="M2096">
        <f t="shared" si="291"/>
        <v>3.038323665052977E-2</v>
      </c>
      <c r="N2096" t="str">
        <f t="shared" si="294"/>
        <v>Downtrend</v>
      </c>
      <c r="O2096">
        <f t="shared" si="298"/>
        <v>409.97</v>
      </c>
      <c r="P2096">
        <f t="shared" si="296"/>
        <v>-0.57260287338097915</v>
      </c>
      <c r="Q2096" t="str">
        <f t="shared" si="292"/>
        <v>2024-04</v>
      </c>
      <c r="R2096" t="str">
        <f t="shared" si="293"/>
        <v>High</v>
      </c>
    </row>
    <row r="2097" spans="1:18" x14ac:dyDescent="0.2">
      <c r="A2097">
        <v>2096</v>
      </c>
      <c r="B2097" t="s">
        <v>10</v>
      </c>
      <c r="C2097" s="1" t="d">
        <v>2024-04-02</v>
      </c>
      <c r="D2097">
        <v>164.75</v>
      </c>
      <c r="E2097">
        <v>167.69</v>
      </c>
      <c r="F2097">
        <v>163.43</v>
      </c>
      <c r="G2097">
        <v>166.63</v>
      </c>
      <c r="H2097">
        <v>116650600</v>
      </c>
      <c r="I2097">
        <v>-4.9024100000000001E-2</v>
      </c>
      <c r="J2097">
        <f t="shared" si="297"/>
        <v>-4.9024084008674862E-2</v>
      </c>
      <c r="K2097">
        <f t="shared" si="290"/>
        <v>173.7165</v>
      </c>
      <c r="L2097">
        <f t="shared" si="295"/>
        <v>184.84019999999992</v>
      </c>
      <c r="M2097">
        <f t="shared" si="291"/>
        <v>2.8194781866532372E-2</v>
      </c>
      <c r="N2097" t="str">
        <f t="shared" si="294"/>
        <v>Downtrend</v>
      </c>
      <c r="O2097">
        <f t="shared" si="298"/>
        <v>409.97</v>
      </c>
      <c r="P2097">
        <f t="shared" si="296"/>
        <v>-0.59355562602141632</v>
      </c>
      <c r="Q2097" t="str">
        <f t="shared" si="292"/>
        <v>2024-04</v>
      </c>
      <c r="R2097" t="str">
        <f t="shared" si="293"/>
        <v>Medium</v>
      </c>
    </row>
    <row r="2098" spans="1:18" x14ac:dyDescent="0.2">
      <c r="A2098">
        <v>2097</v>
      </c>
      <c r="B2098" t="s">
        <v>10</v>
      </c>
      <c r="C2098" s="1" t="d">
        <v>2024-04-03</v>
      </c>
      <c r="D2098">
        <v>164.02</v>
      </c>
      <c r="E2098">
        <v>168.82</v>
      </c>
      <c r="F2098">
        <v>163.28</v>
      </c>
      <c r="G2098">
        <v>168.38</v>
      </c>
      <c r="H2098">
        <v>82950100</v>
      </c>
      <c r="I2098">
        <v>1.0502299999999999E-2</v>
      </c>
      <c r="J2098">
        <f t="shared" si="297"/>
        <v>1.0502310508311741E-2</v>
      </c>
      <c r="K2098">
        <f t="shared" si="290"/>
        <v>173.0985</v>
      </c>
      <c r="L2098">
        <f t="shared" si="295"/>
        <v>184.07959999999994</v>
      </c>
      <c r="M2098">
        <f t="shared" si="291"/>
        <v>2.7249986854098799E-2</v>
      </c>
      <c r="N2098" t="str">
        <f t="shared" si="294"/>
        <v>Downtrend</v>
      </c>
      <c r="O2098">
        <f t="shared" si="298"/>
        <v>409.97</v>
      </c>
      <c r="P2098">
        <f t="shared" si="296"/>
        <v>-0.58928702100153674</v>
      </c>
      <c r="Q2098" t="str">
        <f t="shared" si="292"/>
        <v>2024-04</v>
      </c>
      <c r="R2098" t="str">
        <f t="shared" si="293"/>
        <v>Medium</v>
      </c>
    </row>
    <row r="2099" spans="1:18" x14ac:dyDescent="0.2">
      <c r="A2099">
        <v>2098</v>
      </c>
      <c r="B2099" t="s">
        <v>10</v>
      </c>
      <c r="C2099" s="1" t="d">
        <v>2024-04-04</v>
      </c>
      <c r="D2099">
        <v>170.07</v>
      </c>
      <c r="E2099">
        <v>177.19</v>
      </c>
      <c r="F2099">
        <v>168.01</v>
      </c>
      <c r="G2099">
        <v>171.11</v>
      </c>
      <c r="H2099">
        <v>123162000</v>
      </c>
      <c r="I2099">
        <v>1.62133E-2</v>
      </c>
      <c r="J2099">
        <f t="shared" si="297"/>
        <v>1.6213326998455901E-2</v>
      </c>
      <c r="K2099">
        <f t="shared" si="290"/>
        <v>172.827</v>
      </c>
      <c r="L2099">
        <f t="shared" si="295"/>
        <v>183.22099999999992</v>
      </c>
      <c r="M2099">
        <f t="shared" si="291"/>
        <v>2.7149580347799487E-2</v>
      </c>
      <c r="N2099" t="str">
        <f t="shared" si="294"/>
        <v>Downtrend</v>
      </c>
      <c r="O2099">
        <f t="shared" si="298"/>
        <v>409.97</v>
      </c>
      <c r="P2099">
        <f t="shared" si="296"/>
        <v>-0.5826279971705246</v>
      </c>
      <c r="Q2099" t="str">
        <f t="shared" si="292"/>
        <v>2024-04</v>
      </c>
      <c r="R2099" t="str">
        <f t="shared" si="293"/>
        <v>Medium</v>
      </c>
    </row>
    <row r="2100" spans="1:18" x14ac:dyDescent="0.2">
      <c r="A2100">
        <v>2099</v>
      </c>
      <c r="B2100" t="s">
        <v>10</v>
      </c>
      <c r="C2100" s="1" t="d">
        <v>2024-04-05</v>
      </c>
      <c r="D2100">
        <v>169.08</v>
      </c>
      <c r="E2100">
        <v>170.86</v>
      </c>
      <c r="F2100">
        <v>160.51</v>
      </c>
      <c r="G2100">
        <v>164.9</v>
      </c>
      <c r="H2100">
        <v>143157600</v>
      </c>
      <c r="I2100">
        <v>-3.6292499999999998E-2</v>
      </c>
      <c r="J2100">
        <f t="shared" si="297"/>
        <v>-3.6292443457425105E-2</v>
      </c>
      <c r="K2100">
        <f t="shared" si="290"/>
        <v>172.1395</v>
      </c>
      <c r="L2100">
        <f t="shared" si="295"/>
        <v>183.02799999999991</v>
      </c>
      <c r="M2100">
        <f t="shared" si="291"/>
        <v>2.8046947857430175E-2</v>
      </c>
      <c r="N2100" t="str">
        <f t="shared" si="294"/>
        <v>Downtrend</v>
      </c>
      <c r="O2100">
        <f t="shared" si="298"/>
        <v>409.97</v>
      </c>
      <c r="P2100">
        <f t="shared" si="296"/>
        <v>-0.5977754469839256</v>
      </c>
      <c r="Q2100" t="str">
        <f t="shared" si="292"/>
        <v>2024-04</v>
      </c>
      <c r="R2100" t="str">
        <f t="shared" si="293"/>
        <v>Medium</v>
      </c>
    </row>
    <row r="2101" spans="1:18" x14ac:dyDescent="0.2">
      <c r="A2101">
        <v>2100</v>
      </c>
      <c r="B2101" t="s">
        <v>10</v>
      </c>
      <c r="C2101" s="1" t="d">
        <v>2024-04-08</v>
      </c>
      <c r="D2101">
        <v>169.34</v>
      </c>
      <c r="E2101">
        <v>174.5</v>
      </c>
      <c r="F2101">
        <v>167.79</v>
      </c>
      <c r="G2101">
        <v>172.98</v>
      </c>
      <c r="H2101">
        <v>104423300</v>
      </c>
      <c r="I2101">
        <v>4.8999399999999999E-2</v>
      </c>
      <c r="J2101">
        <f t="shared" si="297"/>
        <v>4.899939357186156E-2</v>
      </c>
      <c r="K2101">
        <f t="shared" si="290"/>
        <v>172.0215</v>
      </c>
      <c r="L2101">
        <f t="shared" si="295"/>
        <v>182.90059999999994</v>
      </c>
      <c r="M2101">
        <f t="shared" si="291"/>
        <v>3.0144341182744484E-2</v>
      </c>
      <c r="N2101" t="str">
        <f t="shared" si="294"/>
        <v>Downtrend</v>
      </c>
      <c r="O2101">
        <f t="shared" si="298"/>
        <v>409.97</v>
      </c>
      <c r="P2101">
        <f t="shared" si="296"/>
        <v>-0.57806668780642489</v>
      </c>
      <c r="Q2101" t="str">
        <f t="shared" si="292"/>
        <v>2024-04</v>
      </c>
      <c r="R2101" t="str">
        <f t="shared" si="293"/>
        <v>High</v>
      </c>
    </row>
    <row r="2102" spans="1:18" x14ac:dyDescent="0.2">
      <c r="A2102">
        <v>2101</v>
      </c>
      <c r="B2102" t="s">
        <v>10</v>
      </c>
      <c r="C2102" s="1" t="d">
        <v>2024-04-09</v>
      </c>
      <c r="D2102">
        <v>172.91</v>
      </c>
      <c r="E2102">
        <v>179.22</v>
      </c>
      <c r="F2102">
        <v>171.92</v>
      </c>
      <c r="G2102">
        <v>176.88</v>
      </c>
      <c r="H2102">
        <v>102951700</v>
      </c>
      <c r="I2102">
        <v>2.2546E-2</v>
      </c>
      <c r="J2102">
        <f t="shared" si="297"/>
        <v>2.2545959070412902E-2</v>
      </c>
      <c r="K2102">
        <f t="shared" si="290"/>
        <v>171.977</v>
      </c>
      <c r="L2102">
        <f t="shared" si="295"/>
        <v>182.51719999999995</v>
      </c>
      <c r="M2102">
        <f t="shared" si="291"/>
        <v>3.041961706455501E-2</v>
      </c>
      <c r="N2102" t="str">
        <f t="shared" si="294"/>
        <v>Downtrend</v>
      </c>
      <c r="O2102">
        <f t="shared" si="298"/>
        <v>409.97</v>
      </c>
      <c r="P2102">
        <f t="shared" si="296"/>
        <v>-0.56855379661926486</v>
      </c>
      <c r="Q2102" t="str">
        <f t="shared" si="292"/>
        <v>2024-04</v>
      </c>
      <c r="R2102" t="str">
        <f t="shared" si="293"/>
        <v>High</v>
      </c>
    </row>
    <row r="2103" spans="1:18" x14ac:dyDescent="0.2">
      <c r="A2103">
        <v>2102</v>
      </c>
      <c r="B2103" t="s">
        <v>10</v>
      </c>
      <c r="C2103" s="1" t="d">
        <v>2024-04-10</v>
      </c>
      <c r="D2103">
        <v>173.04</v>
      </c>
      <c r="E2103">
        <v>174.93</v>
      </c>
      <c r="F2103">
        <v>170.01</v>
      </c>
      <c r="G2103">
        <v>171.76</v>
      </c>
      <c r="H2103">
        <v>84532400</v>
      </c>
      <c r="I2103">
        <v>-2.8946199999999998E-2</v>
      </c>
      <c r="J2103">
        <f t="shared" si="297"/>
        <v>-2.8946178199909522E-2</v>
      </c>
      <c r="K2103">
        <f t="shared" si="290"/>
        <v>171.68800000000002</v>
      </c>
      <c r="L2103">
        <f t="shared" si="295"/>
        <v>182.17739999999998</v>
      </c>
      <c r="M2103">
        <f t="shared" si="291"/>
        <v>3.1111067196545134E-2</v>
      </c>
      <c r="N2103" t="str">
        <f t="shared" si="294"/>
        <v>Downtrend</v>
      </c>
      <c r="O2103">
        <f t="shared" si="298"/>
        <v>409.97</v>
      </c>
      <c r="P2103">
        <f t="shared" si="296"/>
        <v>-0.58104251530599804</v>
      </c>
      <c r="Q2103" t="str">
        <f t="shared" si="292"/>
        <v>2024-04</v>
      </c>
      <c r="R2103" t="str">
        <f t="shared" si="293"/>
        <v>High</v>
      </c>
    </row>
    <row r="2104" spans="1:18" x14ac:dyDescent="0.2">
      <c r="A2104">
        <v>2103</v>
      </c>
      <c r="B2104" t="s">
        <v>10</v>
      </c>
      <c r="C2104" s="1" t="d">
        <v>2024-04-11</v>
      </c>
      <c r="D2104">
        <v>172.55</v>
      </c>
      <c r="E2104">
        <v>175.88</v>
      </c>
      <c r="F2104">
        <v>168.51</v>
      </c>
      <c r="G2104">
        <v>174.6</v>
      </c>
      <c r="H2104">
        <v>94516000</v>
      </c>
      <c r="I2104">
        <v>1.6534799999999999E-2</v>
      </c>
      <c r="J2104">
        <f t="shared" si="297"/>
        <v>1.6534699580810441E-2</v>
      </c>
      <c r="K2104">
        <f t="shared" si="290"/>
        <v>171.94400000000002</v>
      </c>
      <c r="L2104">
        <f t="shared" si="295"/>
        <v>181.85259999999994</v>
      </c>
      <c r="M2104">
        <f t="shared" si="291"/>
        <v>2.9521337866379057E-2</v>
      </c>
      <c r="N2104" t="str">
        <f t="shared" si="294"/>
        <v>Downtrend</v>
      </c>
      <c r="O2104">
        <f t="shared" si="298"/>
        <v>409.97</v>
      </c>
      <c r="P2104">
        <f t="shared" si="296"/>
        <v>-0.57411517915945076</v>
      </c>
      <c r="Q2104" t="str">
        <f t="shared" si="292"/>
        <v>2024-04</v>
      </c>
      <c r="R2104" t="str">
        <f t="shared" si="293"/>
        <v>Medium</v>
      </c>
    </row>
    <row r="2105" spans="1:18" x14ac:dyDescent="0.2">
      <c r="A2105">
        <v>2104</v>
      </c>
      <c r="B2105" t="s">
        <v>10</v>
      </c>
      <c r="C2105" s="1" t="d">
        <v>2024-04-12</v>
      </c>
      <c r="D2105">
        <v>172.34</v>
      </c>
      <c r="E2105">
        <v>173.81</v>
      </c>
      <c r="F2105">
        <v>170.36</v>
      </c>
      <c r="G2105">
        <v>171.05</v>
      </c>
      <c r="H2105">
        <v>64722700</v>
      </c>
      <c r="I2105">
        <v>-2.0332200000000002E-2</v>
      </c>
      <c r="J2105">
        <f t="shared" si="297"/>
        <v>-2.0332187857960982E-2</v>
      </c>
      <c r="K2105">
        <f t="shared" si="290"/>
        <v>172.37150000000003</v>
      </c>
      <c r="L2105">
        <f t="shared" si="295"/>
        <v>181.30499999999992</v>
      </c>
      <c r="M2105">
        <f t="shared" si="291"/>
        <v>2.8260842754696907E-2</v>
      </c>
      <c r="N2105" t="str">
        <f t="shared" si="294"/>
        <v>Downtrend</v>
      </c>
      <c r="O2105">
        <f t="shared" si="298"/>
        <v>409.97</v>
      </c>
      <c r="P2105">
        <f t="shared" si="296"/>
        <v>-0.58277434934263483</v>
      </c>
      <c r="Q2105" t="str">
        <f t="shared" si="292"/>
        <v>2024-04</v>
      </c>
      <c r="R2105" t="str">
        <f t="shared" si="293"/>
        <v>Medium</v>
      </c>
    </row>
    <row r="2106" spans="1:18" x14ac:dyDescent="0.2">
      <c r="A2106">
        <v>2105</v>
      </c>
      <c r="B2106" t="s">
        <v>10</v>
      </c>
      <c r="C2106" s="1" t="d">
        <v>2024-04-15</v>
      </c>
      <c r="D2106">
        <v>170.24</v>
      </c>
      <c r="E2106">
        <v>170.69</v>
      </c>
      <c r="F2106">
        <v>161.38</v>
      </c>
      <c r="G2106">
        <v>161.47999999999999</v>
      </c>
      <c r="H2106">
        <v>100245300</v>
      </c>
      <c r="I2106">
        <v>-5.5948600000000001E-2</v>
      </c>
      <c r="J2106">
        <f t="shared" si="297"/>
        <v>-5.5948553054662509E-2</v>
      </c>
      <c r="K2106">
        <f t="shared" si="290"/>
        <v>172.267</v>
      </c>
      <c r="L2106">
        <f t="shared" si="295"/>
        <v>180.68899999999994</v>
      </c>
      <c r="M2106">
        <f t="shared" si="291"/>
        <v>3.1148582414304619E-2</v>
      </c>
      <c r="N2106" t="str">
        <f t="shared" si="294"/>
        <v>Downtrend</v>
      </c>
      <c r="O2106">
        <f t="shared" si="298"/>
        <v>409.97</v>
      </c>
      <c r="P2106">
        <f t="shared" si="296"/>
        <v>-0.60611752079420445</v>
      </c>
      <c r="Q2106" t="str">
        <f t="shared" si="292"/>
        <v>2024-04</v>
      </c>
      <c r="R2106" t="str">
        <f t="shared" si="293"/>
        <v>High</v>
      </c>
    </row>
    <row r="2107" spans="1:18" x14ac:dyDescent="0.2">
      <c r="A2107">
        <v>2106</v>
      </c>
      <c r="B2107" t="s">
        <v>10</v>
      </c>
      <c r="C2107" s="1" t="d">
        <v>2024-04-16</v>
      </c>
      <c r="D2107">
        <v>156.74</v>
      </c>
      <c r="E2107">
        <v>158.19</v>
      </c>
      <c r="F2107">
        <v>153.75</v>
      </c>
      <c r="G2107">
        <v>157.11000000000001</v>
      </c>
      <c r="H2107">
        <v>97000000</v>
      </c>
      <c r="I2107">
        <v>-2.7062099999999999E-2</v>
      </c>
      <c r="J2107">
        <f t="shared" si="297"/>
        <v>-2.7062174882338197E-2</v>
      </c>
      <c r="K2107">
        <f t="shared" si="290"/>
        <v>171.43250000000006</v>
      </c>
      <c r="L2107">
        <f t="shared" si="295"/>
        <v>180.17679999999996</v>
      </c>
      <c r="M2107">
        <f t="shared" si="291"/>
        <v>2.792962336421095E-2</v>
      </c>
      <c r="N2107" t="str">
        <f t="shared" si="294"/>
        <v>Downtrend</v>
      </c>
      <c r="O2107">
        <f t="shared" si="298"/>
        <v>409.97</v>
      </c>
      <c r="P2107">
        <f t="shared" si="296"/>
        <v>-0.61677683732956068</v>
      </c>
      <c r="Q2107" t="str">
        <f t="shared" si="292"/>
        <v>2024-04</v>
      </c>
      <c r="R2107" t="str">
        <f t="shared" si="293"/>
        <v>Medium</v>
      </c>
    </row>
    <row r="2108" spans="1:18" x14ac:dyDescent="0.2">
      <c r="A2108">
        <v>2107</v>
      </c>
      <c r="B2108" t="s">
        <v>10</v>
      </c>
      <c r="C2108" s="1" t="d">
        <v>2024-04-17</v>
      </c>
      <c r="D2108">
        <v>157.63999999999999</v>
      </c>
      <c r="E2108">
        <v>158.33000000000001</v>
      </c>
      <c r="F2108">
        <v>153.78</v>
      </c>
      <c r="G2108">
        <v>155.44999999999999</v>
      </c>
      <c r="H2108">
        <v>82439700</v>
      </c>
      <c r="I2108">
        <v>-1.05659E-2</v>
      </c>
      <c r="J2108">
        <f t="shared" si="297"/>
        <v>-1.056584558589535E-2</v>
      </c>
      <c r="K2108">
        <f t="shared" si="290"/>
        <v>170.63900000000001</v>
      </c>
      <c r="L2108">
        <f t="shared" si="295"/>
        <v>179.4734</v>
      </c>
      <c r="M2108">
        <f t="shared" si="291"/>
        <v>2.7874800977496894E-2</v>
      </c>
      <c r="N2108" t="str">
        <f t="shared" si="294"/>
        <v>Downtrend</v>
      </c>
      <c r="O2108">
        <f t="shared" si="298"/>
        <v>409.97</v>
      </c>
      <c r="P2108">
        <f t="shared" si="296"/>
        <v>-0.62082591409127508</v>
      </c>
      <c r="Q2108" t="str">
        <f t="shared" si="292"/>
        <v>2024-04</v>
      </c>
      <c r="R2108" t="str">
        <f t="shared" si="293"/>
        <v>Medium</v>
      </c>
    </row>
    <row r="2109" spans="1:18" x14ac:dyDescent="0.2">
      <c r="A2109">
        <v>2108</v>
      </c>
      <c r="B2109" t="s">
        <v>10</v>
      </c>
      <c r="C2109" s="1" t="d">
        <v>2024-04-18</v>
      </c>
      <c r="D2109">
        <v>151.25</v>
      </c>
      <c r="E2109">
        <v>152.19999999999999</v>
      </c>
      <c r="F2109">
        <v>148.69999999999999</v>
      </c>
      <c r="G2109">
        <v>149.93</v>
      </c>
      <c r="H2109">
        <v>96098800</v>
      </c>
      <c r="I2109">
        <v>-3.5509800000000001E-2</v>
      </c>
      <c r="J2109">
        <f t="shared" si="297"/>
        <v>-3.5509810228369187E-2</v>
      </c>
      <c r="K2109">
        <f t="shared" si="290"/>
        <v>169.35250000000002</v>
      </c>
      <c r="L2109">
        <f t="shared" si="295"/>
        <v>178.66279999999998</v>
      </c>
      <c r="M2109">
        <f t="shared" si="291"/>
        <v>2.7770096227718311E-2</v>
      </c>
      <c r="N2109" t="str">
        <f t="shared" si="294"/>
        <v>Downtrend</v>
      </c>
      <c r="O2109">
        <f t="shared" si="298"/>
        <v>409.97</v>
      </c>
      <c r="P2109">
        <f t="shared" si="296"/>
        <v>-0.63429031392540924</v>
      </c>
      <c r="Q2109" t="str">
        <f t="shared" si="292"/>
        <v>2024-04</v>
      </c>
      <c r="R2109" t="str">
        <f t="shared" si="293"/>
        <v>Medium</v>
      </c>
    </row>
    <row r="2110" spans="1:18" x14ac:dyDescent="0.2">
      <c r="A2110">
        <v>2109</v>
      </c>
      <c r="B2110" t="s">
        <v>10</v>
      </c>
      <c r="C2110" s="1" t="d">
        <v>2024-04-19</v>
      </c>
      <c r="D2110">
        <v>148.97</v>
      </c>
      <c r="E2110">
        <v>150.94</v>
      </c>
      <c r="F2110">
        <v>146.22</v>
      </c>
      <c r="G2110">
        <v>147.05000000000001</v>
      </c>
      <c r="H2110">
        <v>87074500</v>
      </c>
      <c r="I2110">
        <v>-1.9208900000000001E-2</v>
      </c>
      <c r="J2110">
        <f t="shared" si="297"/>
        <v>-1.9208964183285548E-2</v>
      </c>
      <c r="K2110">
        <f t="shared" ref="K2110:K2173" si="299">AVERAGE(G2091:G2110)</f>
        <v>168.06400000000002</v>
      </c>
      <c r="L2110">
        <f t="shared" si="295"/>
        <v>177.71259999999998</v>
      </c>
      <c r="M2110">
        <f t="shared" si="291"/>
        <v>2.7828212834508738E-2</v>
      </c>
      <c r="N2110" t="str">
        <f t="shared" si="294"/>
        <v>Downtrend</v>
      </c>
      <c r="O2110">
        <f t="shared" si="298"/>
        <v>409.97</v>
      </c>
      <c r="P2110">
        <f t="shared" si="296"/>
        <v>-0.64131521818669657</v>
      </c>
      <c r="Q2110" t="str">
        <f t="shared" si="292"/>
        <v>2024-04</v>
      </c>
      <c r="R2110" t="str">
        <f t="shared" si="293"/>
        <v>Medium</v>
      </c>
    </row>
    <row r="2111" spans="1:18" x14ac:dyDescent="0.2">
      <c r="A2111">
        <v>2110</v>
      </c>
      <c r="B2111" t="s">
        <v>10</v>
      </c>
      <c r="C2111" s="1" t="d">
        <v>2024-04-22</v>
      </c>
      <c r="D2111">
        <v>140.56</v>
      </c>
      <c r="E2111">
        <v>144.44</v>
      </c>
      <c r="F2111">
        <v>138.80000000000001</v>
      </c>
      <c r="G2111">
        <v>142.05000000000001</v>
      </c>
      <c r="H2111">
        <v>107097600</v>
      </c>
      <c r="I2111">
        <v>-3.4001999999999998E-2</v>
      </c>
      <c r="J2111">
        <f t="shared" si="297"/>
        <v>-3.4002040122407373E-2</v>
      </c>
      <c r="K2111">
        <f t="shared" si="299"/>
        <v>166.62500000000006</v>
      </c>
      <c r="L2111">
        <f t="shared" si="295"/>
        <v>176.73479999999995</v>
      </c>
      <c r="M2111">
        <f t="shared" ref="M2111:M2174" si="300">_xlfn.STDEV.S(J2092:J2111)</f>
        <v>2.8439248059833774E-2</v>
      </c>
      <c r="N2111" t="str">
        <f t="shared" si="294"/>
        <v>Downtrend</v>
      </c>
      <c r="O2111">
        <f t="shared" si="298"/>
        <v>409.97</v>
      </c>
      <c r="P2111">
        <f t="shared" si="296"/>
        <v>-0.6535112325292094</v>
      </c>
      <c r="Q2111" t="str">
        <f t="shared" si="292"/>
        <v>2024-04</v>
      </c>
      <c r="R2111" t="str">
        <f t="shared" si="293"/>
        <v>Medium</v>
      </c>
    </row>
    <row r="2112" spans="1:18" x14ac:dyDescent="0.2">
      <c r="A2112">
        <v>2111</v>
      </c>
      <c r="B2112" t="s">
        <v>10</v>
      </c>
      <c r="C2112" s="1" t="d">
        <v>2024-04-23</v>
      </c>
      <c r="D2112">
        <v>143.33000000000001</v>
      </c>
      <c r="E2112">
        <v>147.26</v>
      </c>
      <c r="F2112">
        <v>141.11000000000001</v>
      </c>
      <c r="G2112">
        <v>144.68</v>
      </c>
      <c r="H2112">
        <v>124545100</v>
      </c>
      <c r="I2112">
        <v>1.85145E-2</v>
      </c>
      <c r="J2112">
        <f t="shared" si="297"/>
        <v>1.8514607532558847E-2</v>
      </c>
      <c r="K2112">
        <f t="shared" si="299"/>
        <v>165.22750000000002</v>
      </c>
      <c r="L2112">
        <f t="shared" si="295"/>
        <v>176.21479999999991</v>
      </c>
      <c r="M2112">
        <f t="shared" si="300"/>
        <v>2.8778603301009672E-2</v>
      </c>
      <c r="N2112" t="str">
        <f t="shared" si="294"/>
        <v>Downtrend</v>
      </c>
      <c r="O2112">
        <f t="shared" si="298"/>
        <v>409.97</v>
      </c>
      <c r="P2112">
        <f t="shared" si="296"/>
        <v>-0.64709612898504765</v>
      </c>
      <c r="Q2112" t="str">
        <f t="shared" si="292"/>
        <v>2024-04</v>
      </c>
      <c r="R2112" t="str">
        <f t="shared" si="293"/>
        <v>Medium</v>
      </c>
    </row>
    <row r="2113" spans="1:18" x14ac:dyDescent="0.2">
      <c r="A2113">
        <v>2112</v>
      </c>
      <c r="B2113" t="s">
        <v>10</v>
      </c>
      <c r="C2113" s="1" t="d">
        <v>2024-04-24</v>
      </c>
      <c r="D2113">
        <v>162.84</v>
      </c>
      <c r="E2113">
        <v>167.97</v>
      </c>
      <c r="F2113">
        <v>157.51</v>
      </c>
      <c r="G2113">
        <v>162.13</v>
      </c>
      <c r="H2113">
        <v>181178000</v>
      </c>
      <c r="I2113">
        <v>0.120611</v>
      </c>
      <c r="J2113">
        <f t="shared" si="297"/>
        <v>0.12061100359413879</v>
      </c>
      <c r="K2113">
        <f t="shared" si="299"/>
        <v>164.45050000000001</v>
      </c>
      <c r="L2113">
        <f t="shared" si="295"/>
        <v>175.93799999999999</v>
      </c>
      <c r="M2113">
        <f t="shared" si="300"/>
        <v>4.0097227141358507E-2</v>
      </c>
      <c r="N2113" t="str">
        <f t="shared" si="294"/>
        <v>Downtrend</v>
      </c>
      <c r="O2113">
        <f t="shared" si="298"/>
        <v>409.97</v>
      </c>
      <c r="P2113">
        <f t="shared" si="296"/>
        <v>-0.60453203892967777</v>
      </c>
      <c r="Q2113" t="str">
        <f t="shared" si="292"/>
        <v>2024-04</v>
      </c>
      <c r="R2113" t="str">
        <f t="shared" si="293"/>
        <v>High</v>
      </c>
    </row>
    <row r="2114" spans="1:18" x14ac:dyDescent="0.2">
      <c r="A2114">
        <v>2113</v>
      </c>
      <c r="B2114" t="s">
        <v>10</v>
      </c>
      <c r="C2114" s="1" t="d">
        <v>2024-04-25</v>
      </c>
      <c r="D2114">
        <v>158.96</v>
      </c>
      <c r="E2114">
        <v>170.88</v>
      </c>
      <c r="F2114">
        <v>158.36000000000001</v>
      </c>
      <c r="G2114">
        <v>170.18</v>
      </c>
      <c r="H2114">
        <v>126427500</v>
      </c>
      <c r="I2114">
        <v>4.9651399999999998E-2</v>
      </c>
      <c r="J2114">
        <f t="shared" si="297"/>
        <v>4.9651514216986437E-2</v>
      </c>
      <c r="K2114">
        <f t="shared" si="299"/>
        <v>163.96799999999999</v>
      </c>
      <c r="L2114">
        <f t="shared" si="295"/>
        <v>175.52959999999999</v>
      </c>
      <c r="M2114">
        <f t="shared" si="300"/>
        <v>4.1727220312606526E-2</v>
      </c>
      <c r="N2114" t="str">
        <f t="shared" si="294"/>
        <v>Downtrend</v>
      </c>
      <c r="O2114">
        <f t="shared" si="298"/>
        <v>409.97</v>
      </c>
      <c r="P2114">
        <f t="shared" si="296"/>
        <v>-0.58489645583823213</v>
      </c>
      <c r="Q2114" t="str">
        <f t="shared" si="292"/>
        <v>2024-04</v>
      </c>
      <c r="R2114" t="str">
        <f t="shared" si="293"/>
        <v>High</v>
      </c>
    </row>
    <row r="2115" spans="1:18" x14ac:dyDescent="0.2">
      <c r="A2115">
        <v>2114</v>
      </c>
      <c r="B2115" t="s">
        <v>10</v>
      </c>
      <c r="C2115" s="1" t="d">
        <v>2024-04-26</v>
      </c>
      <c r="D2115">
        <v>168.85</v>
      </c>
      <c r="E2115">
        <v>172.12</v>
      </c>
      <c r="F2115">
        <v>166.37</v>
      </c>
      <c r="G2115">
        <v>168.29</v>
      </c>
      <c r="H2115">
        <v>109815700</v>
      </c>
      <c r="I2115">
        <v>-1.11059E-2</v>
      </c>
      <c r="J2115">
        <f t="shared" si="297"/>
        <v>-1.1105887883417598E-2</v>
      </c>
      <c r="K2115">
        <f t="shared" si="299"/>
        <v>163.59299999999999</v>
      </c>
      <c r="L2115">
        <f t="shared" si="295"/>
        <v>175.4016</v>
      </c>
      <c r="M2115">
        <f t="shared" si="300"/>
        <v>4.1510033313654868E-2</v>
      </c>
      <c r="N2115" t="str">
        <f t="shared" si="294"/>
        <v>Downtrend</v>
      </c>
      <c r="O2115">
        <f t="shared" si="298"/>
        <v>409.97</v>
      </c>
      <c r="P2115">
        <f t="shared" si="296"/>
        <v>-0.58950654925970203</v>
      </c>
      <c r="Q2115" t="str">
        <f t="shared" ref="Q2115:Q2178" si="301">TEXT(C2115, "YYYY-MM")</f>
        <v>2024-04</v>
      </c>
      <c r="R2115" t="str">
        <f t="shared" ref="R2115:R2178" si="302">IF(M2115="","",
   IF(M2115&lt;0.015,"Low",
      IF(M2115&lt;0.03,"Medium","High")))</f>
        <v>High</v>
      </c>
    </row>
    <row r="2116" spans="1:18" x14ac:dyDescent="0.2">
      <c r="A2116">
        <v>2115</v>
      </c>
      <c r="B2116" t="s">
        <v>10</v>
      </c>
      <c r="C2116" s="1" t="d">
        <v>2024-04-29</v>
      </c>
      <c r="D2116">
        <v>188.42</v>
      </c>
      <c r="E2116">
        <v>198.87</v>
      </c>
      <c r="F2116">
        <v>184.54</v>
      </c>
      <c r="G2116">
        <v>194.05</v>
      </c>
      <c r="H2116">
        <v>243869700</v>
      </c>
      <c r="I2116">
        <v>0.15306900000000001</v>
      </c>
      <c r="J2116">
        <f t="shared" si="297"/>
        <v>0.15306910689880571</v>
      </c>
      <c r="K2116">
        <f t="shared" si="299"/>
        <v>164.53450000000001</v>
      </c>
      <c r="L2116">
        <f t="shared" si="295"/>
        <v>175.06820000000005</v>
      </c>
      <c r="M2116">
        <f t="shared" si="300"/>
        <v>5.3982953871257268E-2</v>
      </c>
      <c r="N2116" t="str">
        <f t="shared" ref="N2116:N2179" si="303">IF(OR(ISBLANK(K2116),ISBLANK(L2116)),"",IF(K2116&gt;L2116,"Uptrend","Downtrend"))</f>
        <v>Downtrend</v>
      </c>
      <c r="O2116">
        <f t="shared" si="298"/>
        <v>409.97</v>
      </c>
      <c r="P2116">
        <f t="shared" si="296"/>
        <v>-0.52667268336707562</v>
      </c>
      <c r="Q2116" t="str">
        <f t="shared" si="301"/>
        <v>2024-04</v>
      </c>
      <c r="R2116" t="str">
        <f t="shared" si="302"/>
        <v>High</v>
      </c>
    </row>
    <row r="2117" spans="1:18" x14ac:dyDescent="0.2">
      <c r="A2117">
        <v>2116</v>
      </c>
      <c r="B2117" t="s">
        <v>10</v>
      </c>
      <c r="C2117" s="1" t="d">
        <v>2024-04-30</v>
      </c>
      <c r="D2117">
        <v>186.98</v>
      </c>
      <c r="E2117">
        <v>190.95</v>
      </c>
      <c r="F2117">
        <v>182.84</v>
      </c>
      <c r="G2117">
        <v>183.28</v>
      </c>
      <c r="H2117">
        <v>127031800</v>
      </c>
      <c r="I2117">
        <v>-5.5501200000000001E-2</v>
      </c>
      <c r="J2117">
        <f t="shared" si="297"/>
        <v>-5.5501159494975583E-2</v>
      </c>
      <c r="K2117">
        <f t="shared" si="299"/>
        <v>165.36700000000002</v>
      </c>
      <c r="L2117">
        <f t="shared" si="295"/>
        <v>174.79280000000003</v>
      </c>
      <c r="M2117">
        <f t="shared" si="300"/>
        <v>5.4351328198217828E-2</v>
      </c>
      <c r="N2117" t="str">
        <f t="shared" si="303"/>
        <v>Downtrend</v>
      </c>
      <c r="O2117">
        <f t="shared" si="298"/>
        <v>409.97</v>
      </c>
      <c r="P2117">
        <f t="shared" si="296"/>
        <v>-0.55294289826084841</v>
      </c>
      <c r="Q2117" t="str">
        <f t="shared" si="301"/>
        <v>2024-04</v>
      </c>
      <c r="R2117" t="str">
        <f t="shared" si="302"/>
        <v>High</v>
      </c>
    </row>
    <row r="2118" spans="1:18" x14ac:dyDescent="0.2">
      <c r="A2118">
        <v>2117</v>
      </c>
      <c r="B2118" t="s">
        <v>10</v>
      </c>
      <c r="C2118" s="1" t="d">
        <v>2024-05-01</v>
      </c>
      <c r="D2118">
        <v>182</v>
      </c>
      <c r="E2118">
        <v>185.86</v>
      </c>
      <c r="F2118">
        <v>179.01</v>
      </c>
      <c r="G2118">
        <v>179.99</v>
      </c>
      <c r="H2118">
        <v>92829700</v>
      </c>
      <c r="I2118">
        <v>-1.7950600000000001E-2</v>
      </c>
      <c r="J2118">
        <f t="shared" si="297"/>
        <v>-1.7950676560453904E-2</v>
      </c>
      <c r="K2118">
        <f t="shared" si="299"/>
        <v>165.94749999999999</v>
      </c>
      <c r="L2118">
        <f t="shared" si="295"/>
        <v>174.49760000000003</v>
      </c>
      <c r="M2118">
        <f t="shared" si="300"/>
        <v>5.4602063287002595E-2</v>
      </c>
      <c r="N2118" t="str">
        <f t="shared" si="303"/>
        <v>Downtrend</v>
      </c>
      <c r="O2118">
        <f t="shared" si="298"/>
        <v>409.97</v>
      </c>
      <c r="P2118">
        <f t="shared" si="296"/>
        <v>-0.56096787569822182</v>
      </c>
      <c r="Q2118" t="str">
        <f t="shared" si="301"/>
        <v>2024-05</v>
      </c>
      <c r="R2118" t="str">
        <f t="shared" si="302"/>
        <v>High</v>
      </c>
    </row>
    <row r="2119" spans="1:18" x14ac:dyDescent="0.2">
      <c r="A2119">
        <v>2118</v>
      </c>
      <c r="B2119" t="s">
        <v>10</v>
      </c>
      <c r="C2119" s="1" t="d">
        <v>2024-05-02</v>
      </c>
      <c r="D2119">
        <v>182.86</v>
      </c>
      <c r="E2119">
        <v>184.6</v>
      </c>
      <c r="F2119">
        <v>176.02</v>
      </c>
      <c r="G2119">
        <v>180.01</v>
      </c>
      <c r="H2119">
        <v>89148000</v>
      </c>
      <c r="I2119">
        <v>1.11056E-4</v>
      </c>
      <c r="J2119">
        <f t="shared" si="297"/>
        <v>1.1111728429336054E-4</v>
      </c>
      <c r="K2119">
        <f t="shared" si="299"/>
        <v>166.39250000000001</v>
      </c>
      <c r="L2119">
        <f t="shared" si="295"/>
        <v>174.17320000000004</v>
      </c>
      <c r="M2119">
        <f t="shared" si="300"/>
        <v>5.4541822221907919E-2</v>
      </c>
      <c r="N2119" t="str">
        <f t="shared" si="303"/>
        <v>Downtrend</v>
      </c>
      <c r="O2119">
        <f t="shared" si="298"/>
        <v>409.97</v>
      </c>
      <c r="P2119">
        <f t="shared" si="296"/>
        <v>-0.56091909164085174</v>
      </c>
      <c r="Q2119" t="str">
        <f t="shared" si="301"/>
        <v>2024-05</v>
      </c>
      <c r="R2119" t="str">
        <f t="shared" si="302"/>
        <v>High</v>
      </c>
    </row>
    <row r="2120" spans="1:18" x14ac:dyDescent="0.2">
      <c r="A2120">
        <v>2119</v>
      </c>
      <c r="B2120" t="s">
        <v>10</v>
      </c>
      <c r="C2120" s="1" t="d">
        <v>2024-05-03</v>
      </c>
      <c r="D2120">
        <v>182.1</v>
      </c>
      <c r="E2120">
        <v>184.78</v>
      </c>
      <c r="F2120">
        <v>178.42</v>
      </c>
      <c r="G2120">
        <v>181.19</v>
      </c>
      <c r="H2120">
        <v>75491500</v>
      </c>
      <c r="I2120">
        <v>6.5552400000000004E-3</v>
      </c>
      <c r="J2120">
        <f t="shared" si="297"/>
        <v>6.555191378256886E-3</v>
      </c>
      <c r="K2120">
        <f t="shared" si="299"/>
        <v>167.20700000000005</v>
      </c>
      <c r="L2120">
        <f t="shared" si="295"/>
        <v>174.02900000000002</v>
      </c>
      <c r="M2120">
        <f t="shared" si="300"/>
        <v>5.3716058223015679E-2</v>
      </c>
      <c r="N2120" t="str">
        <f t="shared" si="303"/>
        <v>Downtrend</v>
      </c>
      <c r="O2120">
        <f t="shared" si="298"/>
        <v>409.97</v>
      </c>
      <c r="P2120">
        <f t="shared" si="296"/>
        <v>-0.55804083225601875</v>
      </c>
      <c r="Q2120" t="str">
        <f t="shared" si="301"/>
        <v>2024-05</v>
      </c>
      <c r="R2120" t="str">
        <f t="shared" si="302"/>
        <v>High</v>
      </c>
    </row>
    <row r="2121" spans="1:18" x14ac:dyDescent="0.2">
      <c r="A2121">
        <v>2120</v>
      </c>
      <c r="B2121" t="s">
        <v>10</v>
      </c>
      <c r="C2121" s="1" t="d">
        <v>2024-05-06</v>
      </c>
      <c r="D2121">
        <v>183.8</v>
      </c>
      <c r="E2121">
        <v>187.56</v>
      </c>
      <c r="F2121">
        <v>182.2</v>
      </c>
      <c r="G2121">
        <v>184.76</v>
      </c>
      <c r="H2121">
        <v>84390300</v>
      </c>
      <c r="I2121">
        <v>1.9702999999999998E-2</v>
      </c>
      <c r="J2121">
        <f t="shared" si="297"/>
        <v>1.9703074121088404E-2</v>
      </c>
      <c r="K2121">
        <f t="shared" si="299"/>
        <v>167.79599999999999</v>
      </c>
      <c r="L2121">
        <f t="shared" si="295"/>
        <v>173.59720000000002</v>
      </c>
      <c r="M2121">
        <f t="shared" si="300"/>
        <v>5.2875295705874868E-2</v>
      </c>
      <c r="N2121" t="str">
        <f t="shared" si="303"/>
        <v>Downtrend</v>
      </c>
      <c r="O2121">
        <f t="shared" si="298"/>
        <v>409.97</v>
      </c>
      <c r="P2121">
        <f t="shared" si="296"/>
        <v>-0.5493328780154646</v>
      </c>
      <c r="Q2121" t="str">
        <f t="shared" si="301"/>
        <v>2024-05</v>
      </c>
      <c r="R2121" t="str">
        <f t="shared" si="302"/>
        <v>High</v>
      </c>
    </row>
    <row r="2122" spans="1:18" x14ac:dyDescent="0.2">
      <c r="A2122">
        <v>2121</v>
      </c>
      <c r="B2122" t="s">
        <v>10</v>
      </c>
      <c r="C2122" s="1" t="d">
        <v>2024-05-07</v>
      </c>
      <c r="D2122">
        <v>182.4</v>
      </c>
      <c r="E2122">
        <v>183.26</v>
      </c>
      <c r="F2122">
        <v>177.4</v>
      </c>
      <c r="G2122">
        <v>177.81</v>
      </c>
      <c r="H2122">
        <v>75045900</v>
      </c>
      <c r="I2122">
        <v>-3.7616400000000001E-2</v>
      </c>
      <c r="J2122">
        <f t="shared" si="297"/>
        <v>-3.7616367179043042E-2</v>
      </c>
      <c r="K2122">
        <f t="shared" si="299"/>
        <v>167.84250000000003</v>
      </c>
      <c r="L2122">
        <f t="shared" si="295"/>
        <v>173.09699999999998</v>
      </c>
      <c r="M2122">
        <f t="shared" si="300"/>
        <v>5.3505677585240989E-2</v>
      </c>
      <c r="N2122" t="str">
        <f t="shared" si="303"/>
        <v>Downtrend</v>
      </c>
      <c r="O2122">
        <f t="shared" si="298"/>
        <v>409.97</v>
      </c>
      <c r="P2122">
        <f t="shared" si="296"/>
        <v>-0.56628533795155744</v>
      </c>
      <c r="Q2122" t="str">
        <f t="shared" si="301"/>
        <v>2024-05</v>
      </c>
      <c r="R2122" t="str">
        <f t="shared" si="302"/>
        <v>High</v>
      </c>
    </row>
    <row r="2123" spans="1:18" x14ac:dyDescent="0.2">
      <c r="A2123">
        <v>2122</v>
      </c>
      <c r="B2123" t="s">
        <v>10</v>
      </c>
      <c r="C2123" s="1" t="d">
        <v>2024-05-08</v>
      </c>
      <c r="D2123">
        <v>171.59</v>
      </c>
      <c r="E2123">
        <v>176.06</v>
      </c>
      <c r="F2123">
        <v>170.15</v>
      </c>
      <c r="G2123">
        <v>174.72</v>
      </c>
      <c r="H2123">
        <v>79969500</v>
      </c>
      <c r="I2123">
        <v>-1.73781E-2</v>
      </c>
      <c r="J2123">
        <f t="shared" si="297"/>
        <v>-1.737810021933528E-2</v>
      </c>
      <c r="K2123">
        <f t="shared" si="299"/>
        <v>167.99050000000003</v>
      </c>
      <c r="L2123">
        <f t="shared" si="295"/>
        <v>172.49559999999997</v>
      </c>
      <c r="M2123">
        <f t="shared" si="300"/>
        <v>5.3220424290713608E-2</v>
      </c>
      <c r="N2123" t="str">
        <f t="shared" si="303"/>
        <v>Downtrend</v>
      </c>
      <c r="O2123">
        <f t="shared" si="298"/>
        <v>409.97</v>
      </c>
      <c r="P2123">
        <f t="shared" si="296"/>
        <v>-0.57382247481523041</v>
      </c>
      <c r="Q2123" t="str">
        <f t="shared" si="301"/>
        <v>2024-05</v>
      </c>
      <c r="R2123" t="str">
        <f t="shared" si="302"/>
        <v>High</v>
      </c>
    </row>
    <row r="2124" spans="1:18" x14ac:dyDescent="0.2">
      <c r="A2124">
        <v>2123</v>
      </c>
      <c r="B2124" t="s">
        <v>10</v>
      </c>
      <c r="C2124" s="1" t="d">
        <v>2024-05-09</v>
      </c>
      <c r="D2124">
        <v>175.01</v>
      </c>
      <c r="E2124">
        <v>175.62</v>
      </c>
      <c r="F2124">
        <v>171.37</v>
      </c>
      <c r="G2124">
        <v>171.97</v>
      </c>
      <c r="H2124">
        <v>65950300</v>
      </c>
      <c r="I2124">
        <v>-1.57395E-2</v>
      </c>
      <c r="J2124">
        <f t="shared" si="297"/>
        <v>-1.5739468864468864E-2</v>
      </c>
      <c r="K2124">
        <f t="shared" si="299"/>
        <v>167.85899999999998</v>
      </c>
      <c r="L2124">
        <f t="shared" si="295"/>
        <v>171.82739999999998</v>
      </c>
      <c r="M2124">
        <f t="shared" si="300"/>
        <v>5.3249906158174876E-2</v>
      </c>
      <c r="N2124" t="str">
        <f t="shared" si="303"/>
        <v>Downtrend</v>
      </c>
      <c r="O2124">
        <f t="shared" si="298"/>
        <v>409.97</v>
      </c>
      <c r="P2124">
        <f t="shared" si="296"/>
        <v>-0.58053028270361251</v>
      </c>
      <c r="Q2124" t="str">
        <f t="shared" si="301"/>
        <v>2024-05</v>
      </c>
      <c r="R2124" t="str">
        <f t="shared" si="302"/>
        <v>High</v>
      </c>
    </row>
    <row r="2125" spans="1:18" x14ac:dyDescent="0.2">
      <c r="A2125">
        <v>2124</v>
      </c>
      <c r="B2125" t="s">
        <v>10</v>
      </c>
      <c r="C2125" s="1" t="d">
        <v>2024-05-10</v>
      </c>
      <c r="D2125">
        <v>173.05</v>
      </c>
      <c r="E2125">
        <v>173.06</v>
      </c>
      <c r="F2125">
        <v>167.75</v>
      </c>
      <c r="G2125">
        <v>168.47</v>
      </c>
      <c r="H2125">
        <v>72627200</v>
      </c>
      <c r="I2125">
        <v>-2.03524E-2</v>
      </c>
      <c r="J2125">
        <f t="shared" si="297"/>
        <v>-2.0352387044251907E-2</v>
      </c>
      <c r="K2125">
        <f t="shared" si="299"/>
        <v>167.72999999999996</v>
      </c>
      <c r="L2125">
        <f t="shared" si="295"/>
        <v>171.21239999999997</v>
      </c>
      <c r="M2125">
        <f t="shared" si="300"/>
        <v>5.3250322549035063E-2</v>
      </c>
      <c r="N2125" t="str">
        <f t="shared" si="303"/>
        <v>Downtrend</v>
      </c>
      <c r="O2125">
        <f t="shared" si="298"/>
        <v>409.97</v>
      </c>
      <c r="P2125">
        <f t="shared" si="296"/>
        <v>-0.58906749274337145</v>
      </c>
      <c r="Q2125" t="str">
        <f t="shared" si="301"/>
        <v>2024-05</v>
      </c>
      <c r="R2125" t="str">
        <f t="shared" si="302"/>
        <v>High</v>
      </c>
    </row>
    <row r="2126" spans="1:18" x14ac:dyDescent="0.2">
      <c r="A2126">
        <v>2125</v>
      </c>
      <c r="B2126" t="s">
        <v>10</v>
      </c>
      <c r="C2126" s="1" t="d">
        <v>2024-05-13</v>
      </c>
      <c r="D2126">
        <v>170</v>
      </c>
      <c r="E2126">
        <v>175.4</v>
      </c>
      <c r="F2126">
        <v>169</v>
      </c>
      <c r="G2126">
        <v>171.89</v>
      </c>
      <c r="H2126">
        <v>67018900</v>
      </c>
      <c r="I2126">
        <v>2.03003E-2</v>
      </c>
      <c r="J2126">
        <f t="shared" si="297"/>
        <v>2.0300350210719964E-2</v>
      </c>
      <c r="K2126">
        <f t="shared" si="299"/>
        <v>168.25049999999993</v>
      </c>
      <c r="L2126">
        <f t="shared" si="295"/>
        <v>171.00060000000002</v>
      </c>
      <c r="M2126">
        <f t="shared" si="300"/>
        <v>5.1702168107686103E-2</v>
      </c>
      <c r="N2126" t="str">
        <f t="shared" si="303"/>
        <v>Downtrend</v>
      </c>
      <c r="O2126">
        <f t="shared" si="298"/>
        <v>409.97</v>
      </c>
      <c r="P2126">
        <f t="shared" si="296"/>
        <v>-0.58072541893309271</v>
      </c>
      <c r="Q2126" t="str">
        <f t="shared" si="301"/>
        <v>2024-05</v>
      </c>
      <c r="R2126" t="str">
        <f t="shared" si="302"/>
        <v>High</v>
      </c>
    </row>
    <row r="2127" spans="1:18" x14ac:dyDescent="0.2">
      <c r="A2127">
        <v>2126</v>
      </c>
      <c r="B2127" t="s">
        <v>10</v>
      </c>
      <c r="C2127" s="1" t="d">
        <v>2024-05-14</v>
      </c>
      <c r="D2127">
        <v>174.5</v>
      </c>
      <c r="E2127">
        <v>179.49</v>
      </c>
      <c r="F2127">
        <v>174.07</v>
      </c>
      <c r="G2127">
        <v>177.55</v>
      </c>
      <c r="H2127">
        <v>86407400</v>
      </c>
      <c r="I2127">
        <v>3.2928100000000002E-2</v>
      </c>
      <c r="J2127">
        <f t="shared" si="297"/>
        <v>3.2928035371458719E-2</v>
      </c>
      <c r="K2127">
        <f t="shared" si="299"/>
        <v>169.27249999999998</v>
      </c>
      <c r="L2127">
        <f t="shared" si="295"/>
        <v>170.86560000000006</v>
      </c>
      <c r="M2127">
        <f t="shared" si="300"/>
        <v>5.1525195010939211E-2</v>
      </c>
      <c r="N2127" t="str">
        <f t="shared" si="303"/>
        <v>Downtrend</v>
      </c>
      <c r="O2127">
        <f t="shared" si="298"/>
        <v>409.97</v>
      </c>
      <c r="P2127">
        <f t="shared" si="296"/>
        <v>-0.56691953069736811</v>
      </c>
      <c r="Q2127" t="str">
        <f t="shared" si="301"/>
        <v>2024-05</v>
      </c>
      <c r="R2127" t="str">
        <f t="shared" si="302"/>
        <v>High</v>
      </c>
    </row>
    <row r="2128" spans="1:18" x14ac:dyDescent="0.2">
      <c r="A2128">
        <v>2127</v>
      </c>
      <c r="B2128" t="s">
        <v>10</v>
      </c>
      <c r="C2128" s="1" t="d">
        <v>2024-05-15</v>
      </c>
      <c r="D2128">
        <v>179.9</v>
      </c>
      <c r="E2128">
        <v>180</v>
      </c>
      <c r="F2128">
        <v>173.11</v>
      </c>
      <c r="G2128">
        <v>173.99</v>
      </c>
      <c r="H2128">
        <v>79663000</v>
      </c>
      <c r="I2128">
        <v>-2.0050700000000001E-2</v>
      </c>
      <c r="J2128">
        <f t="shared" si="297"/>
        <v>-2.0050689946493949E-2</v>
      </c>
      <c r="K2128">
        <f t="shared" si="299"/>
        <v>170.1995</v>
      </c>
      <c r="L2128">
        <f t="shared" si="295"/>
        <v>170.83160000000004</v>
      </c>
      <c r="M2128">
        <f t="shared" si="300"/>
        <v>5.1741731725167793E-2</v>
      </c>
      <c r="N2128" t="str">
        <f t="shared" si="303"/>
        <v>Downtrend</v>
      </c>
      <c r="O2128">
        <f t="shared" si="298"/>
        <v>409.97</v>
      </c>
      <c r="P2128">
        <f t="shared" si="296"/>
        <v>-0.57560309290923728</v>
      </c>
      <c r="Q2128" t="str">
        <f t="shared" si="301"/>
        <v>2024-05</v>
      </c>
      <c r="R2128" t="str">
        <f t="shared" si="302"/>
        <v>High</v>
      </c>
    </row>
    <row r="2129" spans="1:18" x14ac:dyDescent="0.2">
      <c r="A2129">
        <v>2128</v>
      </c>
      <c r="B2129" t="s">
        <v>10</v>
      </c>
      <c r="C2129" s="1" t="d">
        <v>2024-05-16</v>
      </c>
      <c r="D2129">
        <v>174.1</v>
      </c>
      <c r="E2129">
        <v>175.79</v>
      </c>
      <c r="F2129">
        <v>171.43</v>
      </c>
      <c r="G2129">
        <v>174.84</v>
      </c>
      <c r="H2129">
        <v>59812200</v>
      </c>
      <c r="I2129">
        <v>4.8852899999999996E-3</v>
      </c>
      <c r="J2129">
        <f t="shared" si="297"/>
        <v>4.8853382378297727E-3</v>
      </c>
      <c r="K2129">
        <f t="shared" si="299"/>
        <v>171.44499999999999</v>
      </c>
      <c r="L2129">
        <f t="shared" si="295"/>
        <v>170.80780000000001</v>
      </c>
      <c r="M2129">
        <f t="shared" si="300"/>
        <v>5.0780607720633829E-2</v>
      </c>
      <c r="N2129" t="str">
        <f t="shared" si="303"/>
        <v>Uptrend</v>
      </c>
      <c r="O2129">
        <f t="shared" si="298"/>
        <v>409.97</v>
      </c>
      <c r="P2129">
        <f t="shared" si="296"/>
        <v>-0.57352977047101006</v>
      </c>
      <c r="Q2129" t="str">
        <f t="shared" si="301"/>
        <v>2024-05</v>
      </c>
      <c r="R2129" t="str">
        <f t="shared" si="302"/>
        <v>High</v>
      </c>
    </row>
    <row r="2130" spans="1:18" x14ac:dyDescent="0.2">
      <c r="A2130">
        <v>2129</v>
      </c>
      <c r="B2130" t="s">
        <v>10</v>
      </c>
      <c r="C2130" s="1" t="d">
        <v>2024-05-17</v>
      </c>
      <c r="D2130">
        <v>173.55</v>
      </c>
      <c r="E2130">
        <v>179.63</v>
      </c>
      <c r="F2130">
        <v>172.75</v>
      </c>
      <c r="G2130">
        <v>177.46</v>
      </c>
      <c r="H2130">
        <v>77445800</v>
      </c>
      <c r="I2130">
        <v>1.4985200000000001E-2</v>
      </c>
      <c r="J2130">
        <f t="shared" si="297"/>
        <v>1.4985129261038788E-2</v>
      </c>
      <c r="K2130">
        <f t="shared" si="299"/>
        <v>172.96549999999996</v>
      </c>
      <c r="L2130">
        <f t="shared" si="295"/>
        <v>170.80000000000004</v>
      </c>
      <c r="M2130">
        <f t="shared" si="300"/>
        <v>5.0359317527574193E-2</v>
      </c>
      <c r="N2130" t="str">
        <f t="shared" si="303"/>
        <v>Uptrend</v>
      </c>
      <c r="O2130">
        <f t="shared" si="298"/>
        <v>409.97</v>
      </c>
      <c r="P2130">
        <f t="shared" si="296"/>
        <v>-0.5671390589555334</v>
      </c>
      <c r="Q2130" t="str">
        <f t="shared" si="301"/>
        <v>2024-05</v>
      </c>
      <c r="R2130" t="str">
        <f t="shared" si="302"/>
        <v>High</v>
      </c>
    </row>
    <row r="2131" spans="1:18" x14ac:dyDescent="0.2">
      <c r="A2131">
        <v>2130</v>
      </c>
      <c r="B2131" t="s">
        <v>10</v>
      </c>
      <c r="C2131" s="1" t="d">
        <v>2024-05-20</v>
      </c>
      <c r="D2131">
        <v>177.56</v>
      </c>
      <c r="E2131">
        <v>177.75</v>
      </c>
      <c r="F2131">
        <v>173.52</v>
      </c>
      <c r="G2131">
        <v>174.95</v>
      </c>
      <c r="H2131">
        <v>61727400</v>
      </c>
      <c r="I2131">
        <v>-1.41441E-2</v>
      </c>
      <c r="J2131">
        <f t="shared" si="297"/>
        <v>-1.4144032458018763E-2</v>
      </c>
      <c r="K2131">
        <f t="shared" si="299"/>
        <v>174.61049999999994</v>
      </c>
      <c r="L2131">
        <f t="shared" si="295"/>
        <v>170.97660000000008</v>
      </c>
      <c r="M2131">
        <f t="shared" si="300"/>
        <v>4.9624444157416334E-2</v>
      </c>
      <c r="N2131" t="str">
        <f t="shared" si="303"/>
        <v>Uptrend</v>
      </c>
      <c r="O2131">
        <f t="shared" si="298"/>
        <v>409.97</v>
      </c>
      <c r="P2131">
        <f t="shared" si="296"/>
        <v>-0.57326145815547491</v>
      </c>
      <c r="Q2131" t="str">
        <f t="shared" si="301"/>
        <v>2024-05</v>
      </c>
      <c r="R2131" t="str">
        <f t="shared" si="302"/>
        <v>High</v>
      </c>
    </row>
    <row r="2132" spans="1:18" x14ac:dyDescent="0.2">
      <c r="A2132">
        <v>2131</v>
      </c>
      <c r="B2132" t="s">
        <v>10</v>
      </c>
      <c r="C2132" s="1" t="d">
        <v>2024-05-21</v>
      </c>
      <c r="D2132">
        <v>175.51</v>
      </c>
      <c r="E2132">
        <v>186.88</v>
      </c>
      <c r="F2132">
        <v>174.71</v>
      </c>
      <c r="G2132">
        <v>186.6</v>
      </c>
      <c r="H2132">
        <v>115266500</v>
      </c>
      <c r="I2132">
        <v>6.6590499999999997E-2</v>
      </c>
      <c r="J2132">
        <f t="shared" si="297"/>
        <v>6.659045441554734E-2</v>
      </c>
      <c r="K2132">
        <f t="shared" si="299"/>
        <v>176.70649999999998</v>
      </c>
      <c r="L2132">
        <f t="shared" si="295"/>
        <v>171.02800000000008</v>
      </c>
      <c r="M2132">
        <f t="shared" si="300"/>
        <v>5.1120198012348607E-2</v>
      </c>
      <c r="N2132" t="str">
        <f t="shared" si="303"/>
        <v>Uptrend</v>
      </c>
      <c r="O2132">
        <f t="shared" si="298"/>
        <v>409.97</v>
      </c>
      <c r="P2132">
        <f t="shared" si="296"/>
        <v>-0.54484474473741984</v>
      </c>
      <c r="Q2132" t="str">
        <f t="shared" si="301"/>
        <v>2024-05</v>
      </c>
      <c r="R2132" t="str">
        <f t="shared" si="302"/>
        <v>High</v>
      </c>
    </row>
    <row r="2133" spans="1:18" x14ac:dyDescent="0.2">
      <c r="A2133">
        <v>2132</v>
      </c>
      <c r="B2133" t="s">
        <v>10</v>
      </c>
      <c r="C2133" s="1" t="d">
        <v>2024-05-22</v>
      </c>
      <c r="D2133">
        <v>182.85</v>
      </c>
      <c r="E2133">
        <v>183.8</v>
      </c>
      <c r="F2133">
        <v>178.12</v>
      </c>
      <c r="G2133">
        <v>180.11</v>
      </c>
      <c r="H2133">
        <v>88313500</v>
      </c>
      <c r="I2133">
        <v>-3.47803E-2</v>
      </c>
      <c r="J2133">
        <f t="shared" si="297"/>
        <v>-3.478027867095379E-2</v>
      </c>
      <c r="K2133">
        <f t="shared" si="299"/>
        <v>177.60549999999998</v>
      </c>
      <c r="L2133">
        <f t="shared" si="295"/>
        <v>171.11320000000006</v>
      </c>
      <c r="M2133">
        <f t="shared" si="300"/>
        <v>4.5567495702188127E-2</v>
      </c>
      <c r="N2133" t="str">
        <f t="shared" si="303"/>
        <v>Uptrend</v>
      </c>
      <c r="O2133">
        <f t="shared" si="298"/>
        <v>409.97</v>
      </c>
      <c r="P2133">
        <f t="shared" si="296"/>
        <v>-0.56067517135400147</v>
      </c>
      <c r="Q2133" t="str">
        <f t="shared" si="301"/>
        <v>2024-05</v>
      </c>
      <c r="R2133" t="str">
        <f t="shared" si="302"/>
        <v>High</v>
      </c>
    </row>
    <row r="2134" spans="1:18" x14ac:dyDescent="0.2">
      <c r="A2134">
        <v>2133</v>
      </c>
      <c r="B2134" t="s">
        <v>10</v>
      </c>
      <c r="C2134" s="1" t="d">
        <v>2024-05-23</v>
      </c>
      <c r="D2134">
        <v>181.8</v>
      </c>
      <c r="E2134">
        <v>181.9</v>
      </c>
      <c r="F2134">
        <v>173.26</v>
      </c>
      <c r="G2134">
        <v>173.74</v>
      </c>
      <c r="H2134">
        <v>71975500</v>
      </c>
      <c r="I2134">
        <v>-3.5367200000000001E-2</v>
      </c>
      <c r="J2134">
        <f t="shared" si="297"/>
        <v>-3.5367275553828237E-2</v>
      </c>
      <c r="K2134">
        <f t="shared" si="299"/>
        <v>177.7835</v>
      </c>
      <c r="L2134">
        <f t="shared" si="295"/>
        <v>171.44800000000006</v>
      </c>
      <c r="M2134">
        <f t="shared" si="300"/>
        <v>4.5266051961003327E-2</v>
      </c>
      <c r="N2134" t="str">
        <f t="shared" si="303"/>
        <v>Uptrend</v>
      </c>
      <c r="O2134">
        <f t="shared" si="298"/>
        <v>409.97</v>
      </c>
      <c r="P2134">
        <f t="shared" si="296"/>
        <v>-0.57621289362636285</v>
      </c>
      <c r="Q2134" t="str">
        <f t="shared" si="301"/>
        <v>2024-05</v>
      </c>
      <c r="R2134" t="str">
        <f t="shared" si="302"/>
        <v>High</v>
      </c>
    </row>
    <row r="2135" spans="1:18" x14ac:dyDescent="0.2">
      <c r="A2135">
        <v>2134</v>
      </c>
      <c r="B2135" t="s">
        <v>10</v>
      </c>
      <c r="C2135" s="1" t="d">
        <v>2024-05-24</v>
      </c>
      <c r="D2135">
        <v>174.84</v>
      </c>
      <c r="E2135">
        <v>180.08</v>
      </c>
      <c r="F2135">
        <v>173.73</v>
      </c>
      <c r="G2135">
        <v>179.24</v>
      </c>
      <c r="H2135">
        <v>65584500</v>
      </c>
      <c r="I2135">
        <v>3.1656499999999997E-2</v>
      </c>
      <c r="J2135">
        <f t="shared" si="297"/>
        <v>3.1656498215724582E-2</v>
      </c>
      <c r="K2135">
        <f t="shared" si="299"/>
        <v>178.33099999999999</v>
      </c>
      <c r="L2135">
        <f t="shared" si="295"/>
        <v>171.71160000000003</v>
      </c>
      <c r="M2135">
        <f t="shared" si="300"/>
        <v>4.562506093063369E-2</v>
      </c>
      <c r="N2135" t="str">
        <f t="shared" si="303"/>
        <v>Uptrend</v>
      </c>
      <c r="O2135">
        <f t="shared" si="298"/>
        <v>409.97</v>
      </c>
      <c r="P2135">
        <f t="shared" si="296"/>
        <v>-0.56279727784959876</v>
      </c>
      <c r="Q2135" t="str">
        <f t="shared" si="301"/>
        <v>2024-05</v>
      </c>
      <c r="R2135" t="str">
        <f t="shared" si="302"/>
        <v>High</v>
      </c>
    </row>
    <row r="2136" spans="1:18" x14ac:dyDescent="0.2">
      <c r="A2136">
        <v>2135</v>
      </c>
      <c r="B2136" t="s">
        <v>10</v>
      </c>
      <c r="C2136" s="1" t="d">
        <v>2024-05-28</v>
      </c>
      <c r="D2136">
        <v>176.4</v>
      </c>
      <c r="E2136">
        <v>178.25</v>
      </c>
      <c r="F2136">
        <v>173.16</v>
      </c>
      <c r="G2136">
        <v>176.75</v>
      </c>
      <c r="H2136">
        <v>59736600</v>
      </c>
      <c r="I2136">
        <v>-1.3892E-2</v>
      </c>
      <c r="J2136">
        <f t="shared" si="297"/>
        <v>-1.3891988395447474E-2</v>
      </c>
      <c r="K2136">
        <f t="shared" si="299"/>
        <v>177.46599999999998</v>
      </c>
      <c r="L2136">
        <f t="shared" si="295"/>
        <v>171.75940000000006</v>
      </c>
      <c r="M2136">
        <f t="shared" si="300"/>
        <v>2.927886682513807E-2</v>
      </c>
      <c r="N2136" t="str">
        <f t="shared" si="303"/>
        <v>Uptrend</v>
      </c>
      <c r="O2136">
        <f t="shared" si="298"/>
        <v>409.97</v>
      </c>
      <c r="P2136">
        <f t="shared" si="296"/>
        <v>-0.5688708929921702</v>
      </c>
      <c r="Q2136" t="str">
        <f t="shared" si="301"/>
        <v>2024-05</v>
      </c>
      <c r="R2136" t="str">
        <f t="shared" si="302"/>
        <v>Medium</v>
      </c>
    </row>
    <row r="2137" spans="1:18" x14ac:dyDescent="0.2">
      <c r="A2137">
        <v>2136</v>
      </c>
      <c r="B2137" t="s">
        <v>10</v>
      </c>
      <c r="C2137" s="1" t="d">
        <v>2024-05-29</v>
      </c>
      <c r="D2137">
        <v>174.19</v>
      </c>
      <c r="E2137">
        <v>178.15</v>
      </c>
      <c r="F2137">
        <v>173.93</v>
      </c>
      <c r="G2137">
        <v>176.19</v>
      </c>
      <c r="H2137">
        <v>54782600</v>
      </c>
      <c r="I2137">
        <v>-3.1683000000000002E-3</v>
      </c>
      <c r="J2137">
        <f t="shared" si="297"/>
        <v>-3.1683168316831711E-3</v>
      </c>
      <c r="K2137">
        <f t="shared" si="299"/>
        <v>177.11150000000001</v>
      </c>
      <c r="L2137">
        <f t="shared" si="295"/>
        <v>171.90880000000004</v>
      </c>
      <c r="M2137">
        <f t="shared" si="300"/>
        <v>2.6681001232145129E-2</v>
      </c>
      <c r="N2137" t="str">
        <f t="shared" si="303"/>
        <v>Uptrend</v>
      </c>
      <c r="O2137">
        <f t="shared" si="298"/>
        <v>409.97</v>
      </c>
      <c r="P2137">
        <f t="shared" si="296"/>
        <v>-0.57023684659853169</v>
      </c>
      <c r="Q2137" t="str">
        <f t="shared" si="301"/>
        <v>2024-05</v>
      </c>
      <c r="R2137" t="str">
        <f t="shared" si="302"/>
        <v>Medium</v>
      </c>
    </row>
    <row r="2138" spans="1:18" x14ac:dyDescent="0.2">
      <c r="A2138">
        <v>2137</v>
      </c>
      <c r="B2138" t="s">
        <v>10</v>
      </c>
      <c r="C2138" s="1" t="d">
        <v>2024-05-30</v>
      </c>
      <c r="D2138">
        <v>178.58</v>
      </c>
      <c r="E2138">
        <v>182.67</v>
      </c>
      <c r="F2138">
        <v>175.38</v>
      </c>
      <c r="G2138">
        <v>178.79</v>
      </c>
      <c r="H2138">
        <v>77618400</v>
      </c>
      <c r="I2138">
        <v>1.4756699999999999E-2</v>
      </c>
      <c r="J2138">
        <f t="shared" si="297"/>
        <v>1.4756796639990855E-2</v>
      </c>
      <c r="K2138">
        <f t="shared" si="299"/>
        <v>177.05149999999998</v>
      </c>
      <c r="L2138">
        <f t="shared" si="295"/>
        <v>171.95720000000006</v>
      </c>
      <c r="M2138">
        <f t="shared" si="300"/>
        <v>2.6630731404499796E-2</v>
      </c>
      <c r="N2138" t="str">
        <f t="shared" si="303"/>
        <v>Uptrend</v>
      </c>
      <c r="O2138">
        <f t="shared" si="298"/>
        <v>409.97</v>
      </c>
      <c r="P2138">
        <f t="shared" si="296"/>
        <v>-0.563894919140425</v>
      </c>
      <c r="Q2138" t="str">
        <f t="shared" si="301"/>
        <v>2024-05</v>
      </c>
      <c r="R2138" t="str">
        <f t="shared" si="302"/>
        <v>Medium</v>
      </c>
    </row>
    <row r="2139" spans="1:18" x14ac:dyDescent="0.2">
      <c r="A2139">
        <v>2138</v>
      </c>
      <c r="B2139" t="s">
        <v>10</v>
      </c>
      <c r="C2139" s="1" t="d">
        <v>2024-05-31</v>
      </c>
      <c r="D2139">
        <v>178.5</v>
      </c>
      <c r="E2139">
        <v>180.32</v>
      </c>
      <c r="F2139">
        <v>173.82</v>
      </c>
      <c r="G2139">
        <v>178.08</v>
      </c>
      <c r="H2139">
        <v>67314600</v>
      </c>
      <c r="I2139">
        <v>-3.97109E-3</v>
      </c>
      <c r="J2139">
        <f t="shared" si="297"/>
        <v>-3.9711393254655558E-3</v>
      </c>
      <c r="K2139">
        <f t="shared" si="299"/>
        <v>176.95499999999998</v>
      </c>
      <c r="L2139">
        <f t="shared" ref="L2139:L2202" si="304">AVERAGE(G2091:G2140)</f>
        <v>172.02660000000003</v>
      </c>
      <c r="M2139">
        <f t="shared" si="300"/>
        <v>2.6645468361612516E-2</v>
      </c>
      <c r="N2139" t="str">
        <f t="shared" si="303"/>
        <v>Uptrend</v>
      </c>
      <c r="O2139">
        <f t="shared" si="298"/>
        <v>409.97</v>
      </c>
      <c r="P2139">
        <f t="shared" si="296"/>
        <v>-0.56562675317706179</v>
      </c>
      <c r="Q2139" t="str">
        <f t="shared" si="301"/>
        <v>2024-05</v>
      </c>
      <c r="R2139" t="str">
        <f t="shared" si="302"/>
        <v>Medium</v>
      </c>
    </row>
    <row r="2140" spans="1:18" x14ac:dyDescent="0.2">
      <c r="A2140">
        <v>2139</v>
      </c>
      <c r="B2140" t="s">
        <v>10</v>
      </c>
      <c r="C2140" s="1" t="d">
        <v>2024-06-03</v>
      </c>
      <c r="D2140">
        <v>178.13</v>
      </c>
      <c r="E2140">
        <v>182.64</v>
      </c>
      <c r="F2140">
        <v>174.49</v>
      </c>
      <c r="G2140">
        <v>176.29</v>
      </c>
      <c r="H2140">
        <v>68568900</v>
      </c>
      <c r="I2140">
        <v>-1.00517E-2</v>
      </c>
      <c r="J2140">
        <f t="shared" si="297"/>
        <v>-1.0051662174303755E-2</v>
      </c>
      <c r="K2140">
        <f t="shared" si="299"/>
        <v>176.70999999999998</v>
      </c>
      <c r="L2140">
        <f t="shared" si="304"/>
        <v>172.10540000000003</v>
      </c>
      <c r="M2140">
        <f t="shared" si="300"/>
        <v>2.6682447667046562E-2</v>
      </c>
      <c r="N2140" t="str">
        <f t="shared" si="303"/>
        <v>Uptrend</v>
      </c>
      <c r="O2140">
        <f t="shared" si="298"/>
        <v>409.97</v>
      </c>
      <c r="P2140">
        <f t="shared" si="296"/>
        <v>-0.56999292631168141</v>
      </c>
      <c r="Q2140" t="str">
        <f t="shared" si="301"/>
        <v>2024-06</v>
      </c>
      <c r="R2140" t="str">
        <f t="shared" si="302"/>
        <v>Medium</v>
      </c>
    </row>
    <row r="2141" spans="1:18" x14ac:dyDescent="0.2">
      <c r="A2141">
        <v>2140</v>
      </c>
      <c r="B2141" t="s">
        <v>10</v>
      </c>
      <c r="C2141" s="1" t="d">
        <v>2024-06-04</v>
      </c>
      <c r="D2141">
        <v>174.78</v>
      </c>
      <c r="E2141">
        <v>177.76</v>
      </c>
      <c r="F2141">
        <v>174</v>
      </c>
      <c r="G2141">
        <v>174.77</v>
      </c>
      <c r="H2141">
        <v>60056300</v>
      </c>
      <c r="I2141">
        <v>-8.6220900000000007E-3</v>
      </c>
      <c r="J2141">
        <f t="shared" si="297"/>
        <v>-8.6221566736626176E-3</v>
      </c>
      <c r="K2141">
        <f t="shared" si="299"/>
        <v>176.2105</v>
      </c>
      <c r="L2141">
        <f t="shared" si="304"/>
        <v>172.15280000000001</v>
      </c>
      <c r="M2141">
        <f t="shared" si="300"/>
        <v>2.6272330320677474E-2</v>
      </c>
      <c r="N2141" t="str">
        <f t="shared" si="303"/>
        <v>Uptrend</v>
      </c>
      <c r="O2141">
        <f t="shared" si="298"/>
        <v>409.97</v>
      </c>
      <c r="P2141">
        <f t="shared" si="296"/>
        <v>-0.57370051467180527</v>
      </c>
      <c r="Q2141" t="str">
        <f t="shared" si="301"/>
        <v>2024-06</v>
      </c>
      <c r="R2141" t="str">
        <f t="shared" si="302"/>
        <v>Medium</v>
      </c>
    </row>
    <row r="2142" spans="1:18" x14ac:dyDescent="0.2">
      <c r="A2142">
        <v>2141</v>
      </c>
      <c r="B2142" t="s">
        <v>10</v>
      </c>
      <c r="C2142" s="1" t="d">
        <v>2024-06-05</v>
      </c>
      <c r="D2142">
        <v>175.35</v>
      </c>
      <c r="E2142">
        <v>176.15</v>
      </c>
      <c r="F2142">
        <v>172.13</v>
      </c>
      <c r="G2142">
        <v>175</v>
      </c>
      <c r="H2142">
        <v>57953800</v>
      </c>
      <c r="I2142">
        <v>1.31599E-3</v>
      </c>
      <c r="J2142">
        <f t="shared" si="297"/>
        <v>1.3160153344395908E-3</v>
      </c>
      <c r="K2142">
        <f t="shared" si="299"/>
        <v>176.07</v>
      </c>
      <c r="L2142">
        <f t="shared" si="304"/>
        <v>172.15820000000002</v>
      </c>
      <c r="M2142">
        <f t="shared" si="300"/>
        <v>2.4938151016250864E-2</v>
      </c>
      <c r="N2142" t="str">
        <f t="shared" si="303"/>
        <v>Uptrend</v>
      </c>
      <c r="O2142">
        <f t="shared" si="298"/>
        <v>409.97</v>
      </c>
      <c r="P2142">
        <f t="shared" si="296"/>
        <v>-0.57313949801204966</v>
      </c>
      <c r="Q2142" t="str">
        <f t="shared" si="301"/>
        <v>2024-06</v>
      </c>
      <c r="R2142" t="str">
        <f t="shared" si="302"/>
        <v>Medium</v>
      </c>
    </row>
    <row r="2143" spans="1:18" x14ac:dyDescent="0.2">
      <c r="A2143">
        <v>2142</v>
      </c>
      <c r="B2143" t="s">
        <v>10</v>
      </c>
      <c r="C2143" s="1" t="d">
        <v>2024-06-06</v>
      </c>
      <c r="D2143">
        <v>174.6</v>
      </c>
      <c r="E2143">
        <v>179.73</v>
      </c>
      <c r="F2143">
        <v>172.73</v>
      </c>
      <c r="G2143">
        <v>177.94</v>
      </c>
      <c r="H2143">
        <v>69887000</v>
      </c>
      <c r="I2143">
        <v>1.6799999999999999E-2</v>
      </c>
      <c r="J2143">
        <f t="shared" si="297"/>
        <v>1.6799999999999926E-2</v>
      </c>
      <c r="K2143">
        <f t="shared" si="299"/>
        <v>176.23099999999999</v>
      </c>
      <c r="L2143">
        <f t="shared" si="304"/>
        <v>172.11120000000003</v>
      </c>
      <c r="M2143">
        <f t="shared" si="300"/>
        <v>2.4892047662871824E-2</v>
      </c>
      <c r="N2143" t="str">
        <f t="shared" si="303"/>
        <v>Uptrend</v>
      </c>
      <c r="O2143">
        <f t="shared" si="298"/>
        <v>409.97</v>
      </c>
      <c r="P2143">
        <f t="shared" si="296"/>
        <v>-0.56596824157865211</v>
      </c>
      <c r="Q2143" t="str">
        <f t="shared" si="301"/>
        <v>2024-06</v>
      </c>
      <c r="R2143" t="str">
        <f t="shared" si="302"/>
        <v>Medium</v>
      </c>
    </row>
    <row r="2144" spans="1:18" x14ac:dyDescent="0.2">
      <c r="A2144">
        <v>2143</v>
      </c>
      <c r="B2144" t="s">
        <v>10</v>
      </c>
      <c r="C2144" s="1" t="d">
        <v>2024-06-07</v>
      </c>
      <c r="D2144">
        <v>176.13</v>
      </c>
      <c r="E2144">
        <v>179.35</v>
      </c>
      <c r="F2144">
        <v>175.58</v>
      </c>
      <c r="G2144">
        <v>177.48</v>
      </c>
      <c r="H2144">
        <v>56244900</v>
      </c>
      <c r="I2144">
        <v>-2.5851799999999999E-3</v>
      </c>
      <c r="J2144">
        <f t="shared" si="297"/>
        <v>-2.5851410587839352E-3</v>
      </c>
      <c r="K2144">
        <f t="shared" si="299"/>
        <v>176.50650000000002</v>
      </c>
      <c r="L2144">
        <f t="shared" si="304"/>
        <v>172.07120000000003</v>
      </c>
      <c r="M2144">
        <f t="shared" si="300"/>
        <v>2.4592780669069381E-2</v>
      </c>
      <c r="N2144" t="str">
        <f t="shared" si="303"/>
        <v>Uptrend</v>
      </c>
      <c r="O2144">
        <f t="shared" si="298"/>
        <v>409.97</v>
      </c>
      <c r="P2144">
        <f t="shared" si="296"/>
        <v>-0.56709027489816333</v>
      </c>
      <c r="Q2144" t="str">
        <f t="shared" si="301"/>
        <v>2024-06</v>
      </c>
      <c r="R2144" t="str">
        <f t="shared" si="302"/>
        <v>Medium</v>
      </c>
    </row>
    <row r="2145" spans="1:18" x14ac:dyDescent="0.2">
      <c r="A2145">
        <v>2144</v>
      </c>
      <c r="B2145" t="s">
        <v>10</v>
      </c>
      <c r="C2145" s="1" t="d">
        <v>2024-06-10</v>
      </c>
      <c r="D2145">
        <v>176.06</v>
      </c>
      <c r="E2145">
        <v>178.57</v>
      </c>
      <c r="F2145">
        <v>173.17</v>
      </c>
      <c r="G2145">
        <v>173.79</v>
      </c>
      <c r="H2145">
        <v>50774600</v>
      </c>
      <c r="I2145">
        <v>-2.07911E-2</v>
      </c>
      <c r="J2145">
        <f t="shared" si="297"/>
        <v>-2.0791075050709873E-2</v>
      </c>
      <c r="K2145">
        <f t="shared" si="299"/>
        <v>176.77249999999998</v>
      </c>
      <c r="L2145">
        <f t="shared" si="304"/>
        <v>171.98000000000005</v>
      </c>
      <c r="M2145">
        <f t="shared" si="300"/>
        <v>2.4613822894197692E-2</v>
      </c>
      <c r="N2145" t="str">
        <f t="shared" si="303"/>
        <v>Uptrend</v>
      </c>
      <c r="O2145">
        <f t="shared" si="298"/>
        <v>409.97</v>
      </c>
      <c r="P2145">
        <f t="shared" si="296"/>
        <v>-0.57609093348293783</v>
      </c>
      <c r="Q2145" t="str">
        <f t="shared" si="301"/>
        <v>2024-06</v>
      </c>
      <c r="R2145" t="str">
        <f t="shared" si="302"/>
        <v>Medium</v>
      </c>
    </row>
    <row r="2146" spans="1:18" x14ac:dyDescent="0.2">
      <c r="A2146">
        <v>2145</v>
      </c>
      <c r="B2146" t="s">
        <v>10</v>
      </c>
      <c r="C2146" s="1" t="d">
        <v>2024-06-11</v>
      </c>
      <c r="D2146">
        <v>173.92</v>
      </c>
      <c r="E2146">
        <v>174.75</v>
      </c>
      <c r="F2146">
        <v>167.41</v>
      </c>
      <c r="G2146">
        <v>170.66</v>
      </c>
      <c r="H2146">
        <v>64761900</v>
      </c>
      <c r="I2146">
        <v>-1.8010200000000001E-2</v>
      </c>
      <c r="J2146">
        <f t="shared" si="297"/>
        <v>-1.8010242246389252E-2</v>
      </c>
      <c r="K2146">
        <f t="shared" si="299"/>
        <v>176.71099999999998</v>
      </c>
      <c r="L2146">
        <f t="shared" si="304"/>
        <v>172.19320000000005</v>
      </c>
      <c r="M2146">
        <f t="shared" si="300"/>
        <v>2.4592262474599721E-2</v>
      </c>
      <c r="N2146" t="str">
        <f t="shared" si="303"/>
        <v>Uptrend</v>
      </c>
      <c r="O2146">
        <f t="shared" si="298"/>
        <v>409.97</v>
      </c>
      <c r="P2146">
        <f t="shared" si="296"/>
        <v>-0.58372563846135095</v>
      </c>
      <c r="Q2146" t="str">
        <f t="shared" si="301"/>
        <v>2024-06</v>
      </c>
      <c r="R2146" t="str">
        <f t="shared" si="302"/>
        <v>Medium</v>
      </c>
    </row>
    <row r="2147" spans="1:18" x14ac:dyDescent="0.2">
      <c r="A2147">
        <v>2146</v>
      </c>
      <c r="B2147" t="s">
        <v>10</v>
      </c>
      <c r="C2147" s="1" t="d">
        <v>2024-06-12</v>
      </c>
      <c r="D2147">
        <v>171.12</v>
      </c>
      <c r="E2147">
        <v>180.55</v>
      </c>
      <c r="F2147">
        <v>169.8</v>
      </c>
      <c r="G2147">
        <v>177.29</v>
      </c>
      <c r="H2147">
        <v>90389400</v>
      </c>
      <c r="I2147">
        <v>3.8849099999999998E-2</v>
      </c>
      <c r="J2147">
        <f t="shared" si="297"/>
        <v>3.8849173795851399E-2</v>
      </c>
      <c r="K2147">
        <f t="shared" si="299"/>
        <v>176.69800000000001</v>
      </c>
      <c r="L2147">
        <f t="shared" si="304"/>
        <v>172.47499999999999</v>
      </c>
      <c r="M2147">
        <f t="shared" si="300"/>
        <v>2.5042022977397674E-2</v>
      </c>
      <c r="N2147" t="str">
        <f t="shared" si="303"/>
        <v>Uptrend</v>
      </c>
      <c r="O2147">
        <f t="shared" si="298"/>
        <v>409.97</v>
      </c>
      <c r="P2147">
        <f t="shared" si="296"/>
        <v>-0.56755372344317889</v>
      </c>
      <c r="Q2147" t="str">
        <f t="shared" si="301"/>
        <v>2024-06</v>
      </c>
      <c r="R2147" t="str">
        <f t="shared" si="302"/>
        <v>Medium</v>
      </c>
    </row>
    <row r="2148" spans="1:18" x14ac:dyDescent="0.2">
      <c r="A2148">
        <v>2147</v>
      </c>
      <c r="B2148" t="s">
        <v>10</v>
      </c>
      <c r="C2148" s="1" t="d">
        <v>2024-06-13</v>
      </c>
      <c r="D2148">
        <v>188.39</v>
      </c>
      <c r="E2148">
        <v>191.08</v>
      </c>
      <c r="F2148">
        <v>181.23</v>
      </c>
      <c r="G2148">
        <v>182.47</v>
      </c>
      <c r="H2148">
        <v>118984100</v>
      </c>
      <c r="I2148">
        <v>2.9217699999999999E-2</v>
      </c>
      <c r="J2148">
        <f t="shared" si="297"/>
        <v>2.9217665971007944E-2</v>
      </c>
      <c r="K2148">
        <f t="shared" si="299"/>
        <v>177.12199999999999</v>
      </c>
      <c r="L2148">
        <f t="shared" si="304"/>
        <v>172.613</v>
      </c>
      <c r="M2148">
        <f t="shared" si="300"/>
        <v>2.5364214280621647E-2</v>
      </c>
      <c r="N2148" t="str">
        <f t="shared" si="303"/>
        <v>Uptrend</v>
      </c>
      <c r="O2148">
        <f t="shared" si="298"/>
        <v>409.97</v>
      </c>
      <c r="P2148">
        <f t="shared" si="296"/>
        <v>-0.55491865258433548</v>
      </c>
      <c r="Q2148" t="str">
        <f t="shared" si="301"/>
        <v>2024-06</v>
      </c>
      <c r="R2148" t="str">
        <f t="shared" si="302"/>
        <v>Medium</v>
      </c>
    </row>
    <row r="2149" spans="1:18" x14ac:dyDescent="0.2">
      <c r="A2149">
        <v>2148</v>
      </c>
      <c r="B2149" t="s">
        <v>10</v>
      </c>
      <c r="C2149" s="1" t="d">
        <v>2024-06-14</v>
      </c>
      <c r="D2149">
        <v>185.8</v>
      </c>
      <c r="E2149">
        <v>186</v>
      </c>
      <c r="F2149">
        <v>176.92</v>
      </c>
      <c r="G2149">
        <v>178.01</v>
      </c>
      <c r="H2149">
        <v>82038200</v>
      </c>
      <c r="I2149">
        <v>-2.44424E-2</v>
      </c>
      <c r="J2149">
        <f t="shared" si="297"/>
        <v>-2.4442374088891383E-2</v>
      </c>
      <c r="K2149">
        <f t="shared" si="299"/>
        <v>177.28049999999999</v>
      </c>
      <c r="L2149">
        <f t="shared" si="304"/>
        <v>173.06379999999999</v>
      </c>
      <c r="M2149">
        <f t="shared" si="300"/>
        <v>2.6068224467249344E-2</v>
      </c>
      <c r="N2149" t="str">
        <f t="shared" si="303"/>
        <v>Uptrend</v>
      </c>
      <c r="O2149">
        <f t="shared" si="298"/>
        <v>409.97</v>
      </c>
      <c r="P2149">
        <f t="shared" si="296"/>
        <v>-0.56579749737785701</v>
      </c>
      <c r="Q2149" t="str">
        <f t="shared" si="301"/>
        <v>2024-06</v>
      </c>
      <c r="R2149" t="str">
        <f t="shared" si="302"/>
        <v>Medium</v>
      </c>
    </row>
    <row r="2150" spans="1:18" x14ac:dyDescent="0.2">
      <c r="A2150">
        <v>2149</v>
      </c>
      <c r="B2150" t="s">
        <v>10</v>
      </c>
      <c r="C2150" s="1" t="d">
        <v>2024-06-17</v>
      </c>
      <c r="D2150">
        <v>177.92</v>
      </c>
      <c r="E2150">
        <v>188.81</v>
      </c>
      <c r="F2150">
        <v>177</v>
      </c>
      <c r="G2150">
        <v>187.44</v>
      </c>
      <c r="H2150">
        <v>109786100</v>
      </c>
      <c r="I2150">
        <v>5.2974599999999997E-2</v>
      </c>
      <c r="J2150">
        <f t="shared" si="297"/>
        <v>5.2974551991461283E-2</v>
      </c>
      <c r="K2150">
        <f t="shared" si="299"/>
        <v>177.77949999999998</v>
      </c>
      <c r="L2150">
        <f t="shared" si="304"/>
        <v>173.3014</v>
      </c>
      <c r="M2150">
        <f t="shared" si="300"/>
        <v>2.8403663788556088E-2</v>
      </c>
      <c r="N2150" t="str">
        <f t="shared" si="303"/>
        <v>Uptrend</v>
      </c>
      <c r="O2150">
        <f t="shared" si="298"/>
        <v>409.97</v>
      </c>
      <c r="P2150">
        <f t="shared" si="296"/>
        <v>-0.54279581432787771</v>
      </c>
      <c r="Q2150" t="str">
        <f t="shared" si="301"/>
        <v>2024-06</v>
      </c>
      <c r="R2150" t="str">
        <f t="shared" si="302"/>
        <v>Medium</v>
      </c>
    </row>
    <row r="2151" spans="1:18" x14ac:dyDescent="0.2">
      <c r="A2151">
        <v>2150</v>
      </c>
      <c r="B2151" t="s">
        <v>10</v>
      </c>
      <c r="C2151" s="1" t="d">
        <v>2024-06-18</v>
      </c>
      <c r="D2151">
        <v>186.56</v>
      </c>
      <c r="E2151">
        <v>187.2</v>
      </c>
      <c r="F2151">
        <v>182.37</v>
      </c>
      <c r="G2151">
        <v>184.86</v>
      </c>
      <c r="H2151">
        <v>68982300</v>
      </c>
      <c r="I2151">
        <v>-1.37644E-2</v>
      </c>
      <c r="J2151">
        <f t="shared" si="297"/>
        <v>-1.3764404609474923E-2</v>
      </c>
      <c r="K2151">
        <f t="shared" si="299"/>
        <v>178.27500000000001</v>
      </c>
      <c r="L2151">
        <f t="shared" si="304"/>
        <v>173.39519999999996</v>
      </c>
      <c r="M2151">
        <f t="shared" si="300"/>
        <v>2.8391646067188928E-2</v>
      </c>
      <c r="N2151" t="str">
        <f t="shared" si="303"/>
        <v>Uptrend</v>
      </c>
      <c r="O2151">
        <f t="shared" si="298"/>
        <v>409.97</v>
      </c>
      <c r="P2151">
        <f t="shared" si="296"/>
        <v>-0.54908895772861421</v>
      </c>
      <c r="Q2151" t="str">
        <f t="shared" si="301"/>
        <v>2024-06</v>
      </c>
      <c r="R2151" t="str">
        <f t="shared" si="302"/>
        <v>Medium</v>
      </c>
    </row>
    <row r="2152" spans="1:18" x14ac:dyDescent="0.2">
      <c r="A2152">
        <v>2151</v>
      </c>
      <c r="B2152" t="s">
        <v>10</v>
      </c>
      <c r="C2152" s="1" t="d">
        <v>2024-06-20</v>
      </c>
      <c r="D2152">
        <v>184.68</v>
      </c>
      <c r="E2152">
        <v>185.21</v>
      </c>
      <c r="F2152">
        <v>179.66</v>
      </c>
      <c r="G2152">
        <v>181.57</v>
      </c>
      <c r="H2152">
        <v>55893100</v>
      </c>
      <c r="I2152">
        <v>-1.7797199999999999E-2</v>
      </c>
      <c r="J2152">
        <f t="shared" si="297"/>
        <v>-1.7797251974467243E-2</v>
      </c>
      <c r="K2152">
        <f t="shared" si="299"/>
        <v>178.02349999999998</v>
      </c>
      <c r="L2152">
        <f t="shared" si="304"/>
        <v>173.62019999999995</v>
      </c>
      <c r="M2152">
        <f t="shared" si="300"/>
        <v>2.4463994412291259E-2</v>
      </c>
      <c r="N2152" t="str">
        <f t="shared" si="303"/>
        <v>Uptrend</v>
      </c>
      <c r="O2152">
        <f t="shared" si="298"/>
        <v>409.97</v>
      </c>
      <c r="P2152">
        <f t="shared" si="296"/>
        <v>-0.55711393516598773</v>
      </c>
      <c r="Q2152" t="str">
        <f t="shared" si="301"/>
        <v>2024-06</v>
      </c>
      <c r="R2152" t="str">
        <f t="shared" si="302"/>
        <v>Medium</v>
      </c>
    </row>
    <row r="2153" spans="1:18" x14ac:dyDescent="0.2">
      <c r="A2153">
        <v>2152</v>
      </c>
      <c r="B2153" t="s">
        <v>10</v>
      </c>
      <c r="C2153" s="1" t="d">
        <v>2024-06-21</v>
      </c>
      <c r="D2153">
        <v>182.3</v>
      </c>
      <c r="E2153">
        <v>183.95</v>
      </c>
      <c r="F2153">
        <v>180.69</v>
      </c>
      <c r="G2153">
        <v>183.01</v>
      </c>
      <c r="H2153">
        <v>61937300</v>
      </c>
      <c r="I2153">
        <v>7.9307500000000003E-3</v>
      </c>
      <c r="J2153">
        <f t="shared" si="297"/>
        <v>7.9308255769123814E-3</v>
      </c>
      <c r="K2153">
        <f t="shared" si="299"/>
        <v>178.16849999999999</v>
      </c>
      <c r="L2153">
        <f t="shared" si="304"/>
        <v>173.77979999999997</v>
      </c>
      <c r="M2153">
        <f t="shared" si="300"/>
        <v>2.3199180799938698E-2</v>
      </c>
      <c r="N2153" t="str">
        <f t="shared" si="303"/>
        <v>Uptrend</v>
      </c>
      <c r="O2153">
        <f t="shared" si="298"/>
        <v>409.97</v>
      </c>
      <c r="P2153">
        <f t="shared" si="296"/>
        <v>-0.55360148303534418</v>
      </c>
      <c r="Q2153" t="str">
        <f t="shared" si="301"/>
        <v>2024-06</v>
      </c>
      <c r="R2153" t="str">
        <f t="shared" si="302"/>
        <v>Medium</v>
      </c>
    </row>
    <row r="2154" spans="1:18" x14ac:dyDescent="0.2">
      <c r="A2154">
        <v>2153</v>
      </c>
      <c r="B2154" t="s">
        <v>10</v>
      </c>
      <c r="C2154" s="1" t="d">
        <v>2024-06-24</v>
      </c>
      <c r="D2154">
        <v>184.97</v>
      </c>
      <c r="E2154">
        <v>188.8</v>
      </c>
      <c r="F2154">
        <v>182.55</v>
      </c>
      <c r="G2154">
        <v>182.58</v>
      </c>
      <c r="H2154">
        <v>61992100</v>
      </c>
      <c r="I2154">
        <v>-2.3495600000000001E-3</v>
      </c>
      <c r="J2154">
        <f t="shared" si="297"/>
        <v>-2.3495983826019584E-3</v>
      </c>
      <c r="K2154">
        <f t="shared" si="299"/>
        <v>178.6105</v>
      </c>
      <c r="L2154">
        <f t="shared" si="304"/>
        <v>174.10579999999993</v>
      </c>
      <c r="M2154">
        <f t="shared" si="300"/>
        <v>2.1590131334211091E-2</v>
      </c>
      <c r="N2154" t="str">
        <f t="shared" si="303"/>
        <v>Uptrend</v>
      </c>
      <c r="O2154">
        <f t="shared" si="298"/>
        <v>409.97</v>
      </c>
      <c r="P2154">
        <f t="shared" si="296"/>
        <v>-0.55465034026880011</v>
      </c>
      <c r="Q2154" t="str">
        <f t="shared" si="301"/>
        <v>2024-06</v>
      </c>
      <c r="R2154" t="str">
        <f t="shared" si="302"/>
        <v>Medium</v>
      </c>
    </row>
    <row r="2155" spans="1:18" x14ac:dyDescent="0.2">
      <c r="A2155">
        <v>2154</v>
      </c>
      <c r="B2155" t="s">
        <v>10</v>
      </c>
      <c r="C2155" s="1" t="d">
        <v>2024-06-25</v>
      </c>
      <c r="D2155">
        <v>184.4</v>
      </c>
      <c r="E2155">
        <v>187.97</v>
      </c>
      <c r="F2155">
        <v>182.01</v>
      </c>
      <c r="G2155">
        <v>187.35</v>
      </c>
      <c r="H2155">
        <v>62905700</v>
      </c>
      <c r="I2155">
        <v>2.6125599999999999E-2</v>
      </c>
      <c r="J2155">
        <f t="shared" si="297"/>
        <v>2.6125534012487517E-2</v>
      </c>
      <c r="K2155">
        <f t="shared" si="299"/>
        <v>179.01600000000002</v>
      </c>
      <c r="L2155">
        <f t="shared" si="304"/>
        <v>174.80359999999996</v>
      </c>
      <c r="M2155">
        <f t="shared" si="300"/>
        <v>2.1232199971892751E-2</v>
      </c>
      <c r="N2155" t="str">
        <f t="shared" si="303"/>
        <v>Uptrend</v>
      </c>
      <c r="O2155">
        <f t="shared" si="298"/>
        <v>409.97</v>
      </c>
      <c r="P2155">
        <f t="shared" ref="P2155:P2218" si="305">G2155/O2155 - 1</f>
        <v>-0.54301534258604289</v>
      </c>
      <c r="Q2155" t="str">
        <f t="shared" si="301"/>
        <v>2024-06</v>
      </c>
      <c r="R2155" t="str">
        <f t="shared" si="302"/>
        <v>Medium</v>
      </c>
    </row>
    <row r="2156" spans="1:18" x14ac:dyDescent="0.2">
      <c r="A2156">
        <v>2155</v>
      </c>
      <c r="B2156" t="s">
        <v>10</v>
      </c>
      <c r="C2156" s="1" t="d">
        <v>2024-06-26</v>
      </c>
      <c r="D2156">
        <v>186.54</v>
      </c>
      <c r="E2156">
        <v>197.76</v>
      </c>
      <c r="F2156">
        <v>186.36</v>
      </c>
      <c r="G2156">
        <v>196.37</v>
      </c>
      <c r="H2156">
        <v>95737100</v>
      </c>
      <c r="I2156">
        <v>4.8145100000000003E-2</v>
      </c>
      <c r="J2156">
        <f t="shared" ref="J2156:J2219" si="306">(G2156/G2155) - 1</f>
        <v>4.8145182812917131E-2</v>
      </c>
      <c r="K2156">
        <f t="shared" si="299"/>
        <v>179.99700000000001</v>
      </c>
      <c r="L2156">
        <f t="shared" si="304"/>
        <v>175.60980000000001</v>
      </c>
      <c r="M2156">
        <f t="shared" si="300"/>
        <v>2.3166245932587471E-2</v>
      </c>
      <c r="N2156" t="str">
        <f t="shared" si="303"/>
        <v>Uptrend</v>
      </c>
      <c r="O2156">
        <f t="shared" ref="O2156:O2219" si="307">MAX(G2156,O2155)</f>
        <v>409.97</v>
      </c>
      <c r="P2156">
        <f t="shared" si="305"/>
        <v>-0.52101373271214968</v>
      </c>
      <c r="Q2156" t="str">
        <f t="shared" si="301"/>
        <v>2024-06</v>
      </c>
      <c r="R2156" t="str">
        <f t="shared" si="302"/>
        <v>Medium</v>
      </c>
    </row>
    <row r="2157" spans="1:18" x14ac:dyDescent="0.2">
      <c r="A2157">
        <v>2156</v>
      </c>
      <c r="B2157" t="s">
        <v>10</v>
      </c>
      <c r="C2157" s="1" t="d">
        <v>2024-06-27</v>
      </c>
      <c r="D2157">
        <v>195.17</v>
      </c>
      <c r="E2157">
        <v>198.72</v>
      </c>
      <c r="F2157">
        <v>194.05</v>
      </c>
      <c r="G2157">
        <v>197.42</v>
      </c>
      <c r="H2157">
        <v>72746500</v>
      </c>
      <c r="I2157">
        <v>5.3470599999999998E-3</v>
      </c>
      <c r="J2157">
        <f t="shared" si="306"/>
        <v>5.3470489382287933E-3</v>
      </c>
      <c r="K2157">
        <f t="shared" si="299"/>
        <v>181.05849999999998</v>
      </c>
      <c r="L2157">
        <f t="shared" si="304"/>
        <v>176.45839999999995</v>
      </c>
      <c r="M2157">
        <f t="shared" si="300"/>
        <v>2.3076079293786994E-2</v>
      </c>
      <c r="N2157" t="str">
        <f t="shared" si="303"/>
        <v>Uptrend</v>
      </c>
      <c r="O2157">
        <f t="shared" si="307"/>
        <v>409.97</v>
      </c>
      <c r="P2157">
        <f t="shared" si="305"/>
        <v>-0.51845256970022202</v>
      </c>
      <c r="Q2157" t="str">
        <f t="shared" si="301"/>
        <v>2024-06</v>
      </c>
      <c r="R2157" t="str">
        <f t="shared" si="302"/>
        <v>Medium</v>
      </c>
    </row>
    <row r="2158" spans="1:18" x14ac:dyDescent="0.2">
      <c r="A2158">
        <v>2157</v>
      </c>
      <c r="B2158" t="s">
        <v>10</v>
      </c>
      <c r="C2158" s="1" t="d">
        <v>2024-06-28</v>
      </c>
      <c r="D2158">
        <v>199.55</v>
      </c>
      <c r="E2158">
        <v>203.2</v>
      </c>
      <c r="F2158">
        <v>195.26</v>
      </c>
      <c r="G2158">
        <v>197.88</v>
      </c>
      <c r="H2158">
        <v>95438100</v>
      </c>
      <c r="I2158">
        <v>2.3300899999999999E-3</v>
      </c>
      <c r="J2158">
        <f t="shared" si="306"/>
        <v>2.3300577449094639E-3</v>
      </c>
      <c r="K2158">
        <f t="shared" si="299"/>
        <v>182.01299999999998</v>
      </c>
      <c r="L2158">
        <f t="shared" si="304"/>
        <v>177.65699999999998</v>
      </c>
      <c r="M2158">
        <f t="shared" si="300"/>
        <v>2.2993732574039891E-2</v>
      </c>
      <c r="N2158" t="str">
        <f t="shared" si="303"/>
        <v>Uptrend</v>
      </c>
      <c r="O2158">
        <f t="shared" si="307"/>
        <v>409.97</v>
      </c>
      <c r="P2158">
        <f t="shared" si="305"/>
        <v>-0.5173305363807108</v>
      </c>
      <c r="Q2158" t="str">
        <f t="shared" si="301"/>
        <v>2024-06</v>
      </c>
      <c r="R2158" t="str">
        <f t="shared" si="302"/>
        <v>Medium</v>
      </c>
    </row>
    <row r="2159" spans="1:18" x14ac:dyDescent="0.2">
      <c r="A2159">
        <v>2158</v>
      </c>
      <c r="B2159" t="s">
        <v>10</v>
      </c>
      <c r="C2159" s="1" t="d">
        <v>2024-07-01</v>
      </c>
      <c r="D2159">
        <v>201.02</v>
      </c>
      <c r="E2159">
        <v>213.23</v>
      </c>
      <c r="F2159">
        <v>200.85</v>
      </c>
      <c r="G2159">
        <v>209.86</v>
      </c>
      <c r="H2159">
        <v>135691400</v>
      </c>
      <c r="I2159">
        <v>6.0541699999999997E-2</v>
      </c>
      <c r="J2159">
        <f t="shared" si="306"/>
        <v>6.0541742470183957E-2</v>
      </c>
      <c r="K2159">
        <f t="shared" si="299"/>
        <v>183.602</v>
      </c>
      <c r="L2159">
        <f t="shared" si="304"/>
        <v>179.34119999999996</v>
      </c>
      <c r="M2159">
        <f t="shared" si="300"/>
        <v>2.5954336064029807E-2</v>
      </c>
      <c r="N2159" t="str">
        <f t="shared" si="303"/>
        <v>Uptrend</v>
      </c>
      <c r="O2159">
        <f t="shared" si="307"/>
        <v>409.97</v>
      </c>
      <c r="P2159">
        <f t="shared" si="305"/>
        <v>-0.48810888601604996</v>
      </c>
      <c r="Q2159" t="str">
        <f t="shared" si="301"/>
        <v>2024-07</v>
      </c>
      <c r="R2159" t="str">
        <f t="shared" si="302"/>
        <v>Medium</v>
      </c>
    </row>
    <row r="2160" spans="1:18" x14ac:dyDescent="0.2">
      <c r="A2160">
        <v>2159</v>
      </c>
      <c r="B2160" t="s">
        <v>10</v>
      </c>
      <c r="C2160" s="1" t="d">
        <v>2024-07-02</v>
      </c>
      <c r="D2160">
        <v>218.89</v>
      </c>
      <c r="E2160">
        <v>231.3</v>
      </c>
      <c r="F2160">
        <v>218.06</v>
      </c>
      <c r="G2160">
        <v>231.26</v>
      </c>
      <c r="H2160">
        <v>205047900</v>
      </c>
      <c r="I2160">
        <v>0.10197299999999999</v>
      </c>
      <c r="J2160">
        <f t="shared" si="306"/>
        <v>0.10197274373391774</v>
      </c>
      <c r="K2160">
        <f t="shared" si="299"/>
        <v>186.35050000000001</v>
      </c>
      <c r="L2160">
        <f t="shared" si="304"/>
        <v>181.42799999999997</v>
      </c>
      <c r="M2160">
        <f t="shared" si="300"/>
        <v>3.2888489020025863E-2</v>
      </c>
      <c r="N2160" t="str">
        <f t="shared" si="303"/>
        <v>Uptrend</v>
      </c>
      <c r="O2160">
        <f t="shared" si="307"/>
        <v>409.97</v>
      </c>
      <c r="P2160">
        <f t="shared" si="305"/>
        <v>-0.43590994463009491</v>
      </c>
      <c r="Q2160" t="str">
        <f t="shared" si="301"/>
        <v>2024-07</v>
      </c>
      <c r="R2160" t="str">
        <f t="shared" si="302"/>
        <v>High</v>
      </c>
    </row>
    <row r="2161" spans="1:18" x14ac:dyDescent="0.2">
      <c r="A2161">
        <v>2160</v>
      </c>
      <c r="B2161" t="s">
        <v>10</v>
      </c>
      <c r="C2161" s="1" t="d">
        <v>2024-07-03</v>
      </c>
      <c r="D2161">
        <v>234.56</v>
      </c>
      <c r="E2161">
        <v>248.35</v>
      </c>
      <c r="F2161">
        <v>234.25</v>
      </c>
      <c r="G2161">
        <v>246.39</v>
      </c>
      <c r="H2161">
        <v>166561500</v>
      </c>
      <c r="I2161">
        <v>6.5424200000000002E-2</v>
      </c>
      <c r="J2161">
        <f t="shared" si="306"/>
        <v>6.5424197872524514E-2</v>
      </c>
      <c r="K2161">
        <f t="shared" si="299"/>
        <v>189.93149999999997</v>
      </c>
      <c r="L2161">
        <f t="shared" si="304"/>
        <v>183.56479999999996</v>
      </c>
      <c r="M2161">
        <f t="shared" si="300"/>
        <v>3.432532924437514E-2</v>
      </c>
      <c r="N2161" t="str">
        <f t="shared" si="303"/>
        <v>Uptrend</v>
      </c>
      <c r="O2161">
        <f t="shared" si="307"/>
        <v>409.97</v>
      </c>
      <c r="P2161">
        <f t="shared" si="305"/>
        <v>-0.39900480522965098</v>
      </c>
      <c r="Q2161" t="str">
        <f t="shared" si="301"/>
        <v>2024-07</v>
      </c>
      <c r="R2161" t="str">
        <f t="shared" si="302"/>
        <v>High</v>
      </c>
    </row>
    <row r="2162" spans="1:18" x14ac:dyDescent="0.2">
      <c r="A2162">
        <v>2161</v>
      </c>
      <c r="B2162" t="s">
        <v>10</v>
      </c>
      <c r="C2162" s="1" t="d">
        <v>2024-07-05</v>
      </c>
      <c r="D2162">
        <v>249.81</v>
      </c>
      <c r="E2162">
        <v>252.37</v>
      </c>
      <c r="F2162">
        <v>242.46</v>
      </c>
      <c r="G2162">
        <v>251.52</v>
      </c>
      <c r="H2162">
        <v>154501200</v>
      </c>
      <c r="I2162">
        <v>2.0820700000000001E-2</v>
      </c>
      <c r="J2162">
        <f t="shared" si="306"/>
        <v>2.0820650188725365E-2</v>
      </c>
      <c r="K2162">
        <f t="shared" si="299"/>
        <v>193.75749999999999</v>
      </c>
      <c r="L2162">
        <f t="shared" si="304"/>
        <v>185.38099999999997</v>
      </c>
      <c r="M2162">
        <f t="shared" si="300"/>
        <v>3.4106882481661993E-2</v>
      </c>
      <c r="N2162" t="str">
        <f t="shared" si="303"/>
        <v>Uptrend</v>
      </c>
      <c r="O2162">
        <f t="shared" si="307"/>
        <v>409.97</v>
      </c>
      <c r="P2162">
        <f t="shared" si="305"/>
        <v>-0.38649169451423282</v>
      </c>
      <c r="Q2162" t="str">
        <f t="shared" si="301"/>
        <v>2024-07</v>
      </c>
      <c r="R2162" t="str">
        <f t="shared" si="302"/>
        <v>High</v>
      </c>
    </row>
    <row r="2163" spans="1:18" x14ac:dyDescent="0.2">
      <c r="A2163">
        <v>2162</v>
      </c>
      <c r="B2163" t="s">
        <v>10</v>
      </c>
      <c r="C2163" s="1" t="d">
        <v>2024-07-08</v>
      </c>
      <c r="D2163">
        <v>247.71</v>
      </c>
      <c r="E2163">
        <v>259.44</v>
      </c>
      <c r="F2163">
        <v>244.57</v>
      </c>
      <c r="G2163">
        <v>252.94</v>
      </c>
      <c r="H2163">
        <v>157219600</v>
      </c>
      <c r="I2163">
        <v>5.6456700000000002E-3</v>
      </c>
      <c r="J2163">
        <f t="shared" si="306"/>
        <v>5.6456743002544219E-3</v>
      </c>
      <c r="K2163">
        <f t="shared" si="299"/>
        <v>197.50749999999999</v>
      </c>
      <c r="L2163">
        <f t="shared" si="304"/>
        <v>187.22399999999999</v>
      </c>
      <c r="M2163">
        <f t="shared" si="300"/>
        <v>3.4232909051810492E-2</v>
      </c>
      <c r="N2163" t="str">
        <f t="shared" si="303"/>
        <v>Uptrend</v>
      </c>
      <c r="O2163">
        <f t="shared" si="307"/>
        <v>409.97</v>
      </c>
      <c r="P2163">
        <f t="shared" si="305"/>
        <v>-0.38302802644095912</v>
      </c>
      <c r="Q2163" t="str">
        <f t="shared" si="301"/>
        <v>2024-07</v>
      </c>
      <c r="R2163" t="str">
        <f t="shared" si="302"/>
        <v>High</v>
      </c>
    </row>
    <row r="2164" spans="1:18" x14ac:dyDescent="0.2">
      <c r="A2164">
        <v>2163</v>
      </c>
      <c r="B2164" t="s">
        <v>10</v>
      </c>
      <c r="C2164" s="1" t="d">
        <v>2024-07-09</v>
      </c>
      <c r="D2164">
        <v>251</v>
      </c>
      <c r="E2164">
        <v>265.61</v>
      </c>
      <c r="F2164">
        <v>250.3</v>
      </c>
      <c r="G2164">
        <v>262.33</v>
      </c>
      <c r="H2164">
        <v>160210900</v>
      </c>
      <c r="I2164">
        <v>3.7123400000000001E-2</v>
      </c>
      <c r="J2164">
        <f t="shared" si="306"/>
        <v>3.7123428481062648E-2</v>
      </c>
      <c r="K2164">
        <f t="shared" si="299"/>
        <v>201.74999999999997</v>
      </c>
      <c r="L2164">
        <f t="shared" si="304"/>
        <v>189.1234</v>
      </c>
      <c r="M2164">
        <f t="shared" si="300"/>
        <v>3.4110417497613565E-2</v>
      </c>
      <c r="N2164" t="str">
        <f t="shared" si="303"/>
        <v>Uptrend</v>
      </c>
      <c r="O2164">
        <f t="shared" si="307"/>
        <v>409.97</v>
      </c>
      <c r="P2164">
        <f t="shared" si="305"/>
        <v>-0.36012391150571998</v>
      </c>
      <c r="Q2164" t="str">
        <f t="shared" si="301"/>
        <v>2024-07</v>
      </c>
      <c r="R2164" t="str">
        <f t="shared" si="302"/>
        <v>High</v>
      </c>
    </row>
    <row r="2165" spans="1:18" x14ac:dyDescent="0.2">
      <c r="A2165">
        <v>2164</v>
      </c>
      <c r="B2165" t="s">
        <v>10</v>
      </c>
      <c r="C2165" s="1" t="d">
        <v>2024-07-10</v>
      </c>
      <c r="D2165">
        <v>262.8</v>
      </c>
      <c r="E2165">
        <v>267.58999999999997</v>
      </c>
      <c r="F2165">
        <v>257.86</v>
      </c>
      <c r="G2165">
        <v>263.26</v>
      </c>
      <c r="H2165">
        <v>128519400</v>
      </c>
      <c r="I2165">
        <v>3.5452399999999998E-3</v>
      </c>
      <c r="J2165">
        <f t="shared" si="306"/>
        <v>3.5451530515000496E-3</v>
      </c>
      <c r="K2165">
        <f t="shared" si="299"/>
        <v>206.22349999999997</v>
      </c>
      <c r="L2165">
        <f t="shared" si="304"/>
        <v>190.06300000000002</v>
      </c>
      <c r="M2165">
        <f t="shared" si="300"/>
        <v>3.298424359142043E-2</v>
      </c>
      <c r="N2165" t="str">
        <f t="shared" si="303"/>
        <v>Uptrend</v>
      </c>
      <c r="O2165">
        <f t="shared" si="307"/>
        <v>409.97</v>
      </c>
      <c r="P2165">
        <f t="shared" si="305"/>
        <v>-0.35785545283801257</v>
      </c>
      <c r="Q2165" t="str">
        <f t="shared" si="301"/>
        <v>2024-07</v>
      </c>
      <c r="R2165" t="str">
        <f t="shared" si="302"/>
        <v>High</v>
      </c>
    </row>
    <row r="2166" spans="1:18" x14ac:dyDescent="0.2">
      <c r="A2166">
        <v>2165</v>
      </c>
      <c r="B2166" t="s">
        <v>10</v>
      </c>
      <c r="C2166" s="1" t="d">
        <v>2024-07-11</v>
      </c>
      <c r="D2166">
        <v>263.3</v>
      </c>
      <c r="E2166">
        <v>271</v>
      </c>
      <c r="F2166">
        <v>239.65</v>
      </c>
      <c r="G2166">
        <v>241.03</v>
      </c>
      <c r="H2166">
        <v>221707300</v>
      </c>
      <c r="I2166">
        <v>-8.4441299999999997E-2</v>
      </c>
      <c r="J2166">
        <f t="shared" si="306"/>
        <v>-8.44412368001215E-2</v>
      </c>
      <c r="K2166">
        <f t="shared" si="299"/>
        <v>209.74199999999996</v>
      </c>
      <c r="L2166">
        <f t="shared" si="304"/>
        <v>191.36199999999999</v>
      </c>
      <c r="M2166">
        <f t="shared" si="300"/>
        <v>3.9809162657036309E-2</v>
      </c>
      <c r="N2166" t="str">
        <f t="shared" si="303"/>
        <v>Uptrend</v>
      </c>
      <c r="O2166">
        <f t="shared" si="307"/>
        <v>409.97</v>
      </c>
      <c r="P2166">
        <f t="shared" si="305"/>
        <v>-0.41207893260482475</v>
      </c>
      <c r="Q2166" t="str">
        <f t="shared" si="301"/>
        <v>2024-07</v>
      </c>
      <c r="R2166" t="str">
        <f t="shared" si="302"/>
        <v>High</v>
      </c>
    </row>
    <row r="2167" spans="1:18" x14ac:dyDescent="0.2">
      <c r="A2167">
        <v>2166</v>
      </c>
      <c r="B2167" t="s">
        <v>10</v>
      </c>
      <c r="C2167" s="1" t="d">
        <v>2024-07-12</v>
      </c>
      <c r="D2167">
        <v>235.8</v>
      </c>
      <c r="E2167">
        <v>251.84</v>
      </c>
      <c r="F2167">
        <v>233.09</v>
      </c>
      <c r="G2167">
        <v>248.23</v>
      </c>
      <c r="H2167">
        <v>155955800</v>
      </c>
      <c r="I2167">
        <v>2.98718E-2</v>
      </c>
      <c r="J2167">
        <f t="shared" si="306"/>
        <v>2.9871800190847564E-2</v>
      </c>
      <c r="K2167">
        <f t="shared" si="299"/>
        <v>213.28899999999999</v>
      </c>
      <c r="L2167">
        <f t="shared" si="304"/>
        <v>192.81499999999997</v>
      </c>
      <c r="M2167">
        <f t="shared" si="300"/>
        <v>3.9613735508970155E-2</v>
      </c>
      <c r="N2167" t="str">
        <f t="shared" si="303"/>
        <v>Uptrend</v>
      </c>
      <c r="O2167">
        <f t="shared" si="307"/>
        <v>409.97</v>
      </c>
      <c r="P2167">
        <f t="shared" si="305"/>
        <v>-0.39451667195160633</v>
      </c>
      <c r="Q2167" t="str">
        <f t="shared" si="301"/>
        <v>2024-07</v>
      </c>
      <c r="R2167" t="str">
        <f t="shared" si="302"/>
        <v>High</v>
      </c>
    </row>
    <row r="2168" spans="1:18" x14ac:dyDescent="0.2">
      <c r="A2168">
        <v>2167</v>
      </c>
      <c r="B2168" t="s">
        <v>10</v>
      </c>
      <c r="C2168" s="1" t="d">
        <v>2024-07-15</v>
      </c>
      <c r="D2168">
        <v>255.97</v>
      </c>
      <c r="E2168">
        <v>265.60000000000002</v>
      </c>
      <c r="F2168">
        <v>251.73</v>
      </c>
      <c r="G2168">
        <v>252.64</v>
      </c>
      <c r="H2168">
        <v>146912900</v>
      </c>
      <c r="I2168">
        <v>1.7765800000000002E-2</v>
      </c>
      <c r="J2168">
        <f t="shared" si="306"/>
        <v>1.7765781734681463E-2</v>
      </c>
      <c r="K2168">
        <f t="shared" si="299"/>
        <v>216.79749999999999</v>
      </c>
      <c r="L2168">
        <f t="shared" si="304"/>
        <v>194.34599999999998</v>
      </c>
      <c r="M2168">
        <f t="shared" si="300"/>
        <v>3.9521317850835486E-2</v>
      </c>
      <c r="N2168" t="str">
        <f t="shared" si="303"/>
        <v>Uptrend</v>
      </c>
      <c r="O2168">
        <f t="shared" si="307"/>
        <v>409.97</v>
      </c>
      <c r="P2168">
        <f t="shared" si="305"/>
        <v>-0.38375978730150995</v>
      </c>
      <c r="Q2168" t="str">
        <f t="shared" si="301"/>
        <v>2024-07</v>
      </c>
      <c r="R2168" t="str">
        <f t="shared" si="302"/>
        <v>High</v>
      </c>
    </row>
    <row r="2169" spans="1:18" x14ac:dyDescent="0.2">
      <c r="A2169">
        <v>2168</v>
      </c>
      <c r="B2169" t="s">
        <v>10</v>
      </c>
      <c r="C2169" s="1" t="d">
        <v>2024-07-16</v>
      </c>
      <c r="D2169">
        <v>255.31</v>
      </c>
      <c r="E2169">
        <v>258.62</v>
      </c>
      <c r="F2169">
        <v>245.8</v>
      </c>
      <c r="G2169">
        <v>256.56</v>
      </c>
      <c r="H2169">
        <v>126332500</v>
      </c>
      <c r="I2169">
        <v>1.55161E-2</v>
      </c>
      <c r="J2169">
        <f t="shared" si="306"/>
        <v>1.551614946168467E-2</v>
      </c>
      <c r="K2169">
        <f t="shared" si="299"/>
        <v>220.72500000000005</v>
      </c>
      <c r="L2169">
        <f t="shared" si="304"/>
        <v>195.69219999999999</v>
      </c>
      <c r="M2169">
        <f t="shared" si="300"/>
        <v>3.8299778375544311E-2</v>
      </c>
      <c r="N2169" t="str">
        <f t="shared" si="303"/>
        <v>Uptrend</v>
      </c>
      <c r="O2169">
        <f t="shared" si="307"/>
        <v>409.97</v>
      </c>
      <c r="P2169">
        <f t="shared" si="305"/>
        <v>-0.37419811205697984</v>
      </c>
      <c r="Q2169" t="str">
        <f t="shared" si="301"/>
        <v>2024-07</v>
      </c>
      <c r="R2169" t="str">
        <f t="shared" si="302"/>
        <v>High</v>
      </c>
    </row>
    <row r="2170" spans="1:18" x14ac:dyDescent="0.2">
      <c r="A2170">
        <v>2169</v>
      </c>
      <c r="B2170" t="s">
        <v>10</v>
      </c>
      <c r="C2170" s="1" t="d">
        <v>2024-07-17</v>
      </c>
      <c r="D2170">
        <v>252.73</v>
      </c>
      <c r="E2170">
        <v>258.47000000000003</v>
      </c>
      <c r="F2170">
        <v>246.18</v>
      </c>
      <c r="G2170">
        <v>248.5</v>
      </c>
      <c r="H2170">
        <v>115584800</v>
      </c>
      <c r="I2170">
        <v>-3.1415600000000002E-2</v>
      </c>
      <c r="J2170">
        <f t="shared" si="306"/>
        <v>-3.1415653258497045E-2</v>
      </c>
      <c r="K2170">
        <f t="shared" si="299"/>
        <v>223.77800000000002</v>
      </c>
      <c r="L2170">
        <f t="shared" si="304"/>
        <v>196.98159999999996</v>
      </c>
      <c r="M2170">
        <f t="shared" si="300"/>
        <v>3.9017534472493114E-2</v>
      </c>
      <c r="N2170" t="str">
        <f t="shared" si="303"/>
        <v>Uptrend</v>
      </c>
      <c r="O2170">
        <f t="shared" si="307"/>
        <v>409.97</v>
      </c>
      <c r="P2170">
        <f t="shared" si="305"/>
        <v>-0.39385808717711057</v>
      </c>
      <c r="Q2170" t="str">
        <f t="shared" si="301"/>
        <v>2024-07</v>
      </c>
      <c r="R2170" t="str">
        <f t="shared" si="302"/>
        <v>High</v>
      </c>
    </row>
    <row r="2171" spans="1:18" x14ac:dyDescent="0.2">
      <c r="A2171">
        <v>2170</v>
      </c>
      <c r="B2171" t="s">
        <v>10</v>
      </c>
      <c r="C2171" s="1" t="d">
        <v>2024-07-18</v>
      </c>
      <c r="D2171">
        <v>251.09</v>
      </c>
      <c r="E2171">
        <v>257.14</v>
      </c>
      <c r="F2171">
        <v>247.2</v>
      </c>
      <c r="G2171">
        <v>249.23</v>
      </c>
      <c r="H2171">
        <v>110869000</v>
      </c>
      <c r="I2171">
        <v>2.9376099999999998E-3</v>
      </c>
      <c r="J2171">
        <f t="shared" si="306"/>
        <v>2.9376257545270512E-3</v>
      </c>
      <c r="K2171">
        <f t="shared" si="299"/>
        <v>226.99649999999997</v>
      </c>
      <c r="L2171">
        <f t="shared" si="304"/>
        <v>198.20939999999999</v>
      </c>
      <c r="M2171">
        <f t="shared" si="300"/>
        <v>3.854725746797074E-2</v>
      </c>
      <c r="N2171" t="str">
        <f t="shared" si="303"/>
        <v>Uptrend</v>
      </c>
      <c r="O2171">
        <f t="shared" si="307"/>
        <v>409.97</v>
      </c>
      <c r="P2171">
        <f t="shared" si="305"/>
        <v>-0.3920774690831037</v>
      </c>
      <c r="Q2171" t="str">
        <f t="shared" si="301"/>
        <v>2024-07</v>
      </c>
      <c r="R2171" t="str">
        <f t="shared" si="302"/>
        <v>High</v>
      </c>
    </row>
    <row r="2172" spans="1:18" x14ac:dyDescent="0.2">
      <c r="A2172">
        <v>2171</v>
      </c>
      <c r="B2172" t="s">
        <v>10</v>
      </c>
      <c r="C2172" s="1" t="d">
        <v>2024-07-19</v>
      </c>
      <c r="D2172">
        <v>247.79</v>
      </c>
      <c r="E2172">
        <v>249.44</v>
      </c>
      <c r="F2172">
        <v>236.83</v>
      </c>
      <c r="G2172">
        <v>239.2</v>
      </c>
      <c r="H2172">
        <v>87403900</v>
      </c>
      <c r="I2172">
        <v>-4.0243899999999999E-2</v>
      </c>
      <c r="J2172">
        <f t="shared" si="306"/>
        <v>-4.0243951370220299E-2</v>
      </c>
      <c r="K2172">
        <f t="shared" si="299"/>
        <v>229.87799999999999</v>
      </c>
      <c r="L2172">
        <f t="shared" si="304"/>
        <v>199.74520000000001</v>
      </c>
      <c r="M2172">
        <f t="shared" si="300"/>
        <v>3.9879246238471944E-2</v>
      </c>
      <c r="N2172" t="str">
        <f t="shared" si="303"/>
        <v>Uptrend</v>
      </c>
      <c r="O2172">
        <f t="shared" si="307"/>
        <v>409.97</v>
      </c>
      <c r="P2172">
        <f t="shared" si="305"/>
        <v>-0.41654267385418453</v>
      </c>
      <c r="Q2172" t="str">
        <f t="shared" si="301"/>
        <v>2024-07</v>
      </c>
      <c r="R2172" t="str">
        <f t="shared" si="302"/>
        <v>High</v>
      </c>
    </row>
    <row r="2173" spans="1:18" x14ac:dyDescent="0.2">
      <c r="A2173">
        <v>2172</v>
      </c>
      <c r="B2173" t="s">
        <v>10</v>
      </c>
      <c r="C2173" s="1" t="d">
        <v>2024-07-22</v>
      </c>
      <c r="D2173">
        <v>244.21</v>
      </c>
      <c r="E2173">
        <v>253.21</v>
      </c>
      <c r="F2173">
        <v>243.75</v>
      </c>
      <c r="G2173">
        <v>251.51</v>
      </c>
      <c r="H2173">
        <v>101225400</v>
      </c>
      <c r="I2173">
        <v>5.1463200000000001E-2</v>
      </c>
      <c r="J2173">
        <f t="shared" si="306"/>
        <v>5.1463210702341167E-2</v>
      </c>
      <c r="K2173">
        <f t="shared" si="299"/>
        <v>233.30299999999997</v>
      </c>
      <c r="L2173">
        <f t="shared" si="304"/>
        <v>201.23339999999996</v>
      </c>
      <c r="M2173">
        <f t="shared" si="300"/>
        <v>4.0674454783463758E-2</v>
      </c>
      <c r="N2173" t="str">
        <f t="shared" si="303"/>
        <v>Uptrend</v>
      </c>
      <c r="O2173">
        <f t="shared" si="307"/>
        <v>409.97</v>
      </c>
      <c r="P2173">
        <f t="shared" si="305"/>
        <v>-0.3865160865429178</v>
      </c>
      <c r="Q2173" t="str">
        <f t="shared" si="301"/>
        <v>2024-07</v>
      </c>
      <c r="R2173" t="str">
        <f t="shared" si="302"/>
        <v>High</v>
      </c>
    </row>
    <row r="2174" spans="1:18" x14ac:dyDescent="0.2">
      <c r="A2174">
        <v>2173</v>
      </c>
      <c r="B2174" t="s">
        <v>10</v>
      </c>
      <c r="C2174" s="1" t="d">
        <v>2024-07-23</v>
      </c>
      <c r="D2174">
        <v>253.6</v>
      </c>
      <c r="E2174">
        <v>255.76</v>
      </c>
      <c r="F2174">
        <v>245.63</v>
      </c>
      <c r="G2174">
        <v>246.38</v>
      </c>
      <c r="H2174">
        <v>111928200</v>
      </c>
      <c r="I2174">
        <v>-2.03968E-2</v>
      </c>
      <c r="J2174">
        <f t="shared" si="306"/>
        <v>-2.0396803308019518E-2</v>
      </c>
      <c r="K2174">
        <f t="shared" ref="K2174:K2237" si="308">AVERAGE(G2155:G2174)</f>
        <v>236.49300000000002</v>
      </c>
      <c r="L2174">
        <f t="shared" si="304"/>
        <v>202.18379999999993</v>
      </c>
      <c r="M2174">
        <f t="shared" si="300"/>
        <v>4.1316907914135226E-2</v>
      </c>
      <c r="N2174" t="str">
        <f t="shared" si="303"/>
        <v>Uptrend</v>
      </c>
      <c r="O2174">
        <f t="shared" si="307"/>
        <v>409.97</v>
      </c>
      <c r="P2174">
        <f t="shared" si="305"/>
        <v>-0.39902919725833608</v>
      </c>
      <c r="Q2174" t="str">
        <f t="shared" si="301"/>
        <v>2024-07</v>
      </c>
      <c r="R2174" t="str">
        <f t="shared" si="302"/>
        <v>High</v>
      </c>
    </row>
    <row r="2175" spans="1:18" x14ac:dyDescent="0.2">
      <c r="A2175">
        <v>2174</v>
      </c>
      <c r="B2175" t="s">
        <v>10</v>
      </c>
      <c r="C2175" s="1" t="d">
        <v>2024-07-24</v>
      </c>
      <c r="D2175">
        <v>225.42</v>
      </c>
      <c r="E2175">
        <v>225.99</v>
      </c>
      <c r="F2175">
        <v>214.71</v>
      </c>
      <c r="G2175">
        <v>215.99</v>
      </c>
      <c r="H2175">
        <v>167942900</v>
      </c>
      <c r="I2175">
        <v>-0.123346</v>
      </c>
      <c r="J2175">
        <f t="shared" si="306"/>
        <v>-0.12334605081581296</v>
      </c>
      <c r="K2175">
        <f t="shared" si="308"/>
        <v>237.92499999999995</v>
      </c>
      <c r="L2175">
        <f t="shared" si="304"/>
        <v>203.15099999999995</v>
      </c>
      <c r="M2175">
        <f t="shared" ref="M2175:M2238" si="309">_xlfn.STDEV.S(J2156:J2175)</f>
        <v>5.1607646828230949E-2</v>
      </c>
      <c r="N2175" t="str">
        <f t="shared" si="303"/>
        <v>Uptrend</v>
      </c>
      <c r="O2175">
        <f t="shared" si="307"/>
        <v>409.97</v>
      </c>
      <c r="P2175">
        <f t="shared" si="305"/>
        <v>-0.47315657243212916</v>
      </c>
      <c r="Q2175" t="str">
        <f t="shared" si="301"/>
        <v>2024-07</v>
      </c>
      <c r="R2175" t="str">
        <f t="shared" si="302"/>
        <v>High</v>
      </c>
    </row>
    <row r="2176" spans="1:18" x14ac:dyDescent="0.2">
      <c r="A2176">
        <v>2175</v>
      </c>
      <c r="B2176" t="s">
        <v>10</v>
      </c>
      <c r="C2176" s="1" t="d">
        <v>2024-07-25</v>
      </c>
      <c r="D2176">
        <v>216.8</v>
      </c>
      <c r="E2176">
        <v>226</v>
      </c>
      <c r="F2176">
        <v>216.23</v>
      </c>
      <c r="G2176">
        <v>220.25</v>
      </c>
      <c r="H2176">
        <v>100636500</v>
      </c>
      <c r="I2176">
        <v>1.97231E-2</v>
      </c>
      <c r="J2176">
        <f t="shared" si="306"/>
        <v>1.9723135330339314E-2</v>
      </c>
      <c r="K2176">
        <f t="shared" si="308"/>
        <v>239.11899999999997</v>
      </c>
      <c r="L2176">
        <f t="shared" si="304"/>
        <v>203.99599999999998</v>
      </c>
      <c r="M2176">
        <f t="shared" si="309"/>
        <v>5.0842120293384779E-2</v>
      </c>
      <c r="N2176" t="str">
        <f t="shared" si="303"/>
        <v>Uptrend</v>
      </c>
      <c r="O2176">
        <f t="shared" si="307"/>
        <v>409.97</v>
      </c>
      <c r="P2176">
        <f t="shared" si="305"/>
        <v>-0.4627655682123083</v>
      </c>
      <c r="Q2176" t="str">
        <f t="shared" si="301"/>
        <v>2024-07</v>
      </c>
      <c r="R2176" t="str">
        <f t="shared" si="302"/>
        <v>High</v>
      </c>
    </row>
    <row r="2177" spans="1:18" x14ac:dyDescent="0.2">
      <c r="A2177">
        <v>2176</v>
      </c>
      <c r="B2177" t="s">
        <v>10</v>
      </c>
      <c r="C2177" s="1" t="d">
        <v>2024-07-26</v>
      </c>
      <c r="D2177">
        <v>221.19</v>
      </c>
      <c r="E2177">
        <v>222.28</v>
      </c>
      <c r="F2177">
        <v>215.33</v>
      </c>
      <c r="G2177">
        <v>219.8</v>
      </c>
      <c r="H2177">
        <v>94604100</v>
      </c>
      <c r="I2177">
        <v>-2.0431199999999998E-3</v>
      </c>
      <c r="J2177">
        <f t="shared" si="306"/>
        <v>-2.0431328036322194E-3</v>
      </c>
      <c r="K2177">
        <f t="shared" si="308"/>
        <v>240.238</v>
      </c>
      <c r="L2177">
        <f t="shared" si="304"/>
        <v>205.15819999999999</v>
      </c>
      <c r="M2177">
        <f t="shared" si="309"/>
        <v>5.0881676200721593E-2</v>
      </c>
      <c r="N2177" t="str">
        <f t="shared" si="303"/>
        <v>Uptrend</v>
      </c>
      <c r="O2177">
        <f t="shared" si="307"/>
        <v>409.97</v>
      </c>
      <c r="P2177">
        <f t="shared" si="305"/>
        <v>-0.46386320950313442</v>
      </c>
      <c r="Q2177" t="str">
        <f t="shared" si="301"/>
        <v>2024-07</v>
      </c>
      <c r="R2177" t="str">
        <f t="shared" si="302"/>
        <v>High</v>
      </c>
    </row>
    <row r="2178" spans="1:18" x14ac:dyDescent="0.2">
      <c r="A2178">
        <v>2177</v>
      </c>
      <c r="B2178" t="s">
        <v>10</v>
      </c>
      <c r="C2178" s="1" t="d">
        <v>2024-07-29</v>
      </c>
      <c r="D2178">
        <v>224.9</v>
      </c>
      <c r="E2178">
        <v>234.27</v>
      </c>
      <c r="F2178">
        <v>224.7</v>
      </c>
      <c r="G2178">
        <v>232.1</v>
      </c>
      <c r="H2178">
        <v>129201800</v>
      </c>
      <c r="I2178">
        <v>5.5960000000000003E-2</v>
      </c>
      <c r="J2178">
        <f t="shared" si="306"/>
        <v>5.5959963603275709E-2</v>
      </c>
      <c r="K2178">
        <f t="shared" si="308"/>
        <v>241.94899999999998</v>
      </c>
      <c r="L2178">
        <f t="shared" si="304"/>
        <v>206.1138</v>
      </c>
      <c r="M2178">
        <f t="shared" si="309"/>
        <v>5.2042522456610979E-2</v>
      </c>
      <c r="N2178" t="str">
        <f t="shared" si="303"/>
        <v>Uptrend</v>
      </c>
      <c r="O2178">
        <f t="shared" si="307"/>
        <v>409.97</v>
      </c>
      <c r="P2178">
        <f t="shared" si="305"/>
        <v>-0.43386101422055279</v>
      </c>
      <c r="Q2178" t="str">
        <f t="shared" si="301"/>
        <v>2024-07</v>
      </c>
      <c r="R2178" t="str">
        <f t="shared" si="302"/>
        <v>High</v>
      </c>
    </row>
    <row r="2179" spans="1:18" x14ac:dyDescent="0.2">
      <c r="A2179">
        <v>2178</v>
      </c>
      <c r="B2179" t="s">
        <v>10</v>
      </c>
      <c r="C2179" s="1" t="d">
        <v>2024-07-30</v>
      </c>
      <c r="D2179">
        <v>232.25</v>
      </c>
      <c r="E2179">
        <v>232.41</v>
      </c>
      <c r="F2179">
        <v>220</v>
      </c>
      <c r="G2179">
        <v>222.62</v>
      </c>
      <c r="H2179">
        <v>100560300</v>
      </c>
      <c r="I2179">
        <v>-4.0844499999999999E-2</v>
      </c>
      <c r="J2179">
        <f t="shared" si="306"/>
        <v>-4.0844463593278757E-2</v>
      </c>
      <c r="K2179">
        <f t="shared" si="308"/>
        <v>242.58699999999999</v>
      </c>
      <c r="L2179">
        <f t="shared" si="304"/>
        <v>207.20600000000002</v>
      </c>
      <c r="M2179">
        <f t="shared" si="309"/>
        <v>5.1727603731218028E-2</v>
      </c>
      <c r="N2179" t="str">
        <f t="shared" si="303"/>
        <v>Uptrend</v>
      </c>
      <c r="O2179">
        <f t="shared" si="307"/>
        <v>409.97</v>
      </c>
      <c r="P2179">
        <f t="shared" si="305"/>
        <v>-0.45698465741395711</v>
      </c>
      <c r="Q2179" t="str">
        <f t="shared" ref="Q2179:Q2242" si="310">TEXT(C2179, "YYYY-MM")</f>
        <v>2024-07</v>
      </c>
      <c r="R2179" t="str">
        <f t="shared" ref="R2179:R2242" si="311">IF(M2179="","",
   IF(M2179&lt;0.015,"Low",
      IF(M2179&lt;0.03,"Medium","High")))</f>
        <v>High</v>
      </c>
    </row>
    <row r="2180" spans="1:18" x14ac:dyDescent="0.2">
      <c r="A2180">
        <v>2179</v>
      </c>
      <c r="B2180" t="s">
        <v>10</v>
      </c>
      <c r="C2180" s="1" t="d">
        <v>2024-07-31</v>
      </c>
      <c r="D2180">
        <v>227.9</v>
      </c>
      <c r="E2180">
        <v>234.68</v>
      </c>
      <c r="F2180">
        <v>226.79</v>
      </c>
      <c r="G2180">
        <v>232.07</v>
      </c>
      <c r="H2180">
        <v>67497000</v>
      </c>
      <c r="I2180">
        <v>4.2449099999999997E-2</v>
      </c>
      <c r="J2180">
        <f t="shared" si="306"/>
        <v>4.2449016260893035E-2</v>
      </c>
      <c r="K2180">
        <f t="shared" si="308"/>
        <v>242.62749999999997</v>
      </c>
      <c r="L2180">
        <f t="shared" si="304"/>
        <v>208.04420000000002</v>
      </c>
      <c r="M2180">
        <f t="shared" si="309"/>
        <v>4.7335120362998424E-2</v>
      </c>
      <c r="N2180" t="str">
        <f t="shared" ref="N2180:N2243" si="312">IF(OR(ISBLANK(K2180),ISBLANK(L2180)),"",IF(K2180&gt;L2180,"Uptrend","Downtrend"))</f>
        <v>Uptrend</v>
      </c>
      <c r="O2180">
        <f t="shared" si="307"/>
        <v>409.97</v>
      </c>
      <c r="P2180">
        <f t="shared" si="305"/>
        <v>-0.43393419030660785</v>
      </c>
      <c r="Q2180" t="str">
        <f t="shared" si="310"/>
        <v>2024-07</v>
      </c>
      <c r="R2180" t="str">
        <f t="shared" si="311"/>
        <v>High</v>
      </c>
    </row>
    <row r="2181" spans="1:18" x14ac:dyDescent="0.2">
      <c r="A2181">
        <v>2180</v>
      </c>
      <c r="B2181" t="s">
        <v>10</v>
      </c>
      <c r="C2181" s="1" t="d">
        <v>2024-08-01</v>
      </c>
      <c r="D2181">
        <v>227.69</v>
      </c>
      <c r="E2181">
        <v>231.87</v>
      </c>
      <c r="F2181">
        <v>214.33</v>
      </c>
      <c r="G2181">
        <v>216.86</v>
      </c>
      <c r="H2181">
        <v>83861900</v>
      </c>
      <c r="I2181">
        <v>-6.5540600000000004E-2</v>
      </c>
      <c r="J2181">
        <f t="shared" si="306"/>
        <v>-6.5540569655707204E-2</v>
      </c>
      <c r="K2181">
        <f t="shared" si="308"/>
        <v>241.15099999999998</v>
      </c>
      <c r="L2181">
        <f t="shared" si="304"/>
        <v>208.46559999999997</v>
      </c>
      <c r="M2181">
        <f t="shared" si="309"/>
        <v>4.705174131408419E-2</v>
      </c>
      <c r="N2181" t="str">
        <f t="shared" si="312"/>
        <v>Uptrend</v>
      </c>
      <c r="O2181">
        <f t="shared" si="307"/>
        <v>409.97</v>
      </c>
      <c r="P2181">
        <f t="shared" si="305"/>
        <v>-0.47103446593653198</v>
      </c>
      <c r="Q2181" t="str">
        <f t="shared" si="310"/>
        <v>2024-08</v>
      </c>
      <c r="R2181" t="str">
        <f t="shared" si="311"/>
        <v>High</v>
      </c>
    </row>
    <row r="2182" spans="1:18" x14ac:dyDescent="0.2">
      <c r="A2182">
        <v>2181</v>
      </c>
      <c r="B2182" t="s">
        <v>10</v>
      </c>
      <c r="C2182" s="1" t="d">
        <v>2024-08-02</v>
      </c>
      <c r="D2182">
        <v>214.88</v>
      </c>
      <c r="E2182">
        <v>216.13</v>
      </c>
      <c r="F2182">
        <v>205.78</v>
      </c>
      <c r="G2182">
        <v>207.67</v>
      </c>
      <c r="H2182">
        <v>82880100</v>
      </c>
      <c r="I2182">
        <v>-4.2377600000000001E-2</v>
      </c>
      <c r="J2182">
        <f t="shared" si="306"/>
        <v>-4.2377570782993756E-2</v>
      </c>
      <c r="K2182">
        <f t="shared" si="308"/>
        <v>238.95849999999996</v>
      </c>
      <c r="L2182">
        <f t="shared" si="304"/>
        <v>208.84099999999998</v>
      </c>
      <c r="M2182">
        <f t="shared" si="309"/>
        <v>4.7328467101270935E-2</v>
      </c>
      <c r="N2182" t="str">
        <f t="shared" si="312"/>
        <v>Uptrend</v>
      </c>
      <c r="O2182">
        <f t="shared" si="307"/>
        <v>409.97</v>
      </c>
      <c r="P2182">
        <f t="shared" si="305"/>
        <v>-0.49345074029807068</v>
      </c>
      <c r="Q2182" t="str">
        <f t="shared" si="310"/>
        <v>2024-08</v>
      </c>
      <c r="R2182" t="str">
        <f t="shared" si="311"/>
        <v>High</v>
      </c>
    </row>
    <row r="2183" spans="1:18" x14ac:dyDescent="0.2">
      <c r="A2183">
        <v>2182</v>
      </c>
      <c r="B2183" t="s">
        <v>10</v>
      </c>
      <c r="C2183" s="1" t="d">
        <v>2024-08-05</v>
      </c>
      <c r="D2183">
        <v>185.22</v>
      </c>
      <c r="E2183">
        <v>203.88</v>
      </c>
      <c r="F2183">
        <v>182</v>
      </c>
      <c r="G2183">
        <v>198.88</v>
      </c>
      <c r="H2183">
        <v>100308800</v>
      </c>
      <c r="I2183">
        <v>-4.2326700000000002E-2</v>
      </c>
      <c r="J2183">
        <f t="shared" si="306"/>
        <v>-4.2326768430683281E-2</v>
      </c>
      <c r="K2183">
        <f t="shared" si="308"/>
        <v>236.25549999999998</v>
      </c>
      <c r="L2183">
        <f t="shared" si="304"/>
        <v>209.37899999999999</v>
      </c>
      <c r="M2183">
        <f t="shared" si="309"/>
        <v>4.7790804042573409E-2</v>
      </c>
      <c r="N2183" t="str">
        <f t="shared" si="312"/>
        <v>Uptrend</v>
      </c>
      <c r="O2183">
        <f t="shared" si="307"/>
        <v>409.97</v>
      </c>
      <c r="P2183">
        <f t="shared" si="305"/>
        <v>-0.51489133351220828</v>
      </c>
      <c r="Q2183" t="str">
        <f t="shared" si="310"/>
        <v>2024-08</v>
      </c>
      <c r="R2183" t="str">
        <f t="shared" si="311"/>
        <v>High</v>
      </c>
    </row>
    <row r="2184" spans="1:18" x14ac:dyDescent="0.2">
      <c r="A2184">
        <v>2183</v>
      </c>
      <c r="B2184" t="s">
        <v>10</v>
      </c>
      <c r="C2184" s="1" t="d">
        <v>2024-08-06</v>
      </c>
      <c r="D2184">
        <v>200.75</v>
      </c>
      <c r="E2184">
        <v>202.9</v>
      </c>
      <c r="F2184">
        <v>192.67</v>
      </c>
      <c r="G2184">
        <v>200.64</v>
      </c>
      <c r="H2184">
        <v>73783900</v>
      </c>
      <c r="I2184">
        <v>8.8495299999999995E-3</v>
      </c>
      <c r="J2184">
        <f t="shared" si="306"/>
        <v>8.8495575221239076E-3</v>
      </c>
      <c r="K2184">
        <f t="shared" si="308"/>
        <v>233.17099999999999</v>
      </c>
      <c r="L2184">
        <f t="shared" si="304"/>
        <v>209.62939999999998</v>
      </c>
      <c r="M2184">
        <f t="shared" si="309"/>
        <v>4.6703421472222222E-2</v>
      </c>
      <c r="N2184" t="str">
        <f t="shared" si="312"/>
        <v>Uptrend</v>
      </c>
      <c r="O2184">
        <f t="shared" si="307"/>
        <v>409.97</v>
      </c>
      <c r="P2184">
        <f t="shared" si="305"/>
        <v>-0.51059833646364372</v>
      </c>
      <c r="Q2184" t="str">
        <f t="shared" si="310"/>
        <v>2024-08</v>
      </c>
      <c r="R2184" t="str">
        <f t="shared" si="311"/>
        <v>High</v>
      </c>
    </row>
    <row r="2185" spans="1:18" x14ac:dyDescent="0.2">
      <c r="A2185">
        <v>2184</v>
      </c>
      <c r="B2185" t="s">
        <v>10</v>
      </c>
      <c r="C2185" s="1" t="d">
        <v>2024-08-07</v>
      </c>
      <c r="D2185">
        <v>200.77</v>
      </c>
      <c r="E2185">
        <v>203.49</v>
      </c>
      <c r="F2185">
        <v>191.48</v>
      </c>
      <c r="G2185">
        <v>191.76</v>
      </c>
      <c r="H2185">
        <v>71159800</v>
      </c>
      <c r="I2185">
        <v>-4.4258400000000003E-2</v>
      </c>
      <c r="J2185">
        <f t="shared" si="306"/>
        <v>-4.4258373205741552E-2</v>
      </c>
      <c r="K2185">
        <f t="shared" si="308"/>
        <v>229.59600000000006</v>
      </c>
      <c r="L2185">
        <f t="shared" si="304"/>
        <v>210.07119999999998</v>
      </c>
      <c r="M2185">
        <f t="shared" si="309"/>
        <v>4.7074562951768512E-2</v>
      </c>
      <c r="N2185" t="str">
        <f t="shared" si="312"/>
        <v>Uptrend</v>
      </c>
      <c r="O2185">
        <f t="shared" si="307"/>
        <v>409.97</v>
      </c>
      <c r="P2185">
        <f t="shared" si="305"/>
        <v>-0.53225845793594662</v>
      </c>
      <c r="Q2185" t="str">
        <f t="shared" si="310"/>
        <v>2024-08</v>
      </c>
      <c r="R2185" t="str">
        <f t="shared" si="311"/>
        <v>High</v>
      </c>
    </row>
    <row r="2186" spans="1:18" x14ac:dyDescent="0.2">
      <c r="A2186">
        <v>2185</v>
      </c>
      <c r="B2186" t="s">
        <v>10</v>
      </c>
      <c r="C2186" s="1" t="d">
        <v>2024-08-08</v>
      </c>
      <c r="D2186">
        <v>195.7</v>
      </c>
      <c r="E2186">
        <v>200.7</v>
      </c>
      <c r="F2186">
        <v>192.04</v>
      </c>
      <c r="G2186">
        <v>198.84</v>
      </c>
      <c r="H2186">
        <v>65033900</v>
      </c>
      <c r="I2186">
        <v>3.6921200000000001E-2</v>
      </c>
      <c r="J2186">
        <f t="shared" si="306"/>
        <v>3.6921151439299082E-2</v>
      </c>
      <c r="K2186">
        <f t="shared" si="308"/>
        <v>227.48650000000004</v>
      </c>
      <c r="L2186">
        <f t="shared" si="304"/>
        <v>210.54740000000001</v>
      </c>
      <c r="M2186">
        <f t="shared" si="309"/>
        <v>4.5394724612645099E-2</v>
      </c>
      <c r="N2186" t="str">
        <f t="shared" si="312"/>
        <v>Uptrend</v>
      </c>
      <c r="O2186">
        <f t="shared" si="307"/>
        <v>409.97</v>
      </c>
      <c r="P2186">
        <f t="shared" si="305"/>
        <v>-0.51498890162694833</v>
      </c>
      <c r="Q2186" t="str">
        <f t="shared" si="310"/>
        <v>2024-08</v>
      </c>
      <c r="R2186" t="str">
        <f t="shared" si="311"/>
        <v>High</v>
      </c>
    </row>
    <row r="2187" spans="1:18" x14ac:dyDescent="0.2">
      <c r="A2187">
        <v>2186</v>
      </c>
      <c r="B2187" t="s">
        <v>10</v>
      </c>
      <c r="C2187" s="1" t="d">
        <v>2024-08-09</v>
      </c>
      <c r="D2187">
        <v>197.05</v>
      </c>
      <c r="E2187">
        <v>200.88</v>
      </c>
      <c r="F2187">
        <v>195.11</v>
      </c>
      <c r="G2187">
        <v>200</v>
      </c>
      <c r="H2187">
        <v>58648300</v>
      </c>
      <c r="I2187">
        <v>5.8338499999999998E-3</v>
      </c>
      <c r="J2187">
        <f t="shared" si="306"/>
        <v>5.8338362502514673E-3</v>
      </c>
      <c r="K2187">
        <f t="shared" si="308"/>
        <v>225.07500000000005</v>
      </c>
      <c r="L2187">
        <f t="shared" si="304"/>
        <v>210.92140000000001</v>
      </c>
      <c r="M2187">
        <f t="shared" si="309"/>
        <v>4.4635306249902189E-2</v>
      </c>
      <c r="N2187" t="str">
        <f t="shared" si="312"/>
        <v>Uptrend</v>
      </c>
      <c r="O2187">
        <f t="shared" si="307"/>
        <v>409.97</v>
      </c>
      <c r="P2187">
        <f t="shared" si="305"/>
        <v>-0.5121594262994853</v>
      </c>
      <c r="Q2187" t="str">
        <f t="shared" si="310"/>
        <v>2024-08</v>
      </c>
      <c r="R2187" t="str">
        <f t="shared" si="311"/>
        <v>High</v>
      </c>
    </row>
    <row r="2188" spans="1:18" x14ac:dyDescent="0.2">
      <c r="A2188">
        <v>2187</v>
      </c>
      <c r="B2188" t="s">
        <v>10</v>
      </c>
      <c r="C2188" s="1" t="d">
        <v>2024-08-12</v>
      </c>
      <c r="D2188">
        <v>199.02</v>
      </c>
      <c r="E2188">
        <v>199.26</v>
      </c>
      <c r="F2188">
        <v>194.67</v>
      </c>
      <c r="G2188">
        <v>197.49</v>
      </c>
      <c r="H2188">
        <v>64044900</v>
      </c>
      <c r="I2188">
        <v>-1.255E-2</v>
      </c>
      <c r="J2188">
        <f t="shared" si="306"/>
        <v>-1.254999999999995E-2</v>
      </c>
      <c r="K2188">
        <f t="shared" si="308"/>
        <v>222.31750000000002</v>
      </c>
      <c r="L2188">
        <f t="shared" si="304"/>
        <v>211.5164</v>
      </c>
      <c r="M2188">
        <f t="shared" si="309"/>
        <v>4.4163295432665353E-2</v>
      </c>
      <c r="N2188" t="str">
        <f t="shared" si="312"/>
        <v>Uptrend</v>
      </c>
      <c r="O2188">
        <f t="shared" si="307"/>
        <v>409.97</v>
      </c>
      <c r="P2188">
        <f t="shared" si="305"/>
        <v>-0.51828182549942681</v>
      </c>
      <c r="Q2188" t="str">
        <f t="shared" si="310"/>
        <v>2024-08</v>
      </c>
      <c r="R2188" t="str">
        <f t="shared" si="311"/>
        <v>High</v>
      </c>
    </row>
    <row r="2189" spans="1:18" x14ac:dyDescent="0.2">
      <c r="A2189">
        <v>2188</v>
      </c>
      <c r="B2189" t="s">
        <v>10</v>
      </c>
      <c r="C2189" s="1" t="d">
        <v>2024-08-13</v>
      </c>
      <c r="D2189">
        <v>198.47</v>
      </c>
      <c r="E2189">
        <v>208.49</v>
      </c>
      <c r="F2189">
        <v>197.06</v>
      </c>
      <c r="G2189">
        <v>207.83</v>
      </c>
      <c r="H2189">
        <v>76247400</v>
      </c>
      <c r="I2189">
        <v>5.2357099999999997E-2</v>
      </c>
      <c r="J2189">
        <f t="shared" si="306"/>
        <v>5.2357081371208647E-2</v>
      </c>
      <c r="K2189">
        <f t="shared" si="308"/>
        <v>219.881</v>
      </c>
      <c r="L2189">
        <f t="shared" si="304"/>
        <v>212.01819999999995</v>
      </c>
      <c r="M2189">
        <f t="shared" si="309"/>
        <v>4.6067255651465966E-2</v>
      </c>
      <c r="N2189" t="str">
        <f t="shared" si="312"/>
        <v>Uptrend</v>
      </c>
      <c r="O2189">
        <f t="shared" si="307"/>
        <v>409.97</v>
      </c>
      <c r="P2189">
        <f t="shared" si="305"/>
        <v>-0.49306046783911017</v>
      </c>
      <c r="Q2189" t="str">
        <f t="shared" si="310"/>
        <v>2024-08</v>
      </c>
      <c r="R2189" t="str">
        <f t="shared" si="311"/>
        <v>High</v>
      </c>
    </row>
    <row r="2190" spans="1:18" x14ac:dyDescent="0.2">
      <c r="A2190">
        <v>2189</v>
      </c>
      <c r="B2190" t="s">
        <v>10</v>
      </c>
      <c r="C2190" s="1" t="d">
        <v>2024-08-14</v>
      </c>
      <c r="D2190">
        <v>207.39</v>
      </c>
      <c r="E2190">
        <v>208.44</v>
      </c>
      <c r="F2190">
        <v>198.75</v>
      </c>
      <c r="G2190">
        <v>201.38</v>
      </c>
      <c r="H2190">
        <v>70250000</v>
      </c>
      <c r="I2190">
        <v>-3.1035E-2</v>
      </c>
      <c r="J2190">
        <f t="shared" si="306"/>
        <v>-3.1034980512919308E-2</v>
      </c>
      <c r="K2190">
        <f t="shared" si="308"/>
        <v>217.52500000000001</v>
      </c>
      <c r="L2190">
        <f t="shared" si="304"/>
        <v>212.80559999999994</v>
      </c>
      <c r="M2190">
        <f t="shared" si="309"/>
        <v>4.6057776804702195E-2</v>
      </c>
      <c r="N2190" t="str">
        <f t="shared" si="312"/>
        <v>Uptrend</v>
      </c>
      <c r="O2190">
        <f t="shared" si="307"/>
        <v>409.97</v>
      </c>
      <c r="P2190">
        <f t="shared" si="305"/>
        <v>-0.50879332634095187</v>
      </c>
      <c r="Q2190" t="str">
        <f t="shared" si="310"/>
        <v>2024-08</v>
      </c>
      <c r="R2190" t="str">
        <f t="shared" si="311"/>
        <v>High</v>
      </c>
    </row>
    <row r="2191" spans="1:18" x14ac:dyDescent="0.2">
      <c r="A2191">
        <v>2190</v>
      </c>
      <c r="B2191" t="s">
        <v>10</v>
      </c>
      <c r="C2191" s="1" t="d">
        <v>2024-08-15</v>
      </c>
      <c r="D2191">
        <v>205.02</v>
      </c>
      <c r="E2191">
        <v>215.88</v>
      </c>
      <c r="F2191">
        <v>204.82</v>
      </c>
      <c r="G2191">
        <v>214.14</v>
      </c>
      <c r="H2191">
        <v>89848500</v>
      </c>
      <c r="I2191">
        <v>6.3362799999999997E-2</v>
      </c>
      <c r="J2191">
        <f t="shared" si="306"/>
        <v>6.3362796702751023E-2</v>
      </c>
      <c r="K2191">
        <f t="shared" si="308"/>
        <v>215.77050000000003</v>
      </c>
      <c r="L2191">
        <f t="shared" si="304"/>
        <v>213.62799999999996</v>
      </c>
      <c r="M2191">
        <f t="shared" si="309"/>
        <v>4.8810877351866573E-2</v>
      </c>
      <c r="N2191" t="str">
        <f t="shared" si="312"/>
        <v>Uptrend</v>
      </c>
      <c r="O2191">
        <f t="shared" si="307"/>
        <v>409.97</v>
      </c>
      <c r="P2191">
        <f t="shared" si="305"/>
        <v>-0.47766909773885902</v>
      </c>
      <c r="Q2191" t="str">
        <f t="shared" si="310"/>
        <v>2024-08</v>
      </c>
      <c r="R2191" t="str">
        <f t="shared" si="311"/>
        <v>High</v>
      </c>
    </row>
    <row r="2192" spans="1:18" x14ac:dyDescent="0.2">
      <c r="A2192">
        <v>2191</v>
      </c>
      <c r="B2192" t="s">
        <v>10</v>
      </c>
      <c r="C2192" s="1" t="d">
        <v>2024-08-16</v>
      </c>
      <c r="D2192">
        <v>211.15</v>
      </c>
      <c r="E2192">
        <v>219.8</v>
      </c>
      <c r="F2192">
        <v>210.8</v>
      </c>
      <c r="G2192">
        <v>216.12</v>
      </c>
      <c r="H2192">
        <v>88765100</v>
      </c>
      <c r="I2192">
        <v>9.2462699999999991E-3</v>
      </c>
      <c r="J2192">
        <f t="shared" si="306"/>
        <v>9.2462874754835056E-3</v>
      </c>
      <c r="K2192">
        <f t="shared" si="308"/>
        <v>214.6165</v>
      </c>
      <c r="L2192">
        <f t="shared" si="304"/>
        <v>214.52359999999996</v>
      </c>
      <c r="M2192">
        <f t="shared" si="309"/>
        <v>4.8256264757467492E-2</v>
      </c>
      <c r="N2192" t="str">
        <f t="shared" si="312"/>
        <v>Uptrend</v>
      </c>
      <c r="O2192">
        <f t="shared" si="307"/>
        <v>409.97</v>
      </c>
      <c r="P2192">
        <f t="shared" si="305"/>
        <v>-0.47283947605922383</v>
      </c>
      <c r="Q2192" t="str">
        <f t="shared" si="310"/>
        <v>2024-08</v>
      </c>
      <c r="R2192" t="str">
        <f t="shared" si="311"/>
        <v>High</v>
      </c>
    </row>
    <row r="2193" spans="1:18" x14ac:dyDescent="0.2">
      <c r="A2193">
        <v>2192</v>
      </c>
      <c r="B2193" t="s">
        <v>10</v>
      </c>
      <c r="C2193" s="1" t="d">
        <v>2024-08-19</v>
      </c>
      <c r="D2193">
        <v>217.07</v>
      </c>
      <c r="E2193">
        <v>222.98</v>
      </c>
      <c r="F2193">
        <v>214.09</v>
      </c>
      <c r="G2193">
        <v>222.72</v>
      </c>
      <c r="H2193">
        <v>76435200</v>
      </c>
      <c r="I2193">
        <v>3.0538599999999999E-2</v>
      </c>
      <c r="J2193">
        <f t="shared" si="306"/>
        <v>3.0538589672404193E-2</v>
      </c>
      <c r="K2193">
        <f t="shared" si="308"/>
        <v>213.17699999999996</v>
      </c>
      <c r="L2193">
        <f t="shared" si="304"/>
        <v>215.3959999999999</v>
      </c>
      <c r="M2193">
        <f t="shared" si="309"/>
        <v>4.7207580566034822E-2</v>
      </c>
      <c r="N2193" t="str">
        <f t="shared" si="312"/>
        <v>Downtrend</v>
      </c>
      <c r="O2193">
        <f t="shared" si="307"/>
        <v>409.97</v>
      </c>
      <c r="P2193">
        <f t="shared" si="305"/>
        <v>-0.45674073712710694</v>
      </c>
      <c r="Q2193" t="str">
        <f t="shared" si="310"/>
        <v>2024-08</v>
      </c>
      <c r="R2193" t="str">
        <f t="shared" si="311"/>
        <v>High</v>
      </c>
    </row>
    <row r="2194" spans="1:18" x14ac:dyDescent="0.2">
      <c r="A2194">
        <v>2193</v>
      </c>
      <c r="B2194" t="s">
        <v>10</v>
      </c>
      <c r="C2194" s="1" t="d">
        <v>2024-08-20</v>
      </c>
      <c r="D2194">
        <v>224.88</v>
      </c>
      <c r="E2194">
        <v>228.22</v>
      </c>
      <c r="F2194">
        <v>219.56</v>
      </c>
      <c r="G2194">
        <v>221.1</v>
      </c>
      <c r="H2194">
        <v>74001200</v>
      </c>
      <c r="I2194">
        <v>-7.2736800000000002E-3</v>
      </c>
      <c r="J2194">
        <f t="shared" si="306"/>
        <v>-7.2737068965517127E-3</v>
      </c>
      <c r="K2194">
        <f t="shared" si="308"/>
        <v>211.91300000000001</v>
      </c>
      <c r="L2194">
        <f t="shared" si="304"/>
        <v>216.38559999999995</v>
      </c>
      <c r="M2194">
        <f t="shared" si="309"/>
        <v>4.7072938396030738E-2</v>
      </c>
      <c r="N2194" t="str">
        <f t="shared" si="312"/>
        <v>Downtrend</v>
      </c>
      <c r="O2194">
        <f t="shared" si="307"/>
        <v>409.97</v>
      </c>
      <c r="P2194">
        <f t="shared" si="305"/>
        <v>-0.46069224577408108</v>
      </c>
      <c r="Q2194" t="str">
        <f t="shared" si="310"/>
        <v>2024-08</v>
      </c>
      <c r="R2194" t="str">
        <f t="shared" si="311"/>
        <v>High</v>
      </c>
    </row>
    <row r="2195" spans="1:18" x14ac:dyDescent="0.2">
      <c r="A2195">
        <v>2194</v>
      </c>
      <c r="B2195" t="s">
        <v>10</v>
      </c>
      <c r="C2195" s="1" t="d">
        <v>2024-08-21</v>
      </c>
      <c r="D2195">
        <v>222.67</v>
      </c>
      <c r="E2195">
        <v>224.66</v>
      </c>
      <c r="F2195">
        <v>218.86</v>
      </c>
      <c r="G2195">
        <v>223.27</v>
      </c>
      <c r="H2195">
        <v>70146000</v>
      </c>
      <c r="I2195">
        <v>9.81455E-3</v>
      </c>
      <c r="J2195">
        <f t="shared" si="306"/>
        <v>9.8145635459068181E-3</v>
      </c>
      <c r="K2195">
        <f t="shared" si="308"/>
        <v>212.27699999999996</v>
      </c>
      <c r="L2195">
        <f t="shared" si="304"/>
        <v>217.18559999999997</v>
      </c>
      <c r="M2195">
        <f t="shared" si="309"/>
        <v>3.7868718410543588E-2</v>
      </c>
      <c r="N2195" t="str">
        <f t="shared" si="312"/>
        <v>Downtrend</v>
      </c>
      <c r="O2195">
        <f t="shared" si="307"/>
        <v>409.97</v>
      </c>
      <c r="P2195">
        <f t="shared" si="305"/>
        <v>-0.45539917554943043</v>
      </c>
      <c r="Q2195" t="str">
        <f t="shared" si="310"/>
        <v>2024-08</v>
      </c>
      <c r="R2195" t="str">
        <f t="shared" si="311"/>
        <v>High</v>
      </c>
    </row>
    <row r="2196" spans="1:18" x14ac:dyDescent="0.2">
      <c r="A2196">
        <v>2195</v>
      </c>
      <c r="B2196" t="s">
        <v>10</v>
      </c>
      <c r="C2196" s="1" t="d">
        <v>2024-08-22</v>
      </c>
      <c r="D2196">
        <v>223.82</v>
      </c>
      <c r="E2196">
        <v>224.8</v>
      </c>
      <c r="F2196">
        <v>210.32</v>
      </c>
      <c r="G2196">
        <v>210.66</v>
      </c>
      <c r="H2196">
        <v>79514500</v>
      </c>
      <c r="I2196">
        <v>-5.64787E-2</v>
      </c>
      <c r="J2196">
        <f t="shared" si="306"/>
        <v>-5.6478702915752299E-2</v>
      </c>
      <c r="K2196">
        <f t="shared" si="308"/>
        <v>211.79749999999996</v>
      </c>
      <c r="L2196">
        <f t="shared" si="304"/>
        <v>218.0462</v>
      </c>
      <c r="M2196">
        <f t="shared" si="309"/>
        <v>3.9811355249162607E-2</v>
      </c>
      <c r="N2196" t="str">
        <f t="shared" si="312"/>
        <v>Downtrend</v>
      </c>
      <c r="O2196">
        <f t="shared" si="307"/>
        <v>409.97</v>
      </c>
      <c r="P2196">
        <f t="shared" si="305"/>
        <v>-0.48615752372124799</v>
      </c>
      <c r="Q2196" t="str">
        <f t="shared" si="310"/>
        <v>2024-08</v>
      </c>
      <c r="R2196" t="str">
        <f t="shared" si="311"/>
        <v>High</v>
      </c>
    </row>
    <row r="2197" spans="1:18" x14ac:dyDescent="0.2">
      <c r="A2197">
        <v>2196</v>
      </c>
      <c r="B2197" t="s">
        <v>10</v>
      </c>
      <c r="C2197" s="1" t="d">
        <v>2024-08-23</v>
      </c>
      <c r="D2197">
        <v>214.46</v>
      </c>
      <c r="E2197">
        <v>221.48</v>
      </c>
      <c r="F2197">
        <v>214.21</v>
      </c>
      <c r="G2197">
        <v>220.32</v>
      </c>
      <c r="H2197">
        <v>81525200</v>
      </c>
      <c r="I2197">
        <v>4.5855899999999998E-2</v>
      </c>
      <c r="J2197">
        <f t="shared" si="306"/>
        <v>4.5855881515237895E-2</v>
      </c>
      <c r="K2197">
        <f t="shared" si="308"/>
        <v>211.82349999999991</v>
      </c>
      <c r="L2197">
        <f t="shared" si="304"/>
        <v>218.66099999999994</v>
      </c>
      <c r="M2197">
        <f t="shared" si="309"/>
        <v>4.1191854723739978E-2</v>
      </c>
      <c r="N2197" t="str">
        <f t="shared" si="312"/>
        <v>Downtrend</v>
      </c>
      <c r="O2197">
        <f t="shared" si="307"/>
        <v>409.97</v>
      </c>
      <c r="P2197">
        <f t="shared" si="305"/>
        <v>-0.46259482401151308</v>
      </c>
      <c r="Q2197" t="str">
        <f t="shared" si="310"/>
        <v>2024-08</v>
      </c>
      <c r="R2197" t="str">
        <f t="shared" si="311"/>
        <v>High</v>
      </c>
    </row>
    <row r="2198" spans="1:18" x14ac:dyDescent="0.2">
      <c r="A2198">
        <v>2197</v>
      </c>
      <c r="B2198" t="s">
        <v>10</v>
      </c>
      <c r="C2198" s="1" t="d">
        <v>2024-08-26</v>
      </c>
      <c r="D2198">
        <v>218.75</v>
      </c>
      <c r="E2198">
        <v>219.09</v>
      </c>
      <c r="F2198">
        <v>211.01</v>
      </c>
      <c r="G2198">
        <v>213.21</v>
      </c>
      <c r="H2198">
        <v>59301200</v>
      </c>
      <c r="I2198">
        <v>-3.22712E-2</v>
      </c>
      <c r="J2198">
        <f t="shared" si="306"/>
        <v>-3.2271241830065245E-2</v>
      </c>
      <c r="K2198">
        <f t="shared" si="308"/>
        <v>210.87899999999996</v>
      </c>
      <c r="L2198">
        <f t="shared" si="304"/>
        <v>219.28499999999997</v>
      </c>
      <c r="M2198">
        <f t="shared" si="309"/>
        <v>3.9684642832202036E-2</v>
      </c>
      <c r="N2198" t="str">
        <f t="shared" si="312"/>
        <v>Downtrend</v>
      </c>
      <c r="O2198">
        <f t="shared" si="307"/>
        <v>409.97</v>
      </c>
      <c r="P2198">
        <f t="shared" si="305"/>
        <v>-0.47993755640656632</v>
      </c>
      <c r="Q2198" t="str">
        <f t="shared" si="310"/>
        <v>2024-08</v>
      </c>
      <c r="R2198" t="str">
        <f t="shared" si="311"/>
        <v>High</v>
      </c>
    </row>
    <row r="2199" spans="1:18" x14ac:dyDescent="0.2">
      <c r="A2199">
        <v>2198</v>
      </c>
      <c r="B2199" t="s">
        <v>10</v>
      </c>
      <c r="C2199" s="1" t="d">
        <v>2024-08-27</v>
      </c>
      <c r="D2199">
        <v>213.25</v>
      </c>
      <c r="E2199">
        <v>215.66</v>
      </c>
      <c r="F2199">
        <v>206.94</v>
      </c>
      <c r="G2199">
        <v>209.21</v>
      </c>
      <c r="H2199">
        <v>62821400</v>
      </c>
      <c r="I2199">
        <v>-1.8760800000000001E-2</v>
      </c>
      <c r="J2199">
        <f t="shared" si="306"/>
        <v>-1.8760846114159735E-2</v>
      </c>
      <c r="K2199">
        <f t="shared" si="308"/>
        <v>210.20849999999996</v>
      </c>
      <c r="L2199">
        <f t="shared" si="304"/>
        <v>219.65119999999996</v>
      </c>
      <c r="M2199">
        <f t="shared" si="309"/>
        <v>3.888975327797644E-2</v>
      </c>
      <c r="N2199" t="str">
        <f t="shared" si="312"/>
        <v>Downtrend</v>
      </c>
      <c r="O2199">
        <f t="shared" si="307"/>
        <v>409.97</v>
      </c>
      <c r="P2199">
        <f t="shared" si="305"/>
        <v>-0.48969436788057663</v>
      </c>
      <c r="Q2199" t="str">
        <f t="shared" si="310"/>
        <v>2024-08</v>
      </c>
      <c r="R2199" t="str">
        <f t="shared" si="311"/>
        <v>High</v>
      </c>
    </row>
    <row r="2200" spans="1:18" x14ac:dyDescent="0.2">
      <c r="A2200">
        <v>2199</v>
      </c>
      <c r="B2200" t="s">
        <v>10</v>
      </c>
      <c r="C2200" s="1" t="d">
        <v>2024-08-28</v>
      </c>
      <c r="D2200">
        <v>209.72</v>
      </c>
      <c r="E2200">
        <v>211.84</v>
      </c>
      <c r="F2200">
        <v>202.59</v>
      </c>
      <c r="G2200">
        <v>205.75</v>
      </c>
      <c r="H2200">
        <v>64116400</v>
      </c>
      <c r="I2200">
        <v>-1.6538400000000002E-2</v>
      </c>
      <c r="J2200">
        <f t="shared" si="306"/>
        <v>-1.6538406385928073E-2</v>
      </c>
      <c r="K2200">
        <f t="shared" si="308"/>
        <v>208.89249999999998</v>
      </c>
      <c r="L2200">
        <f t="shared" si="304"/>
        <v>220.07959999999994</v>
      </c>
      <c r="M2200">
        <f t="shared" si="309"/>
        <v>3.7523627451333592E-2</v>
      </c>
      <c r="N2200" t="str">
        <f t="shared" si="312"/>
        <v>Downtrend</v>
      </c>
      <c r="O2200">
        <f t="shared" si="307"/>
        <v>409.97</v>
      </c>
      <c r="P2200">
        <f t="shared" si="305"/>
        <v>-0.49813400980559552</v>
      </c>
      <c r="Q2200" t="str">
        <f t="shared" si="310"/>
        <v>2024-08</v>
      </c>
      <c r="R2200" t="str">
        <f t="shared" si="311"/>
        <v>High</v>
      </c>
    </row>
    <row r="2201" spans="1:18" x14ac:dyDescent="0.2">
      <c r="A2201">
        <v>2200</v>
      </c>
      <c r="B2201" t="s">
        <v>10</v>
      </c>
      <c r="C2201" s="1" t="d">
        <v>2024-08-29</v>
      </c>
      <c r="D2201">
        <v>209.8</v>
      </c>
      <c r="E2201">
        <v>214.89</v>
      </c>
      <c r="F2201">
        <v>205.97</v>
      </c>
      <c r="G2201">
        <v>206.28</v>
      </c>
      <c r="H2201">
        <v>62308800</v>
      </c>
      <c r="I2201">
        <v>2.5759400000000001E-3</v>
      </c>
      <c r="J2201">
        <f t="shared" si="306"/>
        <v>2.5759416767923149E-3</v>
      </c>
      <c r="K2201">
        <f t="shared" si="308"/>
        <v>208.36349999999999</v>
      </c>
      <c r="L2201">
        <f t="shared" si="304"/>
        <v>220.73039999999997</v>
      </c>
      <c r="M2201">
        <f t="shared" si="309"/>
        <v>3.4760717404660191E-2</v>
      </c>
      <c r="N2201" t="str">
        <f t="shared" si="312"/>
        <v>Downtrend</v>
      </c>
      <c r="O2201">
        <f t="shared" si="307"/>
        <v>409.97</v>
      </c>
      <c r="P2201">
        <f t="shared" si="305"/>
        <v>-0.4968412322852892</v>
      </c>
      <c r="Q2201" t="str">
        <f t="shared" si="310"/>
        <v>2024-08</v>
      </c>
      <c r="R2201" t="str">
        <f t="shared" si="311"/>
        <v>High</v>
      </c>
    </row>
    <row r="2202" spans="1:18" x14ac:dyDescent="0.2">
      <c r="A2202">
        <v>2201</v>
      </c>
      <c r="B2202" t="s">
        <v>10</v>
      </c>
      <c r="C2202" s="1" t="d">
        <v>2024-08-30</v>
      </c>
      <c r="D2202">
        <v>208.63</v>
      </c>
      <c r="E2202">
        <v>214.57</v>
      </c>
      <c r="F2202">
        <v>207.03</v>
      </c>
      <c r="G2202">
        <v>214.11</v>
      </c>
      <c r="H2202">
        <v>63370600</v>
      </c>
      <c r="I2202">
        <v>3.7958100000000002E-2</v>
      </c>
      <c r="J2202">
        <f t="shared" si="306"/>
        <v>3.795811518324621E-2</v>
      </c>
      <c r="K2202">
        <f t="shared" si="308"/>
        <v>208.68549999999999</v>
      </c>
      <c r="L2202">
        <f t="shared" si="304"/>
        <v>221.28219999999999</v>
      </c>
      <c r="M2202">
        <f t="shared" si="309"/>
        <v>3.4480752118705868E-2</v>
      </c>
      <c r="N2202" t="str">
        <f t="shared" si="312"/>
        <v>Downtrend</v>
      </c>
      <c r="O2202">
        <f t="shared" si="307"/>
        <v>409.97</v>
      </c>
      <c r="P2202">
        <f t="shared" si="305"/>
        <v>-0.47774227382491397</v>
      </c>
      <c r="Q2202" t="str">
        <f t="shared" si="310"/>
        <v>2024-08</v>
      </c>
      <c r="R2202" t="str">
        <f t="shared" si="311"/>
        <v>High</v>
      </c>
    </row>
    <row r="2203" spans="1:18" x14ac:dyDescent="0.2">
      <c r="A2203">
        <v>2202</v>
      </c>
      <c r="B2203" t="s">
        <v>10</v>
      </c>
      <c r="C2203" s="1" t="d">
        <v>2024-09-03</v>
      </c>
      <c r="D2203">
        <v>215.26</v>
      </c>
      <c r="E2203">
        <v>219.9</v>
      </c>
      <c r="F2203">
        <v>209.64</v>
      </c>
      <c r="G2203">
        <v>210.6</v>
      </c>
      <c r="H2203">
        <v>76714200</v>
      </c>
      <c r="I2203">
        <v>-1.6393399999999999E-2</v>
      </c>
      <c r="J2203">
        <f t="shared" si="306"/>
        <v>-1.6393442622950949E-2</v>
      </c>
      <c r="K2203">
        <f t="shared" si="308"/>
        <v>209.2715</v>
      </c>
      <c r="L2203">
        <f t="shared" ref="L2203:L2266" si="313">AVERAGE(G2155:G2204)</f>
        <v>222.0188</v>
      </c>
      <c r="M2203">
        <f t="shared" si="309"/>
        <v>3.3185785361807191E-2</v>
      </c>
      <c r="N2203" t="str">
        <f t="shared" si="312"/>
        <v>Downtrend</v>
      </c>
      <c r="O2203">
        <f t="shared" si="307"/>
        <v>409.97</v>
      </c>
      <c r="P2203">
        <f t="shared" si="305"/>
        <v>-0.48630387589335811</v>
      </c>
      <c r="Q2203" t="str">
        <f t="shared" si="310"/>
        <v>2024-09</v>
      </c>
      <c r="R2203" t="str">
        <f t="shared" si="311"/>
        <v>High</v>
      </c>
    </row>
    <row r="2204" spans="1:18" x14ac:dyDescent="0.2">
      <c r="A2204">
        <v>2203</v>
      </c>
      <c r="B2204" t="s">
        <v>10</v>
      </c>
      <c r="C2204" s="1" t="d">
        <v>2024-09-04</v>
      </c>
      <c r="D2204">
        <v>210.59</v>
      </c>
      <c r="E2204">
        <v>222.22</v>
      </c>
      <c r="F2204">
        <v>210.57</v>
      </c>
      <c r="G2204">
        <v>219.41</v>
      </c>
      <c r="H2204">
        <v>80651800</v>
      </c>
      <c r="I2204">
        <v>4.1832800000000003E-2</v>
      </c>
      <c r="J2204">
        <f t="shared" si="306"/>
        <v>4.1832858499525116E-2</v>
      </c>
      <c r="K2204">
        <f t="shared" si="308"/>
        <v>210.21000000000004</v>
      </c>
      <c r="L2204">
        <f t="shared" si="313"/>
        <v>222.87520000000001</v>
      </c>
      <c r="M2204">
        <f t="shared" si="309"/>
        <v>3.4273231639137196E-2</v>
      </c>
      <c r="N2204" t="str">
        <f t="shared" si="312"/>
        <v>Downtrend</v>
      </c>
      <c r="O2204">
        <f t="shared" si="307"/>
        <v>409.97</v>
      </c>
      <c r="P2204">
        <f t="shared" si="305"/>
        <v>-0.46481449862185042</v>
      </c>
      <c r="Q2204" t="str">
        <f t="shared" si="310"/>
        <v>2024-09</v>
      </c>
      <c r="R2204" t="str">
        <f t="shared" si="311"/>
        <v>High</v>
      </c>
    </row>
    <row r="2205" spans="1:18" x14ac:dyDescent="0.2">
      <c r="A2205">
        <v>2204</v>
      </c>
      <c r="B2205" t="s">
        <v>10</v>
      </c>
      <c r="C2205" s="1" t="d">
        <v>2024-09-05</v>
      </c>
      <c r="D2205">
        <v>223.49</v>
      </c>
      <c r="E2205">
        <v>235</v>
      </c>
      <c r="F2205">
        <v>222.25</v>
      </c>
      <c r="G2205">
        <v>230.17</v>
      </c>
      <c r="H2205">
        <v>119355000</v>
      </c>
      <c r="I2205">
        <v>4.9040599999999997E-2</v>
      </c>
      <c r="J2205">
        <f t="shared" si="306"/>
        <v>4.904060890570161E-2</v>
      </c>
      <c r="K2205">
        <f t="shared" si="308"/>
        <v>212.13050000000004</v>
      </c>
      <c r="L2205">
        <f t="shared" si="313"/>
        <v>223.16239999999999</v>
      </c>
      <c r="M2205">
        <f t="shared" si="309"/>
        <v>3.3552399504791573E-2</v>
      </c>
      <c r="N2205" t="str">
        <f t="shared" si="312"/>
        <v>Downtrend</v>
      </c>
      <c r="O2205">
        <f t="shared" si="307"/>
        <v>409.97</v>
      </c>
      <c r="P2205">
        <f t="shared" si="305"/>
        <v>-0.43856867575676273</v>
      </c>
      <c r="Q2205" t="str">
        <f t="shared" si="310"/>
        <v>2024-09</v>
      </c>
      <c r="R2205" t="str">
        <f t="shared" si="311"/>
        <v>High</v>
      </c>
    </row>
    <row r="2206" spans="1:18" x14ac:dyDescent="0.2">
      <c r="A2206">
        <v>2205</v>
      </c>
      <c r="B2206" t="s">
        <v>10</v>
      </c>
      <c r="C2206" s="1" t="d">
        <v>2024-09-06</v>
      </c>
      <c r="D2206">
        <v>232.6</v>
      </c>
      <c r="E2206">
        <v>233.6</v>
      </c>
      <c r="F2206">
        <v>210.51</v>
      </c>
      <c r="G2206">
        <v>210.73</v>
      </c>
      <c r="H2206">
        <v>112177000</v>
      </c>
      <c r="I2206">
        <v>-8.4459300000000001E-2</v>
      </c>
      <c r="J2206">
        <f t="shared" si="306"/>
        <v>-8.4459312681930743E-2</v>
      </c>
      <c r="K2206">
        <f t="shared" si="308"/>
        <v>212.72499999999999</v>
      </c>
      <c r="L2206">
        <f t="shared" si="313"/>
        <v>223.53940000000003</v>
      </c>
      <c r="M2206">
        <f t="shared" si="309"/>
        <v>3.8918452264026307E-2</v>
      </c>
      <c r="N2206" t="str">
        <f t="shared" si="312"/>
        <v>Downtrend</v>
      </c>
      <c r="O2206">
        <f t="shared" si="307"/>
        <v>409.97</v>
      </c>
      <c r="P2206">
        <f t="shared" si="305"/>
        <v>-0.48598677952045277</v>
      </c>
      <c r="Q2206" t="str">
        <f t="shared" si="310"/>
        <v>2024-09</v>
      </c>
      <c r="R2206" t="str">
        <f t="shared" si="311"/>
        <v>High</v>
      </c>
    </row>
    <row r="2207" spans="1:18" x14ac:dyDescent="0.2">
      <c r="A2207">
        <v>2206</v>
      </c>
      <c r="B2207" t="s">
        <v>10</v>
      </c>
      <c r="C2207" s="1" t="d">
        <v>2024-09-09</v>
      </c>
      <c r="D2207">
        <v>216.2</v>
      </c>
      <c r="E2207">
        <v>219.87</v>
      </c>
      <c r="F2207">
        <v>213.67</v>
      </c>
      <c r="G2207">
        <v>216.27</v>
      </c>
      <c r="H2207">
        <v>67443500</v>
      </c>
      <c r="I2207">
        <v>2.62896E-2</v>
      </c>
      <c r="J2207">
        <f t="shared" si="306"/>
        <v>2.6289564846011526E-2</v>
      </c>
      <c r="K2207">
        <f t="shared" si="308"/>
        <v>213.53850000000003</v>
      </c>
      <c r="L2207">
        <f t="shared" si="313"/>
        <v>224.1052</v>
      </c>
      <c r="M2207">
        <f t="shared" si="309"/>
        <v>3.9246746669690975E-2</v>
      </c>
      <c r="N2207" t="str">
        <f t="shared" si="312"/>
        <v>Downtrend</v>
      </c>
      <c r="O2207">
        <f t="shared" si="307"/>
        <v>409.97</v>
      </c>
      <c r="P2207">
        <f t="shared" si="305"/>
        <v>-0.47247359562894842</v>
      </c>
      <c r="Q2207" t="str">
        <f t="shared" si="310"/>
        <v>2024-09</v>
      </c>
      <c r="R2207" t="str">
        <f t="shared" si="311"/>
        <v>High</v>
      </c>
    </row>
    <row r="2208" spans="1:18" x14ac:dyDescent="0.2">
      <c r="A2208">
        <v>2207</v>
      </c>
      <c r="B2208" t="s">
        <v>10</v>
      </c>
      <c r="C2208" s="1" t="d">
        <v>2024-09-10</v>
      </c>
      <c r="D2208">
        <v>220.07</v>
      </c>
      <c r="E2208">
        <v>226.4</v>
      </c>
      <c r="F2208">
        <v>218.64</v>
      </c>
      <c r="G2208">
        <v>226.17</v>
      </c>
      <c r="H2208">
        <v>78891100</v>
      </c>
      <c r="I2208">
        <v>4.57761E-2</v>
      </c>
      <c r="J2208">
        <f t="shared" si="306"/>
        <v>4.5776113191843493E-2</v>
      </c>
      <c r="K2208">
        <f t="shared" si="308"/>
        <v>214.9725</v>
      </c>
      <c r="L2208">
        <f t="shared" si="313"/>
        <v>224.47059999999999</v>
      </c>
      <c r="M2208">
        <f t="shared" si="309"/>
        <v>4.005956391717834E-2</v>
      </c>
      <c r="N2208" t="str">
        <f t="shared" si="312"/>
        <v>Downtrend</v>
      </c>
      <c r="O2208">
        <f t="shared" si="307"/>
        <v>409.97</v>
      </c>
      <c r="P2208">
        <f t="shared" si="305"/>
        <v>-0.44832548723077303</v>
      </c>
      <c r="Q2208" t="str">
        <f t="shared" si="310"/>
        <v>2024-09</v>
      </c>
      <c r="R2208" t="str">
        <f t="shared" si="311"/>
        <v>High</v>
      </c>
    </row>
    <row r="2209" spans="1:18" x14ac:dyDescent="0.2">
      <c r="A2209">
        <v>2208</v>
      </c>
      <c r="B2209" t="s">
        <v>10</v>
      </c>
      <c r="C2209" s="1" t="d">
        <v>2024-09-11</v>
      </c>
      <c r="D2209">
        <v>224.55</v>
      </c>
      <c r="E2209">
        <v>228.47</v>
      </c>
      <c r="F2209">
        <v>216.8</v>
      </c>
      <c r="G2209">
        <v>228.13</v>
      </c>
      <c r="H2209">
        <v>83548600</v>
      </c>
      <c r="I2209">
        <v>8.6660799999999996E-3</v>
      </c>
      <c r="J2209">
        <f t="shared" si="306"/>
        <v>8.6660476632622885E-3</v>
      </c>
      <c r="K2209">
        <f t="shared" si="308"/>
        <v>215.98750000000001</v>
      </c>
      <c r="L2209">
        <f t="shared" si="313"/>
        <v>224.44159999999999</v>
      </c>
      <c r="M2209">
        <f t="shared" si="309"/>
        <v>3.8655457089848182E-2</v>
      </c>
      <c r="N2209" t="str">
        <f t="shared" si="312"/>
        <v>Downtrend</v>
      </c>
      <c r="O2209">
        <f t="shared" si="307"/>
        <v>409.97</v>
      </c>
      <c r="P2209">
        <f t="shared" si="305"/>
        <v>-0.44354464960850803</v>
      </c>
      <c r="Q2209" t="str">
        <f t="shared" si="310"/>
        <v>2024-09</v>
      </c>
      <c r="R2209" t="str">
        <f t="shared" si="311"/>
        <v>High</v>
      </c>
    </row>
    <row r="2210" spans="1:18" x14ac:dyDescent="0.2">
      <c r="A2210">
        <v>2209</v>
      </c>
      <c r="B2210" t="s">
        <v>10</v>
      </c>
      <c r="C2210" s="1" t="d">
        <v>2024-09-12</v>
      </c>
      <c r="D2210">
        <v>224.66</v>
      </c>
      <c r="E2210">
        <v>231.45</v>
      </c>
      <c r="F2210">
        <v>223.83</v>
      </c>
      <c r="G2210">
        <v>229.81</v>
      </c>
      <c r="H2210">
        <v>71894900</v>
      </c>
      <c r="I2210">
        <v>7.3641899999999996E-3</v>
      </c>
      <c r="J2210">
        <f t="shared" si="306"/>
        <v>7.3642221540350938E-3</v>
      </c>
      <c r="K2210">
        <f t="shared" si="308"/>
        <v>217.40900000000002</v>
      </c>
      <c r="L2210">
        <f t="shared" si="313"/>
        <v>224.11960000000002</v>
      </c>
      <c r="M2210">
        <f t="shared" si="309"/>
        <v>3.7692831134579489E-2</v>
      </c>
      <c r="N2210" t="str">
        <f t="shared" si="312"/>
        <v>Downtrend</v>
      </c>
      <c r="O2210">
        <f t="shared" si="307"/>
        <v>409.97</v>
      </c>
      <c r="P2210">
        <f t="shared" si="305"/>
        <v>-0.43944678878942367</v>
      </c>
      <c r="Q2210" t="str">
        <f t="shared" si="310"/>
        <v>2024-09</v>
      </c>
      <c r="R2210" t="str">
        <f t="shared" si="311"/>
        <v>High</v>
      </c>
    </row>
    <row r="2211" spans="1:18" x14ac:dyDescent="0.2">
      <c r="A2211">
        <v>2210</v>
      </c>
      <c r="B2211" t="s">
        <v>10</v>
      </c>
      <c r="C2211" s="1" t="d">
        <v>2024-09-13</v>
      </c>
      <c r="D2211">
        <v>228</v>
      </c>
      <c r="E2211">
        <v>232.67</v>
      </c>
      <c r="F2211">
        <v>226.32</v>
      </c>
      <c r="G2211">
        <v>230.29</v>
      </c>
      <c r="H2211">
        <v>59515100</v>
      </c>
      <c r="I2211">
        <v>2.08866E-3</v>
      </c>
      <c r="J2211">
        <f t="shared" si="306"/>
        <v>2.088681954658167E-3</v>
      </c>
      <c r="K2211">
        <f t="shared" si="308"/>
        <v>218.21650000000005</v>
      </c>
      <c r="L2211">
        <f t="shared" si="313"/>
        <v>223.62480000000002</v>
      </c>
      <c r="M2211">
        <f t="shared" si="309"/>
        <v>3.5311791565285945E-2</v>
      </c>
      <c r="N2211" t="str">
        <f t="shared" si="312"/>
        <v>Downtrend</v>
      </c>
      <c r="O2211">
        <f t="shared" si="307"/>
        <v>409.97</v>
      </c>
      <c r="P2211">
        <f t="shared" si="305"/>
        <v>-0.43827597141254249</v>
      </c>
      <c r="Q2211" t="str">
        <f t="shared" si="310"/>
        <v>2024-09</v>
      </c>
      <c r="R2211" t="str">
        <f t="shared" si="311"/>
        <v>High</v>
      </c>
    </row>
    <row r="2212" spans="1:18" x14ac:dyDescent="0.2">
      <c r="A2212">
        <v>2211</v>
      </c>
      <c r="B2212" t="s">
        <v>10</v>
      </c>
      <c r="C2212" s="1" t="d">
        <v>2024-09-16</v>
      </c>
      <c r="D2212">
        <v>229.3</v>
      </c>
      <c r="E2212">
        <v>229.96</v>
      </c>
      <c r="F2212">
        <v>223.53</v>
      </c>
      <c r="G2212">
        <v>226.78</v>
      </c>
      <c r="H2212">
        <v>54323000</v>
      </c>
      <c r="I2212">
        <v>-1.5241599999999999E-2</v>
      </c>
      <c r="J2212">
        <f t="shared" si="306"/>
        <v>-1.5241651830300906E-2</v>
      </c>
      <c r="K2212">
        <f t="shared" si="308"/>
        <v>218.74949999999998</v>
      </c>
      <c r="L2212">
        <f t="shared" si="313"/>
        <v>223.12340000000006</v>
      </c>
      <c r="M2212">
        <f t="shared" si="309"/>
        <v>3.5552921707805406E-2</v>
      </c>
      <c r="N2212" t="str">
        <f t="shared" si="312"/>
        <v>Downtrend</v>
      </c>
      <c r="O2212">
        <f t="shared" si="307"/>
        <v>409.97</v>
      </c>
      <c r="P2212">
        <f t="shared" si="305"/>
        <v>-0.44683757348098641</v>
      </c>
      <c r="Q2212" t="str">
        <f t="shared" si="310"/>
        <v>2024-09</v>
      </c>
      <c r="R2212" t="str">
        <f t="shared" si="311"/>
        <v>High</v>
      </c>
    </row>
    <row r="2213" spans="1:18" x14ac:dyDescent="0.2">
      <c r="A2213">
        <v>2212</v>
      </c>
      <c r="B2213" t="s">
        <v>10</v>
      </c>
      <c r="C2213" s="1" t="d">
        <v>2024-09-17</v>
      </c>
      <c r="D2213">
        <v>229.45</v>
      </c>
      <c r="E2213">
        <v>234.57</v>
      </c>
      <c r="F2213">
        <v>226.55</v>
      </c>
      <c r="G2213">
        <v>227.87</v>
      </c>
      <c r="H2213">
        <v>66761600</v>
      </c>
      <c r="I2213">
        <v>4.8063999999999997E-3</v>
      </c>
      <c r="J2213">
        <f t="shared" si="306"/>
        <v>4.8064203192521582E-3</v>
      </c>
      <c r="K2213">
        <f t="shared" si="308"/>
        <v>219.00699999999998</v>
      </c>
      <c r="L2213">
        <f t="shared" si="313"/>
        <v>222.4208000000001</v>
      </c>
      <c r="M2213">
        <f t="shared" si="309"/>
        <v>3.4965369637364498E-2</v>
      </c>
      <c r="N2213" t="str">
        <f t="shared" si="312"/>
        <v>Downtrend</v>
      </c>
      <c r="O2213">
        <f t="shared" si="307"/>
        <v>409.97</v>
      </c>
      <c r="P2213">
        <f t="shared" si="305"/>
        <v>-0.44417884235431859</v>
      </c>
      <c r="Q2213" t="str">
        <f t="shared" si="310"/>
        <v>2024-09</v>
      </c>
      <c r="R2213" t="str">
        <f t="shared" si="311"/>
        <v>High</v>
      </c>
    </row>
    <row r="2214" spans="1:18" x14ac:dyDescent="0.2">
      <c r="A2214">
        <v>2213</v>
      </c>
      <c r="B2214" t="s">
        <v>10</v>
      </c>
      <c r="C2214" s="1" t="d">
        <v>2024-09-18</v>
      </c>
      <c r="D2214">
        <v>230.09</v>
      </c>
      <c r="E2214">
        <v>235.68</v>
      </c>
      <c r="F2214">
        <v>226.88</v>
      </c>
      <c r="G2214">
        <v>227.2</v>
      </c>
      <c r="H2214">
        <v>78010200</v>
      </c>
      <c r="I2214">
        <v>-2.9402600000000001E-3</v>
      </c>
      <c r="J2214">
        <f t="shared" si="306"/>
        <v>-2.9402729626542001E-3</v>
      </c>
      <c r="K2214">
        <f t="shared" si="308"/>
        <v>219.31199999999998</v>
      </c>
      <c r="L2214">
        <f t="shared" si="313"/>
        <v>222.03400000000005</v>
      </c>
      <c r="M2214">
        <f t="shared" si="309"/>
        <v>3.4920019725878819E-2</v>
      </c>
      <c r="N2214" t="str">
        <f t="shared" si="312"/>
        <v>Downtrend</v>
      </c>
      <c r="O2214">
        <f t="shared" si="307"/>
        <v>409.97</v>
      </c>
      <c r="P2214">
        <f t="shared" si="305"/>
        <v>-0.44581310827621545</v>
      </c>
      <c r="Q2214" t="str">
        <f t="shared" si="310"/>
        <v>2024-09</v>
      </c>
      <c r="R2214" t="str">
        <f t="shared" si="311"/>
        <v>High</v>
      </c>
    </row>
    <row r="2215" spans="1:18" x14ac:dyDescent="0.2">
      <c r="A2215">
        <v>2214</v>
      </c>
      <c r="B2215" t="s">
        <v>10</v>
      </c>
      <c r="C2215" s="1" t="d">
        <v>2024-09-19</v>
      </c>
      <c r="D2215">
        <v>234</v>
      </c>
      <c r="E2215">
        <v>244.24</v>
      </c>
      <c r="F2215">
        <v>232.13</v>
      </c>
      <c r="G2215">
        <v>243.92</v>
      </c>
      <c r="H2215">
        <v>102694600</v>
      </c>
      <c r="I2215">
        <v>7.3591599999999993E-2</v>
      </c>
      <c r="J2215">
        <f t="shared" si="306"/>
        <v>7.3591549295774605E-2</v>
      </c>
      <c r="K2215">
        <f t="shared" si="308"/>
        <v>220.34450000000001</v>
      </c>
      <c r="L2215">
        <f t="shared" si="313"/>
        <v>221.97840000000008</v>
      </c>
      <c r="M2215">
        <f t="shared" si="309"/>
        <v>3.8413352643358108E-2</v>
      </c>
      <c r="N2215" t="str">
        <f t="shared" si="312"/>
        <v>Downtrend</v>
      </c>
      <c r="O2215">
        <f t="shared" si="307"/>
        <v>409.97</v>
      </c>
      <c r="P2215">
        <f t="shared" si="305"/>
        <v>-0.40502963631485234</v>
      </c>
      <c r="Q2215" t="str">
        <f t="shared" si="310"/>
        <v>2024-09</v>
      </c>
      <c r="R2215" t="str">
        <f t="shared" si="311"/>
        <v>High</v>
      </c>
    </row>
    <row r="2216" spans="1:18" x14ac:dyDescent="0.2">
      <c r="A2216">
        <v>2215</v>
      </c>
      <c r="B2216" t="s">
        <v>10</v>
      </c>
      <c r="C2216" s="1" t="d">
        <v>2024-09-20</v>
      </c>
      <c r="D2216">
        <v>241.52</v>
      </c>
      <c r="E2216">
        <v>243.99</v>
      </c>
      <c r="F2216">
        <v>235.92</v>
      </c>
      <c r="G2216">
        <v>238.25</v>
      </c>
      <c r="H2216">
        <v>99879100</v>
      </c>
      <c r="I2216">
        <v>-2.32453E-2</v>
      </c>
      <c r="J2216">
        <f t="shared" si="306"/>
        <v>-2.3245326336503669E-2</v>
      </c>
      <c r="K2216">
        <f t="shared" si="308"/>
        <v>221.72399999999999</v>
      </c>
      <c r="L2216">
        <f t="shared" si="313"/>
        <v>222.01380000000006</v>
      </c>
      <c r="M2216">
        <f t="shared" si="309"/>
        <v>3.6266479203781246E-2</v>
      </c>
      <c r="N2216" t="str">
        <f t="shared" si="312"/>
        <v>Downtrend</v>
      </c>
      <c r="O2216">
        <f t="shared" si="307"/>
        <v>409.97</v>
      </c>
      <c r="P2216">
        <f t="shared" si="305"/>
        <v>-0.41885991657926192</v>
      </c>
      <c r="Q2216" t="str">
        <f t="shared" si="310"/>
        <v>2024-09</v>
      </c>
      <c r="R2216" t="str">
        <f t="shared" si="311"/>
        <v>High</v>
      </c>
    </row>
    <row r="2217" spans="1:18" x14ac:dyDescent="0.2">
      <c r="A2217">
        <v>2216</v>
      </c>
      <c r="B2217" t="s">
        <v>10</v>
      </c>
      <c r="C2217" s="1" t="d">
        <v>2024-09-23</v>
      </c>
      <c r="D2217">
        <v>242.61</v>
      </c>
      <c r="E2217">
        <v>250</v>
      </c>
      <c r="F2217">
        <v>241.92</v>
      </c>
      <c r="G2217">
        <v>250</v>
      </c>
      <c r="H2217">
        <v>86927200</v>
      </c>
      <c r="I2217">
        <v>4.9317899999999998E-2</v>
      </c>
      <c r="J2217">
        <f t="shared" si="306"/>
        <v>4.9317943336831149E-2</v>
      </c>
      <c r="K2217">
        <f t="shared" si="308"/>
        <v>223.208</v>
      </c>
      <c r="L2217">
        <f t="shared" si="313"/>
        <v>222.04640000000006</v>
      </c>
      <c r="M2217">
        <f t="shared" si="309"/>
        <v>3.6470397982023776E-2</v>
      </c>
      <c r="N2217" t="str">
        <f t="shared" si="312"/>
        <v>Uptrend</v>
      </c>
      <c r="O2217">
        <f t="shared" si="307"/>
        <v>409.97</v>
      </c>
      <c r="P2217">
        <f t="shared" si="305"/>
        <v>-0.39019928287435668</v>
      </c>
      <c r="Q2217" t="str">
        <f t="shared" si="310"/>
        <v>2024-09</v>
      </c>
      <c r="R2217" t="str">
        <f t="shared" si="311"/>
        <v>High</v>
      </c>
    </row>
    <row r="2218" spans="1:18" x14ac:dyDescent="0.2">
      <c r="A2218">
        <v>2217</v>
      </c>
      <c r="B2218" t="s">
        <v>10</v>
      </c>
      <c r="C2218" s="1" t="d">
        <v>2024-09-24</v>
      </c>
      <c r="D2218">
        <v>254.08</v>
      </c>
      <c r="E2218">
        <v>257.19</v>
      </c>
      <c r="F2218">
        <v>249.05</v>
      </c>
      <c r="G2218">
        <v>254.27</v>
      </c>
      <c r="H2218">
        <v>88491000</v>
      </c>
      <c r="I2218">
        <v>1.7080000000000001E-2</v>
      </c>
      <c r="J2218">
        <f t="shared" si="306"/>
        <v>1.7079999999999984E-2</v>
      </c>
      <c r="K2218">
        <f t="shared" si="308"/>
        <v>225.26100000000005</v>
      </c>
      <c r="L2218">
        <f t="shared" si="313"/>
        <v>222.05560000000006</v>
      </c>
      <c r="M2218">
        <f t="shared" si="309"/>
        <v>3.5327031799763736E-2</v>
      </c>
      <c r="N2218" t="str">
        <f t="shared" si="312"/>
        <v>Uptrend</v>
      </c>
      <c r="O2218">
        <f t="shared" si="307"/>
        <v>409.97</v>
      </c>
      <c r="P2218">
        <f t="shared" si="305"/>
        <v>-0.37978388662585072</v>
      </c>
      <c r="Q2218" t="str">
        <f t="shared" si="310"/>
        <v>2024-09</v>
      </c>
      <c r="R2218" t="str">
        <f t="shared" si="311"/>
        <v>High</v>
      </c>
    </row>
    <row r="2219" spans="1:18" x14ac:dyDescent="0.2">
      <c r="A2219">
        <v>2218</v>
      </c>
      <c r="B2219" t="s">
        <v>10</v>
      </c>
      <c r="C2219" s="1" t="d">
        <v>2024-09-25</v>
      </c>
      <c r="D2219">
        <v>252.54</v>
      </c>
      <c r="E2219">
        <v>257.05</v>
      </c>
      <c r="F2219">
        <v>252.28</v>
      </c>
      <c r="G2219">
        <v>257.02</v>
      </c>
      <c r="H2219">
        <v>65034300</v>
      </c>
      <c r="I2219">
        <v>1.0815200000000001E-2</v>
      </c>
      <c r="J2219">
        <f t="shared" si="306"/>
        <v>1.0815275101270228E-2</v>
      </c>
      <c r="K2219">
        <f t="shared" si="308"/>
        <v>227.65150000000003</v>
      </c>
      <c r="L2219">
        <f t="shared" si="313"/>
        <v>222.17000000000004</v>
      </c>
      <c r="M2219">
        <f t="shared" si="309"/>
        <v>3.469781170232486E-2</v>
      </c>
      <c r="N2219" t="str">
        <f t="shared" si="312"/>
        <v>Uptrend</v>
      </c>
      <c r="O2219">
        <f t="shared" si="307"/>
        <v>409.97</v>
      </c>
      <c r="P2219">
        <f t="shared" ref="P2219:P2282" si="314">G2219/O2219 - 1</f>
        <v>-0.37307607873746873</v>
      </c>
      <c r="Q2219" t="str">
        <f t="shared" si="310"/>
        <v>2024-09</v>
      </c>
      <c r="R2219" t="str">
        <f t="shared" si="311"/>
        <v>High</v>
      </c>
    </row>
    <row r="2220" spans="1:18" x14ac:dyDescent="0.2">
      <c r="A2220">
        <v>2219</v>
      </c>
      <c r="B2220" t="s">
        <v>10</v>
      </c>
      <c r="C2220" s="1" t="d">
        <v>2024-09-26</v>
      </c>
      <c r="D2220">
        <v>260.60000000000002</v>
      </c>
      <c r="E2220">
        <v>261.75</v>
      </c>
      <c r="F2220">
        <v>251.53</v>
      </c>
      <c r="G2220">
        <v>254.22</v>
      </c>
      <c r="H2220">
        <v>67142200</v>
      </c>
      <c r="I2220">
        <v>-1.0893999999999999E-2</v>
      </c>
      <c r="J2220">
        <f t="shared" ref="J2220:J2283" si="315">(G2220/G2219) - 1</f>
        <v>-1.0894093844836861E-2</v>
      </c>
      <c r="K2220">
        <f t="shared" si="308"/>
        <v>230.07499999999999</v>
      </c>
      <c r="L2220">
        <f t="shared" si="313"/>
        <v>222.39460000000005</v>
      </c>
      <c r="M2220">
        <f t="shared" si="309"/>
        <v>3.4485031690997522E-2</v>
      </c>
      <c r="N2220" t="str">
        <f t="shared" si="312"/>
        <v>Uptrend</v>
      </c>
      <c r="O2220">
        <f t="shared" ref="O2220:O2283" si="316">MAX(G2220,O2219)</f>
        <v>409.97</v>
      </c>
      <c r="P2220">
        <f t="shared" si="314"/>
        <v>-0.37990584676927586</v>
      </c>
      <c r="Q2220" t="str">
        <f t="shared" si="310"/>
        <v>2024-09</v>
      </c>
      <c r="R2220" t="str">
        <f t="shared" si="311"/>
        <v>High</v>
      </c>
    </row>
    <row r="2221" spans="1:18" x14ac:dyDescent="0.2">
      <c r="A2221">
        <v>2220</v>
      </c>
      <c r="B2221" t="s">
        <v>10</v>
      </c>
      <c r="C2221" s="1" t="d">
        <v>2024-09-27</v>
      </c>
      <c r="D2221">
        <v>257.38</v>
      </c>
      <c r="E2221">
        <v>260.7</v>
      </c>
      <c r="F2221">
        <v>254.12</v>
      </c>
      <c r="G2221">
        <v>260.45999999999998</v>
      </c>
      <c r="H2221">
        <v>70988100</v>
      </c>
      <c r="I2221">
        <v>2.4545600000000001E-2</v>
      </c>
      <c r="J2221">
        <f t="shared" si="315"/>
        <v>2.4545669105499046E-2</v>
      </c>
      <c r="K2221">
        <f t="shared" si="308"/>
        <v>232.78400000000002</v>
      </c>
      <c r="L2221">
        <f t="shared" si="313"/>
        <v>222.84320000000002</v>
      </c>
      <c r="M2221">
        <f t="shared" si="309"/>
        <v>3.4545671993414066E-2</v>
      </c>
      <c r="N2221" t="str">
        <f t="shared" si="312"/>
        <v>Uptrend</v>
      </c>
      <c r="O2221">
        <f t="shared" si="316"/>
        <v>409.97</v>
      </c>
      <c r="P2221">
        <f t="shared" si="314"/>
        <v>-0.3646852208698198</v>
      </c>
      <c r="Q2221" t="str">
        <f t="shared" si="310"/>
        <v>2024-09</v>
      </c>
      <c r="R2221" t="str">
        <f t="shared" si="311"/>
        <v>High</v>
      </c>
    </row>
    <row r="2222" spans="1:18" x14ac:dyDescent="0.2">
      <c r="A2222">
        <v>2221</v>
      </c>
      <c r="B2222" t="s">
        <v>10</v>
      </c>
      <c r="C2222" s="1" t="d">
        <v>2024-09-30</v>
      </c>
      <c r="D2222">
        <v>259.04000000000002</v>
      </c>
      <c r="E2222">
        <v>264.86</v>
      </c>
      <c r="F2222">
        <v>255.77</v>
      </c>
      <c r="G2222">
        <v>261.63</v>
      </c>
      <c r="H2222">
        <v>80705700</v>
      </c>
      <c r="I2222">
        <v>4.4920999999999997E-3</v>
      </c>
      <c r="J2222">
        <f t="shared" si="315"/>
        <v>4.4920525224603214E-3</v>
      </c>
      <c r="K2222">
        <f t="shared" si="308"/>
        <v>235.16</v>
      </c>
      <c r="L2222">
        <f t="shared" si="313"/>
        <v>222.9734</v>
      </c>
      <c r="M2222">
        <f t="shared" si="309"/>
        <v>3.4044312043808138E-2</v>
      </c>
      <c r="N2222" t="str">
        <f t="shared" si="312"/>
        <v>Uptrend</v>
      </c>
      <c r="O2222">
        <f t="shared" si="316"/>
        <v>409.97</v>
      </c>
      <c r="P2222">
        <f t="shared" si="314"/>
        <v>-0.36183135351367179</v>
      </c>
      <c r="Q2222" t="str">
        <f t="shared" si="310"/>
        <v>2024-09</v>
      </c>
      <c r="R2222" t="str">
        <f t="shared" si="311"/>
        <v>High</v>
      </c>
    </row>
    <row r="2223" spans="1:18" x14ac:dyDescent="0.2">
      <c r="A2223">
        <v>2222</v>
      </c>
      <c r="B2223" t="s">
        <v>10</v>
      </c>
      <c r="C2223" s="1" t="d">
        <v>2024-10-01</v>
      </c>
      <c r="D2223">
        <v>262.67</v>
      </c>
      <c r="E2223">
        <v>263.98</v>
      </c>
      <c r="F2223">
        <v>248.53</v>
      </c>
      <c r="G2223">
        <v>258.02</v>
      </c>
      <c r="H2223">
        <v>87397600</v>
      </c>
      <c r="I2223">
        <v>-1.37982E-2</v>
      </c>
      <c r="J2223">
        <f t="shared" si="315"/>
        <v>-1.3798111837327598E-2</v>
      </c>
      <c r="K2223">
        <f t="shared" si="308"/>
        <v>237.53099999999995</v>
      </c>
      <c r="L2223">
        <f t="shared" si="313"/>
        <v>223.02620000000002</v>
      </c>
      <c r="M2223">
        <f t="shared" si="309"/>
        <v>3.3940687654531128E-2</v>
      </c>
      <c r="N2223" t="str">
        <f t="shared" si="312"/>
        <v>Uptrend</v>
      </c>
      <c r="O2223">
        <f t="shared" si="316"/>
        <v>409.97</v>
      </c>
      <c r="P2223">
        <f t="shared" si="314"/>
        <v>-0.3706368758689661</v>
      </c>
      <c r="Q2223" t="str">
        <f t="shared" si="310"/>
        <v>2024-10</v>
      </c>
      <c r="R2223" t="str">
        <f t="shared" si="311"/>
        <v>High</v>
      </c>
    </row>
    <row r="2224" spans="1:18" x14ac:dyDescent="0.2">
      <c r="A2224">
        <v>2223</v>
      </c>
      <c r="B2224" t="s">
        <v>10</v>
      </c>
      <c r="C2224" s="1" t="d">
        <v>2024-10-02</v>
      </c>
      <c r="D2224">
        <v>247.55</v>
      </c>
      <c r="E2224">
        <v>251.16</v>
      </c>
      <c r="F2224">
        <v>241.5</v>
      </c>
      <c r="G2224">
        <v>249.02</v>
      </c>
      <c r="H2224">
        <v>93983900</v>
      </c>
      <c r="I2224">
        <v>-3.4881000000000002E-2</v>
      </c>
      <c r="J2224">
        <f t="shared" si="315"/>
        <v>-3.4881016975428114E-2</v>
      </c>
      <c r="K2224">
        <f t="shared" si="308"/>
        <v>239.01149999999998</v>
      </c>
      <c r="L2224">
        <f t="shared" si="313"/>
        <v>223.51959999999997</v>
      </c>
      <c r="M2224">
        <f t="shared" si="309"/>
        <v>3.4572740808171076E-2</v>
      </c>
      <c r="N2224" t="str">
        <f t="shared" si="312"/>
        <v>Uptrend</v>
      </c>
      <c r="O2224">
        <f t="shared" si="316"/>
        <v>409.97</v>
      </c>
      <c r="P2224">
        <f t="shared" si="314"/>
        <v>-0.39258970168548923</v>
      </c>
      <c r="Q2224" t="str">
        <f t="shared" si="310"/>
        <v>2024-10</v>
      </c>
      <c r="R2224" t="str">
        <f t="shared" si="311"/>
        <v>High</v>
      </c>
    </row>
    <row r="2225" spans="1:18" x14ac:dyDescent="0.2">
      <c r="A2225">
        <v>2224</v>
      </c>
      <c r="B2225" t="s">
        <v>10</v>
      </c>
      <c r="C2225" s="1" t="d">
        <v>2024-10-03</v>
      </c>
      <c r="D2225">
        <v>244.48</v>
      </c>
      <c r="E2225">
        <v>249.79</v>
      </c>
      <c r="F2225">
        <v>237.81</v>
      </c>
      <c r="G2225">
        <v>240.66</v>
      </c>
      <c r="H2225">
        <v>80729200</v>
      </c>
      <c r="I2225">
        <v>-3.35716E-2</v>
      </c>
      <c r="J2225">
        <f t="shared" si="315"/>
        <v>-3.3571600674644708E-2</v>
      </c>
      <c r="K2225">
        <f t="shared" si="308"/>
        <v>239.53599999999997</v>
      </c>
      <c r="L2225">
        <f t="shared" si="313"/>
        <v>224.11619999999996</v>
      </c>
      <c r="M2225">
        <f t="shared" si="309"/>
        <v>3.4208738151060382E-2</v>
      </c>
      <c r="N2225" t="str">
        <f t="shared" si="312"/>
        <v>Uptrend</v>
      </c>
      <c r="O2225">
        <f t="shared" si="316"/>
        <v>409.97</v>
      </c>
      <c r="P2225">
        <f t="shared" si="314"/>
        <v>-0.41298143766617079</v>
      </c>
      <c r="Q2225" t="str">
        <f t="shared" si="310"/>
        <v>2024-10</v>
      </c>
      <c r="R2225" t="str">
        <f t="shared" si="311"/>
        <v>High</v>
      </c>
    </row>
    <row r="2226" spans="1:18" x14ac:dyDescent="0.2">
      <c r="A2226">
        <v>2225</v>
      </c>
      <c r="B2226" t="s">
        <v>10</v>
      </c>
      <c r="C2226" s="1" t="d">
        <v>2024-10-04</v>
      </c>
      <c r="D2226">
        <v>246.69</v>
      </c>
      <c r="E2226">
        <v>250.96</v>
      </c>
      <c r="F2226">
        <v>244.58</v>
      </c>
      <c r="G2226">
        <v>250.08</v>
      </c>
      <c r="H2226">
        <v>86573200</v>
      </c>
      <c r="I2226">
        <v>3.9142400000000001E-2</v>
      </c>
      <c r="J2226">
        <f t="shared" si="315"/>
        <v>3.9142358514086428E-2</v>
      </c>
      <c r="K2226">
        <f t="shared" si="308"/>
        <v>241.50349999999997</v>
      </c>
      <c r="L2226">
        <f t="shared" si="313"/>
        <v>224.53679999999994</v>
      </c>
      <c r="M2226">
        <f t="shared" si="309"/>
        <v>2.8265353255439996E-2</v>
      </c>
      <c r="N2226" t="str">
        <f t="shared" si="312"/>
        <v>Uptrend</v>
      </c>
      <c r="O2226">
        <f t="shared" si="316"/>
        <v>409.97</v>
      </c>
      <c r="P2226">
        <f t="shared" si="314"/>
        <v>-0.39000414664487648</v>
      </c>
      <c r="Q2226" t="str">
        <f t="shared" si="310"/>
        <v>2024-10</v>
      </c>
      <c r="R2226" t="str">
        <f t="shared" si="311"/>
        <v>Medium</v>
      </c>
    </row>
    <row r="2227" spans="1:18" x14ac:dyDescent="0.2">
      <c r="A2227">
        <v>2226</v>
      </c>
      <c r="B2227" t="s">
        <v>10</v>
      </c>
      <c r="C2227" s="1" t="d">
        <v>2024-10-07</v>
      </c>
      <c r="D2227">
        <v>249</v>
      </c>
      <c r="E2227">
        <v>249.83</v>
      </c>
      <c r="F2227">
        <v>240.7</v>
      </c>
      <c r="G2227">
        <v>240.83</v>
      </c>
      <c r="H2227">
        <v>68113300</v>
      </c>
      <c r="I2227">
        <v>-3.6988199999999999E-2</v>
      </c>
      <c r="J2227">
        <f t="shared" si="315"/>
        <v>-3.6988163787587958E-2</v>
      </c>
      <c r="K2227">
        <f t="shared" si="308"/>
        <v>242.73150000000001</v>
      </c>
      <c r="L2227">
        <f t="shared" si="313"/>
        <v>224.78479999999996</v>
      </c>
      <c r="M2227">
        <f t="shared" si="309"/>
        <v>2.9728313491717735E-2</v>
      </c>
      <c r="N2227" t="str">
        <f t="shared" si="312"/>
        <v>Uptrend</v>
      </c>
      <c r="O2227">
        <f t="shared" si="316"/>
        <v>409.97</v>
      </c>
      <c r="P2227">
        <f t="shared" si="314"/>
        <v>-0.4125667731785253</v>
      </c>
      <c r="Q2227" t="str">
        <f t="shared" si="310"/>
        <v>2024-10</v>
      </c>
      <c r="R2227" t="str">
        <f t="shared" si="311"/>
        <v>Medium</v>
      </c>
    </row>
    <row r="2228" spans="1:18" x14ac:dyDescent="0.2">
      <c r="A2228">
        <v>2227</v>
      </c>
      <c r="B2228" t="s">
        <v>10</v>
      </c>
      <c r="C2228" s="1" t="d">
        <v>2024-10-08</v>
      </c>
      <c r="D2228">
        <v>243.56</v>
      </c>
      <c r="E2228">
        <v>246.21</v>
      </c>
      <c r="F2228">
        <v>240.56</v>
      </c>
      <c r="G2228">
        <v>244.5</v>
      </c>
      <c r="H2228">
        <v>56303200</v>
      </c>
      <c r="I2228">
        <v>1.5239000000000001E-2</v>
      </c>
      <c r="J2228">
        <f t="shared" si="315"/>
        <v>1.5238965245193636E-2</v>
      </c>
      <c r="K2228">
        <f t="shared" si="308"/>
        <v>243.648</v>
      </c>
      <c r="L2228">
        <f t="shared" si="313"/>
        <v>225.15339999999998</v>
      </c>
      <c r="M2228">
        <f t="shared" si="309"/>
        <v>2.8318158080901348E-2</v>
      </c>
      <c r="N2228" t="str">
        <f t="shared" si="312"/>
        <v>Uptrend</v>
      </c>
      <c r="O2228">
        <f t="shared" si="316"/>
        <v>409.97</v>
      </c>
      <c r="P2228">
        <f t="shared" si="314"/>
        <v>-0.40361489865112088</v>
      </c>
      <c r="Q2228" t="str">
        <f t="shared" si="310"/>
        <v>2024-10</v>
      </c>
      <c r="R2228" t="str">
        <f t="shared" si="311"/>
        <v>Medium</v>
      </c>
    </row>
    <row r="2229" spans="1:18" x14ac:dyDescent="0.2">
      <c r="A2229">
        <v>2228</v>
      </c>
      <c r="B2229" t="s">
        <v>10</v>
      </c>
      <c r="C2229" s="1" t="d">
        <v>2024-10-09</v>
      </c>
      <c r="D2229">
        <v>243.82</v>
      </c>
      <c r="E2229">
        <v>247.43</v>
      </c>
      <c r="F2229">
        <v>239.51</v>
      </c>
      <c r="G2229">
        <v>241.05</v>
      </c>
      <c r="H2229">
        <v>66289500</v>
      </c>
      <c r="I2229">
        <v>-1.41104E-2</v>
      </c>
      <c r="J2229">
        <f t="shared" si="315"/>
        <v>-1.4110429447852679E-2</v>
      </c>
      <c r="K2229">
        <f t="shared" si="308"/>
        <v>244.29400000000001</v>
      </c>
      <c r="L2229">
        <f t="shared" si="313"/>
        <v>225.28739999999993</v>
      </c>
      <c r="M2229">
        <f t="shared" si="309"/>
        <v>2.8589149925297378E-2</v>
      </c>
      <c r="N2229" t="str">
        <f t="shared" si="312"/>
        <v>Uptrend</v>
      </c>
      <c r="O2229">
        <f t="shared" si="316"/>
        <v>409.97</v>
      </c>
      <c r="P2229">
        <f t="shared" si="314"/>
        <v>-0.41203014854745468</v>
      </c>
      <c r="Q2229" t="str">
        <f t="shared" si="310"/>
        <v>2024-10</v>
      </c>
      <c r="R2229" t="str">
        <f t="shared" si="311"/>
        <v>Medium</v>
      </c>
    </row>
    <row r="2230" spans="1:18" x14ac:dyDescent="0.2">
      <c r="A2230">
        <v>2229</v>
      </c>
      <c r="B2230" t="s">
        <v>10</v>
      </c>
      <c r="C2230" s="1" t="d">
        <v>2024-10-10</v>
      </c>
      <c r="D2230">
        <v>241.81</v>
      </c>
      <c r="E2230">
        <v>242.79</v>
      </c>
      <c r="F2230">
        <v>232.34</v>
      </c>
      <c r="G2230">
        <v>238.77</v>
      </c>
      <c r="H2230">
        <v>83087100</v>
      </c>
      <c r="I2230">
        <v>-9.4586099999999992E-3</v>
      </c>
      <c r="J2230">
        <f t="shared" si="315"/>
        <v>-9.4586185438705339E-3</v>
      </c>
      <c r="K2230">
        <f t="shared" si="308"/>
        <v>244.74200000000005</v>
      </c>
      <c r="L2230">
        <f t="shared" si="313"/>
        <v>225.30619999999996</v>
      </c>
      <c r="M2230">
        <f t="shared" si="309"/>
        <v>2.8705585456267731E-2</v>
      </c>
      <c r="N2230" t="str">
        <f t="shared" si="312"/>
        <v>Uptrend</v>
      </c>
      <c r="O2230">
        <f t="shared" si="316"/>
        <v>409.97</v>
      </c>
      <c r="P2230">
        <f t="shared" si="314"/>
        <v>-0.41759153108764058</v>
      </c>
      <c r="Q2230" t="str">
        <f t="shared" si="310"/>
        <v>2024-10</v>
      </c>
      <c r="R2230" t="str">
        <f t="shared" si="311"/>
        <v>Medium</v>
      </c>
    </row>
    <row r="2231" spans="1:18" x14ac:dyDescent="0.2">
      <c r="A2231">
        <v>2230</v>
      </c>
      <c r="B2231" t="s">
        <v>10</v>
      </c>
      <c r="C2231" s="1" t="d">
        <v>2024-10-11</v>
      </c>
      <c r="D2231">
        <v>220.13</v>
      </c>
      <c r="E2231">
        <v>223.34</v>
      </c>
      <c r="F2231">
        <v>214.38</v>
      </c>
      <c r="G2231">
        <v>217.8</v>
      </c>
      <c r="H2231">
        <v>142628900</v>
      </c>
      <c r="I2231">
        <v>-8.7825100000000003E-2</v>
      </c>
      <c r="J2231">
        <f t="shared" si="315"/>
        <v>-8.782510365623819E-2</v>
      </c>
      <c r="K2231">
        <f t="shared" si="308"/>
        <v>244.11750000000001</v>
      </c>
      <c r="L2231">
        <f t="shared" si="313"/>
        <v>225.53599999999994</v>
      </c>
      <c r="M2231">
        <f t="shared" si="309"/>
        <v>3.5074637751619842E-2</v>
      </c>
      <c r="N2231" t="str">
        <f t="shared" si="312"/>
        <v>Uptrend</v>
      </c>
      <c r="O2231">
        <f t="shared" si="316"/>
        <v>409.97</v>
      </c>
      <c r="P2231">
        <f t="shared" si="314"/>
        <v>-0.46874161524013958</v>
      </c>
      <c r="Q2231" t="str">
        <f t="shared" si="310"/>
        <v>2024-10</v>
      </c>
      <c r="R2231" t="str">
        <f t="shared" si="311"/>
        <v>High</v>
      </c>
    </row>
    <row r="2232" spans="1:18" x14ac:dyDescent="0.2">
      <c r="A2232">
        <v>2231</v>
      </c>
      <c r="B2232" t="s">
        <v>10</v>
      </c>
      <c r="C2232" s="1" t="d">
        <v>2024-10-14</v>
      </c>
      <c r="D2232">
        <v>220.13</v>
      </c>
      <c r="E2232">
        <v>221.91</v>
      </c>
      <c r="F2232">
        <v>213.74</v>
      </c>
      <c r="G2232">
        <v>219.16</v>
      </c>
      <c r="H2232">
        <v>86291900</v>
      </c>
      <c r="I2232">
        <v>6.2442599999999997E-3</v>
      </c>
      <c r="J2232">
        <f t="shared" si="315"/>
        <v>6.2442607897152946E-3</v>
      </c>
      <c r="K2232">
        <f t="shared" si="308"/>
        <v>243.73650000000004</v>
      </c>
      <c r="L2232">
        <f t="shared" si="313"/>
        <v>225.94979999999998</v>
      </c>
      <c r="M2232">
        <f t="shared" si="309"/>
        <v>3.4982965579303485E-2</v>
      </c>
      <c r="N2232" t="str">
        <f t="shared" si="312"/>
        <v>Uptrend</v>
      </c>
      <c r="O2232">
        <f t="shared" si="316"/>
        <v>409.97</v>
      </c>
      <c r="P2232">
        <f t="shared" si="314"/>
        <v>-0.46542429933897611</v>
      </c>
      <c r="Q2232" t="str">
        <f t="shared" si="310"/>
        <v>2024-10</v>
      </c>
      <c r="R2232" t="str">
        <f t="shared" si="311"/>
        <v>High</v>
      </c>
    </row>
    <row r="2233" spans="1:18" x14ac:dyDescent="0.2">
      <c r="A2233">
        <v>2232</v>
      </c>
      <c r="B2233" t="s">
        <v>10</v>
      </c>
      <c r="C2233" s="1" t="d">
        <v>2024-10-15</v>
      </c>
      <c r="D2233">
        <v>220.01</v>
      </c>
      <c r="E2233">
        <v>224.26</v>
      </c>
      <c r="F2233">
        <v>217.12</v>
      </c>
      <c r="G2233">
        <v>219.57</v>
      </c>
      <c r="H2233">
        <v>62988800</v>
      </c>
      <c r="I2233">
        <v>1.8707999999999999E-3</v>
      </c>
      <c r="J2233">
        <f t="shared" si="315"/>
        <v>1.8707793392955807E-3</v>
      </c>
      <c r="K2233">
        <f t="shared" si="308"/>
        <v>243.32150000000001</v>
      </c>
      <c r="L2233">
        <f t="shared" si="313"/>
        <v>226.36360000000002</v>
      </c>
      <c r="M2233">
        <f t="shared" si="309"/>
        <v>3.4962935194267318E-2</v>
      </c>
      <c r="N2233" t="str">
        <f t="shared" si="312"/>
        <v>Uptrend</v>
      </c>
      <c r="O2233">
        <f t="shared" si="316"/>
        <v>409.97</v>
      </c>
      <c r="P2233">
        <f t="shared" si="314"/>
        <v>-0.46442422616289003</v>
      </c>
      <c r="Q2233" t="str">
        <f t="shared" si="310"/>
        <v>2024-10</v>
      </c>
      <c r="R2233" t="str">
        <f t="shared" si="311"/>
        <v>High</v>
      </c>
    </row>
    <row r="2234" spans="1:18" x14ac:dyDescent="0.2">
      <c r="A2234">
        <v>2233</v>
      </c>
      <c r="B2234" t="s">
        <v>10</v>
      </c>
      <c r="C2234" s="1" t="d">
        <v>2024-10-16</v>
      </c>
      <c r="D2234">
        <v>221.4</v>
      </c>
      <c r="E2234">
        <v>222.82</v>
      </c>
      <c r="F2234">
        <v>218.93</v>
      </c>
      <c r="G2234">
        <v>221.33</v>
      </c>
      <c r="H2234">
        <v>49632800</v>
      </c>
      <c r="I2234">
        <v>8.0156399999999992E-3</v>
      </c>
      <c r="J2234">
        <f t="shared" si="315"/>
        <v>8.0156669854716256E-3</v>
      </c>
      <c r="K2234">
        <f t="shared" si="308"/>
        <v>243.02799999999996</v>
      </c>
      <c r="L2234">
        <f t="shared" si="313"/>
        <v>226.94619999999998</v>
      </c>
      <c r="M2234">
        <f t="shared" si="309"/>
        <v>3.5021146594835552E-2</v>
      </c>
      <c r="N2234" t="str">
        <f t="shared" si="312"/>
        <v>Uptrend</v>
      </c>
      <c r="O2234">
        <f t="shared" si="316"/>
        <v>409.97</v>
      </c>
      <c r="P2234">
        <f t="shared" si="314"/>
        <v>-0.46013122911432547</v>
      </c>
      <c r="Q2234" t="str">
        <f t="shared" si="310"/>
        <v>2024-10</v>
      </c>
      <c r="R2234" t="str">
        <f t="shared" si="311"/>
        <v>High</v>
      </c>
    </row>
    <row r="2235" spans="1:18" x14ac:dyDescent="0.2">
      <c r="A2235">
        <v>2234</v>
      </c>
      <c r="B2235" t="s">
        <v>10</v>
      </c>
      <c r="C2235" s="1" t="d">
        <v>2024-10-17</v>
      </c>
      <c r="D2235">
        <v>221.59</v>
      </c>
      <c r="E2235">
        <v>222.08</v>
      </c>
      <c r="F2235">
        <v>217.9</v>
      </c>
      <c r="G2235">
        <v>220.89</v>
      </c>
      <c r="H2235">
        <v>50791800</v>
      </c>
      <c r="I2235">
        <v>-1.9879899999999998E-3</v>
      </c>
      <c r="J2235">
        <f t="shared" si="315"/>
        <v>-1.9879817467132188E-3</v>
      </c>
      <c r="K2235">
        <f t="shared" si="308"/>
        <v>241.87649999999999</v>
      </c>
      <c r="L2235">
        <f t="shared" si="313"/>
        <v>227.38339999999999</v>
      </c>
      <c r="M2235">
        <f t="shared" si="309"/>
        <v>3.034606190039351E-2</v>
      </c>
      <c r="N2235" t="str">
        <f t="shared" si="312"/>
        <v>Uptrend</v>
      </c>
      <c r="O2235">
        <f t="shared" si="316"/>
        <v>409.97</v>
      </c>
      <c r="P2235">
        <f t="shared" si="314"/>
        <v>-0.46120447837646661</v>
      </c>
      <c r="Q2235" t="str">
        <f t="shared" si="310"/>
        <v>2024-10</v>
      </c>
      <c r="R2235" t="str">
        <f t="shared" si="311"/>
        <v>High</v>
      </c>
    </row>
    <row r="2236" spans="1:18" x14ac:dyDescent="0.2">
      <c r="A2236">
        <v>2235</v>
      </c>
      <c r="B2236" t="s">
        <v>10</v>
      </c>
      <c r="C2236" s="1" t="d">
        <v>2024-10-18</v>
      </c>
      <c r="D2236">
        <v>220.71</v>
      </c>
      <c r="E2236">
        <v>222.28</v>
      </c>
      <c r="F2236">
        <v>219.23</v>
      </c>
      <c r="G2236">
        <v>220.7</v>
      </c>
      <c r="H2236">
        <v>49611900</v>
      </c>
      <c r="I2236">
        <v>-8.6016800000000002E-4</v>
      </c>
      <c r="J2236">
        <f t="shared" si="315"/>
        <v>-8.6015663905114614E-4</v>
      </c>
      <c r="K2236">
        <f t="shared" si="308"/>
        <v>240.99899999999997</v>
      </c>
      <c r="L2236">
        <f t="shared" si="313"/>
        <v>227.7604</v>
      </c>
      <c r="M2236">
        <f t="shared" si="309"/>
        <v>3.0029447602823011E-2</v>
      </c>
      <c r="N2236" t="str">
        <f t="shared" si="312"/>
        <v>Uptrend</v>
      </c>
      <c r="O2236">
        <f t="shared" si="316"/>
        <v>409.97</v>
      </c>
      <c r="P2236">
        <f t="shared" si="314"/>
        <v>-0.46166792692148217</v>
      </c>
      <c r="Q2236" t="str">
        <f t="shared" si="310"/>
        <v>2024-10</v>
      </c>
      <c r="R2236" t="str">
        <f t="shared" si="311"/>
        <v>High</v>
      </c>
    </row>
    <row r="2237" spans="1:18" x14ac:dyDescent="0.2">
      <c r="A2237">
        <v>2236</v>
      </c>
      <c r="B2237" t="s">
        <v>10</v>
      </c>
      <c r="C2237" s="1" t="d">
        <v>2024-10-21</v>
      </c>
      <c r="D2237">
        <v>218.9</v>
      </c>
      <c r="E2237">
        <v>220.48</v>
      </c>
      <c r="F2237">
        <v>215.73</v>
      </c>
      <c r="G2237">
        <v>218.85</v>
      </c>
      <c r="H2237">
        <v>47329000</v>
      </c>
      <c r="I2237">
        <v>-8.38238E-3</v>
      </c>
      <c r="J2237">
        <f t="shared" si="315"/>
        <v>-8.3824195740824781E-3</v>
      </c>
      <c r="K2237">
        <f t="shared" si="308"/>
        <v>239.44150000000005</v>
      </c>
      <c r="L2237">
        <f t="shared" si="313"/>
        <v>228.16999999999996</v>
      </c>
      <c r="M2237">
        <f t="shared" si="309"/>
        <v>2.735247521912499E-2</v>
      </c>
      <c r="N2237" t="str">
        <f t="shared" si="312"/>
        <v>Uptrend</v>
      </c>
      <c r="O2237">
        <f t="shared" si="316"/>
        <v>409.97</v>
      </c>
      <c r="P2237">
        <f t="shared" si="314"/>
        <v>-0.46618045222821192</v>
      </c>
      <c r="Q2237" t="str">
        <f t="shared" si="310"/>
        <v>2024-10</v>
      </c>
      <c r="R2237" t="str">
        <f t="shared" si="311"/>
        <v>Medium</v>
      </c>
    </row>
    <row r="2238" spans="1:18" x14ac:dyDescent="0.2">
      <c r="A2238">
        <v>2237</v>
      </c>
      <c r="B2238" t="s">
        <v>10</v>
      </c>
      <c r="C2238" s="1" t="d">
        <v>2024-10-22</v>
      </c>
      <c r="D2238">
        <v>217.31</v>
      </c>
      <c r="E2238">
        <v>218.22</v>
      </c>
      <c r="F2238">
        <v>215.26</v>
      </c>
      <c r="G2238">
        <v>217.97</v>
      </c>
      <c r="H2238">
        <v>43268700</v>
      </c>
      <c r="I2238">
        <v>-4.02104E-3</v>
      </c>
      <c r="J2238">
        <f t="shared" si="315"/>
        <v>-4.0210189627598591E-3</v>
      </c>
      <c r="K2238">
        <f t="shared" ref="K2238:K2301" si="317">AVERAGE(G2219:G2238)</f>
        <v>237.62650000000002</v>
      </c>
      <c r="L2238">
        <f t="shared" si="313"/>
        <v>228.28639999999996</v>
      </c>
      <c r="M2238">
        <f t="shared" si="309"/>
        <v>2.6806084496201421E-2</v>
      </c>
      <c r="N2238" t="str">
        <f t="shared" si="312"/>
        <v>Uptrend</v>
      </c>
      <c r="O2238">
        <f t="shared" si="316"/>
        <v>409.97</v>
      </c>
      <c r="P2238">
        <f t="shared" si="314"/>
        <v>-0.46832695075249409</v>
      </c>
      <c r="Q2238" t="str">
        <f t="shared" si="310"/>
        <v>2024-10</v>
      </c>
      <c r="R2238" t="str">
        <f t="shared" si="311"/>
        <v>Medium</v>
      </c>
    </row>
    <row r="2239" spans="1:18" x14ac:dyDescent="0.2">
      <c r="A2239">
        <v>2238</v>
      </c>
      <c r="B2239" t="s">
        <v>10</v>
      </c>
      <c r="C2239" s="1" t="d">
        <v>2024-10-23</v>
      </c>
      <c r="D2239">
        <v>217.13</v>
      </c>
      <c r="E2239">
        <v>218.72</v>
      </c>
      <c r="F2239">
        <v>212.11</v>
      </c>
      <c r="G2239">
        <v>213.65</v>
      </c>
      <c r="H2239">
        <v>80938900</v>
      </c>
      <c r="I2239">
        <v>-1.9819300000000001E-2</v>
      </c>
      <c r="J2239">
        <f t="shared" si="315"/>
        <v>-1.9819241179978908E-2</v>
      </c>
      <c r="K2239">
        <f t="shared" si="317"/>
        <v>235.458</v>
      </c>
      <c r="L2239">
        <f t="shared" si="313"/>
        <v>229.46839999999997</v>
      </c>
      <c r="M2239">
        <f t="shared" ref="M2239:M2302" si="318">_xlfn.STDEV.S(J2220:J2239)</f>
        <v>2.6589604586464258E-2</v>
      </c>
      <c r="N2239" t="str">
        <f t="shared" si="312"/>
        <v>Uptrend</v>
      </c>
      <c r="O2239">
        <f t="shared" si="316"/>
        <v>409.97</v>
      </c>
      <c r="P2239">
        <f t="shared" si="314"/>
        <v>-0.47886430714442518</v>
      </c>
      <c r="Q2239" t="str">
        <f t="shared" si="310"/>
        <v>2024-10</v>
      </c>
      <c r="R2239" t="str">
        <f t="shared" si="311"/>
        <v>Medium</v>
      </c>
    </row>
    <row r="2240" spans="1:18" x14ac:dyDescent="0.2">
      <c r="A2240">
        <v>2239</v>
      </c>
      <c r="B2240" t="s">
        <v>10</v>
      </c>
      <c r="C2240" s="1" t="d">
        <v>2024-10-24</v>
      </c>
      <c r="D2240">
        <v>244.68</v>
      </c>
      <c r="E2240">
        <v>262.12</v>
      </c>
      <c r="F2240">
        <v>242.65</v>
      </c>
      <c r="G2240">
        <v>260.48</v>
      </c>
      <c r="H2240">
        <v>204491900</v>
      </c>
      <c r="I2240">
        <v>0.21919</v>
      </c>
      <c r="J2240">
        <f t="shared" si="315"/>
        <v>0.21919026445120537</v>
      </c>
      <c r="K2240">
        <f t="shared" si="317"/>
        <v>235.77100000000002</v>
      </c>
      <c r="L2240">
        <f t="shared" si="313"/>
        <v>230.56939999999997</v>
      </c>
      <c r="M2240">
        <f t="shared" si="318"/>
        <v>5.7484774538477758E-2</v>
      </c>
      <c r="N2240" t="str">
        <f t="shared" si="312"/>
        <v>Uptrend</v>
      </c>
      <c r="O2240">
        <f t="shared" si="316"/>
        <v>409.97</v>
      </c>
      <c r="P2240">
        <f t="shared" si="314"/>
        <v>-0.36463643681244973</v>
      </c>
      <c r="Q2240" t="str">
        <f t="shared" si="310"/>
        <v>2024-10</v>
      </c>
      <c r="R2240" t="str">
        <f t="shared" si="311"/>
        <v>High</v>
      </c>
    </row>
    <row r="2241" spans="1:18" x14ac:dyDescent="0.2">
      <c r="A2241">
        <v>2240</v>
      </c>
      <c r="B2241" t="s">
        <v>10</v>
      </c>
      <c r="C2241" s="1" t="d">
        <v>2024-10-25</v>
      </c>
      <c r="D2241">
        <v>256.01</v>
      </c>
      <c r="E2241">
        <v>269.49</v>
      </c>
      <c r="F2241">
        <v>255.32</v>
      </c>
      <c r="G2241">
        <v>269.19</v>
      </c>
      <c r="H2241">
        <v>161611900</v>
      </c>
      <c r="I2241">
        <v>3.3438200000000001E-2</v>
      </c>
      <c r="J2241">
        <f t="shared" si="315"/>
        <v>3.3438267813267641E-2</v>
      </c>
      <c r="K2241">
        <f t="shared" si="317"/>
        <v>236.20749999999992</v>
      </c>
      <c r="L2241">
        <f t="shared" si="313"/>
        <v>231.49719999999996</v>
      </c>
      <c r="M2241">
        <f t="shared" si="318"/>
        <v>5.7697029849027172E-2</v>
      </c>
      <c r="N2241" t="str">
        <f t="shared" si="312"/>
        <v>Uptrend</v>
      </c>
      <c r="O2241">
        <f t="shared" si="316"/>
        <v>409.97</v>
      </c>
      <c r="P2241">
        <f t="shared" si="314"/>
        <v>-0.34339097982779232</v>
      </c>
      <c r="Q2241" t="str">
        <f t="shared" si="310"/>
        <v>2024-10</v>
      </c>
      <c r="R2241" t="str">
        <f t="shared" si="311"/>
        <v>High</v>
      </c>
    </row>
    <row r="2242" spans="1:18" x14ac:dyDescent="0.2">
      <c r="A2242">
        <v>2241</v>
      </c>
      <c r="B2242" t="s">
        <v>10</v>
      </c>
      <c r="C2242" s="1" t="d">
        <v>2024-10-28</v>
      </c>
      <c r="D2242">
        <v>270</v>
      </c>
      <c r="E2242">
        <v>273.54000000000002</v>
      </c>
      <c r="F2242">
        <v>262.24</v>
      </c>
      <c r="G2242">
        <v>262.51</v>
      </c>
      <c r="H2242">
        <v>107653600</v>
      </c>
      <c r="I2242">
        <v>-2.4815199999999999E-2</v>
      </c>
      <c r="J2242">
        <f t="shared" si="315"/>
        <v>-2.4815186299639636E-2</v>
      </c>
      <c r="K2242">
        <f t="shared" si="317"/>
        <v>236.25149999999999</v>
      </c>
      <c r="L2242">
        <f t="shared" si="313"/>
        <v>232.23319999999995</v>
      </c>
      <c r="M2242">
        <f t="shared" si="318"/>
        <v>5.8030918760599633E-2</v>
      </c>
      <c r="N2242" t="str">
        <f t="shared" si="312"/>
        <v>Uptrend</v>
      </c>
      <c r="O2242">
        <f t="shared" si="316"/>
        <v>409.97</v>
      </c>
      <c r="P2242">
        <f t="shared" si="314"/>
        <v>-0.35968485498938951</v>
      </c>
      <c r="Q2242" t="str">
        <f t="shared" si="310"/>
        <v>2024-10</v>
      </c>
      <c r="R2242" t="str">
        <f t="shared" si="311"/>
        <v>High</v>
      </c>
    </row>
    <row r="2243" spans="1:18" x14ac:dyDescent="0.2">
      <c r="A2243">
        <v>2242</v>
      </c>
      <c r="B2243" t="s">
        <v>10</v>
      </c>
      <c r="C2243" s="1" t="d">
        <v>2024-10-29</v>
      </c>
      <c r="D2243">
        <v>264.51</v>
      </c>
      <c r="E2243">
        <v>264.98</v>
      </c>
      <c r="F2243">
        <v>255.51</v>
      </c>
      <c r="G2243">
        <v>259.52</v>
      </c>
      <c r="H2243">
        <v>80521800</v>
      </c>
      <c r="I2243">
        <v>-1.13901E-2</v>
      </c>
      <c r="J2243">
        <f t="shared" si="315"/>
        <v>-1.1390042284103452E-2</v>
      </c>
      <c r="K2243">
        <f t="shared" si="317"/>
        <v>236.32649999999995</v>
      </c>
      <c r="L2243">
        <f t="shared" si="313"/>
        <v>232.96219999999997</v>
      </c>
      <c r="M2243">
        <f t="shared" si="318"/>
        <v>5.7999710914604992E-2</v>
      </c>
      <c r="N2243" t="str">
        <f t="shared" si="312"/>
        <v>Uptrend</v>
      </c>
      <c r="O2243">
        <f t="shared" si="316"/>
        <v>409.97</v>
      </c>
      <c r="P2243">
        <f t="shared" si="314"/>
        <v>-0.36697807156621221</v>
      </c>
      <c r="Q2243" t="str">
        <f t="shared" ref="Q2243:Q2306" si="319">TEXT(C2243, "YYYY-MM")</f>
        <v>2024-10</v>
      </c>
      <c r="R2243" t="str">
        <f t="shared" ref="R2243:R2306" si="320">IF(M2243="","",
   IF(M2243&lt;0.015,"Low",
      IF(M2243&lt;0.03,"Medium","High")))</f>
        <v>High</v>
      </c>
    </row>
    <row r="2244" spans="1:18" x14ac:dyDescent="0.2">
      <c r="A2244">
        <v>2243</v>
      </c>
      <c r="B2244" t="s">
        <v>10</v>
      </c>
      <c r="C2244" s="1" t="d">
        <v>2024-10-30</v>
      </c>
      <c r="D2244">
        <v>258.04000000000002</v>
      </c>
      <c r="E2244">
        <v>263.35000000000002</v>
      </c>
      <c r="F2244">
        <v>255.82</v>
      </c>
      <c r="G2244">
        <v>257.55</v>
      </c>
      <c r="H2244">
        <v>53993600</v>
      </c>
      <c r="I2244">
        <v>-7.59094E-3</v>
      </c>
      <c r="J2244">
        <f t="shared" si="315"/>
        <v>-7.5909371146731797E-3</v>
      </c>
      <c r="K2244">
        <f t="shared" si="317"/>
        <v>236.75300000000001</v>
      </c>
      <c r="L2244">
        <f t="shared" si="313"/>
        <v>233.49380000000002</v>
      </c>
      <c r="M2244">
        <f t="shared" si="318"/>
        <v>5.7410555788397002E-2</v>
      </c>
      <c r="N2244" t="str">
        <f t="shared" ref="N2244:N2307" si="321">IF(OR(ISBLANK(K2244),ISBLANK(L2244)),"",IF(K2244&gt;L2244,"Uptrend","Downtrend"))</f>
        <v>Uptrend</v>
      </c>
      <c r="O2244">
        <f t="shared" si="316"/>
        <v>409.97</v>
      </c>
      <c r="P2244">
        <f t="shared" si="314"/>
        <v>-0.3717833012171623</v>
      </c>
      <c r="Q2244" t="str">
        <f t="shared" si="319"/>
        <v>2024-10</v>
      </c>
      <c r="R2244" t="str">
        <f t="shared" si="320"/>
        <v>High</v>
      </c>
    </row>
    <row r="2245" spans="1:18" x14ac:dyDescent="0.2">
      <c r="A2245">
        <v>2244</v>
      </c>
      <c r="B2245" t="s">
        <v>10</v>
      </c>
      <c r="C2245" s="1" t="d">
        <v>2024-10-31</v>
      </c>
      <c r="D2245">
        <v>257.99</v>
      </c>
      <c r="E2245">
        <v>259.75</v>
      </c>
      <c r="F2245">
        <v>249.25</v>
      </c>
      <c r="G2245">
        <v>249.85</v>
      </c>
      <c r="H2245">
        <v>66575300</v>
      </c>
      <c r="I2245">
        <v>-2.9897E-2</v>
      </c>
      <c r="J2245">
        <f t="shared" si="315"/>
        <v>-2.9897107357794717E-2</v>
      </c>
      <c r="K2245">
        <f t="shared" si="317"/>
        <v>237.21250000000003</v>
      </c>
      <c r="L2245">
        <f t="shared" si="313"/>
        <v>234.2602</v>
      </c>
      <c r="M2245">
        <f t="shared" si="318"/>
        <v>5.7292727859267457E-2</v>
      </c>
      <c r="N2245" t="str">
        <f t="shared" si="321"/>
        <v>Uptrend</v>
      </c>
      <c r="O2245">
        <f t="shared" si="316"/>
        <v>409.97</v>
      </c>
      <c r="P2245">
        <f t="shared" si="314"/>
        <v>-0.39056516330463209</v>
      </c>
      <c r="Q2245" t="str">
        <f t="shared" si="319"/>
        <v>2024-10</v>
      </c>
      <c r="R2245" t="str">
        <f t="shared" si="320"/>
        <v>High</v>
      </c>
    </row>
    <row r="2246" spans="1:18" x14ac:dyDescent="0.2">
      <c r="A2246">
        <v>2245</v>
      </c>
      <c r="B2246" t="s">
        <v>10</v>
      </c>
      <c r="C2246" s="1" t="d">
        <v>2024-11-01</v>
      </c>
      <c r="D2246">
        <v>252.04</v>
      </c>
      <c r="E2246">
        <v>254</v>
      </c>
      <c r="F2246">
        <v>246.63</v>
      </c>
      <c r="G2246">
        <v>248.98</v>
      </c>
      <c r="H2246">
        <v>57544800</v>
      </c>
      <c r="I2246">
        <v>-3.4821299999999999E-3</v>
      </c>
      <c r="J2246">
        <f t="shared" si="315"/>
        <v>-3.4820892535522008E-3</v>
      </c>
      <c r="K2246">
        <f t="shared" si="317"/>
        <v>237.15749999999997</v>
      </c>
      <c r="L2246">
        <f t="shared" si="313"/>
        <v>234.7106</v>
      </c>
      <c r="M2246">
        <f t="shared" si="318"/>
        <v>5.6678749211569866E-2</v>
      </c>
      <c r="N2246" t="str">
        <f t="shared" si="321"/>
        <v>Uptrend</v>
      </c>
      <c r="O2246">
        <f t="shared" si="316"/>
        <v>409.97</v>
      </c>
      <c r="P2246">
        <f t="shared" si="314"/>
        <v>-0.39268726980022939</v>
      </c>
      <c r="Q2246" t="str">
        <f t="shared" si="319"/>
        <v>2024-11</v>
      </c>
      <c r="R2246" t="str">
        <f t="shared" si="320"/>
        <v>High</v>
      </c>
    </row>
    <row r="2247" spans="1:18" x14ac:dyDescent="0.2">
      <c r="A2247">
        <v>2246</v>
      </c>
      <c r="B2247" t="s">
        <v>10</v>
      </c>
      <c r="C2247" s="1" t="d">
        <v>2024-11-04</v>
      </c>
      <c r="D2247">
        <v>244.56</v>
      </c>
      <c r="E2247">
        <v>248.9</v>
      </c>
      <c r="F2247">
        <v>238.88</v>
      </c>
      <c r="G2247">
        <v>242.84</v>
      </c>
      <c r="H2247">
        <v>68802400</v>
      </c>
      <c r="I2247">
        <v>-2.4660600000000001E-2</v>
      </c>
      <c r="J2247">
        <f t="shared" si="315"/>
        <v>-2.4660615310466705E-2</v>
      </c>
      <c r="K2247">
        <f t="shared" si="317"/>
        <v>237.25799999999998</v>
      </c>
      <c r="L2247">
        <f t="shared" si="313"/>
        <v>235.47520000000003</v>
      </c>
      <c r="M2247">
        <f t="shared" si="318"/>
        <v>5.6307775369570254E-2</v>
      </c>
      <c r="N2247" t="str">
        <f t="shared" si="321"/>
        <v>Uptrend</v>
      </c>
      <c r="O2247">
        <f t="shared" si="316"/>
        <v>409.97</v>
      </c>
      <c r="P2247">
        <f t="shared" si="314"/>
        <v>-0.40766397541283517</v>
      </c>
      <c r="Q2247" t="str">
        <f t="shared" si="319"/>
        <v>2024-11</v>
      </c>
      <c r="R2247" t="str">
        <f t="shared" si="320"/>
        <v>High</v>
      </c>
    </row>
    <row r="2248" spans="1:18" x14ac:dyDescent="0.2">
      <c r="A2248">
        <v>2247</v>
      </c>
      <c r="B2248" t="s">
        <v>10</v>
      </c>
      <c r="C2248" s="1" t="d">
        <v>2024-11-05</v>
      </c>
      <c r="D2248">
        <v>247.34</v>
      </c>
      <c r="E2248">
        <v>255.28</v>
      </c>
      <c r="F2248">
        <v>246.21</v>
      </c>
      <c r="G2248">
        <v>251.44</v>
      </c>
      <c r="H2248">
        <v>69282500</v>
      </c>
      <c r="I2248">
        <v>3.5414300000000003E-2</v>
      </c>
      <c r="J2248">
        <f t="shared" si="315"/>
        <v>3.5414264536320239E-2</v>
      </c>
      <c r="K2248">
        <f t="shared" si="317"/>
        <v>237.60499999999996</v>
      </c>
      <c r="L2248">
        <f t="shared" si="313"/>
        <v>237.06160000000003</v>
      </c>
      <c r="M2248">
        <f t="shared" si="318"/>
        <v>5.6740553317740493E-2</v>
      </c>
      <c r="N2248" t="str">
        <f t="shared" si="321"/>
        <v>Uptrend</v>
      </c>
      <c r="O2248">
        <f t="shared" si="316"/>
        <v>409.97</v>
      </c>
      <c r="P2248">
        <f t="shared" si="314"/>
        <v>-0.38668683074371302</v>
      </c>
      <c r="Q2248" t="str">
        <f t="shared" si="319"/>
        <v>2024-11</v>
      </c>
      <c r="R2248" t="str">
        <f t="shared" si="320"/>
        <v>High</v>
      </c>
    </row>
    <row r="2249" spans="1:18" x14ac:dyDescent="0.2">
      <c r="A2249">
        <v>2248</v>
      </c>
      <c r="B2249" t="s">
        <v>10</v>
      </c>
      <c r="C2249" s="1" t="d">
        <v>2024-11-06</v>
      </c>
      <c r="D2249">
        <v>284.67</v>
      </c>
      <c r="E2249">
        <v>289.58999999999997</v>
      </c>
      <c r="F2249">
        <v>275.62</v>
      </c>
      <c r="G2249">
        <v>288.52999999999997</v>
      </c>
      <c r="H2249">
        <v>165228700</v>
      </c>
      <c r="I2249">
        <v>0.14751</v>
      </c>
      <c r="J2249">
        <f t="shared" si="315"/>
        <v>0.14751034043907096</v>
      </c>
      <c r="K2249">
        <f t="shared" si="317"/>
        <v>239.97899999999996</v>
      </c>
      <c r="L2249">
        <f t="shared" si="313"/>
        <v>238.88480000000004</v>
      </c>
      <c r="M2249">
        <f t="shared" si="318"/>
        <v>6.509969420218506E-2</v>
      </c>
      <c r="N2249" t="str">
        <f t="shared" si="321"/>
        <v>Uptrend</v>
      </c>
      <c r="O2249">
        <f t="shared" si="316"/>
        <v>409.97</v>
      </c>
      <c r="P2249">
        <f t="shared" si="314"/>
        <v>-0.29621679635095266</v>
      </c>
      <c r="Q2249" t="str">
        <f t="shared" si="319"/>
        <v>2024-11</v>
      </c>
      <c r="R2249" t="str">
        <f t="shared" si="320"/>
        <v>High</v>
      </c>
    </row>
    <row r="2250" spans="1:18" x14ac:dyDescent="0.2">
      <c r="A2250">
        <v>2249</v>
      </c>
      <c r="B2250" t="s">
        <v>10</v>
      </c>
      <c r="C2250" s="1" t="d">
        <v>2024-11-07</v>
      </c>
      <c r="D2250">
        <v>288.89</v>
      </c>
      <c r="E2250">
        <v>299.75</v>
      </c>
      <c r="F2250">
        <v>285.52</v>
      </c>
      <c r="G2250">
        <v>296.91000000000003</v>
      </c>
      <c r="H2250">
        <v>117309200</v>
      </c>
      <c r="I2250">
        <v>2.9043800000000002E-2</v>
      </c>
      <c r="J2250">
        <f t="shared" si="315"/>
        <v>2.9043773611063139E-2</v>
      </c>
      <c r="K2250">
        <f t="shared" si="317"/>
        <v>242.88600000000002</v>
      </c>
      <c r="L2250">
        <f t="shared" si="313"/>
        <v>241.18360000000001</v>
      </c>
      <c r="M2250">
        <f t="shared" si="318"/>
        <v>6.5036016659328788E-2</v>
      </c>
      <c r="N2250" t="str">
        <f t="shared" si="321"/>
        <v>Uptrend</v>
      </c>
      <c r="O2250">
        <f t="shared" si="316"/>
        <v>409.97</v>
      </c>
      <c r="P2250">
        <f t="shared" si="314"/>
        <v>-0.27577627631290091</v>
      </c>
      <c r="Q2250" t="str">
        <f t="shared" si="319"/>
        <v>2024-11</v>
      </c>
      <c r="R2250" t="str">
        <f t="shared" si="320"/>
        <v>High</v>
      </c>
    </row>
    <row r="2251" spans="1:18" x14ac:dyDescent="0.2">
      <c r="A2251">
        <v>2250</v>
      </c>
      <c r="B2251" t="s">
        <v>10</v>
      </c>
      <c r="C2251" s="1" t="d">
        <v>2024-11-08</v>
      </c>
      <c r="D2251">
        <v>299.14</v>
      </c>
      <c r="E2251">
        <v>328.71</v>
      </c>
      <c r="F2251">
        <v>297.66000000000003</v>
      </c>
      <c r="G2251">
        <v>321.22000000000003</v>
      </c>
      <c r="H2251">
        <v>204782800</v>
      </c>
      <c r="I2251">
        <v>8.1876699999999997E-2</v>
      </c>
      <c r="J2251">
        <f t="shared" si="315"/>
        <v>8.1876662961840374E-2</v>
      </c>
      <c r="K2251">
        <f t="shared" si="317"/>
        <v>248.05700000000002</v>
      </c>
      <c r="L2251">
        <f t="shared" si="313"/>
        <v>243.9014</v>
      </c>
      <c r="M2251">
        <f t="shared" si="318"/>
        <v>6.2226368523207017E-2</v>
      </c>
      <c r="N2251" t="str">
        <f t="shared" si="321"/>
        <v>Uptrend</v>
      </c>
      <c r="O2251">
        <f t="shared" si="316"/>
        <v>409.97</v>
      </c>
      <c r="P2251">
        <f t="shared" si="314"/>
        <v>-0.21647925457960338</v>
      </c>
      <c r="Q2251" t="str">
        <f t="shared" si="319"/>
        <v>2024-11</v>
      </c>
      <c r="R2251" t="str">
        <f t="shared" si="320"/>
        <v>High</v>
      </c>
    </row>
    <row r="2252" spans="1:18" x14ac:dyDescent="0.2">
      <c r="A2252">
        <v>2251</v>
      </c>
      <c r="B2252" t="s">
        <v>10</v>
      </c>
      <c r="C2252" s="1" t="d">
        <v>2024-11-11</v>
      </c>
      <c r="D2252">
        <v>346.3</v>
      </c>
      <c r="E2252">
        <v>358.64</v>
      </c>
      <c r="F2252">
        <v>336</v>
      </c>
      <c r="G2252">
        <v>350</v>
      </c>
      <c r="H2252">
        <v>210521600</v>
      </c>
      <c r="I2252">
        <v>8.9595900000000006E-2</v>
      </c>
      <c r="J2252">
        <f t="shared" si="315"/>
        <v>8.9595915571882179E-2</v>
      </c>
      <c r="K2252">
        <f t="shared" si="317"/>
        <v>254.59900000000002</v>
      </c>
      <c r="L2252">
        <f t="shared" si="313"/>
        <v>246.25919999999999</v>
      </c>
      <c r="M2252">
        <f t="shared" si="318"/>
        <v>6.3933806741982152E-2</v>
      </c>
      <c r="N2252" t="str">
        <f t="shared" si="321"/>
        <v>Uptrend</v>
      </c>
      <c r="O2252">
        <f t="shared" si="316"/>
        <v>409.97</v>
      </c>
      <c r="P2252">
        <f t="shared" si="314"/>
        <v>-0.14627899602409933</v>
      </c>
      <c r="Q2252" t="str">
        <f t="shared" si="319"/>
        <v>2024-11</v>
      </c>
      <c r="R2252" t="str">
        <f t="shared" si="320"/>
        <v>High</v>
      </c>
    </row>
    <row r="2253" spans="1:18" x14ac:dyDescent="0.2">
      <c r="A2253">
        <v>2252</v>
      </c>
      <c r="B2253" t="s">
        <v>10</v>
      </c>
      <c r="C2253" s="1" t="d">
        <v>2024-11-12</v>
      </c>
      <c r="D2253">
        <v>342.74</v>
      </c>
      <c r="E2253">
        <v>345.84</v>
      </c>
      <c r="F2253">
        <v>323.31</v>
      </c>
      <c r="G2253">
        <v>328.49</v>
      </c>
      <c r="H2253">
        <v>155726000</v>
      </c>
      <c r="I2253">
        <v>-6.1457199999999997E-2</v>
      </c>
      <c r="J2253">
        <f t="shared" si="315"/>
        <v>-6.1457142857142877E-2</v>
      </c>
      <c r="K2253">
        <f t="shared" si="317"/>
        <v>260.04500000000002</v>
      </c>
      <c r="L2253">
        <f t="shared" si="313"/>
        <v>248.47580000000002</v>
      </c>
      <c r="M2253">
        <f t="shared" si="318"/>
        <v>6.6672713184932786E-2</v>
      </c>
      <c r="N2253" t="str">
        <f t="shared" si="321"/>
        <v>Uptrend</v>
      </c>
      <c r="O2253">
        <f t="shared" si="316"/>
        <v>409.97</v>
      </c>
      <c r="P2253">
        <f t="shared" si="314"/>
        <v>-0.19874624972558974</v>
      </c>
      <c r="Q2253" t="str">
        <f t="shared" si="319"/>
        <v>2024-11</v>
      </c>
      <c r="R2253" t="str">
        <f t="shared" si="320"/>
        <v>High</v>
      </c>
    </row>
    <row r="2254" spans="1:18" x14ac:dyDescent="0.2">
      <c r="A2254">
        <v>2253</v>
      </c>
      <c r="B2254" t="s">
        <v>10</v>
      </c>
      <c r="C2254" s="1" t="d">
        <v>2024-11-13</v>
      </c>
      <c r="D2254">
        <v>335.85</v>
      </c>
      <c r="E2254">
        <v>344.6</v>
      </c>
      <c r="F2254">
        <v>322.5</v>
      </c>
      <c r="G2254">
        <v>330.24</v>
      </c>
      <c r="H2254">
        <v>125405600</v>
      </c>
      <c r="I2254">
        <v>5.3274100000000003E-3</v>
      </c>
      <c r="J2254">
        <f t="shared" si="315"/>
        <v>5.3274072270084183E-3</v>
      </c>
      <c r="K2254">
        <f t="shared" si="317"/>
        <v>265.4905</v>
      </c>
      <c r="L2254">
        <f t="shared" si="313"/>
        <v>250.09600000000003</v>
      </c>
      <c r="M2254">
        <f t="shared" si="318"/>
        <v>6.6705698265317359E-2</v>
      </c>
      <c r="N2254" t="str">
        <f t="shared" si="321"/>
        <v>Uptrend</v>
      </c>
      <c r="O2254">
        <f t="shared" si="316"/>
        <v>409.97</v>
      </c>
      <c r="P2254">
        <f t="shared" si="314"/>
        <v>-0.19447764470571016</v>
      </c>
      <c r="Q2254" t="str">
        <f t="shared" si="319"/>
        <v>2024-11</v>
      </c>
      <c r="R2254" t="str">
        <f t="shared" si="320"/>
        <v>High</v>
      </c>
    </row>
    <row r="2255" spans="1:18" x14ac:dyDescent="0.2">
      <c r="A2255">
        <v>2254</v>
      </c>
      <c r="B2255" t="s">
        <v>10</v>
      </c>
      <c r="C2255" s="1" t="d">
        <v>2024-11-14</v>
      </c>
      <c r="D2255">
        <v>327.69</v>
      </c>
      <c r="E2255">
        <v>329.98</v>
      </c>
      <c r="F2255">
        <v>310.37</v>
      </c>
      <c r="G2255">
        <v>311.18</v>
      </c>
      <c r="H2255">
        <v>120726100</v>
      </c>
      <c r="I2255">
        <v>-5.7715599999999999E-2</v>
      </c>
      <c r="J2255">
        <f t="shared" si="315"/>
        <v>-5.7715600775193776E-2</v>
      </c>
      <c r="K2255">
        <f t="shared" si="317"/>
        <v>270.005</v>
      </c>
      <c r="L2255">
        <f t="shared" si="313"/>
        <v>252.29580000000001</v>
      </c>
      <c r="M2255">
        <f t="shared" si="318"/>
        <v>6.8895088342126903E-2</v>
      </c>
      <c r="N2255" t="str">
        <f t="shared" si="321"/>
        <v>Uptrend</v>
      </c>
      <c r="O2255">
        <f t="shared" si="316"/>
        <v>409.97</v>
      </c>
      <c r="P2255">
        <f t="shared" si="314"/>
        <v>-0.2409688513793693</v>
      </c>
      <c r="Q2255" t="str">
        <f t="shared" si="319"/>
        <v>2024-11</v>
      </c>
      <c r="R2255" t="str">
        <f t="shared" si="320"/>
        <v>High</v>
      </c>
    </row>
    <row r="2256" spans="1:18" x14ac:dyDescent="0.2">
      <c r="A2256">
        <v>2255</v>
      </c>
      <c r="B2256" t="s">
        <v>10</v>
      </c>
      <c r="C2256" s="1" t="d">
        <v>2024-11-15</v>
      </c>
      <c r="D2256">
        <v>310.57</v>
      </c>
      <c r="E2256">
        <v>324.68</v>
      </c>
      <c r="F2256">
        <v>309.22000000000003</v>
      </c>
      <c r="G2256">
        <v>320.72000000000003</v>
      </c>
      <c r="H2256">
        <v>114440300</v>
      </c>
      <c r="I2256">
        <v>3.0657500000000001E-2</v>
      </c>
      <c r="J2256">
        <f t="shared" si="315"/>
        <v>3.0657497268462119E-2</v>
      </c>
      <c r="K2256">
        <f t="shared" si="317"/>
        <v>275.00600000000003</v>
      </c>
      <c r="L2256">
        <f t="shared" si="313"/>
        <v>254.74519999999995</v>
      </c>
      <c r="M2256">
        <f t="shared" si="318"/>
        <v>6.8768455642075788E-2</v>
      </c>
      <c r="N2256" t="str">
        <f t="shared" si="321"/>
        <v>Uptrend</v>
      </c>
      <c r="O2256">
        <f t="shared" si="316"/>
        <v>409.97</v>
      </c>
      <c r="P2256">
        <f t="shared" si="314"/>
        <v>-0.21769885601385464</v>
      </c>
      <c r="Q2256" t="str">
        <f t="shared" si="319"/>
        <v>2024-11</v>
      </c>
      <c r="R2256" t="str">
        <f t="shared" si="320"/>
        <v>High</v>
      </c>
    </row>
    <row r="2257" spans="1:18" x14ac:dyDescent="0.2">
      <c r="A2257">
        <v>2256</v>
      </c>
      <c r="B2257" t="s">
        <v>10</v>
      </c>
      <c r="C2257" s="1" t="d">
        <v>2024-11-18</v>
      </c>
      <c r="D2257">
        <v>340.73</v>
      </c>
      <c r="E2257">
        <v>348.55</v>
      </c>
      <c r="F2257">
        <v>330.01</v>
      </c>
      <c r="G2257">
        <v>338.74</v>
      </c>
      <c r="H2257">
        <v>126085600</v>
      </c>
      <c r="I2257">
        <v>5.6186E-2</v>
      </c>
      <c r="J2257">
        <f t="shared" si="315"/>
        <v>5.6186081317036507E-2</v>
      </c>
      <c r="K2257">
        <f t="shared" si="317"/>
        <v>281.00049999999999</v>
      </c>
      <c r="L2257">
        <f t="shared" si="313"/>
        <v>257.14179999999999</v>
      </c>
      <c r="M2257">
        <f t="shared" si="318"/>
        <v>6.8834962149336557E-2</v>
      </c>
      <c r="N2257" t="str">
        <f t="shared" si="321"/>
        <v>Uptrend</v>
      </c>
      <c r="O2257">
        <f t="shared" si="316"/>
        <v>409.97</v>
      </c>
      <c r="P2257">
        <f t="shared" si="314"/>
        <v>-0.17374442032343829</v>
      </c>
      <c r="Q2257" t="str">
        <f t="shared" si="319"/>
        <v>2024-11</v>
      </c>
      <c r="R2257" t="str">
        <f t="shared" si="320"/>
        <v>High</v>
      </c>
    </row>
    <row r="2258" spans="1:18" x14ac:dyDescent="0.2">
      <c r="A2258">
        <v>2257</v>
      </c>
      <c r="B2258" t="s">
        <v>10</v>
      </c>
      <c r="C2258" s="1" t="d">
        <v>2024-11-19</v>
      </c>
      <c r="D2258">
        <v>335.76</v>
      </c>
      <c r="E2258">
        <v>347.38</v>
      </c>
      <c r="F2258">
        <v>332.75</v>
      </c>
      <c r="G2258">
        <v>346</v>
      </c>
      <c r="H2258">
        <v>88852500</v>
      </c>
      <c r="I2258">
        <v>2.1432400000000001E-2</v>
      </c>
      <c r="J2258">
        <f t="shared" si="315"/>
        <v>2.1432367007144126E-2</v>
      </c>
      <c r="K2258">
        <f t="shared" si="317"/>
        <v>287.40199999999999</v>
      </c>
      <c r="L2258">
        <f t="shared" si="313"/>
        <v>259.41980000000001</v>
      </c>
      <c r="M2258">
        <f t="shared" si="318"/>
        <v>6.8520906245137694E-2</v>
      </c>
      <c r="N2258" t="str">
        <f t="shared" si="321"/>
        <v>Uptrend</v>
      </c>
      <c r="O2258">
        <f t="shared" si="316"/>
        <v>409.97</v>
      </c>
      <c r="P2258">
        <f t="shared" si="314"/>
        <v>-0.15603580749810964</v>
      </c>
      <c r="Q2258" t="str">
        <f t="shared" si="319"/>
        <v>2024-11</v>
      </c>
      <c r="R2258" t="str">
        <f t="shared" si="320"/>
        <v>High</v>
      </c>
    </row>
    <row r="2259" spans="1:18" x14ac:dyDescent="0.2">
      <c r="A2259">
        <v>2258</v>
      </c>
      <c r="B2259" t="s">
        <v>10</v>
      </c>
      <c r="C2259" s="1" t="d">
        <v>2024-11-20</v>
      </c>
      <c r="D2259">
        <v>345</v>
      </c>
      <c r="E2259">
        <v>346.6</v>
      </c>
      <c r="F2259">
        <v>334.3</v>
      </c>
      <c r="G2259">
        <v>342.03</v>
      </c>
      <c r="H2259">
        <v>66340700</v>
      </c>
      <c r="I2259">
        <v>-1.1474E-2</v>
      </c>
      <c r="J2259">
        <f t="shared" si="315"/>
        <v>-1.1473988439306471E-2</v>
      </c>
      <c r="K2259">
        <f t="shared" si="317"/>
        <v>293.82100000000003</v>
      </c>
      <c r="L2259">
        <f t="shared" si="313"/>
        <v>261.6164</v>
      </c>
      <c r="M2259">
        <f t="shared" si="318"/>
        <v>6.825567309187941E-2</v>
      </c>
      <c r="N2259" t="str">
        <f t="shared" si="321"/>
        <v>Uptrend</v>
      </c>
      <c r="O2259">
        <f t="shared" si="316"/>
        <v>409.97</v>
      </c>
      <c r="P2259">
        <f t="shared" si="314"/>
        <v>-0.16571944288606499</v>
      </c>
      <c r="Q2259" t="str">
        <f t="shared" si="319"/>
        <v>2024-11</v>
      </c>
      <c r="R2259" t="str">
        <f t="shared" si="320"/>
        <v>High</v>
      </c>
    </row>
    <row r="2260" spans="1:18" x14ac:dyDescent="0.2">
      <c r="A2260">
        <v>2259</v>
      </c>
      <c r="B2260" t="s">
        <v>10</v>
      </c>
      <c r="C2260" s="1" t="d">
        <v>2024-11-21</v>
      </c>
      <c r="D2260">
        <v>343.81</v>
      </c>
      <c r="E2260">
        <v>347.99</v>
      </c>
      <c r="F2260">
        <v>335.28</v>
      </c>
      <c r="G2260">
        <v>339.64</v>
      </c>
      <c r="H2260">
        <v>58011700</v>
      </c>
      <c r="I2260">
        <v>-6.9876399999999998E-3</v>
      </c>
      <c r="J2260">
        <f t="shared" si="315"/>
        <v>-6.9876911382041884E-3</v>
      </c>
      <c r="K2260">
        <f t="shared" si="317"/>
        <v>297.779</v>
      </c>
      <c r="L2260">
        <f t="shared" si="313"/>
        <v>264.06179999999995</v>
      </c>
      <c r="M2260">
        <f t="shared" si="318"/>
        <v>5.112535387862379E-2</v>
      </c>
      <c r="N2260" t="str">
        <f t="shared" si="321"/>
        <v>Uptrend</v>
      </c>
      <c r="O2260">
        <f t="shared" si="316"/>
        <v>409.97</v>
      </c>
      <c r="P2260">
        <f t="shared" si="314"/>
        <v>-0.17154913774178604</v>
      </c>
      <c r="Q2260" t="str">
        <f t="shared" si="319"/>
        <v>2024-11</v>
      </c>
      <c r="R2260" t="str">
        <f t="shared" si="320"/>
        <v>High</v>
      </c>
    </row>
    <row r="2261" spans="1:18" x14ac:dyDescent="0.2">
      <c r="A2261">
        <v>2260</v>
      </c>
      <c r="B2261" t="s">
        <v>10</v>
      </c>
      <c r="C2261" s="1" t="d">
        <v>2024-11-22</v>
      </c>
      <c r="D2261">
        <v>341.09</v>
      </c>
      <c r="E2261">
        <v>361.53</v>
      </c>
      <c r="F2261">
        <v>337.7</v>
      </c>
      <c r="G2261">
        <v>352.56</v>
      </c>
      <c r="H2261">
        <v>89140700</v>
      </c>
      <c r="I2261">
        <v>3.8040200000000003E-2</v>
      </c>
      <c r="J2261">
        <f t="shared" si="315"/>
        <v>3.8040277941349787E-2</v>
      </c>
      <c r="K2261">
        <f t="shared" si="317"/>
        <v>301.94749999999993</v>
      </c>
      <c r="L2261">
        <f t="shared" si="313"/>
        <v>266.298</v>
      </c>
      <c r="M2261">
        <f t="shared" si="318"/>
        <v>5.122509476663225E-2</v>
      </c>
      <c r="N2261" t="str">
        <f t="shared" si="321"/>
        <v>Uptrend</v>
      </c>
      <c r="O2261">
        <f t="shared" si="316"/>
        <v>409.97</v>
      </c>
      <c r="P2261">
        <f t="shared" si="314"/>
        <v>-0.14003463668073279</v>
      </c>
      <c r="Q2261" t="str">
        <f t="shared" si="319"/>
        <v>2024-11</v>
      </c>
      <c r="R2261" t="str">
        <f t="shared" si="320"/>
        <v>High</v>
      </c>
    </row>
    <row r="2262" spans="1:18" x14ac:dyDescent="0.2">
      <c r="A2262">
        <v>2261</v>
      </c>
      <c r="B2262" t="s">
        <v>10</v>
      </c>
      <c r="C2262" s="1" t="d">
        <v>2024-11-25</v>
      </c>
      <c r="D2262">
        <v>360.14</v>
      </c>
      <c r="E2262">
        <v>361.93</v>
      </c>
      <c r="F2262">
        <v>338.2</v>
      </c>
      <c r="G2262">
        <v>338.59</v>
      </c>
      <c r="H2262">
        <v>95890900</v>
      </c>
      <c r="I2262">
        <v>-3.96245E-2</v>
      </c>
      <c r="J2262">
        <f t="shared" si="315"/>
        <v>-3.962446108463813E-2</v>
      </c>
      <c r="K2262">
        <f t="shared" si="317"/>
        <v>305.75149999999996</v>
      </c>
      <c r="L2262">
        <f t="shared" si="313"/>
        <v>268.50519999999995</v>
      </c>
      <c r="M2262">
        <f t="shared" si="318"/>
        <v>5.1929769491809191E-2</v>
      </c>
      <c r="N2262" t="str">
        <f t="shared" si="321"/>
        <v>Uptrend</v>
      </c>
      <c r="O2262">
        <f t="shared" si="316"/>
        <v>409.97</v>
      </c>
      <c r="P2262">
        <f t="shared" si="314"/>
        <v>-0.17411030075371381</v>
      </c>
      <c r="Q2262" t="str">
        <f t="shared" si="319"/>
        <v>2024-11</v>
      </c>
      <c r="R2262" t="str">
        <f t="shared" si="320"/>
        <v>High</v>
      </c>
    </row>
    <row r="2263" spans="1:18" x14ac:dyDescent="0.2">
      <c r="A2263">
        <v>2262</v>
      </c>
      <c r="B2263" t="s">
        <v>10</v>
      </c>
      <c r="C2263" s="1" t="d">
        <v>2024-11-26</v>
      </c>
      <c r="D2263">
        <v>341</v>
      </c>
      <c r="E2263">
        <v>346.96</v>
      </c>
      <c r="F2263">
        <v>335.66</v>
      </c>
      <c r="G2263">
        <v>338.23</v>
      </c>
      <c r="H2263">
        <v>62295900</v>
      </c>
      <c r="I2263">
        <v>-1.0631900000000001E-3</v>
      </c>
      <c r="J2263">
        <f t="shared" si="315"/>
        <v>-1.0632328184528861E-3</v>
      </c>
      <c r="K2263">
        <f t="shared" si="317"/>
        <v>309.68700000000001</v>
      </c>
      <c r="L2263">
        <f t="shared" si="313"/>
        <v>270.61899999999991</v>
      </c>
      <c r="M2263">
        <f t="shared" si="318"/>
        <v>5.1714500459879575E-2</v>
      </c>
      <c r="N2263" t="str">
        <f t="shared" si="321"/>
        <v>Uptrend</v>
      </c>
      <c r="O2263">
        <f t="shared" si="316"/>
        <v>409.97</v>
      </c>
      <c r="P2263">
        <f t="shared" si="314"/>
        <v>-0.17498841378637464</v>
      </c>
      <c r="Q2263" t="str">
        <f t="shared" si="319"/>
        <v>2024-11</v>
      </c>
      <c r="R2263" t="str">
        <f t="shared" si="320"/>
        <v>High</v>
      </c>
    </row>
    <row r="2264" spans="1:18" x14ac:dyDescent="0.2">
      <c r="A2264">
        <v>2263</v>
      </c>
      <c r="B2264" t="s">
        <v>10</v>
      </c>
      <c r="C2264" s="1" t="d">
        <v>2024-11-27</v>
      </c>
      <c r="D2264">
        <v>341.8</v>
      </c>
      <c r="E2264">
        <v>342.55</v>
      </c>
      <c r="F2264">
        <v>326.58999999999997</v>
      </c>
      <c r="G2264">
        <v>332.89</v>
      </c>
      <c r="H2264">
        <v>57896400</v>
      </c>
      <c r="I2264">
        <v>-1.5788099999999999E-2</v>
      </c>
      <c r="J2264">
        <f t="shared" si="315"/>
        <v>-1.5788073204624165E-2</v>
      </c>
      <c r="K2264">
        <f t="shared" si="317"/>
        <v>313.45400000000006</v>
      </c>
      <c r="L2264">
        <f t="shared" si="313"/>
        <v>272.64379999999994</v>
      </c>
      <c r="M2264">
        <f t="shared" si="318"/>
        <v>5.1931294444035069E-2</v>
      </c>
      <c r="N2264" t="str">
        <f t="shared" si="321"/>
        <v>Uptrend</v>
      </c>
      <c r="O2264">
        <f t="shared" si="316"/>
        <v>409.97</v>
      </c>
      <c r="P2264">
        <f t="shared" si="314"/>
        <v>-0.18801375710417845</v>
      </c>
      <c r="Q2264" t="str">
        <f t="shared" si="319"/>
        <v>2024-11</v>
      </c>
      <c r="R2264" t="str">
        <f t="shared" si="320"/>
        <v>High</v>
      </c>
    </row>
    <row r="2265" spans="1:18" x14ac:dyDescent="0.2">
      <c r="A2265">
        <v>2264</v>
      </c>
      <c r="B2265" t="s">
        <v>10</v>
      </c>
      <c r="C2265" s="1" t="d">
        <v>2024-11-29</v>
      </c>
      <c r="D2265">
        <v>336.08</v>
      </c>
      <c r="E2265">
        <v>345.45</v>
      </c>
      <c r="F2265">
        <v>334.65</v>
      </c>
      <c r="G2265">
        <v>345.16</v>
      </c>
      <c r="H2265">
        <v>37167600</v>
      </c>
      <c r="I2265">
        <v>3.6859000000000003E-2</v>
      </c>
      <c r="J2265">
        <f t="shared" si="315"/>
        <v>3.6859022499925009E-2</v>
      </c>
      <c r="K2265">
        <f t="shared" si="317"/>
        <v>318.21950000000004</v>
      </c>
      <c r="L2265">
        <f t="shared" si="313"/>
        <v>275.02059999999994</v>
      </c>
      <c r="M2265">
        <f t="shared" si="318"/>
        <v>5.1089960484373108E-2</v>
      </c>
      <c r="N2265" t="str">
        <f t="shared" si="321"/>
        <v>Uptrend</v>
      </c>
      <c r="O2265">
        <f t="shared" si="316"/>
        <v>409.97</v>
      </c>
      <c r="P2265">
        <f t="shared" si="314"/>
        <v>-0.15808473790765176</v>
      </c>
      <c r="Q2265" t="str">
        <f t="shared" si="319"/>
        <v>2024-11</v>
      </c>
      <c r="R2265" t="str">
        <f t="shared" si="320"/>
        <v>High</v>
      </c>
    </row>
    <row r="2266" spans="1:18" x14ac:dyDescent="0.2">
      <c r="A2266">
        <v>2265</v>
      </c>
      <c r="B2266" t="s">
        <v>10</v>
      </c>
      <c r="C2266" s="1" t="d">
        <v>2024-12-02</v>
      </c>
      <c r="D2266">
        <v>352.38</v>
      </c>
      <c r="E2266">
        <v>360</v>
      </c>
      <c r="F2266">
        <v>351.15</v>
      </c>
      <c r="G2266">
        <v>357.09</v>
      </c>
      <c r="H2266">
        <v>77986500</v>
      </c>
      <c r="I2266">
        <v>3.4563700000000003E-2</v>
      </c>
      <c r="J2266">
        <f t="shared" si="315"/>
        <v>3.456368061189008E-2</v>
      </c>
      <c r="K2266">
        <f t="shared" si="317"/>
        <v>323.62500000000006</v>
      </c>
      <c r="L2266">
        <f t="shared" si="313"/>
        <v>277.04899999999992</v>
      </c>
      <c r="M2266">
        <f t="shared" si="318"/>
        <v>5.0976372739907634E-2</v>
      </c>
      <c r="N2266" t="str">
        <f t="shared" si="321"/>
        <v>Uptrend</v>
      </c>
      <c r="O2266">
        <f t="shared" si="316"/>
        <v>409.97</v>
      </c>
      <c r="P2266">
        <f t="shared" si="314"/>
        <v>-0.12898504768641617</v>
      </c>
      <c r="Q2266" t="str">
        <f t="shared" si="319"/>
        <v>2024-12</v>
      </c>
      <c r="R2266" t="str">
        <f t="shared" si="320"/>
        <v>High</v>
      </c>
    </row>
    <row r="2267" spans="1:18" x14ac:dyDescent="0.2">
      <c r="A2267">
        <v>2266</v>
      </c>
      <c r="B2267" t="s">
        <v>10</v>
      </c>
      <c r="C2267" s="1" t="d">
        <v>2024-12-03</v>
      </c>
      <c r="D2267">
        <v>351.8</v>
      </c>
      <c r="E2267">
        <v>355.69</v>
      </c>
      <c r="F2267">
        <v>348.2</v>
      </c>
      <c r="G2267">
        <v>351.42</v>
      </c>
      <c r="H2267">
        <v>58267200</v>
      </c>
      <c r="I2267">
        <v>-1.5878300000000001E-2</v>
      </c>
      <c r="J2267">
        <f t="shared" si="315"/>
        <v>-1.587834999579929E-2</v>
      </c>
      <c r="K2267">
        <f t="shared" si="317"/>
        <v>329.05400000000003</v>
      </c>
      <c r="L2267">
        <f t="shared" ref="L2267:L2330" si="322">AVERAGE(G2219:G2268)</f>
        <v>279.12219999999996</v>
      </c>
      <c r="M2267">
        <f t="shared" si="318"/>
        <v>5.0613509820097081E-2</v>
      </c>
      <c r="N2267" t="str">
        <f t="shared" si="321"/>
        <v>Uptrend</v>
      </c>
      <c r="O2267">
        <f t="shared" si="316"/>
        <v>409.97</v>
      </c>
      <c r="P2267">
        <f t="shared" si="314"/>
        <v>-0.14281532795082574</v>
      </c>
      <c r="Q2267" t="str">
        <f t="shared" si="319"/>
        <v>2024-12</v>
      </c>
      <c r="R2267" t="str">
        <f t="shared" si="320"/>
        <v>High</v>
      </c>
    </row>
    <row r="2268" spans="1:18" x14ac:dyDescent="0.2">
      <c r="A2268">
        <v>2267</v>
      </c>
      <c r="B2268" t="s">
        <v>10</v>
      </c>
      <c r="C2268" s="1" t="d">
        <v>2024-12-04</v>
      </c>
      <c r="D2268">
        <v>353</v>
      </c>
      <c r="E2268">
        <v>358.1</v>
      </c>
      <c r="F2268">
        <v>348.6</v>
      </c>
      <c r="G2268">
        <v>357.93</v>
      </c>
      <c r="H2268">
        <v>50810900</v>
      </c>
      <c r="I2268">
        <v>1.8524800000000001E-2</v>
      </c>
      <c r="J2268">
        <f t="shared" si="315"/>
        <v>1.8524842069318703E-2</v>
      </c>
      <c r="K2268">
        <f t="shared" si="317"/>
        <v>334.37850000000003</v>
      </c>
      <c r="L2268">
        <f t="shared" si="322"/>
        <v>281.37159999999994</v>
      </c>
      <c r="M2268">
        <f t="shared" si="318"/>
        <v>5.0480457099745191E-2</v>
      </c>
      <c r="N2268" t="str">
        <f t="shared" si="321"/>
        <v>Uptrend</v>
      </c>
      <c r="O2268">
        <f t="shared" si="316"/>
        <v>409.97</v>
      </c>
      <c r="P2268">
        <f t="shared" si="314"/>
        <v>-0.12693611727687393</v>
      </c>
      <c r="Q2268" t="str">
        <f t="shared" si="319"/>
        <v>2024-12</v>
      </c>
      <c r="R2268" t="str">
        <f t="shared" si="320"/>
        <v>High</v>
      </c>
    </row>
    <row r="2269" spans="1:18" x14ac:dyDescent="0.2">
      <c r="A2269">
        <v>2268</v>
      </c>
      <c r="B2269" t="s">
        <v>10</v>
      </c>
      <c r="C2269" s="1" t="d">
        <v>2024-12-05</v>
      </c>
      <c r="D2269">
        <v>359.87</v>
      </c>
      <c r="E2269">
        <v>375.43</v>
      </c>
      <c r="F2269">
        <v>359.5</v>
      </c>
      <c r="G2269">
        <v>369.49</v>
      </c>
      <c r="H2269">
        <v>81403600</v>
      </c>
      <c r="I2269">
        <v>3.2296800000000001E-2</v>
      </c>
      <c r="J2269">
        <f t="shared" si="315"/>
        <v>3.2296817813538992E-2</v>
      </c>
      <c r="K2269">
        <f t="shared" si="317"/>
        <v>338.42649999999998</v>
      </c>
      <c r="L2269">
        <f t="shared" si="322"/>
        <v>284.07159999999993</v>
      </c>
      <c r="M2269">
        <f t="shared" si="318"/>
        <v>4.0659804129515233E-2</v>
      </c>
      <c r="N2269" t="str">
        <f t="shared" si="321"/>
        <v>Uptrend</v>
      </c>
      <c r="O2269">
        <f t="shared" si="316"/>
        <v>409.97</v>
      </c>
      <c r="P2269">
        <f t="shared" si="314"/>
        <v>-9.8738932116984257E-2</v>
      </c>
      <c r="Q2269" t="str">
        <f t="shared" si="319"/>
        <v>2024-12</v>
      </c>
      <c r="R2269" t="str">
        <f t="shared" si="320"/>
        <v>High</v>
      </c>
    </row>
    <row r="2270" spans="1:18" x14ac:dyDescent="0.2">
      <c r="A2270">
        <v>2269</v>
      </c>
      <c r="B2270" t="s">
        <v>10</v>
      </c>
      <c r="C2270" s="1" t="d">
        <v>2024-12-06</v>
      </c>
      <c r="D2270">
        <v>377.42</v>
      </c>
      <c r="E2270">
        <v>389.49</v>
      </c>
      <c r="F2270">
        <v>370.8</v>
      </c>
      <c r="G2270">
        <v>389.22</v>
      </c>
      <c r="H2270">
        <v>81455800</v>
      </c>
      <c r="I2270">
        <v>5.3398000000000001E-2</v>
      </c>
      <c r="J2270">
        <f t="shared" si="315"/>
        <v>5.339792687217515E-2</v>
      </c>
      <c r="K2270">
        <f t="shared" si="317"/>
        <v>343.04200000000003</v>
      </c>
      <c r="L2270">
        <f t="shared" si="322"/>
        <v>286.65819999999991</v>
      </c>
      <c r="M2270">
        <f t="shared" si="318"/>
        <v>4.1514330454985933E-2</v>
      </c>
      <c r="N2270" t="str">
        <f t="shared" si="321"/>
        <v>Uptrend</v>
      </c>
      <c r="O2270">
        <f t="shared" si="316"/>
        <v>409.97</v>
      </c>
      <c r="P2270">
        <f t="shared" si="314"/>
        <v>-5.0613459521428372E-2</v>
      </c>
      <c r="Q2270" t="str">
        <f t="shared" si="319"/>
        <v>2024-12</v>
      </c>
      <c r="R2270" t="str">
        <f t="shared" si="320"/>
        <v>High</v>
      </c>
    </row>
    <row r="2271" spans="1:18" x14ac:dyDescent="0.2">
      <c r="A2271">
        <v>2270</v>
      </c>
      <c r="B2271" t="s">
        <v>10</v>
      </c>
      <c r="C2271" s="1" t="d">
        <v>2024-12-09</v>
      </c>
      <c r="D2271">
        <v>397.61</v>
      </c>
      <c r="E2271">
        <v>404.8</v>
      </c>
      <c r="F2271">
        <v>378.01</v>
      </c>
      <c r="G2271">
        <v>389.79</v>
      </c>
      <c r="H2271">
        <v>96359200</v>
      </c>
      <c r="I2271">
        <v>1.4644899999999999E-3</v>
      </c>
      <c r="J2271">
        <f t="shared" si="315"/>
        <v>1.4644673963311039E-3</v>
      </c>
      <c r="K2271">
        <f t="shared" si="317"/>
        <v>346.47050000000002</v>
      </c>
      <c r="L2271">
        <f t="shared" si="322"/>
        <v>289.44539999999995</v>
      </c>
      <c r="M2271">
        <f t="shared" si="318"/>
        <v>3.8417694893060281E-2</v>
      </c>
      <c r="N2271" t="str">
        <f t="shared" si="321"/>
        <v>Uptrend</v>
      </c>
      <c r="O2271">
        <f t="shared" si="316"/>
        <v>409.97</v>
      </c>
      <c r="P2271">
        <f t="shared" si="314"/>
        <v>-4.9223113886381897E-2</v>
      </c>
      <c r="Q2271" t="str">
        <f t="shared" si="319"/>
        <v>2024-12</v>
      </c>
      <c r="R2271" t="str">
        <f t="shared" si="320"/>
        <v>High</v>
      </c>
    </row>
    <row r="2272" spans="1:18" x14ac:dyDescent="0.2">
      <c r="A2272">
        <v>2271</v>
      </c>
      <c r="B2272" t="s">
        <v>10</v>
      </c>
      <c r="C2272" s="1" t="d">
        <v>2024-12-10</v>
      </c>
      <c r="D2272">
        <v>392.68</v>
      </c>
      <c r="E2272">
        <v>409.73</v>
      </c>
      <c r="F2272">
        <v>390.85</v>
      </c>
      <c r="G2272">
        <v>400.99</v>
      </c>
      <c r="H2272">
        <v>97563600</v>
      </c>
      <c r="I2272">
        <v>2.8733399999999999E-2</v>
      </c>
      <c r="J2272">
        <f t="shared" si="315"/>
        <v>2.8733420559788669E-2</v>
      </c>
      <c r="K2272">
        <f t="shared" si="317"/>
        <v>349.02000000000004</v>
      </c>
      <c r="L2272">
        <f t="shared" si="322"/>
        <v>292.78039999999993</v>
      </c>
      <c r="M2272">
        <f t="shared" si="318"/>
        <v>3.3968679749709803E-2</v>
      </c>
      <c r="N2272" t="str">
        <f t="shared" si="321"/>
        <v>Uptrend</v>
      </c>
      <c r="O2272">
        <f t="shared" si="316"/>
        <v>409.97</v>
      </c>
      <c r="P2272">
        <f t="shared" si="314"/>
        <v>-2.190404175915317E-2</v>
      </c>
      <c r="Q2272" t="str">
        <f t="shared" si="319"/>
        <v>2024-12</v>
      </c>
      <c r="R2272" t="str">
        <f t="shared" si="320"/>
        <v>High</v>
      </c>
    </row>
    <row r="2273" spans="1:18" x14ac:dyDescent="0.2">
      <c r="A2273">
        <v>2272</v>
      </c>
      <c r="B2273" t="s">
        <v>10</v>
      </c>
      <c r="C2273" s="1" t="d">
        <v>2024-12-11</v>
      </c>
      <c r="D2273">
        <v>409.7</v>
      </c>
      <c r="E2273">
        <v>424.88</v>
      </c>
      <c r="F2273">
        <v>402.38</v>
      </c>
      <c r="G2273">
        <v>424.77</v>
      </c>
      <c r="H2273">
        <v>104287600</v>
      </c>
      <c r="I2273">
        <v>5.93032E-2</v>
      </c>
      <c r="J2273">
        <f t="shared" si="315"/>
        <v>5.9303224519314579E-2</v>
      </c>
      <c r="K2273">
        <f t="shared" si="317"/>
        <v>353.834</v>
      </c>
      <c r="L2273">
        <f t="shared" si="322"/>
        <v>296.16199999999998</v>
      </c>
      <c r="M2273">
        <f t="shared" si="318"/>
        <v>3.1749955085209759E-2</v>
      </c>
      <c r="N2273" t="str">
        <f t="shared" si="321"/>
        <v>Uptrend</v>
      </c>
      <c r="O2273">
        <f t="shared" si="316"/>
        <v>424.77</v>
      </c>
      <c r="P2273">
        <f t="shared" si="314"/>
        <v>0</v>
      </c>
      <c r="Q2273" t="str">
        <f t="shared" si="319"/>
        <v>2024-12</v>
      </c>
      <c r="R2273" t="str">
        <f t="shared" si="320"/>
        <v>High</v>
      </c>
    </row>
    <row r="2274" spans="1:18" x14ac:dyDescent="0.2">
      <c r="A2274">
        <v>2273</v>
      </c>
      <c r="B2274" t="s">
        <v>10</v>
      </c>
      <c r="C2274" s="1" t="d">
        <v>2024-12-12</v>
      </c>
      <c r="D2274">
        <v>424.84</v>
      </c>
      <c r="E2274">
        <v>429.3</v>
      </c>
      <c r="F2274">
        <v>415</v>
      </c>
      <c r="G2274">
        <v>418.1</v>
      </c>
      <c r="H2274">
        <v>87752200</v>
      </c>
      <c r="I2274">
        <v>-1.5702600000000001E-2</v>
      </c>
      <c r="J2274">
        <f t="shared" si="315"/>
        <v>-1.5702615533111919E-2</v>
      </c>
      <c r="K2274">
        <f t="shared" si="317"/>
        <v>358.22700000000003</v>
      </c>
      <c r="L2274">
        <f t="shared" si="322"/>
        <v>300.07339999999999</v>
      </c>
      <c r="M2274">
        <f t="shared" si="318"/>
        <v>3.2373928185157143E-2</v>
      </c>
      <c r="N2274" t="str">
        <f t="shared" si="321"/>
        <v>Uptrend</v>
      </c>
      <c r="O2274">
        <f t="shared" si="316"/>
        <v>424.77</v>
      </c>
      <c r="P2274">
        <f t="shared" si="314"/>
        <v>-1.5702615533111919E-2</v>
      </c>
      <c r="Q2274" t="str">
        <f t="shared" si="319"/>
        <v>2024-12</v>
      </c>
      <c r="R2274" t="str">
        <f t="shared" si="320"/>
        <v>High</v>
      </c>
    </row>
    <row r="2275" spans="1:18" x14ac:dyDescent="0.2">
      <c r="A2275">
        <v>2274</v>
      </c>
      <c r="B2275" t="s">
        <v>10</v>
      </c>
      <c r="C2275" s="1" t="d">
        <v>2024-12-13</v>
      </c>
      <c r="D2275">
        <v>420</v>
      </c>
      <c r="E2275">
        <v>436.3</v>
      </c>
      <c r="F2275">
        <v>415.71</v>
      </c>
      <c r="G2275">
        <v>436.23</v>
      </c>
      <c r="H2275">
        <v>89000200</v>
      </c>
      <c r="I2275">
        <v>4.33628E-2</v>
      </c>
      <c r="J2275">
        <f t="shared" si="315"/>
        <v>4.3362831858407169E-2</v>
      </c>
      <c r="K2275">
        <f t="shared" si="317"/>
        <v>364.47950000000003</v>
      </c>
      <c r="L2275">
        <f t="shared" si="322"/>
        <v>304.3322</v>
      </c>
      <c r="M2275">
        <f t="shared" si="318"/>
        <v>2.8518542156235668E-2</v>
      </c>
      <c r="N2275" t="str">
        <f t="shared" si="321"/>
        <v>Uptrend</v>
      </c>
      <c r="O2275">
        <f t="shared" si="316"/>
        <v>436.23</v>
      </c>
      <c r="P2275">
        <f t="shared" si="314"/>
        <v>0</v>
      </c>
      <c r="Q2275" t="str">
        <f t="shared" si="319"/>
        <v>2024-12</v>
      </c>
      <c r="R2275" t="str">
        <f t="shared" si="320"/>
        <v>Medium</v>
      </c>
    </row>
    <row r="2276" spans="1:18" x14ac:dyDescent="0.2">
      <c r="A2276">
        <v>2275</v>
      </c>
      <c r="B2276" t="s">
        <v>10</v>
      </c>
      <c r="C2276" s="1" t="d">
        <v>2024-12-16</v>
      </c>
      <c r="D2276">
        <v>441.09</v>
      </c>
      <c r="E2276">
        <v>463.19</v>
      </c>
      <c r="F2276">
        <v>436.15</v>
      </c>
      <c r="G2276">
        <v>463.02</v>
      </c>
      <c r="H2276">
        <v>114083800</v>
      </c>
      <c r="I2276">
        <v>6.1412500000000002E-2</v>
      </c>
      <c r="J2276">
        <f t="shared" si="315"/>
        <v>6.1412557595763584E-2</v>
      </c>
      <c r="K2276">
        <f t="shared" si="317"/>
        <v>371.59449999999998</v>
      </c>
      <c r="L2276">
        <f t="shared" si="322"/>
        <v>309.11279999999999</v>
      </c>
      <c r="M2276">
        <f t="shared" si="318"/>
        <v>3.0057797744118615E-2</v>
      </c>
      <c r="N2276" t="str">
        <f t="shared" si="321"/>
        <v>Uptrend</v>
      </c>
      <c r="O2276">
        <f t="shared" si="316"/>
        <v>463.02</v>
      </c>
      <c r="P2276">
        <f t="shared" si="314"/>
        <v>0</v>
      </c>
      <c r="Q2276" t="str">
        <f t="shared" si="319"/>
        <v>2024-12</v>
      </c>
      <c r="R2276" t="str">
        <f t="shared" si="320"/>
        <v>High</v>
      </c>
    </row>
    <row r="2277" spans="1:18" x14ac:dyDescent="0.2">
      <c r="A2277">
        <v>2276</v>
      </c>
      <c r="B2277" t="s">
        <v>10</v>
      </c>
      <c r="C2277" s="1" t="d">
        <v>2024-12-17</v>
      </c>
      <c r="D2277">
        <v>475.9</v>
      </c>
      <c r="E2277">
        <v>483.99</v>
      </c>
      <c r="F2277">
        <v>457.51</v>
      </c>
      <c r="G2277">
        <v>479.86</v>
      </c>
      <c r="H2277">
        <v>131223000</v>
      </c>
      <c r="I2277">
        <v>3.6369899999999997E-2</v>
      </c>
      <c r="J2277">
        <f t="shared" si="315"/>
        <v>3.6369919225951453E-2</v>
      </c>
      <c r="K2277">
        <f t="shared" si="317"/>
        <v>378.65049999999997</v>
      </c>
      <c r="L2277">
        <f t="shared" si="322"/>
        <v>313.02539999999999</v>
      </c>
      <c r="M2277">
        <f t="shared" si="318"/>
        <v>2.907645443200731E-2</v>
      </c>
      <c r="N2277" t="str">
        <f t="shared" si="321"/>
        <v>Uptrend</v>
      </c>
      <c r="O2277">
        <f t="shared" si="316"/>
        <v>479.86</v>
      </c>
      <c r="P2277">
        <f t="shared" si="314"/>
        <v>0</v>
      </c>
      <c r="Q2277" t="str">
        <f t="shared" si="319"/>
        <v>2024-12</v>
      </c>
      <c r="R2277" t="str">
        <f t="shared" si="320"/>
        <v>Medium</v>
      </c>
    </row>
    <row r="2278" spans="1:18" x14ac:dyDescent="0.2">
      <c r="A2278">
        <v>2277</v>
      </c>
      <c r="B2278" t="s">
        <v>10</v>
      </c>
      <c r="C2278" s="1" t="d">
        <v>2024-12-18</v>
      </c>
      <c r="D2278">
        <v>466.5</v>
      </c>
      <c r="E2278">
        <v>488.54</v>
      </c>
      <c r="F2278">
        <v>427.01</v>
      </c>
      <c r="G2278">
        <v>440.13</v>
      </c>
      <c r="H2278">
        <v>149340800</v>
      </c>
      <c r="I2278">
        <v>-8.2794900000000005E-2</v>
      </c>
      <c r="J2278">
        <f t="shared" si="315"/>
        <v>-8.2794981869712014E-2</v>
      </c>
      <c r="K2278">
        <f t="shared" si="317"/>
        <v>383.35699999999997</v>
      </c>
      <c r="L2278">
        <f t="shared" si="322"/>
        <v>316.92779999999993</v>
      </c>
      <c r="M2278">
        <f t="shared" si="318"/>
        <v>3.6749617586285283E-2</v>
      </c>
      <c r="N2278" t="str">
        <f t="shared" si="321"/>
        <v>Uptrend</v>
      </c>
      <c r="O2278">
        <f t="shared" si="316"/>
        <v>479.86</v>
      </c>
      <c r="P2278">
        <f t="shared" si="314"/>
        <v>-8.2794981869712014E-2</v>
      </c>
      <c r="Q2278" t="str">
        <f t="shared" si="319"/>
        <v>2024-12</v>
      </c>
      <c r="R2278" t="str">
        <f t="shared" si="320"/>
        <v>High</v>
      </c>
    </row>
    <row r="2279" spans="1:18" x14ac:dyDescent="0.2">
      <c r="A2279">
        <v>2278</v>
      </c>
      <c r="B2279" t="s">
        <v>10</v>
      </c>
      <c r="C2279" s="1" t="d">
        <v>2024-12-19</v>
      </c>
      <c r="D2279">
        <v>451.88</v>
      </c>
      <c r="E2279">
        <v>456.36</v>
      </c>
      <c r="F2279">
        <v>420.02</v>
      </c>
      <c r="G2279">
        <v>436.17</v>
      </c>
      <c r="H2279">
        <v>118566100</v>
      </c>
      <c r="I2279">
        <v>-8.9973199999999996E-3</v>
      </c>
      <c r="J2279">
        <f t="shared" si="315"/>
        <v>-8.9973416944992834E-3</v>
      </c>
      <c r="K2279">
        <f t="shared" si="317"/>
        <v>388.06400000000002</v>
      </c>
      <c r="L2279">
        <f t="shared" si="322"/>
        <v>320.5736</v>
      </c>
      <c r="M2279">
        <f t="shared" si="318"/>
        <v>3.6667774583800584E-2</v>
      </c>
      <c r="N2279" t="str">
        <f t="shared" si="321"/>
        <v>Uptrend</v>
      </c>
      <c r="O2279">
        <f t="shared" si="316"/>
        <v>479.86</v>
      </c>
      <c r="P2279">
        <f t="shared" si="314"/>
        <v>-9.1047388821739683E-2</v>
      </c>
      <c r="Q2279" t="str">
        <f t="shared" si="319"/>
        <v>2024-12</v>
      </c>
      <c r="R2279" t="str">
        <f t="shared" si="320"/>
        <v>High</v>
      </c>
    </row>
    <row r="2280" spans="1:18" x14ac:dyDescent="0.2">
      <c r="A2280">
        <v>2279</v>
      </c>
      <c r="B2280" t="s">
        <v>10</v>
      </c>
      <c r="C2280" s="1" t="d">
        <v>2024-12-20</v>
      </c>
      <c r="D2280">
        <v>425.51</v>
      </c>
      <c r="E2280">
        <v>447.08</v>
      </c>
      <c r="F2280">
        <v>417.64</v>
      </c>
      <c r="G2280">
        <v>421.06</v>
      </c>
      <c r="H2280">
        <v>132216200</v>
      </c>
      <c r="I2280">
        <v>-3.46425E-2</v>
      </c>
      <c r="J2280">
        <f t="shared" si="315"/>
        <v>-3.4642455923149296E-2</v>
      </c>
      <c r="K2280">
        <f t="shared" si="317"/>
        <v>392.13499999999999</v>
      </c>
      <c r="L2280">
        <f t="shared" si="322"/>
        <v>324.82959999999997</v>
      </c>
      <c r="M2280">
        <f t="shared" si="318"/>
        <v>3.7955035396766854E-2</v>
      </c>
      <c r="N2280" t="str">
        <f t="shared" si="321"/>
        <v>Uptrend</v>
      </c>
      <c r="O2280">
        <f t="shared" si="316"/>
        <v>479.86</v>
      </c>
      <c r="P2280">
        <f t="shared" si="314"/>
        <v>-0.12253573959071395</v>
      </c>
      <c r="Q2280" t="str">
        <f t="shared" si="319"/>
        <v>2024-12</v>
      </c>
      <c r="R2280" t="str">
        <f t="shared" si="320"/>
        <v>High</v>
      </c>
    </row>
    <row r="2281" spans="1:18" x14ac:dyDescent="0.2">
      <c r="A2281">
        <v>2280</v>
      </c>
      <c r="B2281" t="s">
        <v>10</v>
      </c>
      <c r="C2281" s="1" t="d">
        <v>2024-12-23</v>
      </c>
      <c r="D2281">
        <v>431</v>
      </c>
      <c r="E2281">
        <v>434.51</v>
      </c>
      <c r="F2281">
        <v>415.41</v>
      </c>
      <c r="G2281">
        <v>430.6</v>
      </c>
      <c r="H2281">
        <v>72698100</v>
      </c>
      <c r="I2281">
        <v>2.2657099999999999E-2</v>
      </c>
      <c r="J2281">
        <f t="shared" si="315"/>
        <v>2.2657103500688835E-2</v>
      </c>
      <c r="K2281">
        <f t="shared" si="317"/>
        <v>396.03700000000003</v>
      </c>
      <c r="L2281">
        <f t="shared" si="322"/>
        <v>329.69199999999995</v>
      </c>
      <c r="M2281">
        <f t="shared" si="318"/>
        <v>3.7542342423162407E-2</v>
      </c>
      <c r="N2281" t="str">
        <f t="shared" si="321"/>
        <v>Uptrend</v>
      </c>
      <c r="O2281">
        <f t="shared" si="316"/>
        <v>479.86</v>
      </c>
      <c r="P2281">
        <f t="shared" si="314"/>
        <v>-0.10265494102446548</v>
      </c>
      <c r="Q2281" t="str">
        <f t="shared" si="319"/>
        <v>2024-12</v>
      </c>
      <c r="R2281" t="str">
        <f t="shared" si="320"/>
        <v>High</v>
      </c>
    </row>
    <row r="2282" spans="1:18" x14ac:dyDescent="0.2">
      <c r="A2282">
        <v>2281</v>
      </c>
      <c r="B2282" t="s">
        <v>10</v>
      </c>
      <c r="C2282" s="1" t="d">
        <v>2024-12-24</v>
      </c>
      <c r="D2282">
        <v>435.9</v>
      </c>
      <c r="E2282">
        <v>462.78</v>
      </c>
      <c r="F2282">
        <v>435.14</v>
      </c>
      <c r="G2282">
        <v>462.28</v>
      </c>
      <c r="H2282">
        <v>59551800</v>
      </c>
      <c r="I2282">
        <v>7.3571700000000004E-2</v>
      </c>
      <c r="J2282">
        <f t="shared" si="315"/>
        <v>7.3571760334417036E-2</v>
      </c>
      <c r="K2282">
        <f t="shared" si="317"/>
        <v>402.22149999999999</v>
      </c>
      <c r="L2282">
        <f t="shared" si="322"/>
        <v>334.38319999999999</v>
      </c>
      <c r="M2282">
        <f t="shared" si="318"/>
        <v>3.8081365192217116E-2</v>
      </c>
      <c r="N2282" t="str">
        <f t="shared" si="321"/>
        <v>Uptrend</v>
      </c>
      <c r="O2282">
        <f t="shared" si="316"/>
        <v>479.86</v>
      </c>
      <c r="P2282">
        <f t="shared" si="314"/>
        <v>-3.6635685408244134E-2</v>
      </c>
      <c r="Q2282" t="str">
        <f t="shared" si="319"/>
        <v>2024-12</v>
      </c>
      <c r="R2282" t="str">
        <f t="shared" si="320"/>
        <v>High</v>
      </c>
    </row>
    <row r="2283" spans="1:18" x14ac:dyDescent="0.2">
      <c r="A2283">
        <v>2282</v>
      </c>
      <c r="B2283" t="s">
        <v>10</v>
      </c>
      <c r="C2283" s="1" t="d">
        <v>2024-12-26</v>
      </c>
      <c r="D2283">
        <v>465.16</v>
      </c>
      <c r="E2283">
        <v>465.33</v>
      </c>
      <c r="F2283">
        <v>451.02</v>
      </c>
      <c r="G2283">
        <v>454.13</v>
      </c>
      <c r="H2283">
        <v>76366400</v>
      </c>
      <c r="I2283">
        <v>-1.763E-2</v>
      </c>
      <c r="J2283">
        <f t="shared" si="315"/>
        <v>-1.7630007787488022E-2</v>
      </c>
      <c r="K2283">
        <f t="shared" si="317"/>
        <v>408.01650000000006</v>
      </c>
      <c r="L2283">
        <f t="shared" si="322"/>
        <v>338.58980000000003</v>
      </c>
      <c r="M2283">
        <f t="shared" si="318"/>
        <v>3.8656647948541595E-2</v>
      </c>
      <c r="N2283" t="str">
        <f t="shared" si="321"/>
        <v>Uptrend</v>
      </c>
      <c r="O2283">
        <f t="shared" si="316"/>
        <v>479.86</v>
      </c>
      <c r="P2283">
        <f t="shared" ref="P2283:P2346" si="323">G2283/O2283 - 1</f>
        <v>-5.3619805776684903E-2</v>
      </c>
      <c r="Q2283" t="str">
        <f t="shared" si="319"/>
        <v>2024-12</v>
      </c>
      <c r="R2283" t="str">
        <f t="shared" si="320"/>
        <v>High</v>
      </c>
    </row>
    <row r="2284" spans="1:18" x14ac:dyDescent="0.2">
      <c r="A2284">
        <v>2283</v>
      </c>
      <c r="B2284" t="s">
        <v>10</v>
      </c>
      <c r="C2284" s="1" t="d">
        <v>2024-12-27</v>
      </c>
      <c r="D2284">
        <v>449.52</v>
      </c>
      <c r="E2284">
        <v>450</v>
      </c>
      <c r="F2284">
        <v>426.5</v>
      </c>
      <c r="G2284">
        <v>431.66</v>
      </c>
      <c r="H2284">
        <v>82666800</v>
      </c>
      <c r="I2284">
        <v>-4.9479200000000001E-2</v>
      </c>
      <c r="J2284">
        <f t="shared" ref="J2284:J2347" si="324">(G2284/G2283) - 1</f>
        <v>-4.9479224010745781E-2</v>
      </c>
      <c r="K2284">
        <f t="shared" si="317"/>
        <v>412.9550000000001</v>
      </c>
      <c r="L2284">
        <f t="shared" si="322"/>
        <v>342.52020000000005</v>
      </c>
      <c r="M2284">
        <f t="shared" si="318"/>
        <v>4.07706323630471E-2</v>
      </c>
      <c r="N2284" t="str">
        <f t="shared" si="321"/>
        <v>Uptrend</v>
      </c>
      <c r="O2284">
        <f t="shared" ref="O2284:O2347" si="325">MAX(G2284,O2283)</f>
        <v>479.86</v>
      </c>
      <c r="P2284">
        <f t="shared" si="323"/>
        <v>-0.10044596340599343</v>
      </c>
      <c r="Q2284" t="str">
        <f t="shared" si="319"/>
        <v>2024-12</v>
      </c>
      <c r="R2284" t="str">
        <f t="shared" si="320"/>
        <v>High</v>
      </c>
    </row>
    <row r="2285" spans="1:18" x14ac:dyDescent="0.2">
      <c r="A2285">
        <v>2284</v>
      </c>
      <c r="B2285" t="s">
        <v>10</v>
      </c>
      <c r="C2285" s="1" t="d">
        <v>2024-12-30</v>
      </c>
      <c r="D2285">
        <v>419.4</v>
      </c>
      <c r="E2285">
        <v>427</v>
      </c>
      <c r="F2285">
        <v>415.75</v>
      </c>
      <c r="G2285">
        <v>417.41</v>
      </c>
      <c r="H2285">
        <v>64941000</v>
      </c>
      <c r="I2285">
        <v>-3.3012100000000003E-2</v>
      </c>
      <c r="J2285">
        <f t="shared" si="324"/>
        <v>-3.3012092850854824E-2</v>
      </c>
      <c r="K2285">
        <f t="shared" si="317"/>
        <v>416.5675</v>
      </c>
      <c r="L2285">
        <f t="shared" si="322"/>
        <v>346.18300000000005</v>
      </c>
      <c r="M2285">
        <f t="shared" si="318"/>
        <v>4.1680444689407903E-2</v>
      </c>
      <c r="N2285" t="str">
        <f t="shared" si="321"/>
        <v>Uptrend</v>
      </c>
      <c r="O2285">
        <f t="shared" si="325"/>
        <v>479.86</v>
      </c>
      <c r="P2285">
        <f t="shared" si="323"/>
        <v>-0.13014212478639597</v>
      </c>
      <c r="Q2285" t="str">
        <f t="shared" si="319"/>
        <v>2024-12</v>
      </c>
      <c r="R2285" t="str">
        <f t="shared" si="320"/>
        <v>High</v>
      </c>
    </row>
    <row r="2286" spans="1:18" x14ac:dyDescent="0.2">
      <c r="A2286">
        <v>2285</v>
      </c>
      <c r="B2286" t="s">
        <v>10</v>
      </c>
      <c r="C2286" s="1" t="d">
        <v>2024-12-31</v>
      </c>
      <c r="D2286">
        <v>423.79</v>
      </c>
      <c r="E2286">
        <v>427.93</v>
      </c>
      <c r="F2286">
        <v>402.54</v>
      </c>
      <c r="G2286">
        <v>403.84</v>
      </c>
      <c r="H2286">
        <v>76825100</v>
      </c>
      <c r="I2286">
        <v>-3.2509999999999997E-2</v>
      </c>
      <c r="J2286">
        <f t="shared" si="324"/>
        <v>-3.2510002156153517E-2</v>
      </c>
      <c r="K2286">
        <f t="shared" si="317"/>
        <v>418.90500000000003</v>
      </c>
      <c r="L2286">
        <f t="shared" si="322"/>
        <v>349.39160000000004</v>
      </c>
      <c r="M2286">
        <f t="shared" si="318"/>
        <v>4.2325282482436721E-2</v>
      </c>
      <c r="N2286" t="str">
        <f t="shared" si="321"/>
        <v>Uptrend</v>
      </c>
      <c r="O2286">
        <f t="shared" si="325"/>
        <v>479.86</v>
      </c>
      <c r="P2286">
        <f t="shared" si="323"/>
        <v>-0.15842120618513744</v>
      </c>
      <c r="Q2286" t="str">
        <f t="shared" si="319"/>
        <v>2024-12</v>
      </c>
      <c r="R2286" t="str">
        <f t="shared" si="320"/>
        <v>High</v>
      </c>
    </row>
    <row r="2287" spans="1:18" x14ac:dyDescent="0.2">
      <c r="A2287">
        <v>2286</v>
      </c>
      <c r="B2287" t="s">
        <v>10</v>
      </c>
      <c r="C2287" s="1" t="d">
        <v>2025-01-02</v>
      </c>
      <c r="D2287">
        <v>390.1</v>
      </c>
      <c r="E2287">
        <v>392.73</v>
      </c>
      <c r="F2287">
        <v>373.04</v>
      </c>
      <c r="G2287">
        <v>379.28</v>
      </c>
      <c r="H2287">
        <v>109710700</v>
      </c>
      <c r="I2287">
        <v>-6.0816200000000001E-2</v>
      </c>
      <c r="J2287">
        <f t="shared" si="324"/>
        <v>-6.0816164817749652E-2</v>
      </c>
      <c r="K2287">
        <f t="shared" si="317"/>
        <v>420.29800000000006</v>
      </c>
      <c r="L2287">
        <f t="shared" si="322"/>
        <v>353.24099999999999</v>
      </c>
      <c r="M2287">
        <f t="shared" si="318"/>
        <v>4.4729488962545749E-2</v>
      </c>
      <c r="N2287" t="str">
        <f t="shared" si="321"/>
        <v>Uptrend</v>
      </c>
      <c r="O2287">
        <f t="shared" si="325"/>
        <v>479.86</v>
      </c>
      <c r="P2287">
        <f t="shared" si="323"/>
        <v>-0.20960280081690497</v>
      </c>
      <c r="Q2287" t="str">
        <f t="shared" si="319"/>
        <v>2025-01</v>
      </c>
      <c r="R2287" t="str">
        <f t="shared" si="320"/>
        <v>High</v>
      </c>
    </row>
    <row r="2288" spans="1:18" x14ac:dyDescent="0.2">
      <c r="A2288">
        <v>2287</v>
      </c>
      <c r="B2288" t="s">
        <v>10</v>
      </c>
      <c r="C2288" s="1" t="d">
        <v>2025-01-03</v>
      </c>
      <c r="D2288">
        <v>381.48</v>
      </c>
      <c r="E2288">
        <v>411.88</v>
      </c>
      <c r="F2288">
        <v>379.45</v>
      </c>
      <c r="G2288">
        <v>410.44</v>
      </c>
      <c r="H2288">
        <v>95423300</v>
      </c>
      <c r="I2288">
        <v>8.2155699999999998E-2</v>
      </c>
      <c r="J2288">
        <f t="shared" si="324"/>
        <v>8.2155663362159848E-2</v>
      </c>
      <c r="K2288">
        <f t="shared" si="317"/>
        <v>422.92350000000005</v>
      </c>
      <c r="L2288">
        <f t="shared" si="322"/>
        <v>357.18899999999996</v>
      </c>
      <c r="M2288">
        <f t="shared" si="318"/>
        <v>4.790891454935501E-2</v>
      </c>
      <c r="N2288" t="str">
        <f t="shared" si="321"/>
        <v>Uptrend</v>
      </c>
      <c r="O2288">
        <f t="shared" si="325"/>
        <v>479.86</v>
      </c>
      <c r="P2288">
        <f t="shared" si="323"/>
        <v>-0.14466719459842459</v>
      </c>
      <c r="Q2288" t="str">
        <f t="shared" si="319"/>
        <v>2025-01</v>
      </c>
      <c r="R2288" t="str">
        <f t="shared" si="320"/>
        <v>High</v>
      </c>
    </row>
    <row r="2289" spans="1:18" x14ac:dyDescent="0.2">
      <c r="A2289">
        <v>2288</v>
      </c>
      <c r="B2289" t="s">
        <v>10</v>
      </c>
      <c r="C2289" s="1" t="d">
        <v>2025-01-06</v>
      </c>
      <c r="D2289">
        <v>423.2</v>
      </c>
      <c r="E2289">
        <v>426.43</v>
      </c>
      <c r="F2289">
        <v>401.7</v>
      </c>
      <c r="G2289">
        <v>411.05</v>
      </c>
      <c r="H2289">
        <v>85516500</v>
      </c>
      <c r="I2289">
        <v>1.48617E-3</v>
      </c>
      <c r="J2289">
        <f t="shared" si="324"/>
        <v>1.4862099210604107E-3</v>
      </c>
      <c r="K2289">
        <f t="shared" si="317"/>
        <v>425.00149999999996</v>
      </c>
      <c r="L2289">
        <f t="shared" si="322"/>
        <v>359.86659999999995</v>
      </c>
      <c r="M2289">
        <f t="shared" si="318"/>
        <v>4.757929667646648E-2</v>
      </c>
      <c r="N2289" t="str">
        <f t="shared" si="321"/>
        <v>Uptrend</v>
      </c>
      <c r="O2289">
        <f t="shared" si="325"/>
        <v>479.86</v>
      </c>
      <c r="P2289">
        <f t="shared" si="323"/>
        <v>-0.1433959904972284</v>
      </c>
      <c r="Q2289" t="str">
        <f t="shared" si="319"/>
        <v>2025-01</v>
      </c>
      <c r="R2289" t="str">
        <f t="shared" si="320"/>
        <v>High</v>
      </c>
    </row>
    <row r="2290" spans="1:18" x14ac:dyDescent="0.2">
      <c r="A2290">
        <v>2289</v>
      </c>
      <c r="B2290" t="s">
        <v>10</v>
      </c>
      <c r="C2290" s="1" t="d">
        <v>2025-01-07</v>
      </c>
      <c r="D2290">
        <v>405.83</v>
      </c>
      <c r="E2290">
        <v>414.33</v>
      </c>
      <c r="F2290">
        <v>390</v>
      </c>
      <c r="G2290">
        <v>394.36</v>
      </c>
      <c r="H2290">
        <v>75699500</v>
      </c>
      <c r="I2290">
        <v>-4.0603300000000002E-2</v>
      </c>
      <c r="J2290">
        <f t="shared" si="324"/>
        <v>-4.0603332927867664E-2</v>
      </c>
      <c r="K2290">
        <f t="shared" si="317"/>
        <v>425.25850000000003</v>
      </c>
      <c r="L2290">
        <f t="shared" si="322"/>
        <v>362.38159999999988</v>
      </c>
      <c r="M2290">
        <f t="shared" si="318"/>
        <v>4.7336310872691502E-2</v>
      </c>
      <c r="N2290" t="str">
        <f t="shared" si="321"/>
        <v>Uptrend</v>
      </c>
      <c r="O2290">
        <f t="shared" si="325"/>
        <v>479.86</v>
      </c>
      <c r="P2290">
        <f t="shared" si="323"/>
        <v>-0.17817696828241569</v>
      </c>
      <c r="Q2290" t="str">
        <f t="shared" si="319"/>
        <v>2025-01</v>
      </c>
      <c r="R2290" t="str">
        <f t="shared" si="320"/>
        <v>High</v>
      </c>
    </row>
    <row r="2291" spans="1:18" x14ac:dyDescent="0.2">
      <c r="A2291">
        <v>2290</v>
      </c>
      <c r="B2291" t="s">
        <v>10</v>
      </c>
      <c r="C2291" s="1" t="d">
        <v>2025-01-08</v>
      </c>
      <c r="D2291">
        <v>392.95</v>
      </c>
      <c r="E2291">
        <v>402.5</v>
      </c>
      <c r="F2291">
        <v>387.4</v>
      </c>
      <c r="G2291">
        <v>394.94</v>
      </c>
      <c r="H2291">
        <v>73038800</v>
      </c>
      <c r="I2291">
        <v>1.4707800000000001E-3</v>
      </c>
      <c r="J2291">
        <f t="shared" si="324"/>
        <v>1.4707373973019688E-3</v>
      </c>
      <c r="K2291">
        <f t="shared" si="317"/>
        <v>425.51599999999996</v>
      </c>
      <c r="L2291">
        <f t="shared" si="322"/>
        <v>365.02620000000002</v>
      </c>
      <c r="M2291">
        <f t="shared" si="318"/>
        <v>4.7336309136805498E-2</v>
      </c>
      <c r="N2291" t="str">
        <f t="shared" si="321"/>
        <v>Uptrend</v>
      </c>
      <c r="O2291">
        <f t="shared" si="325"/>
        <v>479.86</v>
      </c>
      <c r="P2291">
        <f t="shared" si="323"/>
        <v>-0.17696828241570461</v>
      </c>
      <c r="Q2291" t="str">
        <f t="shared" si="319"/>
        <v>2025-01</v>
      </c>
      <c r="R2291" t="str">
        <f t="shared" si="320"/>
        <v>High</v>
      </c>
    </row>
    <row r="2292" spans="1:18" x14ac:dyDescent="0.2">
      <c r="A2292">
        <v>2291</v>
      </c>
      <c r="B2292" t="s">
        <v>10</v>
      </c>
      <c r="C2292" s="1" t="d">
        <v>2025-01-10</v>
      </c>
      <c r="D2292">
        <v>391.4</v>
      </c>
      <c r="E2292">
        <v>399.28</v>
      </c>
      <c r="F2292">
        <v>377.29</v>
      </c>
      <c r="G2292">
        <v>394.74</v>
      </c>
      <c r="H2292">
        <v>62287300</v>
      </c>
      <c r="I2292">
        <v>-5.0643699999999999E-4</v>
      </c>
      <c r="J2292">
        <f t="shared" si="324"/>
        <v>-5.0640603635987436E-4</v>
      </c>
      <c r="K2292">
        <f t="shared" si="317"/>
        <v>425.20349999999996</v>
      </c>
      <c r="L2292">
        <f t="shared" si="322"/>
        <v>367.90200000000004</v>
      </c>
      <c r="M2292">
        <f t="shared" si="318"/>
        <v>4.6907575004420735E-2</v>
      </c>
      <c r="N2292" t="str">
        <f t="shared" si="321"/>
        <v>Uptrend</v>
      </c>
      <c r="O2292">
        <f t="shared" si="325"/>
        <v>479.86</v>
      </c>
      <c r="P2292">
        <f t="shared" si="323"/>
        <v>-0.17738507064560494</v>
      </c>
      <c r="Q2292" t="str">
        <f t="shared" si="319"/>
        <v>2025-01</v>
      </c>
      <c r="R2292" t="str">
        <f t="shared" si="320"/>
        <v>High</v>
      </c>
    </row>
    <row r="2293" spans="1:18" x14ac:dyDescent="0.2">
      <c r="A2293">
        <v>2292</v>
      </c>
      <c r="B2293" t="s">
        <v>10</v>
      </c>
      <c r="C2293" s="1" t="d">
        <v>2025-01-13</v>
      </c>
      <c r="D2293">
        <v>383.21</v>
      </c>
      <c r="E2293">
        <v>403.79</v>
      </c>
      <c r="F2293">
        <v>380.07</v>
      </c>
      <c r="G2293">
        <v>403.31</v>
      </c>
      <c r="H2293">
        <v>67580500</v>
      </c>
      <c r="I2293">
        <v>2.1710500000000001E-2</v>
      </c>
      <c r="J2293">
        <f t="shared" si="324"/>
        <v>2.1710492982722762E-2</v>
      </c>
      <c r="K2293">
        <f t="shared" si="317"/>
        <v>424.13049999999993</v>
      </c>
      <c r="L2293">
        <f t="shared" si="322"/>
        <v>370.67820000000012</v>
      </c>
      <c r="M2293">
        <f t="shared" si="318"/>
        <v>4.5136668831112642E-2</v>
      </c>
      <c r="N2293" t="str">
        <f t="shared" si="321"/>
        <v>Uptrend</v>
      </c>
      <c r="O2293">
        <f t="shared" si="325"/>
        <v>479.86</v>
      </c>
      <c r="P2293">
        <f t="shared" si="323"/>
        <v>-0.15952569499437341</v>
      </c>
      <c r="Q2293" t="str">
        <f t="shared" si="319"/>
        <v>2025-01</v>
      </c>
      <c r="R2293" t="str">
        <f t="shared" si="320"/>
        <v>High</v>
      </c>
    </row>
    <row r="2294" spans="1:18" x14ac:dyDescent="0.2">
      <c r="A2294">
        <v>2293</v>
      </c>
      <c r="B2294" t="s">
        <v>10</v>
      </c>
      <c r="C2294" s="1" t="d">
        <v>2025-01-14</v>
      </c>
      <c r="D2294">
        <v>414.34</v>
      </c>
      <c r="E2294">
        <v>422.64</v>
      </c>
      <c r="F2294">
        <v>394.54</v>
      </c>
      <c r="G2294">
        <v>396.36</v>
      </c>
      <c r="H2294">
        <v>84565000</v>
      </c>
      <c r="I2294">
        <v>-1.7232399999999998E-2</v>
      </c>
      <c r="J2294">
        <f t="shared" si="324"/>
        <v>-1.7232401874488601E-2</v>
      </c>
      <c r="K2294">
        <f t="shared" si="317"/>
        <v>423.04349999999994</v>
      </c>
      <c r="L2294">
        <f t="shared" si="322"/>
        <v>374.24560000000014</v>
      </c>
      <c r="M2294">
        <f t="shared" si="318"/>
        <v>4.5163069284982829E-2</v>
      </c>
      <c r="N2294" t="str">
        <f t="shared" si="321"/>
        <v>Uptrend</v>
      </c>
      <c r="O2294">
        <f t="shared" si="325"/>
        <v>479.86</v>
      </c>
      <c r="P2294">
        <f t="shared" si="323"/>
        <v>-0.1740090859834118</v>
      </c>
      <c r="Q2294" t="str">
        <f t="shared" si="319"/>
        <v>2025-01</v>
      </c>
      <c r="R2294" t="str">
        <f t="shared" si="320"/>
        <v>High</v>
      </c>
    </row>
    <row r="2295" spans="1:18" x14ac:dyDescent="0.2">
      <c r="A2295">
        <v>2294</v>
      </c>
      <c r="B2295" t="s">
        <v>10</v>
      </c>
      <c r="C2295" s="1" t="d">
        <v>2025-01-15</v>
      </c>
      <c r="D2295">
        <v>409.9</v>
      </c>
      <c r="E2295">
        <v>429.8</v>
      </c>
      <c r="F2295">
        <v>405.66</v>
      </c>
      <c r="G2295">
        <v>428.22</v>
      </c>
      <c r="H2295">
        <v>81375500</v>
      </c>
      <c r="I2295">
        <v>8.0381499999999995E-2</v>
      </c>
      <c r="J2295">
        <f t="shared" si="324"/>
        <v>8.0381471389645798E-2</v>
      </c>
      <c r="K2295">
        <f t="shared" si="317"/>
        <v>422.64299999999992</v>
      </c>
      <c r="L2295">
        <f t="shared" si="322"/>
        <v>377.5424000000001</v>
      </c>
      <c r="M2295">
        <f t="shared" si="318"/>
        <v>4.7789364769980615E-2</v>
      </c>
      <c r="N2295" t="str">
        <f t="shared" si="321"/>
        <v>Uptrend</v>
      </c>
      <c r="O2295">
        <f t="shared" si="325"/>
        <v>479.86</v>
      </c>
      <c r="P2295">
        <f t="shared" si="323"/>
        <v>-0.10761472096028002</v>
      </c>
      <c r="Q2295" t="str">
        <f t="shared" si="319"/>
        <v>2025-01</v>
      </c>
      <c r="R2295" t="str">
        <f t="shared" si="320"/>
        <v>High</v>
      </c>
    </row>
    <row r="2296" spans="1:18" x14ac:dyDescent="0.2">
      <c r="A2296">
        <v>2295</v>
      </c>
      <c r="B2296" t="s">
        <v>10</v>
      </c>
      <c r="C2296" s="1" t="d">
        <v>2025-01-16</v>
      </c>
      <c r="D2296">
        <v>423.49</v>
      </c>
      <c r="E2296">
        <v>424</v>
      </c>
      <c r="F2296">
        <v>409.13</v>
      </c>
      <c r="G2296">
        <v>413.82</v>
      </c>
      <c r="H2296">
        <v>68335200</v>
      </c>
      <c r="I2296">
        <v>-3.3627600000000001E-2</v>
      </c>
      <c r="J2296">
        <f t="shared" si="324"/>
        <v>-3.3627574611181266E-2</v>
      </c>
      <c r="K2296">
        <f t="shared" si="317"/>
        <v>420.18299999999999</v>
      </c>
      <c r="L2296">
        <f t="shared" si="322"/>
        <v>381.21560000000011</v>
      </c>
      <c r="M2296">
        <f t="shared" si="318"/>
        <v>4.6071315322763089E-2</v>
      </c>
      <c r="N2296" t="str">
        <f t="shared" si="321"/>
        <v>Uptrend</v>
      </c>
      <c r="O2296">
        <f t="shared" si="325"/>
        <v>479.86</v>
      </c>
      <c r="P2296">
        <f t="shared" si="323"/>
        <v>-0.137623473513108</v>
      </c>
      <c r="Q2296" t="str">
        <f t="shared" si="319"/>
        <v>2025-01</v>
      </c>
      <c r="R2296" t="str">
        <f t="shared" si="320"/>
        <v>High</v>
      </c>
    </row>
    <row r="2297" spans="1:18" x14ac:dyDescent="0.2">
      <c r="A2297">
        <v>2296</v>
      </c>
      <c r="B2297" t="s">
        <v>10</v>
      </c>
      <c r="C2297" s="1" t="d">
        <v>2025-01-17</v>
      </c>
      <c r="D2297">
        <v>421.5</v>
      </c>
      <c r="E2297">
        <v>439.74</v>
      </c>
      <c r="F2297">
        <v>419.75</v>
      </c>
      <c r="G2297">
        <v>426.5</v>
      </c>
      <c r="H2297">
        <v>94991400</v>
      </c>
      <c r="I2297">
        <v>3.06413E-2</v>
      </c>
      <c r="J2297">
        <f t="shared" si="324"/>
        <v>3.0641341646126419E-2</v>
      </c>
      <c r="K2297">
        <f t="shared" si="317"/>
        <v>417.51499999999999</v>
      </c>
      <c r="L2297">
        <f t="shared" si="322"/>
        <v>384.66820000000013</v>
      </c>
      <c r="M2297">
        <f t="shared" si="318"/>
        <v>4.5820304053886027E-2</v>
      </c>
      <c r="N2297" t="str">
        <f t="shared" si="321"/>
        <v>Uptrend</v>
      </c>
      <c r="O2297">
        <f t="shared" si="325"/>
        <v>479.86</v>
      </c>
      <c r="P2297">
        <f t="shared" si="323"/>
        <v>-0.11119909973742348</v>
      </c>
      <c r="Q2297" t="str">
        <f t="shared" si="319"/>
        <v>2025-01</v>
      </c>
      <c r="R2297" t="str">
        <f t="shared" si="320"/>
        <v>High</v>
      </c>
    </row>
    <row r="2298" spans="1:18" x14ac:dyDescent="0.2">
      <c r="A2298">
        <v>2297</v>
      </c>
      <c r="B2298" t="s">
        <v>10</v>
      </c>
      <c r="C2298" s="1" t="d">
        <v>2025-01-21</v>
      </c>
      <c r="D2298">
        <v>432.64</v>
      </c>
      <c r="E2298">
        <v>433.2</v>
      </c>
      <c r="F2298">
        <v>406.31</v>
      </c>
      <c r="G2298">
        <v>424.07</v>
      </c>
      <c r="H2298">
        <v>87320900</v>
      </c>
      <c r="I2298">
        <v>-5.6975200000000002E-3</v>
      </c>
      <c r="J2298">
        <f t="shared" si="324"/>
        <v>-5.6975381008206316E-3</v>
      </c>
      <c r="K2298">
        <f t="shared" si="317"/>
        <v>416.71199999999988</v>
      </c>
      <c r="L2298">
        <f t="shared" si="322"/>
        <v>387.1998000000001</v>
      </c>
      <c r="M2298">
        <f t="shared" si="318"/>
        <v>4.2005384616228283E-2</v>
      </c>
      <c r="N2298" t="str">
        <f t="shared" si="321"/>
        <v>Uptrend</v>
      </c>
      <c r="O2298">
        <f t="shared" si="325"/>
        <v>479.86</v>
      </c>
      <c r="P2298">
        <f t="shared" si="323"/>
        <v>-0.11626307673071312</v>
      </c>
      <c r="Q2298" t="str">
        <f t="shared" si="319"/>
        <v>2025-01</v>
      </c>
      <c r="R2298" t="str">
        <f t="shared" si="320"/>
        <v>High</v>
      </c>
    </row>
    <row r="2299" spans="1:18" x14ac:dyDescent="0.2">
      <c r="A2299">
        <v>2298</v>
      </c>
      <c r="B2299" t="s">
        <v>10</v>
      </c>
      <c r="C2299" s="1" t="d">
        <v>2025-01-22</v>
      </c>
      <c r="D2299">
        <v>416.81</v>
      </c>
      <c r="E2299">
        <v>428</v>
      </c>
      <c r="F2299">
        <v>414.59</v>
      </c>
      <c r="G2299">
        <v>415.11</v>
      </c>
      <c r="H2299">
        <v>60963300</v>
      </c>
      <c r="I2299">
        <v>-2.1128600000000001E-2</v>
      </c>
      <c r="J2299">
        <f t="shared" si="324"/>
        <v>-2.1128587261536991E-2</v>
      </c>
      <c r="K2299">
        <f t="shared" si="317"/>
        <v>415.65899999999993</v>
      </c>
      <c r="L2299">
        <f t="shared" si="322"/>
        <v>389.50920000000008</v>
      </c>
      <c r="M2299">
        <f t="shared" si="318"/>
        <v>4.2213501180943878E-2</v>
      </c>
      <c r="N2299" t="str">
        <f t="shared" si="321"/>
        <v>Uptrend</v>
      </c>
      <c r="O2299">
        <f t="shared" si="325"/>
        <v>479.86</v>
      </c>
      <c r="P2299">
        <f t="shared" si="323"/>
        <v>-0.13493518943025051</v>
      </c>
      <c r="Q2299" t="str">
        <f t="shared" si="319"/>
        <v>2025-01</v>
      </c>
      <c r="R2299" t="str">
        <f t="shared" si="320"/>
        <v>High</v>
      </c>
    </row>
    <row r="2300" spans="1:18" x14ac:dyDescent="0.2">
      <c r="A2300">
        <v>2299</v>
      </c>
      <c r="B2300" t="s">
        <v>10</v>
      </c>
      <c r="C2300" s="1" t="d">
        <v>2025-01-23</v>
      </c>
      <c r="D2300">
        <v>416.06</v>
      </c>
      <c r="E2300">
        <v>420.73</v>
      </c>
      <c r="F2300">
        <v>408.95</v>
      </c>
      <c r="G2300">
        <v>412.38</v>
      </c>
      <c r="H2300">
        <v>50690600</v>
      </c>
      <c r="I2300">
        <v>-6.5765199999999998E-3</v>
      </c>
      <c r="J2300">
        <f t="shared" si="324"/>
        <v>-6.57657006576573E-3</v>
      </c>
      <c r="K2300">
        <f t="shared" si="317"/>
        <v>415.22499999999991</v>
      </c>
      <c r="L2300">
        <f t="shared" si="322"/>
        <v>391.21640000000008</v>
      </c>
      <c r="M2300">
        <f t="shared" si="318"/>
        <v>4.1519474049223182E-2</v>
      </c>
      <c r="N2300" t="str">
        <f t="shared" si="321"/>
        <v>Uptrend</v>
      </c>
      <c r="O2300">
        <f t="shared" si="325"/>
        <v>479.86</v>
      </c>
      <c r="P2300">
        <f t="shared" si="323"/>
        <v>-0.14062434876839081</v>
      </c>
      <c r="Q2300" t="str">
        <f t="shared" si="319"/>
        <v>2025-01</v>
      </c>
      <c r="R2300" t="str">
        <f t="shared" si="320"/>
        <v>High</v>
      </c>
    </row>
    <row r="2301" spans="1:18" x14ac:dyDescent="0.2">
      <c r="A2301">
        <v>2300</v>
      </c>
      <c r="B2301" t="s">
        <v>10</v>
      </c>
      <c r="C2301" s="1" t="d">
        <v>2025-01-24</v>
      </c>
      <c r="D2301">
        <v>414.45</v>
      </c>
      <c r="E2301">
        <v>418.88</v>
      </c>
      <c r="F2301">
        <v>405.78</v>
      </c>
      <c r="G2301">
        <v>406.58</v>
      </c>
      <c r="H2301">
        <v>56427100</v>
      </c>
      <c r="I2301">
        <v>-1.4064699999999999E-2</v>
      </c>
      <c r="J2301">
        <f t="shared" si="324"/>
        <v>-1.406469760900142E-2</v>
      </c>
      <c r="K2301">
        <f t="shared" si="317"/>
        <v>414.024</v>
      </c>
      <c r="L2301">
        <f t="shared" si="322"/>
        <v>392.15940000000012</v>
      </c>
      <c r="M2301">
        <f t="shared" si="318"/>
        <v>4.1264926922586737E-2</v>
      </c>
      <c r="N2301" t="str">
        <f t="shared" si="321"/>
        <v>Uptrend</v>
      </c>
      <c r="O2301">
        <f t="shared" si="325"/>
        <v>479.86</v>
      </c>
      <c r="P2301">
        <f t="shared" si="323"/>
        <v>-0.15271120743550204</v>
      </c>
      <c r="Q2301" t="str">
        <f t="shared" si="319"/>
        <v>2025-01</v>
      </c>
      <c r="R2301" t="str">
        <f t="shared" si="320"/>
        <v>High</v>
      </c>
    </row>
    <row r="2302" spans="1:18" x14ac:dyDescent="0.2">
      <c r="A2302">
        <v>2301</v>
      </c>
      <c r="B2302" t="s">
        <v>10</v>
      </c>
      <c r="C2302" s="1" t="d">
        <v>2025-01-27</v>
      </c>
      <c r="D2302">
        <v>394.8</v>
      </c>
      <c r="E2302">
        <v>406.69</v>
      </c>
      <c r="F2302">
        <v>389</v>
      </c>
      <c r="G2302">
        <v>397.15</v>
      </c>
      <c r="H2302">
        <v>58125500</v>
      </c>
      <c r="I2302">
        <v>-2.3193499999999999E-2</v>
      </c>
      <c r="J2302">
        <f t="shared" si="324"/>
        <v>-2.3193467460278394E-2</v>
      </c>
      <c r="K2302">
        <f t="shared" ref="K2302:K2365" si="326">AVERAGE(G2283:G2302)</f>
        <v>410.76750000000004</v>
      </c>
      <c r="L2302">
        <f t="shared" si="322"/>
        <v>393.55140000000011</v>
      </c>
      <c r="M2302">
        <f t="shared" si="318"/>
        <v>3.7422756661995141E-2</v>
      </c>
      <c r="N2302" t="str">
        <f t="shared" si="321"/>
        <v>Uptrend</v>
      </c>
      <c r="O2302">
        <f t="shared" si="325"/>
        <v>479.86</v>
      </c>
      <c r="P2302">
        <f t="shared" si="323"/>
        <v>-0.1723627724753054</v>
      </c>
      <c r="Q2302" t="str">
        <f t="shared" si="319"/>
        <v>2025-01</v>
      </c>
      <c r="R2302" t="str">
        <f t="shared" si="320"/>
        <v>High</v>
      </c>
    </row>
    <row r="2303" spans="1:18" x14ac:dyDescent="0.2">
      <c r="A2303">
        <v>2302</v>
      </c>
      <c r="B2303" t="s">
        <v>10</v>
      </c>
      <c r="C2303" s="1" t="d">
        <v>2025-01-28</v>
      </c>
      <c r="D2303">
        <v>396.91</v>
      </c>
      <c r="E2303">
        <v>400.59</v>
      </c>
      <c r="F2303">
        <v>386.5</v>
      </c>
      <c r="G2303">
        <v>398.09</v>
      </c>
      <c r="H2303">
        <v>48910700</v>
      </c>
      <c r="I2303">
        <v>2.3668700000000001E-3</v>
      </c>
      <c r="J2303">
        <f t="shared" si="324"/>
        <v>2.3668639053253671E-3</v>
      </c>
      <c r="K2303">
        <f t="shared" si="326"/>
        <v>407.96549999999996</v>
      </c>
      <c r="L2303">
        <f t="shared" si="322"/>
        <v>394.72860000000009</v>
      </c>
      <c r="M2303">
        <f t="shared" ref="M2303:M2366" si="327">_xlfn.STDEV.S(J2284:J2303)</f>
        <v>3.7388433190408452E-2</v>
      </c>
      <c r="N2303" t="str">
        <f t="shared" si="321"/>
        <v>Uptrend</v>
      </c>
      <c r="O2303">
        <f t="shared" si="325"/>
        <v>479.86</v>
      </c>
      <c r="P2303">
        <f t="shared" si="323"/>
        <v>-0.17040386779477357</v>
      </c>
      <c r="Q2303" t="str">
        <f t="shared" si="319"/>
        <v>2025-01</v>
      </c>
      <c r="R2303" t="str">
        <f t="shared" si="320"/>
        <v>High</v>
      </c>
    </row>
    <row r="2304" spans="1:18" x14ac:dyDescent="0.2">
      <c r="A2304">
        <v>2303</v>
      </c>
      <c r="B2304" t="s">
        <v>10</v>
      </c>
      <c r="C2304" s="1" t="d">
        <v>2025-01-29</v>
      </c>
      <c r="D2304">
        <v>395.21</v>
      </c>
      <c r="E2304">
        <v>398.59</v>
      </c>
      <c r="F2304">
        <v>384.48</v>
      </c>
      <c r="G2304">
        <v>389.1</v>
      </c>
      <c r="H2304">
        <v>68033600</v>
      </c>
      <c r="I2304">
        <v>-2.25828E-2</v>
      </c>
      <c r="J2304">
        <f t="shared" si="324"/>
        <v>-2.2582833027707139E-2</v>
      </c>
      <c r="K2304">
        <f t="shared" si="326"/>
        <v>405.83749999999998</v>
      </c>
      <c r="L2304">
        <f t="shared" si="322"/>
        <v>396.51060000000007</v>
      </c>
      <c r="M2304">
        <f t="shared" si="327"/>
        <v>3.6203833737364903E-2</v>
      </c>
      <c r="N2304" t="str">
        <f t="shared" si="321"/>
        <v>Uptrend</v>
      </c>
      <c r="O2304">
        <f t="shared" si="325"/>
        <v>479.86</v>
      </c>
      <c r="P2304">
        <f t="shared" si="323"/>
        <v>-0.18913849872879585</v>
      </c>
      <c r="Q2304" t="str">
        <f t="shared" si="319"/>
        <v>2025-01</v>
      </c>
      <c r="R2304" t="str">
        <f t="shared" si="320"/>
        <v>High</v>
      </c>
    </row>
    <row r="2305" spans="1:18" x14ac:dyDescent="0.2">
      <c r="A2305">
        <v>2304</v>
      </c>
      <c r="B2305" t="s">
        <v>10</v>
      </c>
      <c r="C2305" s="1" t="d">
        <v>2025-01-30</v>
      </c>
      <c r="D2305">
        <v>410.78</v>
      </c>
      <c r="E2305">
        <v>412.5</v>
      </c>
      <c r="F2305">
        <v>384.41</v>
      </c>
      <c r="G2305">
        <v>400.28</v>
      </c>
      <c r="H2305">
        <v>98092900</v>
      </c>
      <c r="I2305">
        <v>2.8733000000000002E-2</v>
      </c>
      <c r="J2305">
        <f t="shared" si="324"/>
        <v>2.873297352865567E-2</v>
      </c>
      <c r="K2305">
        <f t="shared" si="326"/>
        <v>404.98099999999994</v>
      </c>
      <c r="L2305">
        <f t="shared" si="322"/>
        <v>398.18819999999999</v>
      </c>
      <c r="M2305">
        <f t="shared" si="327"/>
        <v>3.628307519907481E-2</v>
      </c>
      <c r="N2305" t="str">
        <f t="shared" si="321"/>
        <v>Uptrend</v>
      </c>
      <c r="O2305">
        <f t="shared" si="325"/>
        <v>479.86</v>
      </c>
      <c r="P2305">
        <f t="shared" si="323"/>
        <v>-0.16584003667736436</v>
      </c>
      <c r="Q2305" t="str">
        <f t="shared" si="319"/>
        <v>2025-01</v>
      </c>
      <c r="R2305" t="str">
        <f t="shared" si="320"/>
        <v>High</v>
      </c>
    </row>
    <row r="2306" spans="1:18" x14ac:dyDescent="0.2">
      <c r="A2306">
        <v>2305</v>
      </c>
      <c r="B2306" t="s">
        <v>10</v>
      </c>
      <c r="C2306" s="1" t="d">
        <v>2025-01-31</v>
      </c>
      <c r="D2306">
        <v>401.53</v>
      </c>
      <c r="E2306">
        <v>419.99</v>
      </c>
      <c r="F2306">
        <v>401.34</v>
      </c>
      <c r="G2306">
        <v>404.6</v>
      </c>
      <c r="H2306">
        <v>83283600</v>
      </c>
      <c r="I2306">
        <v>1.07925E-2</v>
      </c>
      <c r="J2306">
        <f t="shared" si="324"/>
        <v>1.0792445288298369E-2</v>
      </c>
      <c r="K2306">
        <f t="shared" si="326"/>
        <v>405.01900000000001</v>
      </c>
      <c r="L2306">
        <f t="shared" si="322"/>
        <v>399.08699999999999</v>
      </c>
      <c r="M2306">
        <f t="shared" si="327"/>
        <v>3.5619878690721696E-2</v>
      </c>
      <c r="N2306" t="str">
        <f t="shared" si="321"/>
        <v>Uptrend</v>
      </c>
      <c r="O2306">
        <f t="shared" si="325"/>
        <v>479.86</v>
      </c>
      <c r="P2306">
        <f t="shared" si="323"/>
        <v>-0.15683741091151582</v>
      </c>
      <c r="Q2306" t="str">
        <f t="shared" si="319"/>
        <v>2025-01</v>
      </c>
      <c r="R2306" t="str">
        <f t="shared" si="320"/>
        <v>High</v>
      </c>
    </row>
    <row r="2307" spans="1:18" x14ac:dyDescent="0.2">
      <c r="A2307">
        <v>2306</v>
      </c>
      <c r="B2307" t="s">
        <v>10</v>
      </c>
      <c r="C2307" s="1" t="d">
        <v>2025-02-03</v>
      </c>
      <c r="D2307">
        <v>386.68</v>
      </c>
      <c r="E2307">
        <v>389.17</v>
      </c>
      <c r="F2307">
        <v>374.36</v>
      </c>
      <c r="G2307">
        <v>383.68</v>
      </c>
      <c r="H2307">
        <v>93732100</v>
      </c>
      <c r="I2307">
        <v>-5.1705399999999999E-2</v>
      </c>
      <c r="J2307">
        <f t="shared" si="324"/>
        <v>-5.1705388037567968E-2</v>
      </c>
      <c r="K2307">
        <f t="shared" si="326"/>
        <v>405.23900000000003</v>
      </c>
      <c r="L2307">
        <f t="shared" si="322"/>
        <v>400.01119999999997</v>
      </c>
      <c r="M2307">
        <f t="shared" si="327"/>
        <v>3.4841702715647238E-2</v>
      </c>
      <c r="N2307" t="str">
        <f t="shared" si="321"/>
        <v>Uptrend</v>
      </c>
      <c r="O2307">
        <f t="shared" si="325"/>
        <v>479.86</v>
      </c>
      <c r="P2307">
        <f t="shared" si="323"/>
        <v>-0.20043345975909643</v>
      </c>
      <c r="Q2307" t="str">
        <f t="shared" ref="Q2307:Q2370" si="328">TEXT(C2307, "YYYY-MM")</f>
        <v>2025-02</v>
      </c>
      <c r="R2307" t="str">
        <f t="shared" ref="R2307:R2370" si="329">IF(M2307="","",
   IF(M2307&lt;0.015,"Low",
      IF(M2307&lt;0.03,"Medium","High")))</f>
        <v>High</v>
      </c>
    </row>
    <row r="2308" spans="1:18" x14ac:dyDescent="0.2">
      <c r="A2308">
        <v>2307</v>
      </c>
      <c r="B2308" t="s">
        <v>10</v>
      </c>
      <c r="C2308" s="1" t="d">
        <v>2025-02-04</v>
      </c>
      <c r="D2308">
        <v>382.63</v>
      </c>
      <c r="E2308">
        <v>394</v>
      </c>
      <c r="F2308">
        <v>381.4</v>
      </c>
      <c r="G2308">
        <v>392.21</v>
      </c>
      <c r="H2308">
        <v>57072200</v>
      </c>
      <c r="I2308">
        <v>2.2232100000000001E-2</v>
      </c>
      <c r="J2308">
        <f t="shared" si="324"/>
        <v>2.223206839032521E-2</v>
      </c>
      <c r="K2308">
        <f t="shared" si="326"/>
        <v>404.32750000000004</v>
      </c>
      <c r="L2308">
        <f t="shared" si="322"/>
        <v>400.73399999999992</v>
      </c>
      <c r="M2308">
        <f t="shared" si="327"/>
        <v>2.9706328191541027E-2</v>
      </c>
      <c r="N2308" t="str">
        <f t="shared" ref="N2308:N2371" si="330">IF(OR(ISBLANK(K2308),ISBLANK(L2308)),"",IF(K2308&gt;L2308,"Uptrend","Downtrend"))</f>
        <v>Uptrend</v>
      </c>
      <c r="O2308">
        <f t="shared" si="325"/>
        <v>479.86</v>
      </c>
      <c r="P2308">
        <f t="shared" si="323"/>
        <v>-0.18265744175384491</v>
      </c>
      <c r="Q2308" t="str">
        <f t="shared" si="328"/>
        <v>2025-02</v>
      </c>
      <c r="R2308" t="str">
        <f t="shared" si="329"/>
        <v>Medium</v>
      </c>
    </row>
    <row r="2309" spans="1:18" x14ac:dyDescent="0.2">
      <c r="A2309">
        <v>2308</v>
      </c>
      <c r="B2309" t="s">
        <v>10</v>
      </c>
      <c r="C2309" s="1" t="d">
        <v>2025-02-05</v>
      </c>
      <c r="D2309">
        <v>387.51</v>
      </c>
      <c r="E2309">
        <v>388.39</v>
      </c>
      <c r="F2309">
        <v>375.53</v>
      </c>
      <c r="G2309">
        <v>378.17</v>
      </c>
      <c r="H2309">
        <v>57223300</v>
      </c>
      <c r="I2309">
        <v>-3.5797099999999998E-2</v>
      </c>
      <c r="J2309">
        <f t="shared" si="324"/>
        <v>-3.5797149486244573E-2</v>
      </c>
      <c r="K2309">
        <f t="shared" si="326"/>
        <v>402.68350000000004</v>
      </c>
      <c r="L2309">
        <f t="shared" si="322"/>
        <v>401.42759999999987</v>
      </c>
      <c r="M2309">
        <f t="shared" si="327"/>
        <v>3.0640736996546285E-2</v>
      </c>
      <c r="N2309" t="str">
        <f t="shared" si="330"/>
        <v>Uptrend</v>
      </c>
      <c r="O2309">
        <f t="shared" si="325"/>
        <v>479.86</v>
      </c>
      <c r="P2309">
        <f t="shared" si="323"/>
        <v>-0.21191597549285202</v>
      </c>
      <c r="Q2309" t="str">
        <f t="shared" si="328"/>
        <v>2025-02</v>
      </c>
      <c r="R2309" t="str">
        <f t="shared" si="329"/>
        <v>High</v>
      </c>
    </row>
    <row r="2310" spans="1:18" x14ac:dyDescent="0.2">
      <c r="A2310">
        <v>2309</v>
      </c>
      <c r="B2310" t="s">
        <v>10</v>
      </c>
      <c r="C2310" s="1" t="d">
        <v>2025-02-06</v>
      </c>
      <c r="D2310">
        <v>373.03</v>
      </c>
      <c r="E2310">
        <v>375.4</v>
      </c>
      <c r="F2310">
        <v>363.18</v>
      </c>
      <c r="G2310">
        <v>374.32</v>
      </c>
      <c r="H2310">
        <v>77918200</v>
      </c>
      <c r="I2310">
        <v>-1.01806E-2</v>
      </c>
      <c r="J2310">
        <f t="shared" si="324"/>
        <v>-1.0180606605494913E-2</v>
      </c>
      <c r="K2310">
        <f t="shared" si="326"/>
        <v>401.68150000000003</v>
      </c>
      <c r="L2310">
        <f t="shared" si="322"/>
        <v>401.6087999999998</v>
      </c>
      <c r="M2310">
        <f t="shared" si="327"/>
        <v>2.9445118186960981E-2</v>
      </c>
      <c r="N2310" t="str">
        <f t="shared" si="330"/>
        <v>Uptrend</v>
      </c>
      <c r="O2310">
        <f t="shared" si="325"/>
        <v>479.86</v>
      </c>
      <c r="P2310">
        <f t="shared" si="323"/>
        <v>-0.21993914891843458</v>
      </c>
      <c r="Q2310" t="str">
        <f t="shared" si="328"/>
        <v>2025-02</v>
      </c>
      <c r="R2310" t="str">
        <f t="shared" si="329"/>
        <v>Medium</v>
      </c>
    </row>
    <row r="2311" spans="1:18" x14ac:dyDescent="0.2">
      <c r="A2311">
        <v>2310</v>
      </c>
      <c r="B2311" t="s">
        <v>10</v>
      </c>
      <c r="C2311" s="1" t="d">
        <v>2025-02-07</v>
      </c>
      <c r="D2311">
        <v>370.19</v>
      </c>
      <c r="E2311">
        <v>380.55</v>
      </c>
      <c r="F2311">
        <v>360.34</v>
      </c>
      <c r="G2311">
        <v>361.62</v>
      </c>
      <c r="H2311">
        <v>70298300</v>
      </c>
      <c r="I2311">
        <v>-3.3928199999999999E-2</v>
      </c>
      <c r="J2311">
        <f t="shared" si="324"/>
        <v>-3.3928189784141916E-2</v>
      </c>
      <c r="K2311">
        <f t="shared" si="326"/>
        <v>400.01550000000003</v>
      </c>
      <c r="L2311">
        <f t="shared" si="322"/>
        <v>401.85159999999979</v>
      </c>
      <c r="M2311">
        <f t="shared" si="327"/>
        <v>3.0265456026135569E-2</v>
      </c>
      <c r="N2311" t="str">
        <f t="shared" si="330"/>
        <v>Downtrend</v>
      </c>
      <c r="O2311">
        <f t="shared" si="325"/>
        <v>479.86</v>
      </c>
      <c r="P2311">
        <f t="shared" si="323"/>
        <v>-0.24640520151710921</v>
      </c>
      <c r="Q2311" t="str">
        <f t="shared" si="328"/>
        <v>2025-02</v>
      </c>
      <c r="R2311" t="str">
        <f t="shared" si="329"/>
        <v>High</v>
      </c>
    </row>
    <row r="2312" spans="1:18" x14ac:dyDescent="0.2">
      <c r="A2312">
        <v>2311</v>
      </c>
      <c r="B2312" t="s">
        <v>10</v>
      </c>
      <c r="C2312" s="1" t="d">
        <v>2025-02-10</v>
      </c>
      <c r="D2312">
        <v>356.21</v>
      </c>
      <c r="E2312">
        <v>362.7</v>
      </c>
      <c r="F2312">
        <v>350.51</v>
      </c>
      <c r="G2312">
        <v>350.73</v>
      </c>
      <c r="H2312">
        <v>77514900</v>
      </c>
      <c r="I2312">
        <v>-3.01144E-2</v>
      </c>
      <c r="J2312">
        <f t="shared" si="324"/>
        <v>-3.0114484818317577E-2</v>
      </c>
      <c r="K2312">
        <f t="shared" si="326"/>
        <v>397.81500000000005</v>
      </c>
      <c r="L2312">
        <f t="shared" si="322"/>
        <v>401.65699999999993</v>
      </c>
      <c r="M2312">
        <f t="shared" si="327"/>
        <v>3.0806502858162336E-2</v>
      </c>
      <c r="N2312" t="str">
        <f t="shared" si="330"/>
        <v>Downtrend</v>
      </c>
      <c r="O2312">
        <f t="shared" si="325"/>
        <v>479.86</v>
      </c>
      <c r="P2312">
        <f t="shared" si="323"/>
        <v>-0.26909932063518527</v>
      </c>
      <c r="Q2312" t="str">
        <f t="shared" si="328"/>
        <v>2025-02</v>
      </c>
      <c r="R2312" t="str">
        <f t="shared" si="329"/>
        <v>High</v>
      </c>
    </row>
    <row r="2313" spans="1:18" x14ac:dyDescent="0.2">
      <c r="A2313">
        <v>2312</v>
      </c>
      <c r="B2313" t="s">
        <v>10</v>
      </c>
      <c r="C2313" s="1" t="d">
        <v>2025-02-11</v>
      </c>
      <c r="D2313">
        <v>345.8</v>
      </c>
      <c r="E2313">
        <v>349.37</v>
      </c>
      <c r="F2313">
        <v>325.10000000000002</v>
      </c>
      <c r="G2313">
        <v>328.5</v>
      </c>
      <c r="H2313">
        <v>118543400</v>
      </c>
      <c r="I2313">
        <v>-6.3382099999999997E-2</v>
      </c>
      <c r="J2313">
        <f t="shared" si="324"/>
        <v>-6.3382088786245849E-2</v>
      </c>
      <c r="K2313">
        <f t="shared" si="326"/>
        <v>394.07450000000006</v>
      </c>
      <c r="L2313">
        <f t="shared" si="322"/>
        <v>401.72939999999988</v>
      </c>
      <c r="M2313">
        <f t="shared" si="327"/>
        <v>3.2677377172987049E-2</v>
      </c>
      <c r="N2313" t="str">
        <f t="shared" si="330"/>
        <v>Downtrend</v>
      </c>
      <c r="O2313">
        <f t="shared" si="325"/>
        <v>479.86</v>
      </c>
      <c r="P2313">
        <f t="shared" si="323"/>
        <v>-0.31542533238861337</v>
      </c>
      <c r="Q2313" t="str">
        <f t="shared" si="328"/>
        <v>2025-02</v>
      </c>
      <c r="R2313" t="str">
        <f t="shared" si="329"/>
        <v>High</v>
      </c>
    </row>
    <row r="2314" spans="1:18" x14ac:dyDescent="0.2">
      <c r="A2314">
        <v>2313</v>
      </c>
      <c r="B2314" t="s">
        <v>10</v>
      </c>
      <c r="C2314" s="1" t="d">
        <v>2025-02-12</v>
      </c>
      <c r="D2314">
        <v>329.94</v>
      </c>
      <c r="E2314">
        <v>346.4</v>
      </c>
      <c r="F2314">
        <v>329.12</v>
      </c>
      <c r="G2314">
        <v>336.51</v>
      </c>
      <c r="H2314">
        <v>105382700</v>
      </c>
      <c r="I2314">
        <v>2.4383599999999998E-2</v>
      </c>
      <c r="J2314">
        <f t="shared" si="324"/>
        <v>2.4383561643835483E-2</v>
      </c>
      <c r="K2314">
        <f t="shared" si="326"/>
        <v>391.08200000000005</v>
      </c>
      <c r="L2314">
        <f t="shared" si="322"/>
        <v>401.94499999999988</v>
      </c>
      <c r="M2314">
        <f t="shared" si="327"/>
        <v>3.3487652348958029E-2</v>
      </c>
      <c r="N2314" t="str">
        <f t="shared" si="330"/>
        <v>Downtrend</v>
      </c>
      <c r="O2314">
        <f t="shared" si="325"/>
        <v>479.86</v>
      </c>
      <c r="P2314">
        <f t="shared" si="323"/>
        <v>-0.29873296378110281</v>
      </c>
      <c r="Q2314" t="str">
        <f t="shared" si="328"/>
        <v>2025-02</v>
      </c>
      <c r="R2314" t="str">
        <f t="shared" si="329"/>
        <v>High</v>
      </c>
    </row>
    <row r="2315" spans="1:18" x14ac:dyDescent="0.2">
      <c r="A2315">
        <v>2314</v>
      </c>
      <c r="B2315" t="s">
        <v>10</v>
      </c>
      <c r="C2315" s="1" t="d">
        <v>2025-02-13</v>
      </c>
      <c r="D2315">
        <v>345</v>
      </c>
      <c r="E2315">
        <v>358.69</v>
      </c>
      <c r="F2315">
        <v>342.85</v>
      </c>
      <c r="G2315">
        <v>355.94</v>
      </c>
      <c r="H2315">
        <v>89441500</v>
      </c>
      <c r="I2315">
        <v>5.7739699999999998E-2</v>
      </c>
      <c r="J2315">
        <f t="shared" si="324"/>
        <v>5.7739740275177587E-2</v>
      </c>
      <c r="K2315">
        <f t="shared" si="326"/>
        <v>387.46799999999996</v>
      </c>
      <c r="L2315">
        <f t="shared" si="322"/>
        <v>401.91999999999985</v>
      </c>
      <c r="M2315">
        <f t="shared" si="327"/>
        <v>3.0615552395264763E-2</v>
      </c>
      <c r="N2315" t="str">
        <f t="shared" si="330"/>
        <v>Downtrend</v>
      </c>
      <c r="O2315">
        <f t="shared" si="325"/>
        <v>479.86</v>
      </c>
      <c r="P2315">
        <f t="shared" si="323"/>
        <v>-0.25824198724628022</v>
      </c>
      <c r="Q2315" t="str">
        <f t="shared" si="328"/>
        <v>2025-02</v>
      </c>
      <c r="R2315" t="str">
        <f t="shared" si="329"/>
        <v>High</v>
      </c>
    </row>
    <row r="2316" spans="1:18" x14ac:dyDescent="0.2">
      <c r="A2316">
        <v>2315</v>
      </c>
      <c r="B2316" t="s">
        <v>10</v>
      </c>
      <c r="C2316" s="1" t="d">
        <v>2025-02-14</v>
      </c>
      <c r="D2316">
        <v>360.62</v>
      </c>
      <c r="E2316">
        <v>362</v>
      </c>
      <c r="F2316">
        <v>347.5</v>
      </c>
      <c r="G2316">
        <v>355.84</v>
      </c>
      <c r="H2316">
        <v>68277300</v>
      </c>
      <c r="I2316">
        <v>-2.8096300000000001E-4</v>
      </c>
      <c r="J2316">
        <f t="shared" si="324"/>
        <v>-2.8094622689223137E-4</v>
      </c>
      <c r="K2316">
        <f t="shared" si="326"/>
        <v>384.56900000000002</v>
      </c>
      <c r="L2316">
        <f t="shared" si="322"/>
        <v>401.97379999999993</v>
      </c>
      <c r="M2316">
        <f t="shared" si="327"/>
        <v>3.0093241867721915E-2</v>
      </c>
      <c r="N2316" t="str">
        <f t="shared" si="330"/>
        <v>Downtrend</v>
      </c>
      <c r="O2316">
        <f t="shared" si="325"/>
        <v>479.86</v>
      </c>
      <c r="P2316">
        <f t="shared" si="323"/>
        <v>-0.25845038136123044</v>
      </c>
      <c r="Q2316" t="str">
        <f t="shared" si="328"/>
        <v>2025-02</v>
      </c>
      <c r="R2316" t="str">
        <f t="shared" si="329"/>
        <v>High</v>
      </c>
    </row>
    <row r="2317" spans="1:18" x14ac:dyDescent="0.2">
      <c r="A2317">
        <v>2316</v>
      </c>
      <c r="B2317" t="s">
        <v>10</v>
      </c>
      <c r="C2317" s="1" t="d">
        <v>2025-02-18</v>
      </c>
      <c r="D2317">
        <v>355.01</v>
      </c>
      <c r="E2317">
        <v>359.1</v>
      </c>
      <c r="F2317">
        <v>350.02</v>
      </c>
      <c r="G2317">
        <v>354.11</v>
      </c>
      <c r="H2317">
        <v>51631700</v>
      </c>
      <c r="I2317">
        <v>-4.8617699999999996E-3</v>
      </c>
      <c r="J2317">
        <f t="shared" si="324"/>
        <v>-4.8617356115107091E-3</v>
      </c>
      <c r="K2317">
        <f t="shared" si="326"/>
        <v>380.9495</v>
      </c>
      <c r="L2317">
        <f t="shared" si="322"/>
        <v>402.02639999999991</v>
      </c>
      <c r="M2317">
        <f t="shared" si="327"/>
        <v>2.876853994133996E-2</v>
      </c>
      <c r="N2317" t="str">
        <f t="shared" si="330"/>
        <v>Downtrend</v>
      </c>
      <c r="O2317">
        <f t="shared" si="325"/>
        <v>479.86</v>
      </c>
      <c r="P2317">
        <f t="shared" si="323"/>
        <v>-0.26205559954986868</v>
      </c>
      <c r="Q2317" t="str">
        <f t="shared" si="328"/>
        <v>2025-02</v>
      </c>
      <c r="R2317" t="str">
        <f t="shared" si="329"/>
        <v>Medium</v>
      </c>
    </row>
    <row r="2318" spans="1:18" x14ac:dyDescent="0.2">
      <c r="A2318">
        <v>2317</v>
      </c>
      <c r="B2318" t="s">
        <v>10</v>
      </c>
      <c r="C2318" s="1" t="d">
        <v>2025-02-19</v>
      </c>
      <c r="D2318">
        <v>354</v>
      </c>
      <c r="E2318">
        <v>367.34</v>
      </c>
      <c r="F2318">
        <v>353.67</v>
      </c>
      <c r="G2318">
        <v>360.56</v>
      </c>
      <c r="H2318">
        <v>67094400</v>
      </c>
      <c r="I2318">
        <v>1.82147E-2</v>
      </c>
      <c r="J2318">
        <f t="shared" si="324"/>
        <v>1.8214679054531002E-2</v>
      </c>
      <c r="K2318">
        <f t="shared" si="326"/>
        <v>377.77399999999994</v>
      </c>
      <c r="L2318">
        <f t="shared" si="322"/>
        <v>401.7245999999999</v>
      </c>
      <c r="M2318">
        <f t="shared" si="327"/>
        <v>2.9397017207497822E-2</v>
      </c>
      <c r="N2318" t="str">
        <f t="shared" si="330"/>
        <v>Downtrend</v>
      </c>
      <c r="O2318">
        <f t="shared" si="325"/>
        <v>479.86</v>
      </c>
      <c r="P2318">
        <f t="shared" si="323"/>
        <v>-0.24861417913558126</v>
      </c>
      <c r="Q2318" t="str">
        <f t="shared" si="328"/>
        <v>2025-02</v>
      </c>
      <c r="R2318" t="str">
        <f t="shared" si="329"/>
        <v>Medium</v>
      </c>
    </row>
    <row r="2319" spans="1:18" x14ac:dyDescent="0.2">
      <c r="A2319">
        <v>2318</v>
      </c>
      <c r="B2319" t="s">
        <v>10</v>
      </c>
      <c r="C2319" s="1" t="d">
        <v>2025-02-20</v>
      </c>
      <c r="D2319">
        <v>361.51</v>
      </c>
      <c r="E2319">
        <v>362.3</v>
      </c>
      <c r="F2319">
        <v>348</v>
      </c>
      <c r="G2319">
        <v>354.4</v>
      </c>
      <c r="H2319">
        <v>45965400</v>
      </c>
      <c r="I2319">
        <v>-1.7084499999999999E-2</v>
      </c>
      <c r="J2319">
        <f t="shared" si="324"/>
        <v>-1.708453516751729E-2</v>
      </c>
      <c r="K2319">
        <f t="shared" si="326"/>
        <v>374.73849999999999</v>
      </c>
      <c r="L2319">
        <f t="shared" si="322"/>
        <v>400.69619999999998</v>
      </c>
      <c r="M2319">
        <f t="shared" si="327"/>
        <v>2.931333759022333E-2</v>
      </c>
      <c r="N2319" t="str">
        <f t="shared" si="330"/>
        <v>Downtrend</v>
      </c>
      <c r="O2319">
        <f t="shared" si="325"/>
        <v>479.86</v>
      </c>
      <c r="P2319">
        <f t="shared" si="323"/>
        <v>-0.26145125661651325</v>
      </c>
      <c r="Q2319" t="str">
        <f t="shared" si="328"/>
        <v>2025-02</v>
      </c>
      <c r="R2319" t="str">
        <f t="shared" si="329"/>
        <v>Medium</v>
      </c>
    </row>
    <row r="2320" spans="1:18" x14ac:dyDescent="0.2">
      <c r="A2320">
        <v>2319</v>
      </c>
      <c r="B2320" t="s">
        <v>10</v>
      </c>
      <c r="C2320" s="1" t="d">
        <v>2025-02-21</v>
      </c>
      <c r="D2320">
        <v>353.44</v>
      </c>
      <c r="E2320">
        <v>354.98</v>
      </c>
      <c r="F2320">
        <v>334.42</v>
      </c>
      <c r="G2320">
        <v>337.8</v>
      </c>
      <c r="H2320">
        <v>74058600</v>
      </c>
      <c r="I2320">
        <v>-4.6839699999999998E-2</v>
      </c>
      <c r="J2320">
        <f t="shared" si="324"/>
        <v>-4.683972911963874E-2</v>
      </c>
      <c r="K2320">
        <f t="shared" si="326"/>
        <v>371.0095</v>
      </c>
      <c r="L2320">
        <f t="shared" si="322"/>
        <v>399.51099999999991</v>
      </c>
      <c r="M2320">
        <f t="shared" si="327"/>
        <v>3.0603341880468569E-2</v>
      </c>
      <c r="N2320" t="str">
        <f t="shared" si="330"/>
        <v>Downtrend</v>
      </c>
      <c r="O2320">
        <f t="shared" si="325"/>
        <v>479.86</v>
      </c>
      <c r="P2320">
        <f t="shared" si="323"/>
        <v>-0.29604467969824533</v>
      </c>
      <c r="Q2320" t="str">
        <f t="shared" si="328"/>
        <v>2025-02</v>
      </c>
      <c r="R2320" t="str">
        <f t="shared" si="329"/>
        <v>High</v>
      </c>
    </row>
    <row r="2321" spans="1:18" x14ac:dyDescent="0.2">
      <c r="A2321">
        <v>2320</v>
      </c>
      <c r="B2321" t="s">
        <v>10</v>
      </c>
      <c r="C2321" s="1" t="d">
        <v>2025-02-24</v>
      </c>
      <c r="D2321">
        <v>338.14</v>
      </c>
      <c r="E2321">
        <v>342.4</v>
      </c>
      <c r="F2321">
        <v>324.7</v>
      </c>
      <c r="G2321">
        <v>330.53</v>
      </c>
      <c r="H2321">
        <v>76052300</v>
      </c>
      <c r="I2321">
        <v>-2.1521599999999998E-2</v>
      </c>
      <c r="J2321">
        <f t="shared" si="324"/>
        <v>-2.1521610420367154E-2</v>
      </c>
      <c r="K2321">
        <f t="shared" si="326"/>
        <v>367.20699999999999</v>
      </c>
      <c r="L2321">
        <f t="shared" si="322"/>
        <v>397.54719999999992</v>
      </c>
      <c r="M2321">
        <f t="shared" si="327"/>
        <v>3.0707415067741446E-2</v>
      </c>
      <c r="N2321" t="str">
        <f t="shared" si="330"/>
        <v>Downtrend</v>
      </c>
      <c r="O2321">
        <f t="shared" si="325"/>
        <v>479.86</v>
      </c>
      <c r="P2321">
        <f t="shared" si="323"/>
        <v>-0.31119493185512448</v>
      </c>
      <c r="Q2321" t="str">
        <f t="shared" si="328"/>
        <v>2025-02</v>
      </c>
      <c r="R2321" t="str">
        <f t="shared" si="329"/>
        <v>High</v>
      </c>
    </row>
    <row r="2322" spans="1:18" x14ac:dyDescent="0.2">
      <c r="A2322">
        <v>2321</v>
      </c>
      <c r="B2322" t="s">
        <v>10</v>
      </c>
      <c r="C2322" s="1" t="d">
        <v>2025-02-25</v>
      </c>
      <c r="D2322">
        <v>327.02</v>
      </c>
      <c r="E2322">
        <v>328.89</v>
      </c>
      <c r="F2322">
        <v>297.25</v>
      </c>
      <c r="G2322">
        <v>302.8</v>
      </c>
      <c r="H2322">
        <v>134228800</v>
      </c>
      <c r="I2322">
        <v>-8.3895600000000001E-2</v>
      </c>
      <c r="J2322">
        <f t="shared" si="324"/>
        <v>-8.3895561673675512E-2</v>
      </c>
      <c r="K2322">
        <f t="shared" si="326"/>
        <v>362.48950000000002</v>
      </c>
      <c r="L2322">
        <f t="shared" si="322"/>
        <v>394.86779999999993</v>
      </c>
      <c r="M2322">
        <f t="shared" si="327"/>
        <v>3.4820107623302086E-2</v>
      </c>
      <c r="N2322" t="str">
        <f t="shared" si="330"/>
        <v>Downtrend</v>
      </c>
      <c r="O2322">
        <f t="shared" si="325"/>
        <v>479.86</v>
      </c>
      <c r="P2322">
        <f t="shared" si="323"/>
        <v>-0.36898261993081316</v>
      </c>
      <c r="Q2322" t="str">
        <f t="shared" si="328"/>
        <v>2025-02</v>
      </c>
      <c r="R2322" t="str">
        <f t="shared" si="329"/>
        <v>High</v>
      </c>
    </row>
    <row r="2323" spans="1:18" x14ac:dyDescent="0.2">
      <c r="A2323">
        <v>2322</v>
      </c>
      <c r="B2323" t="s">
        <v>10</v>
      </c>
      <c r="C2323" s="1" t="d">
        <v>2025-02-26</v>
      </c>
      <c r="D2323">
        <v>303.70999999999998</v>
      </c>
      <c r="E2323">
        <v>309</v>
      </c>
      <c r="F2323">
        <v>288.04000000000002</v>
      </c>
      <c r="G2323">
        <v>290.8</v>
      </c>
      <c r="H2323">
        <v>100118300</v>
      </c>
      <c r="I2323">
        <v>-3.9630100000000001E-2</v>
      </c>
      <c r="J2323">
        <f t="shared" si="324"/>
        <v>-3.9630118890356725E-2</v>
      </c>
      <c r="K2323">
        <f t="shared" si="326"/>
        <v>357.125</v>
      </c>
      <c r="L2323">
        <f t="shared" si="322"/>
        <v>392.14479999999998</v>
      </c>
      <c r="M2323">
        <f t="shared" si="327"/>
        <v>3.5116947549334275E-2</v>
      </c>
      <c r="N2323" t="str">
        <f t="shared" si="330"/>
        <v>Downtrend</v>
      </c>
      <c r="O2323">
        <f t="shared" si="325"/>
        <v>479.86</v>
      </c>
      <c r="P2323">
        <f t="shared" si="323"/>
        <v>-0.39398991372483638</v>
      </c>
      <c r="Q2323" t="str">
        <f t="shared" si="328"/>
        <v>2025-02</v>
      </c>
      <c r="R2323" t="str">
        <f t="shared" si="329"/>
        <v>High</v>
      </c>
    </row>
    <row r="2324" spans="1:18" x14ac:dyDescent="0.2">
      <c r="A2324">
        <v>2323</v>
      </c>
      <c r="B2324" t="s">
        <v>10</v>
      </c>
      <c r="C2324" s="1" t="d">
        <v>2025-02-27</v>
      </c>
      <c r="D2324">
        <v>291.16000000000003</v>
      </c>
      <c r="E2324">
        <v>297.23</v>
      </c>
      <c r="F2324">
        <v>280.88</v>
      </c>
      <c r="G2324">
        <v>281.95</v>
      </c>
      <c r="H2324">
        <v>101748200</v>
      </c>
      <c r="I2324">
        <v>-3.0433200000000001E-2</v>
      </c>
      <c r="J2324">
        <f t="shared" si="324"/>
        <v>-3.0433287482806159E-2</v>
      </c>
      <c r="K2324">
        <f t="shared" si="326"/>
        <v>351.76749999999998</v>
      </c>
      <c r="L2324">
        <f t="shared" si="322"/>
        <v>389.27979999999997</v>
      </c>
      <c r="M2324">
        <f t="shared" si="327"/>
        <v>3.5249959813921254E-2</v>
      </c>
      <c r="N2324" t="str">
        <f t="shared" si="330"/>
        <v>Downtrend</v>
      </c>
      <c r="O2324">
        <f t="shared" si="325"/>
        <v>479.86</v>
      </c>
      <c r="P2324">
        <f t="shared" si="323"/>
        <v>-0.41243279289792856</v>
      </c>
      <c r="Q2324" t="str">
        <f t="shared" si="328"/>
        <v>2025-02</v>
      </c>
      <c r="R2324" t="str">
        <f t="shared" si="329"/>
        <v>High</v>
      </c>
    </row>
    <row r="2325" spans="1:18" x14ac:dyDescent="0.2">
      <c r="A2325">
        <v>2324</v>
      </c>
      <c r="B2325" t="s">
        <v>10</v>
      </c>
      <c r="C2325" s="1" t="d">
        <v>2025-02-28</v>
      </c>
      <c r="D2325">
        <v>279.5</v>
      </c>
      <c r="E2325">
        <v>293.88</v>
      </c>
      <c r="F2325">
        <v>273.60000000000002</v>
      </c>
      <c r="G2325">
        <v>292.98</v>
      </c>
      <c r="H2325">
        <v>115697000</v>
      </c>
      <c r="I2325">
        <v>3.91204E-2</v>
      </c>
      <c r="J2325">
        <f t="shared" si="324"/>
        <v>3.9120411420464629E-2</v>
      </c>
      <c r="K2325">
        <f t="shared" si="326"/>
        <v>346.40250000000003</v>
      </c>
      <c r="L2325">
        <f t="shared" si="322"/>
        <v>385.71240000000006</v>
      </c>
      <c r="M2325">
        <f t="shared" si="327"/>
        <v>3.6002585836752081E-2</v>
      </c>
      <c r="N2325" t="str">
        <f t="shared" si="330"/>
        <v>Downtrend</v>
      </c>
      <c r="O2325">
        <f t="shared" si="325"/>
        <v>479.86</v>
      </c>
      <c r="P2325">
        <f t="shared" si="323"/>
        <v>-0.38944692201892217</v>
      </c>
      <c r="Q2325" t="str">
        <f t="shared" si="328"/>
        <v>2025-02</v>
      </c>
      <c r="R2325" t="str">
        <f t="shared" si="329"/>
        <v>High</v>
      </c>
    </row>
    <row r="2326" spans="1:18" x14ac:dyDescent="0.2">
      <c r="A2326">
        <v>2325</v>
      </c>
      <c r="B2326" t="s">
        <v>10</v>
      </c>
      <c r="C2326" s="1" t="d">
        <v>2025-03-03</v>
      </c>
      <c r="D2326">
        <v>300.33999999999997</v>
      </c>
      <c r="E2326">
        <v>303.94</v>
      </c>
      <c r="F2326">
        <v>277.3</v>
      </c>
      <c r="G2326">
        <v>284.64999999999998</v>
      </c>
      <c r="H2326">
        <v>115551400</v>
      </c>
      <c r="I2326">
        <v>-2.8431999999999999E-2</v>
      </c>
      <c r="J2326">
        <f t="shared" si="324"/>
        <v>-2.8431974878831423E-2</v>
      </c>
      <c r="K2326">
        <f t="shared" si="326"/>
        <v>340.40500000000003</v>
      </c>
      <c r="L2326">
        <f t="shared" si="322"/>
        <v>381.55599999999998</v>
      </c>
      <c r="M2326">
        <f t="shared" si="327"/>
        <v>3.5597803090635712E-2</v>
      </c>
      <c r="N2326" t="str">
        <f t="shared" si="330"/>
        <v>Downtrend</v>
      </c>
      <c r="O2326">
        <f t="shared" si="325"/>
        <v>479.86</v>
      </c>
      <c r="P2326">
        <f t="shared" si="323"/>
        <v>-0.40680615179427337</v>
      </c>
      <c r="Q2326" t="str">
        <f t="shared" si="328"/>
        <v>2025-03</v>
      </c>
      <c r="R2326" t="str">
        <f t="shared" si="329"/>
        <v>High</v>
      </c>
    </row>
    <row r="2327" spans="1:18" x14ac:dyDescent="0.2">
      <c r="A2327">
        <v>2326</v>
      </c>
      <c r="B2327" t="s">
        <v>10</v>
      </c>
      <c r="C2327" s="1" t="d">
        <v>2025-03-04</v>
      </c>
      <c r="D2327">
        <v>270.93</v>
      </c>
      <c r="E2327">
        <v>284.35000000000002</v>
      </c>
      <c r="F2327">
        <v>261.83999999999997</v>
      </c>
      <c r="G2327">
        <v>272.04000000000002</v>
      </c>
      <c r="H2327">
        <v>126706600</v>
      </c>
      <c r="I2327">
        <v>-4.4299999999999999E-2</v>
      </c>
      <c r="J2327">
        <f t="shared" si="324"/>
        <v>-4.4300017565431116E-2</v>
      </c>
      <c r="K2327">
        <f t="shared" si="326"/>
        <v>334.82299999999998</v>
      </c>
      <c r="L2327">
        <f t="shared" si="322"/>
        <v>378.33539999999994</v>
      </c>
      <c r="M2327">
        <f t="shared" si="327"/>
        <v>3.5252685558422273E-2</v>
      </c>
      <c r="N2327" t="str">
        <f t="shared" si="330"/>
        <v>Downtrend</v>
      </c>
      <c r="O2327">
        <f t="shared" si="325"/>
        <v>479.86</v>
      </c>
      <c r="P2327">
        <f t="shared" si="323"/>
        <v>-0.43308464968949278</v>
      </c>
      <c r="Q2327" t="str">
        <f t="shared" si="328"/>
        <v>2025-03</v>
      </c>
      <c r="R2327" t="str">
        <f t="shared" si="329"/>
        <v>High</v>
      </c>
    </row>
    <row r="2328" spans="1:18" x14ac:dyDescent="0.2">
      <c r="A2328">
        <v>2327</v>
      </c>
      <c r="B2328" t="s">
        <v>10</v>
      </c>
      <c r="C2328" s="1" t="d">
        <v>2025-03-05</v>
      </c>
      <c r="D2328">
        <v>272.92</v>
      </c>
      <c r="E2328">
        <v>279.55</v>
      </c>
      <c r="F2328">
        <v>267.70999999999998</v>
      </c>
      <c r="G2328">
        <v>279.10000000000002</v>
      </c>
      <c r="H2328">
        <v>94042900</v>
      </c>
      <c r="I2328">
        <v>2.5952099999999999E-2</v>
      </c>
      <c r="J2328">
        <f t="shared" si="324"/>
        <v>2.5952065872665742E-2</v>
      </c>
      <c r="K2328">
        <f t="shared" si="326"/>
        <v>329.16750000000008</v>
      </c>
      <c r="L2328">
        <f t="shared" si="322"/>
        <v>374.88099999999997</v>
      </c>
      <c r="M2328">
        <f t="shared" si="327"/>
        <v>3.5476621408713355E-2</v>
      </c>
      <c r="N2328" t="str">
        <f t="shared" si="330"/>
        <v>Downtrend</v>
      </c>
      <c r="O2328">
        <f t="shared" si="325"/>
        <v>479.86</v>
      </c>
      <c r="P2328">
        <f t="shared" si="323"/>
        <v>-0.41837202517400907</v>
      </c>
      <c r="Q2328" t="str">
        <f t="shared" si="328"/>
        <v>2025-03</v>
      </c>
      <c r="R2328" t="str">
        <f t="shared" si="329"/>
        <v>High</v>
      </c>
    </row>
    <row r="2329" spans="1:18" x14ac:dyDescent="0.2">
      <c r="A2329">
        <v>2328</v>
      </c>
      <c r="B2329" t="s">
        <v>10</v>
      </c>
      <c r="C2329" s="1" t="d">
        <v>2025-03-06</v>
      </c>
      <c r="D2329">
        <v>272.06</v>
      </c>
      <c r="E2329">
        <v>272.64999999999998</v>
      </c>
      <c r="F2329">
        <v>260.02</v>
      </c>
      <c r="G2329">
        <v>263.45</v>
      </c>
      <c r="H2329">
        <v>98451600</v>
      </c>
      <c r="I2329">
        <v>-5.6073100000000001E-2</v>
      </c>
      <c r="J2329">
        <f t="shared" si="324"/>
        <v>-5.6073092081691311E-2</v>
      </c>
      <c r="K2329">
        <f t="shared" si="326"/>
        <v>323.43150000000003</v>
      </c>
      <c r="L2329">
        <f t="shared" si="322"/>
        <v>371.71319999999997</v>
      </c>
      <c r="M2329">
        <f t="shared" si="327"/>
        <v>3.634332193197088E-2</v>
      </c>
      <c r="N2329" t="str">
        <f t="shared" si="330"/>
        <v>Downtrend</v>
      </c>
      <c r="O2329">
        <f t="shared" si="325"/>
        <v>479.86</v>
      </c>
      <c r="P2329">
        <f t="shared" si="323"/>
        <v>-0.45098570416371442</v>
      </c>
      <c r="Q2329" t="str">
        <f t="shared" si="328"/>
        <v>2025-03</v>
      </c>
      <c r="R2329" t="str">
        <f t="shared" si="329"/>
        <v>High</v>
      </c>
    </row>
    <row r="2330" spans="1:18" x14ac:dyDescent="0.2">
      <c r="A2330">
        <v>2329</v>
      </c>
      <c r="B2330" t="s">
        <v>10</v>
      </c>
      <c r="C2330" s="1" t="d">
        <v>2025-03-07</v>
      </c>
      <c r="D2330">
        <v>259.32</v>
      </c>
      <c r="E2330">
        <v>266.25</v>
      </c>
      <c r="F2330">
        <v>250.73</v>
      </c>
      <c r="G2330">
        <v>262.67</v>
      </c>
      <c r="H2330">
        <v>102369600</v>
      </c>
      <c r="I2330">
        <v>-2.9607100000000001E-3</v>
      </c>
      <c r="J2330">
        <f t="shared" si="324"/>
        <v>-2.9607136078951823E-3</v>
      </c>
      <c r="K2330">
        <f t="shared" si="326"/>
        <v>317.84899999999999</v>
      </c>
      <c r="L2330">
        <f t="shared" si="322"/>
        <v>367.54419999999999</v>
      </c>
      <c r="M2330">
        <f t="shared" si="327"/>
        <v>3.6453214626886735E-2</v>
      </c>
      <c r="N2330" t="str">
        <f t="shared" si="330"/>
        <v>Downtrend</v>
      </c>
      <c r="O2330">
        <f t="shared" si="325"/>
        <v>479.86</v>
      </c>
      <c r="P2330">
        <f t="shared" si="323"/>
        <v>-0.45261117826032593</v>
      </c>
      <c r="Q2330" t="str">
        <f t="shared" si="328"/>
        <v>2025-03</v>
      </c>
      <c r="R2330" t="str">
        <f t="shared" si="329"/>
        <v>High</v>
      </c>
    </row>
    <row r="2331" spans="1:18" x14ac:dyDescent="0.2">
      <c r="A2331">
        <v>2330</v>
      </c>
      <c r="B2331" t="s">
        <v>10</v>
      </c>
      <c r="C2331" s="1" t="d">
        <v>2025-03-10</v>
      </c>
      <c r="D2331">
        <v>252.54</v>
      </c>
      <c r="E2331">
        <v>253.37</v>
      </c>
      <c r="F2331">
        <v>220</v>
      </c>
      <c r="G2331">
        <v>222.15</v>
      </c>
      <c r="H2331">
        <v>189076900</v>
      </c>
      <c r="I2331">
        <v>-0.15426200000000001</v>
      </c>
      <c r="J2331">
        <f t="shared" si="324"/>
        <v>-0.15426200175124682</v>
      </c>
      <c r="K2331">
        <f t="shared" si="326"/>
        <v>310.87549999999999</v>
      </c>
      <c r="L2331">
        <f t="shared" ref="L2331:L2394" si="331">AVERAGE(G2283:G2332)</f>
        <v>362.91020000000003</v>
      </c>
      <c r="M2331">
        <f t="shared" si="327"/>
        <v>4.7627008463193038E-2</v>
      </c>
      <c r="N2331" t="str">
        <f t="shared" si="330"/>
        <v>Downtrend</v>
      </c>
      <c r="O2331">
        <f t="shared" si="325"/>
        <v>479.86</v>
      </c>
      <c r="P2331">
        <f t="shared" si="323"/>
        <v>-0.53705247363814446</v>
      </c>
      <c r="Q2331" t="str">
        <f t="shared" si="328"/>
        <v>2025-03</v>
      </c>
      <c r="R2331" t="str">
        <f t="shared" si="329"/>
        <v>High</v>
      </c>
    </row>
    <row r="2332" spans="1:18" x14ac:dyDescent="0.2">
      <c r="A2332">
        <v>2331</v>
      </c>
      <c r="B2332" t="s">
        <v>10</v>
      </c>
      <c r="C2332" s="1" t="d">
        <v>2025-03-11</v>
      </c>
      <c r="D2332">
        <v>225.31</v>
      </c>
      <c r="E2332">
        <v>237.06</v>
      </c>
      <c r="F2332">
        <v>217.02</v>
      </c>
      <c r="G2332">
        <v>230.58</v>
      </c>
      <c r="H2332">
        <v>174896400</v>
      </c>
      <c r="I2332">
        <v>3.7947399999999999E-2</v>
      </c>
      <c r="J2332">
        <f t="shared" si="324"/>
        <v>3.7947332883186968E-2</v>
      </c>
      <c r="K2332">
        <f t="shared" si="326"/>
        <v>304.86800000000005</v>
      </c>
      <c r="L2332">
        <f t="shared" si="331"/>
        <v>358.7894</v>
      </c>
      <c r="M2332">
        <f t="shared" si="327"/>
        <v>4.9482339871431941E-2</v>
      </c>
      <c r="N2332" t="str">
        <f t="shared" si="330"/>
        <v>Downtrend</v>
      </c>
      <c r="O2332">
        <f t="shared" si="325"/>
        <v>479.86</v>
      </c>
      <c r="P2332">
        <f t="shared" si="323"/>
        <v>-0.51948484974784304</v>
      </c>
      <c r="Q2332" t="str">
        <f t="shared" si="328"/>
        <v>2025-03</v>
      </c>
      <c r="R2332" t="str">
        <f t="shared" si="329"/>
        <v>High</v>
      </c>
    </row>
    <row r="2333" spans="1:18" x14ac:dyDescent="0.2">
      <c r="A2333">
        <v>2332</v>
      </c>
      <c r="B2333" t="s">
        <v>10</v>
      </c>
      <c r="C2333" s="1" t="d">
        <v>2025-03-12</v>
      </c>
      <c r="D2333">
        <v>247.22</v>
      </c>
      <c r="E2333">
        <v>251.84</v>
      </c>
      <c r="F2333">
        <v>241.1</v>
      </c>
      <c r="G2333">
        <v>248.09</v>
      </c>
      <c r="H2333">
        <v>142215700</v>
      </c>
      <c r="I2333">
        <v>7.5938900000000004E-2</v>
      </c>
      <c r="J2333">
        <f t="shared" si="324"/>
        <v>7.5938936594674322E-2</v>
      </c>
      <c r="K2333">
        <f t="shared" si="326"/>
        <v>300.84750000000003</v>
      </c>
      <c r="L2333">
        <f t="shared" si="331"/>
        <v>354.96980000000002</v>
      </c>
      <c r="M2333">
        <f t="shared" si="327"/>
        <v>5.2686923733295921E-2</v>
      </c>
      <c r="N2333" t="str">
        <f t="shared" si="330"/>
        <v>Downtrend</v>
      </c>
      <c r="O2333">
        <f t="shared" si="325"/>
        <v>479.86</v>
      </c>
      <c r="P2333">
        <f t="shared" si="323"/>
        <v>-0.48299504022006423</v>
      </c>
      <c r="Q2333" t="str">
        <f t="shared" si="328"/>
        <v>2025-03</v>
      </c>
      <c r="R2333" t="str">
        <f t="shared" si="329"/>
        <v>High</v>
      </c>
    </row>
    <row r="2334" spans="1:18" x14ac:dyDescent="0.2">
      <c r="A2334">
        <v>2333</v>
      </c>
      <c r="B2334" t="s">
        <v>10</v>
      </c>
      <c r="C2334" s="1" t="d">
        <v>2025-03-13</v>
      </c>
      <c r="D2334">
        <v>248.13</v>
      </c>
      <c r="E2334">
        <v>248.29</v>
      </c>
      <c r="F2334">
        <v>232.6</v>
      </c>
      <c r="G2334">
        <v>240.68</v>
      </c>
      <c r="H2334">
        <v>114813500</v>
      </c>
      <c r="I2334">
        <v>-2.9868200000000001E-2</v>
      </c>
      <c r="J2334">
        <f t="shared" si="324"/>
        <v>-2.9868192994477849E-2</v>
      </c>
      <c r="K2334">
        <f t="shared" si="326"/>
        <v>296.05600000000004</v>
      </c>
      <c r="L2334">
        <f t="shared" si="331"/>
        <v>351.62120000000004</v>
      </c>
      <c r="M2334">
        <f t="shared" si="327"/>
        <v>5.2077616400780978E-2</v>
      </c>
      <c r="N2334" t="str">
        <f t="shared" si="330"/>
        <v>Downtrend</v>
      </c>
      <c r="O2334">
        <f t="shared" si="325"/>
        <v>479.86</v>
      </c>
      <c r="P2334">
        <f t="shared" si="323"/>
        <v>-0.4984370441378736</v>
      </c>
      <c r="Q2334" t="str">
        <f t="shared" si="328"/>
        <v>2025-03</v>
      </c>
      <c r="R2334" t="str">
        <f t="shared" si="329"/>
        <v>High</v>
      </c>
    </row>
    <row r="2335" spans="1:18" x14ac:dyDescent="0.2">
      <c r="A2335">
        <v>2334</v>
      </c>
      <c r="B2335" t="s">
        <v>10</v>
      </c>
      <c r="C2335" s="1" t="d">
        <v>2025-03-14</v>
      </c>
      <c r="D2335">
        <v>247.31</v>
      </c>
      <c r="E2335">
        <v>251.58</v>
      </c>
      <c r="F2335">
        <v>240.73</v>
      </c>
      <c r="G2335">
        <v>249.98</v>
      </c>
      <c r="H2335">
        <v>100242300</v>
      </c>
      <c r="I2335">
        <v>3.8640500000000001E-2</v>
      </c>
      <c r="J2335">
        <f t="shared" si="324"/>
        <v>3.8640518530829171E-2</v>
      </c>
      <c r="K2335">
        <f t="shared" si="326"/>
        <v>290.75799999999998</v>
      </c>
      <c r="L2335">
        <f t="shared" si="331"/>
        <v>348.30459999999999</v>
      </c>
      <c r="M2335">
        <f t="shared" si="327"/>
        <v>5.0828358396525775E-2</v>
      </c>
      <c r="N2335" t="str">
        <f t="shared" si="330"/>
        <v>Downtrend</v>
      </c>
      <c r="O2335">
        <f t="shared" si="325"/>
        <v>479.86</v>
      </c>
      <c r="P2335">
        <f t="shared" si="323"/>
        <v>-0.47905639144750556</v>
      </c>
      <c r="Q2335" t="str">
        <f t="shared" si="328"/>
        <v>2025-03</v>
      </c>
      <c r="R2335" t="str">
        <f t="shared" si="329"/>
        <v>High</v>
      </c>
    </row>
    <row r="2336" spans="1:18" x14ac:dyDescent="0.2">
      <c r="A2336">
        <v>2335</v>
      </c>
      <c r="B2336" t="s">
        <v>10</v>
      </c>
      <c r="C2336" s="1" t="d">
        <v>2025-03-17</v>
      </c>
      <c r="D2336">
        <v>245.06</v>
      </c>
      <c r="E2336">
        <v>245.4</v>
      </c>
      <c r="F2336">
        <v>232.8</v>
      </c>
      <c r="G2336">
        <v>238.01</v>
      </c>
      <c r="H2336">
        <v>111900600</v>
      </c>
      <c r="I2336">
        <v>-4.7883799999999997E-2</v>
      </c>
      <c r="J2336">
        <f t="shared" si="324"/>
        <v>-4.7883830706456521E-2</v>
      </c>
      <c r="K2336">
        <f t="shared" si="326"/>
        <v>284.86649999999997</v>
      </c>
      <c r="L2336">
        <f t="shared" si="331"/>
        <v>345.22519999999997</v>
      </c>
      <c r="M2336">
        <f t="shared" si="327"/>
        <v>5.115562864717315E-2</v>
      </c>
      <c r="N2336" t="str">
        <f t="shared" si="330"/>
        <v>Downtrend</v>
      </c>
      <c r="O2336">
        <f t="shared" si="325"/>
        <v>479.86</v>
      </c>
      <c r="P2336">
        <f t="shared" si="323"/>
        <v>-0.50400116700704367</v>
      </c>
      <c r="Q2336" t="str">
        <f t="shared" si="328"/>
        <v>2025-03</v>
      </c>
      <c r="R2336" t="str">
        <f t="shared" si="329"/>
        <v>High</v>
      </c>
    </row>
    <row r="2337" spans="1:18" x14ac:dyDescent="0.2">
      <c r="A2337">
        <v>2336</v>
      </c>
      <c r="B2337" t="s">
        <v>10</v>
      </c>
      <c r="C2337" s="1" t="d">
        <v>2025-03-18</v>
      </c>
      <c r="D2337">
        <v>228.16</v>
      </c>
      <c r="E2337">
        <v>230.1</v>
      </c>
      <c r="F2337">
        <v>222.28</v>
      </c>
      <c r="G2337">
        <v>225.31</v>
      </c>
      <c r="H2337">
        <v>111477600</v>
      </c>
      <c r="I2337">
        <v>-5.33591E-2</v>
      </c>
      <c r="J2337">
        <f t="shared" si="324"/>
        <v>-5.3359102558716009E-2</v>
      </c>
      <c r="K2337">
        <f t="shared" si="326"/>
        <v>278.42649999999998</v>
      </c>
      <c r="L2337">
        <f t="shared" si="331"/>
        <v>341.73360000000008</v>
      </c>
      <c r="M2337">
        <f t="shared" si="327"/>
        <v>5.1616907020843553E-2</v>
      </c>
      <c r="N2337" t="str">
        <f t="shared" si="330"/>
        <v>Downtrend</v>
      </c>
      <c r="O2337">
        <f t="shared" si="325"/>
        <v>479.86</v>
      </c>
      <c r="P2337">
        <f t="shared" si="323"/>
        <v>-0.5304672196057183</v>
      </c>
      <c r="Q2337" t="str">
        <f t="shared" si="328"/>
        <v>2025-03</v>
      </c>
      <c r="R2337" t="str">
        <f t="shared" si="329"/>
        <v>High</v>
      </c>
    </row>
    <row r="2338" spans="1:18" x14ac:dyDescent="0.2">
      <c r="A2338">
        <v>2337</v>
      </c>
      <c r="B2338" t="s">
        <v>10</v>
      </c>
      <c r="C2338" s="1" t="d">
        <v>2025-03-19</v>
      </c>
      <c r="D2338">
        <v>231.61</v>
      </c>
      <c r="E2338">
        <v>241.41</v>
      </c>
      <c r="F2338">
        <v>229.2</v>
      </c>
      <c r="G2338">
        <v>235.86</v>
      </c>
      <c r="H2338">
        <v>111993800</v>
      </c>
      <c r="I2338">
        <v>4.6824400000000002E-2</v>
      </c>
      <c r="J2338">
        <f t="shared" si="324"/>
        <v>4.6824375305135169E-2</v>
      </c>
      <c r="K2338">
        <f t="shared" si="326"/>
        <v>272.19150000000002</v>
      </c>
      <c r="L2338">
        <f t="shared" si="331"/>
        <v>338.23780000000005</v>
      </c>
      <c r="M2338">
        <f t="shared" si="327"/>
        <v>5.3136028920628048E-2</v>
      </c>
      <c r="N2338" t="str">
        <f t="shared" si="330"/>
        <v>Downtrend</v>
      </c>
      <c r="O2338">
        <f t="shared" si="325"/>
        <v>479.86</v>
      </c>
      <c r="P2338">
        <f t="shared" si="323"/>
        <v>-0.50848164047847288</v>
      </c>
      <c r="Q2338" t="str">
        <f t="shared" si="328"/>
        <v>2025-03</v>
      </c>
      <c r="R2338" t="str">
        <f t="shared" si="329"/>
        <v>High</v>
      </c>
    </row>
    <row r="2339" spans="1:18" x14ac:dyDescent="0.2">
      <c r="A2339">
        <v>2338</v>
      </c>
      <c r="B2339" t="s">
        <v>10</v>
      </c>
      <c r="C2339" s="1" t="d">
        <v>2025-03-20</v>
      </c>
      <c r="D2339">
        <v>233.35</v>
      </c>
      <c r="E2339">
        <v>238</v>
      </c>
      <c r="F2339">
        <v>230.05</v>
      </c>
      <c r="G2339">
        <v>236.26</v>
      </c>
      <c r="H2339">
        <v>99028300</v>
      </c>
      <c r="I2339">
        <v>1.6959E-3</v>
      </c>
      <c r="J2339">
        <f t="shared" si="324"/>
        <v>1.6959213092511138E-3</v>
      </c>
      <c r="K2339">
        <f t="shared" si="326"/>
        <v>266.28449999999998</v>
      </c>
      <c r="L2339">
        <f t="shared" si="331"/>
        <v>335.32479999999998</v>
      </c>
      <c r="M2339">
        <f t="shared" si="327"/>
        <v>5.33484537584102E-2</v>
      </c>
      <c r="N2339" t="str">
        <f t="shared" si="330"/>
        <v>Downtrend</v>
      </c>
      <c r="O2339">
        <f t="shared" si="325"/>
        <v>479.86</v>
      </c>
      <c r="P2339">
        <f t="shared" si="323"/>
        <v>-0.50764806401867213</v>
      </c>
      <c r="Q2339" t="str">
        <f t="shared" si="328"/>
        <v>2025-03</v>
      </c>
      <c r="R2339" t="str">
        <f t="shared" si="329"/>
        <v>High</v>
      </c>
    </row>
    <row r="2340" spans="1:18" x14ac:dyDescent="0.2">
      <c r="A2340">
        <v>2339</v>
      </c>
      <c r="B2340" t="s">
        <v>10</v>
      </c>
      <c r="C2340" s="1" t="d">
        <v>2025-03-21</v>
      </c>
      <c r="D2340">
        <v>234.99</v>
      </c>
      <c r="E2340">
        <v>249.52</v>
      </c>
      <c r="F2340">
        <v>234.55</v>
      </c>
      <c r="G2340">
        <v>248.71</v>
      </c>
      <c r="H2340">
        <v>132728700</v>
      </c>
      <c r="I2340">
        <v>5.2696199999999999E-2</v>
      </c>
      <c r="J2340">
        <f t="shared" si="324"/>
        <v>5.2696182172183192E-2</v>
      </c>
      <c r="K2340">
        <f t="shared" si="326"/>
        <v>261.83000000000004</v>
      </c>
      <c r="L2340">
        <f t="shared" si="331"/>
        <v>332.99380000000002</v>
      </c>
      <c r="M2340">
        <f t="shared" si="327"/>
        <v>5.5192829818971424E-2</v>
      </c>
      <c r="N2340" t="str">
        <f t="shared" si="330"/>
        <v>Downtrend</v>
      </c>
      <c r="O2340">
        <f t="shared" si="325"/>
        <v>479.86</v>
      </c>
      <c r="P2340">
        <f t="shared" si="323"/>
        <v>-0.48170299670737293</v>
      </c>
      <c r="Q2340" t="str">
        <f t="shared" si="328"/>
        <v>2025-03</v>
      </c>
      <c r="R2340" t="str">
        <f t="shared" si="329"/>
        <v>High</v>
      </c>
    </row>
    <row r="2341" spans="1:18" x14ac:dyDescent="0.2">
      <c r="A2341">
        <v>2340</v>
      </c>
      <c r="B2341" t="s">
        <v>10</v>
      </c>
      <c r="C2341" s="1" t="d">
        <v>2025-03-24</v>
      </c>
      <c r="D2341">
        <v>258.08</v>
      </c>
      <c r="E2341">
        <v>278.64</v>
      </c>
      <c r="F2341">
        <v>256.33</v>
      </c>
      <c r="G2341">
        <v>278.39</v>
      </c>
      <c r="H2341">
        <v>169079900</v>
      </c>
      <c r="I2341">
        <v>0.119336</v>
      </c>
      <c r="J2341">
        <f t="shared" si="324"/>
        <v>0.11933577258654648</v>
      </c>
      <c r="K2341">
        <f t="shared" si="326"/>
        <v>259.22300000000001</v>
      </c>
      <c r="L2341">
        <f t="shared" si="331"/>
        <v>330.86180000000002</v>
      </c>
      <c r="M2341">
        <f t="shared" si="327"/>
        <v>6.2627241301603867E-2</v>
      </c>
      <c r="N2341" t="str">
        <f t="shared" si="330"/>
        <v>Downtrend</v>
      </c>
      <c r="O2341">
        <f t="shared" si="325"/>
        <v>479.86</v>
      </c>
      <c r="P2341">
        <f t="shared" si="323"/>
        <v>-0.41985162339015547</v>
      </c>
      <c r="Q2341" t="str">
        <f t="shared" si="328"/>
        <v>2025-03</v>
      </c>
      <c r="R2341" t="str">
        <f t="shared" si="329"/>
        <v>High</v>
      </c>
    </row>
    <row r="2342" spans="1:18" x14ac:dyDescent="0.2">
      <c r="A2342">
        <v>2341</v>
      </c>
      <c r="B2342" t="s">
        <v>10</v>
      </c>
      <c r="C2342" s="1" t="d">
        <v>2025-03-25</v>
      </c>
      <c r="D2342">
        <v>283.60000000000002</v>
      </c>
      <c r="E2342">
        <v>288.2</v>
      </c>
      <c r="F2342">
        <v>271.27999999999997</v>
      </c>
      <c r="G2342">
        <v>288.14</v>
      </c>
      <c r="H2342">
        <v>150361500</v>
      </c>
      <c r="I2342">
        <v>3.50228E-2</v>
      </c>
      <c r="J2342">
        <f t="shared" si="324"/>
        <v>3.5022809727360826E-2</v>
      </c>
      <c r="K2342">
        <f t="shared" si="326"/>
        <v>258.49000000000007</v>
      </c>
      <c r="L2342">
        <f t="shared" si="331"/>
        <v>328.23680000000002</v>
      </c>
      <c r="M2342">
        <f t="shared" si="327"/>
        <v>6.0516759469699324E-2</v>
      </c>
      <c r="N2342" t="str">
        <f t="shared" si="330"/>
        <v>Downtrend</v>
      </c>
      <c r="O2342">
        <f t="shared" si="325"/>
        <v>479.86</v>
      </c>
      <c r="P2342">
        <f t="shared" si="323"/>
        <v>-0.39953319718251157</v>
      </c>
      <c r="Q2342" t="str">
        <f t="shared" si="328"/>
        <v>2025-03</v>
      </c>
      <c r="R2342" t="str">
        <f t="shared" si="329"/>
        <v>High</v>
      </c>
    </row>
    <row r="2343" spans="1:18" x14ac:dyDescent="0.2">
      <c r="A2343">
        <v>2342</v>
      </c>
      <c r="B2343" t="s">
        <v>10</v>
      </c>
      <c r="C2343" s="1" t="d">
        <v>2025-03-26</v>
      </c>
      <c r="D2343">
        <v>282.66000000000003</v>
      </c>
      <c r="E2343">
        <v>284.89999999999998</v>
      </c>
      <c r="F2343">
        <v>266.51</v>
      </c>
      <c r="G2343">
        <v>272.06</v>
      </c>
      <c r="H2343">
        <v>153629800</v>
      </c>
      <c r="I2343">
        <v>-5.5806300000000003E-2</v>
      </c>
      <c r="J2343">
        <f t="shared" si="324"/>
        <v>-5.5806205316859758E-2</v>
      </c>
      <c r="K2343">
        <f t="shared" si="326"/>
        <v>257.55300000000005</v>
      </c>
      <c r="L2343">
        <f t="shared" si="331"/>
        <v>325.77219999999994</v>
      </c>
      <c r="M2343">
        <f t="shared" si="327"/>
        <v>6.1169005082821866E-2</v>
      </c>
      <c r="N2343" t="str">
        <f t="shared" si="330"/>
        <v>Downtrend</v>
      </c>
      <c r="O2343">
        <f t="shared" si="325"/>
        <v>479.86</v>
      </c>
      <c r="P2343">
        <f t="shared" si="323"/>
        <v>-0.43304297086650279</v>
      </c>
      <c r="Q2343" t="str">
        <f t="shared" si="328"/>
        <v>2025-03</v>
      </c>
      <c r="R2343" t="str">
        <f t="shared" si="329"/>
        <v>High</v>
      </c>
    </row>
    <row r="2344" spans="1:18" x14ac:dyDescent="0.2">
      <c r="A2344">
        <v>2343</v>
      </c>
      <c r="B2344" t="s">
        <v>10</v>
      </c>
      <c r="C2344" s="1" t="d">
        <v>2025-03-27</v>
      </c>
      <c r="D2344">
        <v>272.48</v>
      </c>
      <c r="E2344">
        <v>291.85000000000002</v>
      </c>
      <c r="F2344">
        <v>271.82</v>
      </c>
      <c r="G2344">
        <v>273.13</v>
      </c>
      <c r="H2344">
        <v>162572100</v>
      </c>
      <c r="I2344">
        <v>3.93298E-3</v>
      </c>
      <c r="J2344">
        <f t="shared" si="324"/>
        <v>3.9329559655958413E-3</v>
      </c>
      <c r="K2344">
        <f t="shared" si="326"/>
        <v>257.11200000000008</v>
      </c>
      <c r="L2344">
        <f t="shared" si="331"/>
        <v>322.47879999999992</v>
      </c>
      <c r="M2344">
        <f t="shared" si="327"/>
        <v>6.0795311373296732E-2</v>
      </c>
      <c r="N2344" t="str">
        <f t="shared" si="330"/>
        <v>Downtrend</v>
      </c>
      <c r="O2344">
        <f t="shared" si="325"/>
        <v>479.86</v>
      </c>
      <c r="P2344">
        <f t="shared" si="323"/>
        <v>-0.43081315383653573</v>
      </c>
      <c r="Q2344" t="str">
        <f t="shared" si="328"/>
        <v>2025-03</v>
      </c>
      <c r="R2344" t="str">
        <f t="shared" si="329"/>
        <v>High</v>
      </c>
    </row>
    <row r="2345" spans="1:18" x14ac:dyDescent="0.2">
      <c r="A2345">
        <v>2344</v>
      </c>
      <c r="B2345" t="s">
        <v>10</v>
      </c>
      <c r="C2345" s="1" t="d">
        <v>2025-03-28</v>
      </c>
      <c r="D2345">
        <v>275.58</v>
      </c>
      <c r="E2345">
        <v>276.10000000000002</v>
      </c>
      <c r="F2345">
        <v>260.57</v>
      </c>
      <c r="G2345">
        <v>263.55</v>
      </c>
      <c r="H2345">
        <v>123809400</v>
      </c>
      <c r="I2345">
        <v>-3.5074899999999999E-2</v>
      </c>
      <c r="J2345">
        <f t="shared" si="324"/>
        <v>-3.5074872771207799E-2</v>
      </c>
      <c r="K2345">
        <f t="shared" si="326"/>
        <v>255.64050000000003</v>
      </c>
      <c r="L2345">
        <f t="shared" si="331"/>
        <v>319.3855999999999</v>
      </c>
      <c r="M2345">
        <f t="shared" si="327"/>
        <v>6.0559149907071431E-2</v>
      </c>
      <c r="N2345" t="str">
        <f t="shared" si="330"/>
        <v>Downtrend</v>
      </c>
      <c r="O2345">
        <f t="shared" si="325"/>
        <v>479.86</v>
      </c>
      <c r="P2345">
        <f t="shared" si="323"/>
        <v>-0.4507773100487642</v>
      </c>
      <c r="Q2345" t="str">
        <f t="shared" si="328"/>
        <v>2025-03</v>
      </c>
      <c r="R2345" t="str">
        <f t="shared" si="329"/>
        <v>High</v>
      </c>
    </row>
    <row r="2346" spans="1:18" x14ac:dyDescent="0.2">
      <c r="A2346">
        <v>2345</v>
      </c>
      <c r="B2346" t="s">
        <v>10</v>
      </c>
      <c r="C2346" s="1" t="d">
        <v>2025-03-31</v>
      </c>
      <c r="D2346">
        <v>249.31</v>
      </c>
      <c r="E2346">
        <v>260.56</v>
      </c>
      <c r="F2346">
        <v>243.36</v>
      </c>
      <c r="G2346">
        <v>259.16000000000003</v>
      </c>
      <c r="H2346">
        <v>134008900</v>
      </c>
      <c r="I2346">
        <v>-1.6657100000000001E-2</v>
      </c>
      <c r="J2346">
        <f t="shared" si="324"/>
        <v>-1.6657180800607074E-2</v>
      </c>
      <c r="K2346">
        <f t="shared" si="326"/>
        <v>254.36600000000004</v>
      </c>
      <c r="L2346">
        <f t="shared" si="331"/>
        <v>316.2247999999999</v>
      </c>
      <c r="M2346">
        <f t="shared" si="327"/>
        <v>6.0360939300754951E-2</v>
      </c>
      <c r="N2346" t="str">
        <f t="shared" si="330"/>
        <v>Downtrend</v>
      </c>
      <c r="O2346">
        <f t="shared" si="325"/>
        <v>479.86</v>
      </c>
      <c r="P2346">
        <f t="shared" si="323"/>
        <v>-0.45992581169507774</v>
      </c>
      <c r="Q2346" t="str">
        <f t="shared" si="328"/>
        <v>2025-03</v>
      </c>
      <c r="R2346" t="str">
        <f t="shared" si="329"/>
        <v>High</v>
      </c>
    </row>
    <row r="2347" spans="1:18" x14ac:dyDescent="0.2">
      <c r="A2347">
        <v>2346</v>
      </c>
      <c r="B2347" t="s">
        <v>10</v>
      </c>
      <c r="C2347" s="1" t="d">
        <v>2025-04-01</v>
      </c>
      <c r="D2347">
        <v>263.8</v>
      </c>
      <c r="E2347">
        <v>277.45</v>
      </c>
      <c r="F2347">
        <v>259.25</v>
      </c>
      <c r="G2347">
        <v>268.45999999999998</v>
      </c>
      <c r="H2347">
        <v>146486900</v>
      </c>
      <c r="I2347">
        <v>3.5885100000000003E-2</v>
      </c>
      <c r="J2347">
        <f t="shared" si="324"/>
        <v>3.5885167464114742E-2</v>
      </c>
      <c r="K2347">
        <f t="shared" si="326"/>
        <v>254.18699999999998</v>
      </c>
      <c r="L2347">
        <f t="shared" si="331"/>
        <v>313.39859999999987</v>
      </c>
      <c r="M2347">
        <f t="shared" si="327"/>
        <v>6.012983012034176E-2</v>
      </c>
      <c r="N2347" t="str">
        <f t="shared" si="330"/>
        <v>Downtrend</v>
      </c>
      <c r="O2347">
        <f t="shared" si="325"/>
        <v>479.86</v>
      </c>
      <c r="P2347">
        <f t="shared" ref="P2347:P2410" si="332">G2347/O2347 - 1</f>
        <v>-0.44054515900470981</v>
      </c>
      <c r="Q2347" t="str">
        <f t="shared" si="328"/>
        <v>2025-04</v>
      </c>
      <c r="R2347" t="str">
        <f t="shared" si="329"/>
        <v>High</v>
      </c>
    </row>
    <row r="2348" spans="1:18" x14ac:dyDescent="0.2">
      <c r="A2348">
        <v>2347</v>
      </c>
      <c r="B2348" t="s">
        <v>10</v>
      </c>
      <c r="C2348" s="1" t="d">
        <v>2025-04-02</v>
      </c>
      <c r="D2348">
        <v>254.6</v>
      </c>
      <c r="E2348">
        <v>284.99</v>
      </c>
      <c r="F2348">
        <v>251.27</v>
      </c>
      <c r="G2348">
        <v>282.76</v>
      </c>
      <c r="H2348">
        <v>212787800</v>
      </c>
      <c r="I2348">
        <v>5.3266800000000003E-2</v>
      </c>
      <c r="J2348">
        <f t="shared" ref="J2348:J2411" si="333">(G2348/G2347) - 1</f>
        <v>5.3266780898457933E-2</v>
      </c>
      <c r="K2348">
        <f t="shared" si="326"/>
        <v>254.36999999999998</v>
      </c>
      <c r="L2348">
        <f t="shared" si="331"/>
        <v>310.44199999999995</v>
      </c>
      <c r="M2348">
        <f t="shared" si="327"/>
        <v>6.1027593380542061E-2</v>
      </c>
      <c r="N2348" t="str">
        <f t="shared" si="330"/>
        <v>Downtrend</v>
      </c>
      <c r="O2348">
        <f t="shared" ref="O2348:O2411" si="334">MAX(G2348,O2347)</f>
        <v>479.86</v>
      </c>
      <c r="P2348">
        <f t="shared" si="332"/>
        <v>-0.41074480056683205</v>
      </c>
      <c r="Q2348" t="str">
        <f t="shared" si="328"/>
        <v>2025-04</v>
      </c>
      <c r="R2348" t="str">
        <f t="shared" si="329"/>
        <v>High</v>
      </c>
    </row>
    <row r="2349" spans="1:18" x14ac:dyDescent="0.2">
      <c r="A2349">
        <v>2348</v>
      </c>
      <c r="B2349" t="s">
        <v>10</v>
      </c>
      <c r="C2349" s="1" t="d">
        <v>2025-04-03</v>
      </c>
      <c r="D2349">
        <v>265.29000000000002</v>
      </c>
      <c r="E2349">
        <v>276.3</v>
      </c>
      <c r="F2349">
        <v>261.51</v>
      </c>
      <c r="G2349">
        <v>267.27999999999997</v>
      </c>
      <c r="H2349">
        <v>136174300</v>
      </c>
      <c r="I2349">
        <v>-5.4746099999999999E-2</v>
      </c>
      <c r="J2349">
        <f t="shared" si="333"/>
        <v>-5.4746074409393164E-2</v>
      </c>
      <c r="K2349">
        <f t="shared" si="326"/>
        <v>254.56150000000002</v>
      </c>
      <c r="L2349">
        <f t="shared" si="331"/>
        <v>306.98299999999995</v>
      </c>
      <c r="M2349">
        <f t="shared" si="327"/>
        <v>6.0961288164699458E-2</v>
      </c>
      <c r="N2349" t="str">
        <f t="shared" si="330"/>
        <v>Downtrend</v>
      </c>
      <c r="O2349">
        <f t="shared" si="334"/>
        <v>479.86</v>
      </c>
      <c r="P2349">
        <f t="shared" si="332"/>
        <v>-0.44300420956112208</v>
      </c>
      <c r="Q2349" t="str">
        <f t="shared" si="328"/>
        <v>2025-04</v>
      </c>
      <c r="R2349" t="str">
        <f t="shared" si="329"/>
        <v>High</v>
      </c>
    </row>
    <row r="2350" spans="1:18" x14ac:dyDescent="0.2">
      <c r="A2350">
        <v>2349</v>
      </c>
      <c r="B2350" t="s">
        <v>10</v>
      </c>
      <c r="C2350" s="1" t="d">
        <v>2025-04-04</v>
      </c>
      <c r="D2350">
        <v>255.38</v>
      </c>
      <c r="E2350">
        <v>261</v>
      </c>
      <c r="F2350">
        <v>236</v>
      </c>
      <c r="G2350">
        <v>239.43</v>
      </c>
      <c r="H2350">
        <v>181229400</v>
      </c>
      <c r="I2350">
        <v>-0.104198</v>
      </c>
      <c r="J2350">
        <f t="shared" si="333"/>
        <v>-0.10419784495659967</v>
      </c>
      <c r="K2350">
        <f t="shared" si="326"/>
        <v>253.39949999999999</v>
      </c>
      <c r="L2350">
        <f t="shared" si="331"/>
        <v>303.5172</v>
      </c>
      <c r="M2350">
        <f t="shared" si="327"/>
        <v>6.5476879588469733E-2</v>
      </c>
      <c r="N2350" t="str">
        <f t="shared" si="330"/>
        <v>Downtrend</v>
      </c>
      <c r="O2350">
        <f t="shared" si="334"/>
        <v>479.86</v>
      </c>
      <c r="P2350">
        <f t="shared" si="332"/>
        <v>-0.50104197057475097</v>
      </c>
      <c r="Q2350" t="str">
        <f t="shared" si="328"/>
        <v>2025-04</v>
      </c>
      <c r="R2350" t="str">
        <f t="shared" si="329"/>
        <v>High</v>
      </c>
    </row>
    <row r="2351" spans="1:18" x14ac:dyDescent="0.2">
      <c r="A2351">
        <v>2350</v>
      </c>
      <c r="B2351" t="s">
        <v>10</v>
      </c>
      <c r="C2351" s="1" t="d">
        <v>2025-04-07</v>
      </c>
      <c r="D2351">
        <v>223.78</v>
      </c>
      <c r="E2351">
        <v>252</v>
      </c>
      <c r="F2351">
        <v>214.25</v>
      </c>
      <c r="G2351">
        <v>233.29</v>
      </c>
      <c r="H2351">
        <v>183453800</v>
      </c>
      <c r="I2351">
        <v>-2.5644199999999999E-2</v>
      </c>
      <c r="J2351">
        <f t="shared" si="333"/>
        <v>-2.5644238399532338E-2</v>
      </c>
      <c r="K2351">
        <f t="shared" si="326"/>
        <v>253.95650000000001</v>
      </c>
      <c r="L2351">
        <f t="shared" si="331"/>
        <v>300.01139999999998</v>
      </c>
      <c r="M2351">
        <f t="shared" si="327"/>
        <v>5.5318520916897033E-2</v>
      </c>
      <c r="N2351" t="str">
        <f t="shared" si="330"/>
        <v>Downtrend</v>
      </c>
      <c r="O2351">
        <f t="shared" si="334"/>
        <v>479.86</v>
      </c>
      <c r="P2351">
        <f t="shared" si="332"/>
        <v>-0.51383736923269296</v>
      </c>
      <c r="Q2351" t="str">
        <f t="shared" si="328"/>
        <v>2025-04</v>
      </c>
      <c r="R2351" t="str">
        <f t="shared" si="329"/>
        <v>High</v>
      </c>
    </row>
    <row r="2352" spans="1:18" x14ac:dyDescent="0.2">
      <c r="A2352">
        <v>2351</v>
      </c>
      <c r="B2352" t="s">
        <v>10</v>
      </c>
      <c r="C2352" s="1" t="d">
        <v>2025-04-08</v>
      </c>
      <c r="D2352">
        <v>245</v>
      </c>
      <c r="E2352">
        <v>250.44</v>
      </c>
      <c r="F2352">
        <v>217.8</v>
      </c>
      <c r="G2352">
        <v>221.86</v>
      </c>
      <c r="H2352">
        <v>171603500</v>
      </c>
      <c r="I2352">
        <v>-4.8994799999999998E-2</v>
      </c>
      <c r="J2352">
        <f t="shared" si="333"/>
        <v>-4.8994813322474129E-2</v>
      </c>
      <c r="K2352">
        <f t="shared" si="326"/>
        <v>253.5205</v>
      </c>
      <c r="L2352">
        <f t="shared" si="331"/>
        <v>297.49360000000001</v>
      </c>
      <c r="M2352">
        <f t="shared" si="327"/>
        <v>5.5914826373050619E-2</v>
      </c>
      <c r="N2352" t="str">
        <f t="shared" si="330"/>
        <v>Downtrend</v>
      </c>
      <c r="O2352">
        <f t="shared" si="334"/>
        <v>479.86</v>
      </c>
      <c r="P2352">
        <f t="shared" si="332"/>
        <v>-0.5376568165715</v>
      </c>
      <c r="Q2352" t="str">
        <f t="shared" si="328"/>
        <v>2025-04</v>
      </c>
      <c r="R2352" t="str">
        <f t="shared" si="329"/>
        <v>High</v>
      </c>
    </row>
    <row r="2353" spans="1:18" x14ac:dyDescent="0.2">
      <c r="A2353">
        <v>2352</v>
      </c>
      <c r="B2353" t="s">
        <v>10</v>
      </c>
      <c r="C2353" s="1" t="d">
        <v>2025-04-09</v>
      </c>
      <c r="D2353">
        <v>224.69</v>
      </c>
      <c r="E2353">
        <v>274.69</v>
      </c>
      <c r="F2353">
        <v>223.88</v>
      </c>
      <c r="G2353">
        <v>272.2</v>
      </c>
      <c r="H2353">
        <v>219433400</v>
      </c>
      <c r="I2353">
        <v>0.22689999999999999</v>
      </c>
      <c r="J2353">
        <f t="shared" si="333"/>
        <v>0.2268998467502028</v>
      </c>
      <c r="K2353">
        <f t="shared" si="326"/>
        <v>254.72599999999997</v>
      </c>
      <c r="L2353">
        <f t="shared" si="331"/>
        <v>294.75959999999998</v>
      </c>
      <c r="M2353">
        <f t="shared" si="327"/>
        <v>7.4025601929041368E-2</v>
      </c>
      <c r="N2353" t="str">
        <f t="shared" si="330"/>
        <v>Downtrend</v>
      </c>
      <c r="O2353">
        <f t="shared" si="334"/>
        <v>479.86</v>
      </c>
      <c r="P2353">
        <f t="shared" si="332"/>
        <v>-0.43275121910557246</v>
      </c>
      <c r="Q2353" t="str">
        <f t="shared" si="328"/>
        <v>2025-04</v>
      </c>
      <c r="R2353" t="str">
        <f t="shared" si="329"/>
        <v>High</v>
      </c>
    </row>
    <row r="2354" spans="1:18" x14ac:dyDescent="0.2">
      <c r="A2354">
        <v>2353</v>
      </c>
      <c r="B2354" t="s">
        <v>10</v>
      </c>
      <c r="C2354" s="1" t="d">
        <v>2025-04-10</v>
      </c>
      <c r="D2354">
        <v>260</v>
      </c>
      <c r="E2354">
        <v>262.49</v>
      </c>
      <c r="F2354">
        <v>239.33</v>
      </c>
      <c r="G2354">
        <v>252.4</v>
      </c>
      <c r="H2354">
        <v>181722600</v>
      </c>
      <c r="I2354">
        <v>-7.2740700000000005E-2</v>
      </c>
      <c r="J2354">
        <f t="shared" si="333"/>
        <v>-7.2740631888317364E-2</v>
      </c>
      <c r="K2354">
        <f t="shared" si="326"/>
        <v>255.31199999999995</v>
      </c>
      <c r="L2354">
        <f t="shared" si="331"/>
        <v>291.80019999999996</v>
      </c>
      <c r="M2354">
        <f t="shared" si="327"/>
        <v>7.5753007473092965E-2</v>
      </c>
      <c r="N2354" t="str">
        <f t="shared" si="330"/>
        <v>Downtrend</v>
      </c>
      <c r="O2354">
        <f t="shared" si="334"/>
        <v>479.86</v>
      </c>
      <c r="P2354">
        <f t="shared" si="332"/>
        <v>-0.4740132538657108</v>
      </c>
      <c r="Q2354" t="str">
        <f t="shared" si="328"/>
        <v>2025-04</v>
      </c>
      <c r="R2354" t="str">
        <f t="shared" si="329"/>
        <v>High</v>
      </c>
    </row>
    <row r="2355" spans="1:18" x14ac:dyDescent="0.2">
      <c r="A2355">
        <v>2354</v>
      </c>
      <c r="B2355" t="s">
        <v>10</v>
      </c>
      <c r="C2355" s="1" t="d">
        <v>2025-04-11</v>
      </c>
      <c r="D2355">
        <v>251.84</v>
      </c>
      <c r="E2355">
        <v>257.74</v>
      </c>
      <c r="F2355">
        <v>241.36</v>
      </c>
      <c r="G2355">
        <v>252.31</v>
      </c>
      <c r="H2355">
        <v>128948100</v>
      </c>
      <c r="I2355">
        <v>-3.5656199999999999E-4</v>
      </c>
      <c r="J2355">
        <f t="shared" si="333"/>
        <v>-3.5657686212364759E-4</v>
      </c>
      <c r="K2355">
        <f t="shared" si="326"/>
        <v>255.42849999999999</v>
      </c>
      <c r="L2355">
        <f t="shared" si="331"/>
        <v>288.75519999999995</v>
      </c>
      <c r="M2355">
        <f t="shared" si="327"/>
        <v>7.5341079621043874E-2</v>
      </c>
      <c r="N2355" t="str">
        <f t="shared" si="330"/>
        <v>Downtrend</v>
      </c>
      <c r="O2355">
        <f t="shared" si="334"/>
        <v>479.86</v>
      </c>
      <c r="P2355">
        <f t="shared" si="332"/>
        <v>-0.47420080856916602</v>
      </c>
      <c r="Q2355" t="str">
        <f t="shared" si="328"/>
        <v>2025-04</v>
      </c>
      <c r="R2355" t="str">
        <f t="shared" si="329"/>
        <v>High</v>
      </c>
    </row>
    <row r="2356" spans="1:18" x14ac:dyDescent="0.2">
      <c r="A2356">
        <v>2355</v>
      </c>
      <c r="B2356" t="s">
        <v>10</v>
      </c>
      <c r="C2356" s="1" t="d">
        <v>2025-04-14</v>
      </c>
      <c r="D2356">
        <v>258.36</v>
      </c>
      <c r="E2356">
        <v>261.8</v>
      </c>
      <c r="F2356">
        <v>245.93</v>
      </c>
      <c r="G2356">
        <v>252.35</v>
      </c>
      <c r="H2356">
        <v>100135200</v>
      </c>
      <c r="I2356">
        <v>1.5856900000000001E-4</v>
      </c>
      <c r="J2356">
        <f t="shared" si="333"/>
        <v>1.5853513534924701E-4</v>
      </c>
      <c r="K2356">
        <f t="shared" si="326"/>
        <v>256.14549999999997</v>
      </c>
      <c r="L2356">
        <f t="shared" si="331"/>
        <v>286.16379999999998</v>
      </c>
      <c r="M2356">
        <f t="shared" si="327"/>
        <v>7.4393095537828524E-2</v>
      </c>
      <c r="N2356" t="str">
        <f t="shared" si="330"/>
        <v>Downtrend</v>
      </c>
      <c r="O2356">
        <f t="shared" si="334"/>
        <v>479.86</v>
      </c>
      <c r="P2356">
        <f t="shared" si="332"/>
        <v>-0.47411745092318591</v>
      </c>
      <c r="Q2356" t="str">
        <f t="shared" si="328"/>
        <v>2025-04</v>
      </c>
      <c r="R2356" t="str">
        <f t="shared" si="329"/>
        <v>High</v>
      </c>
    </row>
    <row r="2357" spans="1:18" x14ac:dyDescent="0.2">
      <c r="A2357">
        <v>2356</v>
      </c>
      <c r="B2357" t="s">
        <v>10</v>
      </c>
      <c r="C2357" s="1" t="d">
        <v>2025-04-15</v>
      </c>
      <c r="D2357">
        <v>249.91</v>
      </c>
      <c r="E2357">
        <v>258.75</v>
      </c>
      <c r="F2357">
        <v>247.54</v>
      </c>
      <c r="G2357">
        <v>254.11</v>
      </c>
      <c r="H2357">
        <v>79594300</v>
      </c>
      <c r="I2357">
        <v>6.9744200000000003E-3</v>
      </c>
      <c r="J2357">
        <f t="shared" si="333"/>
        <v>6.9744402615414813E-3</v>
      </c>
      <c r="K2357">
        <f t="shared" si="326"/>
        <v>257.58550000000002</v>
      </c>
      <c r="L2357">
        <f t="shared" si="331"/>
        <v>283.1506</v>
      </c>
      <c r="M2357">
        <f t="shared" si="327"/>
        <v>7.3096659505653791E-2</v>
      </c>
      <c r="N2357" t="str">
        <f t="shared" si="330"/>
        <v>Downtrend</v>
      </c>
      <c r="O2357">
        <f t="shared" si="334"/>
        <v>479.86</v>
      </c>
      <c r="P2357">
        <f t="shared" si="332"/>
        <v>-0.47044971450006245</v>
      </c>
      <c r="Q2357" t="str">
        <f t="shared" si="328"/>
        <v>2025-04</v>
      </c>
      <c r="R2357" t="str">
        <f t="shared" si="329"/>
        <v>High</v>
      </c>
    </row>
    <row r="2358" spans="1:18" x14ac:dyDescent="0.2">
      <c r="A2358">
        <v>2357</v>
      </c>
      <c r="B2358" t="s">
        <v>10</v>
      </c>
      <c r="C2358" s="1" t="d">
        <v>2025-04-16</v>
      </c>
      <c r="D2358">
        <v>247.61</v>
      </c>
      <c r="E2358">
        <v>251.97</v>
      </c>
      <c r="F2358">
        <v>233.89</v>
      </c>
      <c r="G2358">
        <v>241.55</v>
      </c>
      <c r="H2358">
        <v>112378700</v>
      </c>
      <c r="I2358">
        <v>-4.9427400000000003E-2</v>
      </c>
      <c r="J2358">
        <f t="shared" si="333"/>
        <v>-4.9427413324938052E-2</v>
      </c>
      <c r="K2358">
        <f t="shared" si="326"/>
        <v>257.87</v>
      </c>
      <c r="L2358">
        <f t="shared" si="331"/>
        <v>280.41460000000001</v>
      </c>
      <c r="M2358">
        <f t="shared" si="327"/>
        <v>7.3602142936793208E-2</v>
      </c>
      <c r="N2358" t="str">
        <f t="shared" si="330"/>
        <v>Downtrend</v>
      </c>
      <c r="O2358">
        <f t="shared" si="334"/>
        <v>479.86</v>
      </c>
      <c r="P2358">
        <f t="shared" si="332"/>
        <v>-0.49662401533780687</v>
      </c>
      <c r="Q2358" t="str">
        <f t="shared" si="328"/>
        <v>2025-04</v>
      </c>
      <c r="R2358" t="str">
        <f t="shared" si="329"/>
        <v>High</v>
      </c>
    </row>
    <row r="2359" spans="1:18" x14ac:dyDescent="0.2">
      <c r="A2359">
        <v>2358</v>
      </c>
      <c r="B2359" t="s">
        <v>10</v>
      </c>
      <c r="C2359" s="1" t="d">
        <v>2025-04-17</v>
      </c>
      <c r="D2359">
        <v>243.47</v>
      </c>
      <c r="E2359">
        <v>244.34</v>
      </c>
      <c r="F2359">
        <v>237.68</v>
      </c>
      <c r="G2359">
        <v>241.37</v>
      </c>
      <c r="H2359">
        <v>83404800</v>
      </c>
      <c r="I2359">
        <v>-7.4522E-4</v>
      </c>
      <c r="J2359">
        <f t="shared" si="333"/>
        <v>-7.4518733181538899E-4</v>
      </c>
      <c r="K2359">
        <f t="shared" si="326"/>
        <v>258.12549999999999</v>
      </c>
      <c r="L2359">
        <f t="shared" si="331"/>
        <v>277.47819999999996</v>
      </c>
      <c r="M2359">
        <f t="shared" si="327"/>
        <v>7.3607509974744467E-2</v>
      </c>
      <c r="N2359" t="str">
        <f t="shared" si="330"/>
        <v>Downtrend</v>
      </c>
      <c r="O2359">
        <f t="shared" si="334"/>
        <v>479.86</v>
      </c>
      <c r="P2359">
        <f t="shared" si="332"/>
        <v>-0.49699912474471719</v>
      </c>
      <c r="Q2359" t="str">
        <f t="shared" si="328"/>
        <v>2025-04</v>
      </c>
      <c r="R2359" t="str">
        <f t="shared" si="329"/>
        <v>High</v>
      </c>
    </row>
    <row r="2360" spans="1:18" x14ac:dyDescent="0.2">
      <c r="A2360">
        <v>2359</v>
      </c>
      <c r="B2360" t="s">
        <v>10</v>
      </c>
      <c r="C2360" s="1" t="d">
        <v>2025-04-21</v>
      </c>
      <c r="D2360">
        <v>230.26</v>
      </c>
      <c r="E2360">
        <v>232.21</v>
      </c>
      <c r="F2360">
        <v>222.79</v>
      </c>
      <c r="G2360">
        <v>227.5</v>
      </c>
      <c r="H2360">
        <v>97768000</v>
      </c>
      <c r="I2360">
        <v>-5.7463599999999997E-2</v>
      </c>
      <c r="J2360">
        <f t="shared" si="333"/>
        <v>-5.7463645026308185E-2</v>
      </c>
      <c r="K2360">
        <f t="shared" si="326"/>
        <v>257.06499999999994</v>
      </c>
      <c r="L2360">
        <f t="shared" si="331"/>
        <v>275.00519999999995</v>
      </c>
      <c r="M2360">
        <f t="shared" si="327"/>
        <v>7.3852762390508475E-2</v>
      </c>
      <c r="N2360" t="str">
        <f t="shared" si="330"/>
        <v>Downtrend</v>
      </c>
      <c r="O2360">
        <f t="shared" si="334"/>
        <v>479.86</v>
      </c>
      <c r="P2360">
        <f t="shared" si="332"/>
        <v>-0.52590338848830909</v>
      </c>
      <c r="Q2360" t="str">
        <f t="shared" si="328"/>
        <v>2025-04</v>
      </c>
      <c r="R2360" t="str">
        <f t="shared" si="329"/>
        <v>High</v>
      </c>
    </row>
    <row r="2361" spans="1:18" x14ac:dyDescent="0.2">
      <c r="A2361">
        <v>2360</v>
      </c>
      <c r="B2361" t="s">
        <v>10</v>
      </c>
      <c r="C2361" s="1" t="d">
        <v>2025-04-22</v>
      </c>
      <c r="D2361">
        <v>230.96</v>
      </c>
      <c r="E2361">
        <v>242.79</v>
      </c>
      <c r="F2361">
        <v>229.85</v>
      </c>
      <c r="G2361">
        <v>237.97</v>
      </c>
      <c r="H2361">
        <v>120858500</v>
      </c>
      <c r="I2361">
        <v>4.6022E-2</v>
      </c>
      <c r="J2361">
        <f t="shared" si="333"/>
        <v>4.6021978021977938E-2</v>
      </c>
      <c r="K2361">
        <f t="shared" si="326"/>
        <v>255.04400000000001</v>
      </c>
      <c r="L2361">
        <f t="shared" si="331"/>
        <v>273.00540000000001</v>
      </c>
      <c r="M2361">
        <f t="shared" si="327"/>
        <v>6.9184193801197294E-2</v>
      </c>
      <c r="N2361" t="str">
        <f t="shared" si="330"/>
        <v>Downtrend</v>
      </c>
      <c r="O2361">
        <f t="shared" si="334"/>
        <v>479.86</v>
      </c>
      <c r="P2361">
        <f t="shared" si="332"/>
        <v>-0.50408452465302389</v>
      </c>
      <c r="Q2361" t="str">
        <f t="shared" si="328"/>
        <v>2025-04</v>
      </c>
      <c r="R2361" t="str">
        <f t="shared" si="329"/>
        <v>High</v>
      </c>
    </row>
    <row r="2362" spans="1:18" x14ac:dyDescent="0.2">
      <c r="A2362">
        <v>2361</v>
      </c>
      <c r="B2362" t="s">
        <v>10</v>
      </c>
      <c r="C2362" s="1" t="d">
        <v>2025-04-23</v>
      </c>
      <c r="D2362">
        <v>254.86</v>
      </c>
      <c r="E2362">
        <v>259.45</v>
      </c>
      <c r="F2362">
        <v>244.43</v>
      </c>
      <c r="G2362">
        <v>250.74</v>
      </c>
      <c r="H2362">
        <v>150381900</v>
      </c>
      <c r="I2362">
        <v>5.36622E-2</v>
      </c>
      <c r="J2362">
        <f t="shared" si="333"/>
        <v>5.3662226331050222E-2</v>
      </c>
      <c r="K2362">
        <f t="shared" si="326"/>
        <v>253.17399999999998</v>
      </c>
      <c r="L2362">
        <f t="shared" si="331"/>
        <v>271.62560000000002</v>
      </c>
      <c r="M2362">
        <f t="shared" si="327"/>
        <v>6.9883430111947364E-2</v>
      </c>
      <c r="N2362" t="str">
        <f t="shared" si="330"/>
        <v>Downtrend</v>
      </c>
      <c r="O2362">
        <f t="shared" si="334"/>
        <v>479.86</v>
      </c>
      <c r="P2362">
        <f t="shared" si="332"/>
        <v>-0.47747259617388405</v>
      </c>
      <c r="Q2362" t="str">
        <f t="shared" si="328"/>
        <v>2025-04</v>
      </c>
      <c r="R2362" t="str">
        <f t="shared" si="329"/>
        <v>High</v>
      </c>
    </row>
    <row r="2363" spans="1:18" x14ac:dyDescent="0.2">
      <c r="A2363">
        <v>2362</v>
      </c>
      <c r="B2363" t="s">
        <v>10</v>
      </c>
      <c r="C2363" s="1" t="d">
        <v>2025-04-24</v>
      </c>
      <c r="D2363">
        <v>250.5</v>
      </c>
      <c r="E2363">
        <v>259.54000000000002</v>
      </c>
      <c r="F2363">
        <v>249.2</v>
      </c>
      <c r="G2363">
        <v>259.51</v>
      </c>
      <c r="H2363">
        <v>94464200</v>
      </c>
      <c r="I2363">
        <v>3.4976500000000001E-2</v>
      </c>
      <c r="J2363">
        <f t="shared" si="333"/>
        <v>3.4976469649836472E-2</v>
      </c>
      <c r="K2363">
        <f t="shared" si="326"/>
        <v>252.54650000000007</v>
      </c>
      <c r="L2363">
        <f t="shared" si="331"/>
        <v>270.59440000000006</v>
      </c>
      <c r="M2363">
        <f t="shared" si="327"/>
        <v>6.933900048500144E-2</v>
      </c>
      <c r="N2363" t="str">
        <f t="shared" si="330"/>
        <v>Downtrend</v>
      </c>
      <c r="O2363">
        <f t="shared" si="334"/>
        <v>479.86</v>
      </c>
      <c r="P2363">
        <f t="shared" si="332"/>
        <v>-0.45919643229275209</v>
      </c>
      <c r="Q2363" t="str">
        <f t="shared" si="328"/>
        <v>2025-04</v>
      </c>
      <c r="R2363" t="str">
        <f t="shared" si="329"/>
        <v>High</v>
      </c>
    </row>
    <row r="2364" spans="1:18" x14ac:dyDescent="0.2">
      <c r="A2364">
        <v>2363</v>
      </c>
      <c r="B2364" t="s">
        <v>10</v>
      </c>
      <c r="C2364" s="1" t="d">
        <v>2025-04-25</v>
      </c>
      <c r="D2364">
        <v>261.69</v>
      </c>
      <c r="E2364">
        <v>286.85000000000002</v>
      </c>
      <c r="F2364">
        <v>259.63</v>
      </c>
      <c r="G2364">
        <v>284.95</v>
      </c>
      <c r="H2364">
        <v>167560700</v>
      </c>
      <c r="I2364">
        <v>9.8030900000000004E-2</v>
      </c>
      <c r="J2364">
        <f t="shared" si="333"/>
        <v>9.8030904396747776E-2</v>
      </c>
      <c r="K2364">
        <f t="shared" si="326"/>
        <v>253.13749999999999</v>
      </c>
      <c r="L2364">
        <f t="shared" si="331"/>
        <v>269.19320000000005</v>
      </c>
      <c r="M2364">
        <f t="shared" si="327"/>
        <v>7.2743996757165599E-2</v>
      </c>
      <c r="N2364" t="str">
        <f t="shared" si="330"/>
        <v>Downtrend</v>
      </c>
      <c r="O2364">
        <f t="shared" si="334"/>
        <v>479.86</v>
      </c>
      <c r="P2364">
        <f t="shared" si="332"/>
        <v>-0.40618096944942284</v>
      </c>
      <c r="Q2364" t="str">
        <f t="shared" si="328"/>
        <v>2025-04</v>
      </c>
      <c r="R2364" t="str">
        <f t="shared" si="329"/>
        <v>High</v>
      </c>
    </row>
    <row r="2365" spans="1:18" x14ac:dyDescent="0.2">
      <c r="A2365">
        <v>2364</v>
      </c>
      <c r="B2365" t="s">
        <v>10</v>
      </c>
      <c r="C2365" s="1" t="d">
        <v>2025-04-28</v>
      </c>
      <c r="D2365">
        <v>288.98</v>
      </c>
      <c r="E2365">
        <v>294.86</v>
      </c>
      <c r="F2365">
        <v>272.42</v>
      </c>
      <c r="G2365">
        <v>285.88</v>
      </c>
      <c r="H2365">
        <v>151731800</v>
      </c>
      <c r="I2365">
        <v>3.2637E-3</v>
      </c>
      <c r="J2365">
        <f t="shared" si="333"/>
        <v>3.2637304790315014E-3</v>
      </c>
      <c r="K2365">
        <f t="shared" si="326"/>
        <v>254.25399999999999</v>
      </c>
      <c r="L2365">
        <f t="shared" si="331"/>
        <v>267.91700000000009</v>
      </c>
      <c r="M2365">
        <f t="shared" si="327"/>
        <v>7.214919393557806E-2</v>
      </c>
      <c r="N2365" t="str">
        <f t="shared" si="330"/>
        <v>Downtrend</v>
      </c>
      <c r="O2365">
        <f t="shared" si="334"/>
        <v>479.86</v>
      </c>
      <c r="P2365">
        <f t="shared" si="332"/>
        <v>-0.404242904180386</v>
      </c>
      <c r="Q2365" t="str">
        <f t="shared" si="328"/>
        <v>2025-04</v>
      </c>
      <c r="R2365" t="str">
        <f t="shared" si="329"/>
        <v>High</v>
      </c>
    </row>
    <row r="2366" spans="1:18" x14ac:dyDescent="0.2">
      <c r="A2366">
        <v>2365</v>
      </c>
      <c r="B2366" t="s">
        <v>10</v>
      </c>
      <c r="C2366" s="1" t="d">
        <v>2025-04-29</v>
      </c>
      <c r="D2366">
        <v>285.5</v>
      </c>
      <c r="E2366">
        <v>293.32</v>
      </c>
      <c r="F2366">
        <v>279.47000000000003</v>
      </c>
      <c r="G2366">
        <v>292.02999999999997</v>
      </c>
      <c r="H2366">
        <v>108906600</v>
      </c>
      <c r="I2366">
        <v>2.15125E-2</v>
      </c>
      <c r="J2366">
        <f t="shared" si="333"/>
        <v>2.1512522736812478E-2</v>
      </c>
      <c r="K2366">
        <f t="shared" ref="K2366:K2429" si="335">AVERAGE(G2347:G2366)</f>
        <v>255.89749999999998</v>
      </c>
      <c r="L2366">
        <f t="shared" si="331"/>
        <v>266.47800000000007</v>
      </c>
      <c r="M2366">
        <f t="shared" si="327"/>
        <v>7.201165495812506E-2</v>
      </c>
      <c r="N2366" t="str">
        <f t="shared" si="330"/>
        <v>Downtrend</v>
      </c>
      <c r="O2366">
        <f t="shared" si="334"/>
        <v>479.86</v>
      </c>
      <c r="P2366">
        <f t="shared" si="332"/>
        <v>-0.39142666611094912</v>
      </c>
      <c r="Q2366" t="str">
        <f t="shared" si="328"/>
        <v>2025-04</v>
      </c>
      <c r="R2366" t="str">
        <f t="shared" si="329"/>
        <v>High</v>
      </c>
    </row>
    <row r="2367" spans="1:18" x14ac:dyDescent="0.2">
      <c r="A2367">
        <v>2366</v>
      </c>
      <c r="B2367" t="s">
        <v>10</v>
      </c>
      <c r="C2367" s="1" t="d">
        <v>2025-04-30</v>
      </c>
      <c r="D2367">
        <v>279.89999999999998</v>
      </c>
      <c r="E2367">
        <v>284.45</v>
      </c>
      <c r="F2367">
        <v>270.77999999999997</v>
      </c>
      <c r="G2367">
        <v>282.16000000000003</v>
      </c>
      <c r="H2367">
        <v>128961100</v>
      </c>
      <c r="I2367">
        <v>-3.3797899999999999E-2</v>
      </c>
      <c r="J2367">
        <f t="shared" si="333"/>
        <v>-3.3797897476286476E-2</v>
      </c>
      <c r="K2367">
        <f t="shared" si="335"/>
        <v>256.58249999999998</v>
      </c>
      <c r="L2367">
        <f t="shared" si="331"/>
        <v>264.87720000000007</v>
      </c>
      <c r="M2367">
        <f t="shared" ref="M2367:M2430" si="336">_xlfn.STDEV.S(J2348:J2367)</f>
        <v>7.2292803077371806E-2</v>
      </c>
      <c r="N2367" t="str">
        <f t="shared" si="330"/>
        <v>Downtrend</v>
      </c>
      <c r="O2367">
        <f t="shared" si="334"/>
        <v>479.86</v>
      </c>
      <c r="P2367">
        <f t="shared" si="332"/>
        <v>-0.41199516525653312</v>
      </c>
      <c r="Q2367" t="str">
        <f t="shared" si="328"/>
        <v>2025-04</v>
      </c>
      <c r="R2367" t="str">
        <f t="shared" si="329"/>
        <v>High</v>
      </c>
    </row>
    <row r="2368" spans="1:18" x14ac:dyDescent="0.2">
      <c r="A2368">
        <v>2367</v>
      </c>
      <c r="B2368" t="s">
        <v>10</v>
      </c>
      <c r="C2368" s="1" t="d">
        <v>2025-05-01</v>
      </c>
      <c r="D2368">
        <v>280.01</v>
      </c>
      <c r="E2368">
        <v>290.87</v>
      </c>
      <c r="F2368">
        <v>279.81</v>
      </c>
      <c r="G2368">
        <v>280.52</v>
      </c>
      <c r="H2368">
        <v>99659000</v>
      </c>
      <c r="I2368">
        <v>-5.8123599999999999E-3</v>
      </c>
      <c r="J2368">
        <f t="shared" si="333"/>
        <v>-5.8123050751348604E-3</v>
      </c>
      <c r="K2368">
        <f t="shared" si="335"/>
        <v>256.47050000000002</v>
      </c>
      <c r="L2368">
        <f t="shared" si="331"/>
        <v>263.53340000000003</v>
      </c>
      <c r="M2368">
        <f t="shared" si="336"/>
        <v>7.1411215369810058E-2</v>
      </c>
      <c r="N2368" t="str">
        <f t="shared" si="330"/>
        <v>Downtrend</v>
      </c>
      <c r="O2368">
        <f t="shared" si="334"/>
        <v>479.86</v>
      </c>
      <c r="P2368">
        <f t="shared" si="332"/>
        <v>-0.41541282874171637</v>
      </c>
      <c r="Q2368" t="str">
        <f t="shared" si="328"/>
        <v>2025-05</v>
      </c>
      <c r="R2368" t="str">
        <f t="shared" si="329"/>
        <v>High</v>
      </c>
    </row>
    <row r="2369" spans="1:18" x14ac:dyDescent="0.2">
      <c r="A2369">
        <v>2368</v>
      </c>
      <c r="B2369" t="s">
        <v>10</v>
      </c>
      <c r="C2369" s="1" t="d">
        <v>2025-05-02</v>
      </c>
      <c r="D2369">
        <v>284.89999999999998</v>
      </c>
      <c r="E2369">
        <v>294.77999999999997</v>
      </c>
      <c r="F2369">
        <v>279.81</v>
      </c>
      <c r="G2369">
        <v>287.20999999999998</v>
      </c>
      <c r="H2369">
        <v>114454700</v>
      </c>
      <c r="I2369">
        <v>2.3848600000000001E-2</v>
      </c>
      <c r="J2369">
        <f t="shared" si="333"/>
        <v>2.3848566947098249E-2</v>
      </c>
      <c r="K2369">
        <f t="shared" si="335"/>
        <v>257.46699999999998</v>
      </c>
      <c r="L2369">
        <f t="shared" si="331"/>
        <v>262.38260000000008</v>
      </c>
      <c r="M2369">
        <f t="shared" si="336"/>
        <v>7.0284806257948057E-2</v>
      </c>
      <c r="N2369" t="str">
        <f t="shared" si="330"/>
        <v>Downtrend</v>
      </c>
      <c r="O2369">
        <f t="shared" si="334"/>
        <v>479.86</v>
      </c>
      <c r="P2369">
        <f t="shared" si="332"/>
        <v>-0.40147126245154841</v>
      </c>
      <c r="Q2369" t="str">
        <f t="shared" si="328"/>
        <v>2025-05</v>
      </c>
      <c r="R2369" t="str">
        <f t="shared" si="329"/>
        <v>High</v>
      </c>
    </row>
    <row r="2370" spans="1:18" x14ac:dyDescent="0.2">
      <c r="A2370">
        <v>2369</v>
      </c>
      <c r="B2370" t="s">
        <v>10</v>
      </c>
      <c r="C2370" s="1" t="d">
        <v>2025-05-05</v>
      </c>
      <c r="D2370">
        <v>284.57</v>
      </c>
      <c r="E2370">
        <v>284.85000000000002</v>
      </c>
      <c r="F2370">
        <v>274.39999999999998</v>
      </c>
      <c r="G2370">
        <v>280.26</v>
      </c>
      <c r="H2370">
        <v>94618900</v>
      </c>
      <c r="I2370">
        <v>-2.4198299999999999E-2</v>
      </c>
      <c r="J2370">
        <f t="shared" si="333"/>
        <v>-2.4198321785453114E-2</v>
      </c>
      <c r="K2370">
        <f t="shared" si="335"/>
        <v>259.50849999999997</v>
      </c>
      <c r="L2370">
        <f t="shared" si="331"/>
        <v>261.279</v>
      </c>
      <c r="M2370">
        <f t="shared" si="336"/>
        <v>6.5829985858617213E-2</v>
      </c>
      <c r="N2370" t="str">
        <f t="shared" si="330"/>
        <v>Downtrend</v>
      </c>
      <c r="O2370">
        <f t="shared" si="334"/>
        <v>479.86</v>
      </c>
      <c r="P2370">
        <f t="shared" si="332"/>
        <v>-0.41595465344058691</v>
      </c>
      <c r="Q2370" t="str">
        <f t="shared" si="328"/>
        <v>2025-05</v>
      </c>
      <c r="R2370" t="str">
        <f t="shared" si="329"/>
        <v>High</v>
      </c>
    </row>
    <row r="2371" spans="1:18" x14ac:dyDescent="0.2">
      <c r="A2371">
        <v>2370</v>
      </c>
      <c r="B2371" t="s">
        <v>10</v>
      </c>
      <c r="C2371" s="1" t="d">
        <v>2025-05-06</v>
      </c>
      <c r="D2371">
        <v>273.11</v>
      </c>
      <c r="E2371">
        <v>277.73</v>
      </c>
      <c r="F2371">
        <v>271.35000000000002</v>
      </c>
      <c r="G2371">
        <v>275.35000000000002</v>
      </c>
      <c r="H2371">
        <v>76715800</v>
      </c>
      <c r="I2371">
        <v>-1.75195E-2</v>
      </c>
      <c r="J2371">
        <f t="shared" si="333"/>
        <v>-1.7519446228501989E-2</v>
      </c>
      <c r="K2371">
        <f t="shared" si="335"/>
        <v>261.61150000000004</v>
      </c>
      <c r="L2371">
        <f t="shared" si="331"/>
        <v>260.74740000000003</v>
      </c>
      <c r="M2371">
        <f t="shared" si="336"/>
        <v>6.5624439673931112E-2</v>
      </c>
      <c r="N2371" t="str">
        <f t="shared" si="330"/>
        <v>Uptrend</v>
      </c>
      <c r="O2371">
        <f t="shared" si="334"/>
        <v>479.86</v>
      </c>
      <c r="P2371">
        <f t="shared" si="332"/>
        <v>-0.4261868044846413</v>
      </c>
      <c r="Q2371" t="str">
        <f t="shared" ref="Q2371:Q2434" si="337">TEXT(C2371, "YYYY-MM")</f>
        <v>2025-05</v>
      </c>
      <c r="R2371" t="str">
        <f t="shared" ref="R2371:R2434" si="338">IF(M2371="","",
   IF(M2371&lt;0.015,"Low",
      IF(M2371&lt;0.03,"Medium","High")))</f>
        <v>High</v>
      </c>
    </row>
    <row r="2372" spans="1:18" x14ac:dyDescent="0.2">
      <c r="A2372">
        <v>2371</v>
      </c>
      <c r="B2372" t="s">
        <v>10</v>
      </c>
      <c r="C2372" s="1" t="d">
        <v>2025-05-07</v>
      </c>
      <c r="D2372">
        <v>276.88</v>
      </c>
      <c r="E2372">
        <v>277.92</v>
      </c>
      <c r="F2372">
        <v>271</v>
      </c>
      <c r="G2372">
        <v>276.22000000000003</v>
      </c>
      <c r="H2372">
        <v>71592600</v>
      </c>
      <c r="I2372">
        <v>3.1595999999999998E-3</v>
      </c>
      <c r="J2372">
        <f t="shared" si="333"/>
        <v>3.1596150354094021E-3</v>
      </c>
      <c r="K2372">
        <f t="shared" si="335"/>
        <v>264.3295</v>
      </c>
      <c r="L2372">
        <f t="shared" si="331"/>
        <v>260.62780000000004</v>
      </c>
      <c r="M2372">
        <f t="shared" si="336"/>
        <v>6.4167865138094582E-2</v>
      </c>
      <c r="N2372" t="str">
        <f t="shared" ref="N2372:N2435" si="339">IF(OR(ISBLANK(K2372),ISBLANK(L2372)),"",IF(K2372&gt;L2372,"Uptrend","Downtrend"))</f>
        <v>Uptrend</v>
      </c>
      <c r="O2372">
        <f t="shared" si="334"/>
        <v>479.86</v>
      </c>
      <c r="P2372">
        <f t="shared" si="332"/>
        <v>-0.42437377568457457</v>
      </c>
      <c r="Q2372" t="str">
        <f t="shared" si="337"/>
        <v>2025-05</v>
      </c>
      <c r="R2372" t="str">
        <f t="shared" si="338"/>
        <v>High</v>
      </c>
    </row>
    <row r="2373" spans="1:18" x14ac:dyDescent="0.2">
      <c r="A2373">
        <v>2372</v>
      </c>
      <c r="B2373" t="s">
        <v>10</v>
      </c>
      <c r="C2373" s="1" t="d">
        <v>2025-05-08</v>
      </c>
      <c r="D2373">
        <v>279.63</v>
      </c>
      <c r="E2373">
        <v>289.8</v>
      </c>
      <c r="F2373">
        <v>279.41000000000003</v>
      </c>
      <c r="G2373">
        <v>284.82</v>
      </c>
      <c r="H2373">
        <v>97539400</v>
      </c>
      <c r="I2373">
        <v>3.1134599999999998E-2</v>
      </c>
      <c r="J2373">
        <f t="shared" si="333"/>
        <v>3.1134602852798343E-2</v>
      </c>
      <c r="K2373">
        <f t="shared" si="335"/>
        <v>264.96050000000002</v>
      </c>
      <c r="L2373">
        <f t="shared" si="331"/>
        <v>260.95400000000001</v>
      </c>
      <c r="M2373">
        <f t="shared" si="336"/>
        <v>4.0277167298357043E-2</v>
      </c>
      <c r="N2373" t="str">
        <f t="shared" si="339"/>
        <v>Uptrend</v>
      </c>
      <c r="O2373">
        <f t="shared" si="334"/>
        <v>479.86</v>
      </c>
      <c r="P2373">
        <f t="shared" si="332"/>
        <v>-0.40645188179885805</v>
      </c>
      <c r="Q2373" t="str">
        <f t="shared" si="337"/>
        <v>2025-05</v>
      </c>
      <c r="R2373" t="str">
        <f t="shared" si="338"/>
        <v>High</v>
      </c>
    </row>
    <row r="2374" spans="1:18" x14ac:dyDescent="0.2">
      <c r="A2374">
        <v>2373</v>
      </c>
      <c r="B2374" t="s">
        <v>10</v>
      </c>
      <c r="C2374" s="1" t="d">
        <v>2025-05-09</v>
      </c>
      <c r="D2374">
        <v>290.20999999999998</v>
      </c>
      <c r="E2374">
        <v>307.04000000000002</v>
      </c>
      <c r="F2374">
        <v>290</v>
      </c>
      <c r="G2374">
        <v>298.26</v>
      </c>
      <c r="H2374">
        <v>132387800</v>
      </c>
      <c r="I2374">
        <v>4.7187699999999999E-2</v>
      </c>
      <c r="J2374">
        <f t="shared" si="333"/>
        <v>4.7187697493153546E-2</v>
      </c>
      <c r="K2374">
        <f t="shared" si="335"/>
        <v>267.25349999999997</v>
      </c>
      <c r="L2374">
        <f t="shared" si="331"/>
        <v>261.46199999999999</v>
      </c>
      <c r="M2374">
        <f t="shared" si="336"/>
        <v>3.721300131777449E-2</v>
      </c>
      <c r="N2374" t="str">
        <f t="shared" si="339"/>
        <v>Uptrend</v>
      </c>
      <c r="O2374">
        <f t="shared" si="334"/>
        <v>479.86</v>
      </c>
      <c r="P2374">
        <f t="shared" si="332"/>
        <v>-0.37844371274955202</v>
      </c>
      <c r="Q2374" t="str">
        <f t="shared" si="337"/>
        <v>2025-05</v>
      </c>
      <c r="R2374" t="str">
        <f t="shared" si="338"/>
        <v>High</v>
      </c>
    </row>
    <row r="2375" spans="1:18" x14ac:dyDescent="0.2">
      <c r="A2375">
        <v>2374</v>
      </c>
      <c r="B2375" t="s">
        <v>10</v>
      </c>
      <c r="C2375" s="1" t="d">
        <v>2025-05-12</v>
      </c>
      <c r="D2375">
        <v>321.99</v>
      </c>
      <c r="E2375">
        <v>322.20999999999998</v>
      </c>
      <c r="F2375">
        <v>311.5</v>
      </c>
      <c r="G2375">
        <v>318.38</v>
      </c>
      <c r="H2375">
        <v>112826700</v>
      </c>
      <c r="I2375">
        <v>6.7457900000000001E-2</v>
      </c>
      <c r="J2375">
        <f t="shared" si="333"/>
        <v>6.7457922617850219E-2</v>
      </c>
      <c r="K2375">
        <f t="shared" si="335"/>
        <v>270.55700000000002</v>
      </c>
      <c r="L2375">
        <f t="shared" si="331"/>
        <v>262.45039999999995</v>
      </c>
      <c r="M2375">
        <f t="shared" si="336"/>
        <v>3.9341316633079375E-2</v>
      </c>
      <c r="N2375" t="str">
        <f t="shared" si="339"/>
        <v>Uptrend</v>
      </c>
      <c r="O2375">
        <f t="shared" si="334"/>
        <v>479.86</v>
      </c>
      <c r="P2375">
        <f t="shared" si="332"/>
        <v>-0.33651481682157303</v>
      </c>
      <c r="Q2375" t="str">
        <f t="shared" si="337"/>
        <v>2025-05</v>
      </c>
      <c r="R2375" t="str">
        <f t="shared" si="338"/>
        <v>High</v>
      </c>
    </row>
    <row r="2376" spans="1:18" x14ac:dyDescent="0.2">
      <c r="A2376">
        <v>2375</v>
      </c>
      <c r="B2376" t="s">
        <v>10</v>
      </c>
      <c r="C2376" s="1" t="d">
        <v>2025-05-13</v>
      </c>
      <c r="D2376">
        <v>320</v>
      </c>
      <c r="E2376">
        <v>337.59</v>
      </c>
      <c r="F2376">
        <v>316.8</v>
      </c>
      <c r="G2376">
        <v>334.07</v>
      </c>
      <c r="H2376">
        <v>136992600</v>
      </c>
      <c r="I2376">
        <v>4.9280699999999997E-2</v>
      </c>
      <c r="J2376">
        <f t="shared" si="333"/>
        <v>4.9280733714429203E-2</v>
      </c>
      <c r="K2376">
        <f t="shared" si="335"/>
        <v>274.64299999999992</v>
      </c>
      <c r="L2376">
        <f t="shared" si="331"/>
        <v>263.96319999999997</v>
      </c>
      <c r="M2376">
        <f t="shared" si="336"/>
        <v>4.0062216455561316E-2</v>
      </c>
      <c r="N2376" t="str">
        <f t="shared" si="339"/>
        <v>Uptrend</v>
      </c>
      <c r="O2376">
        <f t="shared" si="334"/>
        <v>479.86</v>
      </c>
      <c r="P2376">
        <f t="shared" si="332"/>
        <v>-0.30381778018588756</v>
      </c>
      <c r="Q2376" t="str">
        <f t="shared" si="337"/>
        <v>2025-05</v>
      </c>
      <c r="R2376" t="str">
        <f t="shared" si="338"/>
        <v>High</v>
      </c>
    </row>
    <row r="2377" spans="1:18" x14ac:dyDescent="0.2">
      <c r="A2377">
        <v>2376</v>
      </c>
      <c r="B2377" t="s">
        <v>10</v>
      </c>
      <c r="C2377" s="1" t="d">
        <v>2025-05-14</v>
      </c>
      <c r="D2377">
        <v>342.5</v>
      </c>
      <c r="E2377">
        <v>350</v>
      </c>
      <c r="F2377">
        <v>337</v>
      </c>
      <c r="G2377">
        <v>347.68</v>
      </c>
      <c r="H2377">
        <v>136997300</v>
      </c>
      <c r="I2377">
        <v>4.0739900000000003E-2</v>
      </c>
      <c r="J2377">
        <f t="shared" si="333"/>
        <v>4.0739964678061513E-2</v>
      </c>
      <c r="K2377">
        <f t="shared" si="335"/>
        <v>279.32149999999996</v>
      </c>
      <c r="L2377">
        <f t="shared" si="331"/>
        <v>265.23759999999993</v>
      </c>
      <c r="M2377">
        <f t="shared" si="336"/>
        <v>4.0421499768381615E-2</v>
      </c>
      <c r="N2377" t="str">
        <f t="shared" si="339"/>
        <v>Uptrend</v>
      </c>
      <c r="O2377">
        <f t="shared" si="334"/>
        <v>479.86</v>
      </c>
      <c r="P2377">
        <f t="shared" si="332"/>
        <v>-0.27545534114116621</v>
      </c>
      <c r="Q2377" t="str">
        <f t="shared" si="337"/>
        <v>2025-05</v>
      </c>
      <c r="R2377" t="str">
        <f t="shared" si="338"/>
        <v>High</v>
      </c>
    </row>
    <row r="2378" spans="1:18" x14ac:dyDescent="0.2">
      <c r="A2378">
        <v>2377</v>
      </c>
      <c r="B2378" t="s">
        <v>10</v>
      </c>
      <c r="C2378" s="1" t="d">
        <v>2025-05-15</v>
      </c>
      <c r="D2378">
        <v>340.34</v>
      </c>
      <c r="E2378">
        <v>346.14</v>
      </c>
      <c r="F2378">
        <v>334.72</v>
      </c>
      <c r="G2378">
        <v>342.82</v>
      </c>
      <c r="H2378">
        <v>97882600</v>
      </c>
      <c r="I2378">
        <v>-1.3978300000000001E-2</v>
      </c>
      <c r="J2378">
        <f t="shared" si="333"/>
        <v>-1.3978370915784688E-2</v>
      </c>
      <c r="K2378">
        <f t="shared" si="335"/>
        <v>284.38499999999993</v>
      </c>
      <c r="L2378">
        <f t="shared" si="331"/>
        <v>266.96820000000002</v>
      </c>
      <c r="M2378">
        <f t="shared" si="336"/>
        <v>3.8085138212368821E-2</v>
      </c>
      <c r="N2378" t="str">
        <f t="shared" si="339"/>
        <v>Uptrend</v>
      </c>
      <c r="O2378">
        <f t="shared" si="334"/>
        <v>479.86</v>
      </c>
      <c r="P2378">
        <f t="shared" si="332"/>
        <v>-0.28558329512774561</v>
      </c>
      <c r="Q2378" t="str">
        <f t="shared" si="337"/>
        <v>2025-05</v>
      </c>
      <c r="R2378" t="str">
        <f t="shared" si="338"/>
        <v>High</v>
      </c>
    </row>
    <row r="2379" spans="1:18" x14ac:dyDescent="0.2">
      <c r="A2379">
        <v>2378</v>
      </c>
      <c r="B2379" t="s">
        <v>10</v>
      </c>
      <c r="C2379" s="1" t="d">
        <v>2025-05-16</v>
      </c>
      <c r="D2379">
        <v>346.24</v>
      </c>
      <c r="E2379">
        <v>351.62</v>
      </c>
      <c r="F2379">
        <v>342.33</v>
      </c>
      <c r="G2379">
        <v>349.98</v>
      </c>
      <c r="H2379">
        <v>95895700</v>
      </c>
      <c r="I2379">
        <v>2.0885600000000001E-2</v>
      </c>
      <c r="J2379">
        <f t="shared" si="333"/>
        <v>2.0885595939560186E-2</v>
      </c>
      <c r="K2379">
        <f t="shared" si="335"/>
        <v>289.81549999999999</v>
      </c>
      <c r="L2379">
        <f t="shared" si="331"/>
        <v>268.55659999999995</v>
      </c>
      <c r="M2379">
        <f t="shared" si="336"/>
        <v>3.7820908418286094E-2</v>
      </c>
      <c r="N2379" t="str">
        <f t="shared" si="339"/>
        <v>Uptrend</v>
      </c>
      <c r="O2379">
        <f t="shared" si="334"/>
        <v>479.86</v>
      </c>
      <c r="P2379">
        <f t="shared" si="332"/>
        <v>-0.27066227649731167</v>
      </c>
      <c r="Q2379" t="str">
        <f t="shared" si="337"/>
        <v>2025-05</v>
      </c>
      <c r="R2379" t="str">
        <f t="shared" si="338"/>
        <v>High</v>
      </c>
    </row>
    <row r="2380" spans="1:18" x14ac:dyDescent="0.2">
      <c r="A2380">
        <v>2379</v>
      </c>
      <c r="B2380" t="s">
        <v>10</v>
      </c>
      <c r="C2380" s="1" t="d">
        <v>2025-05-19</v>
      </c>
      <c r="D2380">
        <v>336.3</v>
      </c>
      <c r="E2380">
        <v>343</v>
      </c>
      <c r="F2380">
        <v>333.37</v>
      </c>
      <c r="G2380">
        <v>342.09</v>
      </c>
      <c r="H2380">
        <v>88869900</v>
      </c>
      <c r="I2380">
        <v>-2.25442E-2</v>
      </c>
      <c r="J2380">
        <f t="shared" si="333"/>
        <v>-2.2544145379736147E-2</v>
      </c>
      <c r="K2380">
        <f t="shared" si="335"/>
        <v>295.54499999999996</v>
      </c>
      <c r="L2380">
        <f t="shared" si="331"/>
        <v>270.98999999999995</v>
      </c>
      <c r="M2380">
        <f t="shared" si="336"/>
        <v>3.4767614426189211E-2</v>
      </c>
      <c r="N2380" t="str">
        <f t="shared" si="339"/>
        <v>Uptrend</v>
      </c>
      <c r="O2380">
        <f t="shared" si="334"/>
        <v>479.86</v>
      </c>
      <c r="P2380">
        <f t="shared" si="332"/>
        <v>-0.28710457216688212</v>
      </c>
      <c r="Q2380" t="str">
        <f t="shared" si="337"/>
        <v>2025-05</v>
      </c>
      <c r="R2380" t="str">
        <f t="shared" si="338"/>
        <v>High</v>
      </c>
    </row>
    <row r="2381" spans="1:18" x14ac:dyDescent="0.2">
      <c r="A2381">
        <v>2380</v>
      </c>
      <c r="B2381" t="s">
        <v>10</v>
      </c>
      <c r="C2381" s="1" t="d">
        <v>2025-05-20</v>
      </c>
      <c r="D2381">
        <v>347.87</v>
      </c>
      <c r="E2381">
        <v>354.99</v>
      </c>
      <c r="F2381">
        <v>341.63</v>
      </c>
      <c r="G2381">
        <v>343.82</v>
      </c>
      <c r="H2381">
        <v>131715500</v>
      </c>
      <c r="I2381">
        <v>5.0571799999999997E-3</v>
      </c>
      <c r="J2381">
        <f t="shared" si="333"/>
        <v>5.0571487035575569E-3</v>
      </c>
      <c r="K2381">
        <f t="shared" si="335"/>
        <v>300.83749999999998</v>
      </c>
      <c r="L2381">
        <f t="shared" si="331"/>
        <v>273.07079999999996</v>
      </c>
      <c r="M2381">
        <f t="shared" si="336"/>
        <v>3.4431236000560202E-2</v>
      </c>
      <c r="N2381" t="str">
        <f t="shared" si="339"/>
        <v>Uptrend</v>
      </c>
      <c r="O2381">
        <f t="shared" si="334"/>
        <v>479.86</v>
      </c>
      <c r="P2381">
        <f t="shared" si="332"/>
        <v>-0.28349935397824366</v>
      </c>
      <c r="Q2381" t="str">
        <f t="shared" si="337"/>
        <v>2025-05</v>
      </c>
      <c r="R2381" t="str">
        <f t="shared" si="338"/>
        <v>High</v>
      </c>
    </row>
    <row r="2382" spans="1:18" x14ac:dyDescent="0.2">
      <c r="A2382">
        <v>2381</v>
      </c>
      <c r="B2382" t="s">
        <v>10</v>
      </c>
      <c r="C2382" s="1" t="d">
        <v>2025-05-21</v>
      </c>
      <c r="D2382">
        <v>344.43</v>
      </c>
      <c r="E2382">
        <v>347.35</v>
      </c>
      <c r="F2382">
        <v>332.2</v>
      </c>
      <c r="G2382">
        <v>334.62</v>
      </c>
      <c r="H2382">
        <v>102354800</v>
      </c>
      <c r="I2382">
        <v>-2.6758199999999999E-2</v>
      </c>
      <c r="J2382">
        <f t="shared" si="333"/>
        <v>-2.675818742365188E-2</v>
      </c>
      <c r="K2382">
        <f t="shared" si="335"/>
        <v>305.03149999999999</v>
      </c>
      <c r="L2382">
        <f t="shared" si="331"/>
        <v>274.9298</v>
      </c>
      <c r="M2382">
        <f t="shared" si="336"/>
        <v>3.4877632909856592E-2</v>
      </c>
      <c r="N2382" t="str">
        <f t="shared" si="339"/>
        <v>Uptrend</v>
      </c>
      <c r="O2382">
        <f t="shared" si="334"/>
        <v>479.86</v>
      </c>
      <c r="P2382">
        <f t="shared" si="332"/>
        <v>-0.30267161255366148</v>
      </c>
      <c r="Q2382" t="str">
        <f t="shared" si="337"/>
        <v>2025-05</v>
      </c>
      <c r="R2382" t="str">
        <f t="shared" si="338"/>
        <v>High</v>
      </c>
    </row>
    <row r="2383" spans="1:18" x14ac:dyDescent="0.2">
      <c r="A2383">
        <v>2382</v>
      </c>
      <c r="B2383" t="s">
        <v>10</v>
      </c>
      <c r="C2383" s="1" t="d">
        <v>2025-05-22</v>
      </c>
      <c r="D2383">
        <v>331.9</v>
      </c>
      <c r="E2383">
        <v>347.27</v>
      </c>
      <c r="F2383">
        <v>331.39</v>
      </c>
      <c r="G2383">
        <v>341.04</v>
      </c>
      <c r="H2383">
        <v>97113400</v>
      </c>
      <c r="I2383">
        <v>1.9186000000000002E-2</v>
      </c>
      <c r="J2383">
        <f t="shared" si="333"/>
        <v>1.9185942262865296E-2</v>
      </c>
      <c r="K2383">
        <f t="shared" si="335"/>
        <v>309.108</v>
      </c>
      <c r="L2383">
        <f t="shared" si="331"/>
        <v>276.90300000000002</v>
      </c>
      <c r="M2383">
        <f t="shared" si="336"/>
        <v>3.4581387240469844E-2</v>
      </c>
      <c r="N2383" t="str">
        <f t="shared" si="339"/>
        <v>Uptrend</v>
      </c>
      <c r="O2383">
        <f t="shared" si="334"/>
        <v>479.86</v>
      </c>
      <c r="P2383">
        <f t="shared" si="332"/>
        <v>-0.28929271037385906</v>
      </c>
      <c r="Q2383" t="str">
        <f t="shared" si="337"/>
        <v>2025-05</v>
      </c>
      <c r="R2383" t="str">
        <f t="shared" si="338"/>
        <v>High</v>
      </c>
    </row>
    <row r="2384" spans="1:18" x14ac:dyDescent="0.2">
      <c r="A2384">
        <v>2383</v>
      </c>
      <c r="B2384" t="s">
        <v>10</v>
      </c>
      <c r="C2384" s="1" t="d">
        <v>2025-05-23</v>
      </c>
      <c r="D2384">
        <v>337.92</v>
      </c>
      <c r="E2384">
        <v>343.18</v>
      </c>
      <c r="F2384">
        <v>333.21</v>
      </c>
      <c r="G2384">
        <v>339.34</v>
      </c>
      <c r="H2384">
        <v>84654800</v>
      </c>
      <c r="I2384">
        <v>-4.9847900000000002E-3</v>
      </c>
      <c r="J2384">
        <f t="shared" si="333"/>
        <v>-4.9847525216984989E-3</v>
      </c>
      <c r="K2384">
        <f t="shared" si="335"/>
        <v>311.82749999999999</v>
      </c>
      <c r="L2384">
        <f t="shared" si="331"/>
        <v>279.16120000000001</v>
      </c>
      <c r="M2384">
        <f t="shared" si="336"/>
        <v>2.8611190677225642E-2</v>
      </c>
      <c r="N2384" t="str">
        <f t="shared" si="339"/>
        <v>Uptrend</v>
      </c>
      <c r="O2384">
        <f t="shared" si="334"/>
        <v>479.86</v>
      </c>
      <c r="P2384">
        <f t="shared" si="332"/>
        <v>-0.29283541032801241</v>
      </c>
      <c r="Q2384" t="str">
        <f t="shared" si="337"/>
        <v>2025-05</v>
      </c>
      <c r="R2384" t="str">
        <f t="shared" si="338"/>
        <v>Medium</v>
      </c>
    </row>
    <row r="2385" spans="1:18" x14ac:dyDescent="0.2">
      <c r="A2385">
        <v>2384</v>
      </c>
      <c r="B2385" t="s">
        <v>10</v>
      </c>
      <c r="C2385" s="1" t="d">
        <v>2025-05-27</v>
      </c>
      <c r="D2385">
        <v>347.35</v>
      </c>
      <c r="E2385">
        <v>363.79</v>
      </c>
      <c r="F2385">
        <v>347.32</v>
      </c>
      <c r="G2385">
        <v>362.89</v>
      </c>
      <c r="H2385">
        <v>120146400</v>
      </c>
      <c r="I2385">
        <v>6.9399500000000003E-2</v>
      </c>
      <c r="J2385">
        <f t="shared" si="333"/>
        <v>6.9399422408204181E-2</v>
      </c>
      <c r="K2385">
        <f t="shared" si="335"/>
        <v>315.678</v>
      </c>
      <c r="L2385">
        <f t="shared" si="331"/>
        <v>281.53899999999993</v>
      </c>
      <c r="M2385">
        <f t="shared" si="336"/>
        <v>3.1563849195854587E-2</v>
      </c>
      <c r="N2385" t="str">
        <f t="shared" si="339"/>
        <v>Uptrend</v>
      </c>
      <c r="O2385">
        <f t="shared" si="334"/>
        <v>479.86</v>
      </c>
      <c r="P2385">
        <f t="shared" si="332"/>
        <v>-0.24375859625724172</v>
      </c>
      <c r="Q2385" t="str">
        <f t="shared" si="337"/>
        <v>2025-05</v>
      </c>
      <c r="R2385" t="str">
        <f t="shared" si="338"/>
        <v>High</v>
      </c>
    </row>
    <row r="2386" spans="1:18" x14ac:dyDescent="0.2">
      <c r="A2386">
        <v>2385</v>
      </c>
      <c r="B2386" t="s">
        <v>10</v>
      </c>
      <c r="C2386" s="1" t="d">
        <v>2025-05-28</v>
      </c>
      <c r="D2386">
        <v>364.84</v>
      </c>
      <c r="E2386">
        <v>365</v>
      </c>
      <c r="F2386">
        <v>355.91</v>
      </c>
      <c r="G2386">
        <v>356.9</v>
      </c>
      <c r="H2386">
        <v>91404300</v>
      </c>
      <c r="I2386">
        <v>-1.6506400000000001E-2</v>
      </c>
      <c r="J2386">
        <f t="shared" si="333"/>
        <v>-1.6506379343602773E-2</v>
      </c>
      <c r="K2386">
        <f t="shared" si="335"/>
        <v>318.92150000000004</v>
      </c>
      <c r="L2386">
        <f t="shared" si="331"/>
        <v>284.20139999999998</v>
      </c>
      <c r="M2386">
        <f t="shared" si="336"/>
        <v>3.2129917311779339E-2</v>
      </c>
      <c r="N2386" t="str">
        <f t="shared" si="339"/>
        <v>Uptrend</v>
      </c>
      <c r="O2386">
        <f t="shared" si="334"/>
        <v>479.86</v>
      </c>
      <c r="P2386">
        <f t="shared" si="332"/>
        <v>-0.25624140374275839</v>
      </c>
      <c r="Q2386" t="str">
        <f t="shared" si="337"/>
        <v>2025-05</v>
      </c>
      <c r="R2386" t="str">
        <f t="shared" si="338"/>
        <v>High</v>
      </c>
    </row>
    <row r="2387" spans="1:18" x14ac:dyDescent="0.2">
      <c r="A2387">
        <v>2386</v>
      </c>
      <c r="B2387" t="s">
        <v>10</v>
      </c>
      <c r="C2387" s="1" t="d">
        <v>2025-05-29</v>
      </c>
      <c r="D2387">
        <v>365.29</v>
      </c>
      <c r="E2387">
        <v>367.71</v>
      </c>
      <c r="F2387">
        <v>356</v>
      </c>
      <c r="G2387">
        <v>358.43</v>
      </c>
      <c r="H2387">
        <v>88087800</v>
      </c>
      <c r="I2387">
        <v>4.2869099999999997E-3</v>
      </c>
      <c r="J2387">
        <f t="shared" si="333"/>
        <v>4.2869151022695284E-3</v>
      </c>
      <c r="K2387">
        <f t="shared" si="335"/>
        <v>322.73500000000001</v>
      </c>
      <c r="L2387">
        <f t="shared" si="331"/>
        <v>286.41339999999991</v>
      </c>
      <c r="M2387">
        <f t="shared" si="336"/>
        <v>3.0446988926370353E-2</v>
      </c>
      <c r="N2387" t="str">
        <f t="shared" si="339"/>
        <v>Uptrend</v>
      </c>
      <c r="O2387">
        <f t="shared" si="334"/>
        <v>479.86</v>
      </c>
      <c r="P2387">
        <f t="shared" si="332"/>
        <v>-0.25305297378402036</v>
      </c>
      <c r="Q2387" t="str">
        <f t="shared" si="337"/>
        <v>2025-05</v>
      </c>
      <c r="R2387" t="str">
        <f t="shared" si="338"/>
        <v>High</v>
      </c>
    </row>
    <row r="2388" spans="1:18" x14ac:dyDescent="0.2">
      <c r="A2388">
        <v>2387</v>
      </c>
      <c r="B2388" t="s">
        <v>10</v>
      </c>
      <c r="C2388" s="1" t="d">
        <v>2025-05-30</v>
      </c>
      <c r="D2388">
        <v>355.52</v>
      </c>
      <c r="E2388">
        <v>363.68</v>
      </c>
      <c r="F2388">
        <v>345.29</v>
      </c>
      <c r="G2388">
        <v>346.46</v>
      </c>
      <c r="H2388">
        <v>123474900</v>
      </c>
      <c r="I2388">
        <v>-3.3395599999999998E-2</v>
      </c>
      <c r="J2388">
        <f t="shared" si="333"/>
        <v>-3.3395642105850554E-2</v>
      </c>
      <c r="K2388">
        <f t="shared" si="335"/>
        <v>326.03200000000004</v>
      </c>
      <c r="L2388">
        <f t="shared" si="331"/>
        <v>288.54199999999992</v>
      </c>
      <c r="M2388">
        <f t="shared" si="336"/>
        <v>3.1908191850397429E-2</v>
      </c>
      <c r="N2388" t="str">
        <f t="shared" si="339"/>
        <v>Uptrend</v>
      </c>
      <c r="O2388">
        <f t="shared" si="334"/>
        <v>479.86</v>
      </c>
      <c r="P2388">
        <f t="shared" si="332"/>
        <v>-0.27799774934355859</v>
      </c>
      <c r="Q2388" t="str">
        <f t="shared" si="337"/>
        <v>2025-05</v>
      </c>
      <c r="R2388" t="str">
        <f t="shared" si="338"/>
        <v>High</v>
      </c>
    </row>
    <row r="2389" spans="1:18" x14ac:dyDescent="0.2">
      <c r="A2389">
        <v>2388</v>
      </c>
      <c r="B2389" t="s">
        <v>10</v>
      </c>
      <c r="C2389" s="1" t="d">
        <v>2025-06-02</v>
      </c>
      <c r="D2389">
        <v>343.5</v>
      </c>
      <c r="E2389">
        <v>348.02</v>
      </c>
      <c r="F2389">
        <v>333.33</v>
      </c>
      <c r="G2389">
        <v>342.69</v>
      </c>
      <c r="H2389">
        <v>81873800</v>
      </c>
      <c r="I2389">
        <v>-1.0881500000000001E-2</v>
      </c>
      <c r="J2389">
        <f t="shared" si="333"/>
        <v>-1.0881487040350968E-2</v>
      </c>
      <c r="K2389">
        <f t="shared" si="335"/>
        <v>328.80600000000004</v>
      </c>
      <c r="L2389">
        <f t="shared" si="331"/>
        <v>290.45319999999998</v>
      </c>
      <c r="M2389">
        <f t="shared" si="336"/>
        <v>3.2121451721166074E-2</v>
      </c>
      <c r="N2389" t="str">
        <f t="shared" si="339"/>
        <v>Uptrend</v>
      </c>
      <c r="O2389">
        <f t="shared" si="334"/>
        <v>479.86</v>
      </c>
      <c r="P2389">
        <f t="shared" si="332"/>
        <v>-0.28585420747718082</v>
      </c>
      <c r="Q2389" t="str">
        <f t="shared" si="337"/>
        <v>2025-06</v>
      </c>
      <c r="R2389" t="str">
        <f t="shared" si="338"/>
        <v>High</v>
      </c>
    </row>
    <row r="2390" spans="1:18" x14ac:dyDescent="0.2">
      <c r="A2390">
        <v>2389</v>
      </c>
      <c r="B2390" t="s">
        <v>10</v>
      </c>
      <c r="C2390" s="1" t="d">
        <v>2025-06-03</v>
      </c>
      <c r="D2390">
        <v>346.6</v>
      </c>
      <c r="E2390">
        <v>355.4</v>
      </c>
      <c r="F2390">
        <v>343.04</v>
      </c>
      <c r="G2390">
        <v>344.27</v>
      </c>
      <c r="H2390">
        <v>99324500</v>
      </c>
      <c r="I2390">
        <v>4.6105399999999998E-3</v>
      </c>
      <c r="J2390">
        <f t="shared" si="333"/>
        <v>4.6105809915666374E-3</v>
      </c>
      <c r="K2390">
        <f t="shared" si="335"/>
        <v>332.00650000000007</v>
      </c>
      <c r="L2390">
        <f t="shared" si="331"/>
        <v>291.52639999999997</v>
      </c>
      <c r="M2390">
        <f t="shared" si="336"/>
        <v>3.1169666997615746E-2</v>
      </c>
      <c r="N2390" t="str">
        <f t="shared" si="339"/>
        <v>Uptrend</v>
      </c>
      <c r="O2390">
        <f t="shared" si="334"/>
        <v>479.86</v>
      </c>
      <c r="P2390">
        <f t="shared" si="332"/>
        <v>-0.2825615804609678</v>
      </c>
      <c r="Q2390" t="str">
        <f t="shared" si="337"/>
        <v>2025-06</v>
      </c>
      <c r="R2390" t="str">
        <f t="shared" si="338"/>
        <v>High</v>
      </c>
    </row>
    <row r="2391" spans="1:18" x14ac:dyDescent="0.2">
      <c r="A2391">
        <v>2390</v>
      </c>
      <c r="B2391" t="s">
        <v>10</v>
      </c>
      <c r="C2391" s="1" t="d">
        <v>2025-06-04</v>
      </c>
      <c r="D2391">
        <v>345.1</v>
      </c>
      <c r="E2391">
        <v>345.6</v>
      </c>
      <c r="F2391">
        <v>327.33</v>
      </c>
      <c r="G2391">
        <v>332.05</v>
      </c>
      <c r="H2391">
        <v>98912100</v>
      </c>
      <c r="I2391">
        <v>-3.5495400000000003E-2</v>
      </c>
      <c r="J2391">
        <f t="shared" si="333"/>
        <v>-3.5495396055421513E-2</v>
      </c>
      <c r="K2391">
        <f t="shared" si="335"/>
        <v>334.84150000000005</v>
      </c>
      <c r="L2391">
        <f t="shared" si="331"/>
        <v>291.45759999999996</v>
      </c>
      <c r="M2391">
        <f t="shared" si="336"/>
        <v>3.2268774992329871E-2</v>
      </c>
      <c r="N2391" t="str">
        <f t="shared" si="339"/>
        <v>Uptrend</v>
      </c>
      <c r="O2391">
        <f t="shared" si="334"/>
        <v>479.86</v>
      </c>
      <c r="P2391">
        <f t="shared" si="332"/>
        <v>-0.30802734130788145</v>
      </c>
      <c r="Q2391" t="str">
        <f t="shared" si="337"/>
        <v>2025-06</v>
      </c>
      <c r="R2391" t="str">
        <f t="shared" si="338"/>
        <v>High</v>
      </c>
    </row>
    <row r="2392" spans="1:18" x14ac:dyDescent="0.2">
      <c r="A2392">
        <v>2391</v>
      </c>
      <c r="B2392" t="s">
        <v>10</v>
      </c>
      <c r="C2392" s="1" t="d">
        <v>2025-06-05</v>
      </c>
      <c r="D2392">
        <v>322.49</v>
      </c>
      <c r="E2392">
        <v>324.55</v>
      </c>
      <c r="F2392">
        <v>273.20999999999998</v>
      </c>
      <c r="G2392">
        <v>284.7</v>
      </c>
      <c r="H2392">
        <v>287499800</v>
      </c>
      <c r="I2392">
        <v>-0.142599</v>
      </c>
      <c r="J2392">
        <f t="shared" si="333"/>
        <v>-0.14259900617376908</v>
      </c>
      <c r="K2392">
        <f t="shared" si="335"/>
        <v>335.26549999999997</v>
      </c>
      <c r="L2392">
        <f t="shared" si="331"/>
        <v>291.91920000000005</v>
      </c>
      <c r="M2392">
        <f t="shared" si="336"/>
        <v>4.6977112055347457E-2</v>
      </c>
      <c r="N2392" t="str">
        <f t="shared" si="339"/>
        <v>Uptrend</v>
      </c>
      <c r="O2392">
        <f t="shared" si="334"/>
        <v>479.86</v>
      </c>
      <c r="P2392">
        <f t="shared" si="332"/>
        <v>-0.40670195473679827</v>
      </c>
      <c r="Q2392" t="str">
        <f t="shared" si="337"/>
        <v>2025-06</v>
      </c>
      <c r="R2392" t="str">
        <f t="shared" si="338"/>
        <v>High</v>
      </c>
    </row>
    <row r="2393" spans="1:18" x14ac:dyDescent="0.2">
      <c r="A2393">
        <v>2392</v>
      </c>
      <c r="B2393" t="s">
        <v>10</v>
      </c>
      <c r="C2393" s="1" t="d">
        <v>2025-06-06</v>
      </c>
      <c r="D2393">
        <v>298.83</v>
      </c>
      <c r="E2393">
        <v>305.5</v>
      </c>
      <c r="F2393">
        <v>291.14</v>
      </c>
      <c r="G2393">
        <v>295.14</v>
      </c>
      <c r="H2393">
        <v>164747700</v>
      </c>
      <c r="I2393">
        <v>3.66702E-2</v>
      </c>
      <c r="J2393">
        <f t="shared" si="333"/>
        <v>3.6670179135932512E-2</v>
      </c>
      <c r="K2393">
        <f t="shared" si="335"/>
        <v>335.78149999999999</v>
      </c>
      <c r="L2393">
        <f t="shared" si="331"/>
        <v>292.62819999999999</v>
      </c>
      <c r="M2393">
        <f t="shared" si="336"/>
        <v>4.7169965615151487E-2</v>
      </c>
      <c r="N2393" t="str">
        <f t="shared" si="339"/>
        <v>Uptrend</v>
      </c>
      <c r="O2393">
        <f t="shared" si="334"/>
        <v>479.86</v>
      </c>
      <c r="P2393">
        <f t="shared" si="332"/>
        <v>-0.38494560913599807</v>
      </c>
      <c r="Q2393" t="str">
        <f t="shared" si="337"/>
        <v>2025-06</v>
      </c>
      <c r="R2393" t="str">
        <f t="shared" si="338"/>
        <v>High</v>
      </c>
    </row>
    <row r="2394" spans="1:18" x14ac:dyDescent="0.2">
      <c r="A2394">
        <v>2393</v>
      </c>
      <c r="B2394" t="s">
        <v>10</v>
      </c>
      <c r="C2394" s="1" t="d">
        <v>2025-06-09</v>
      </c>
      <c r="D2394">
        <v>285.95999999999998</v>
      </c>
      <c r="E2394">
        <v>309.83</v>
      </c>
      <c r="F2394">
        <v>281.85000000000002</v>
      </c>
      <c r="G2394">
        <v>308.58</v>
      </c>
      <c r="H2394">
        <v>140908900</v>
      </c>
      <c r="I2394">
        <v>4.5537599999999998E-2</v>
      </c>
      <c r="J2394">
        <f t="shared" si="333"/>
        <v>4.5537710916853102E-2</v>
      </c>
      <c r="K2394">
        <f t="shared" si="335"/>
        <v>336.29750000000001</v>
      </c>
      <c r="L2394">
        <f t="shared" si="331"/>
        <v>293.87900000000002</v>
      </c>
      <c r="M2394">
        <f t="shared" si="336"/>
        <v>4.708977019241916E-2</v>
      </c>
      <c r="N2394" t="str">
        <f t="shared" si="339"/>
        <v>Uptrend</v>
      </c>
      <c r="O2394">
        <f t="shared" si="334"/>
        <v>479.86</v>
      </c>
      <c r="P2394">
        <f t="shared" si="332"/>
        <v>-0.35693744008669204</v>
      </c>
      <c r="Q2394" t="str">
        <f t="shared" si="337"/>
        <v>2025-06</v>
      </c>
      <c r="R2394" t="str">
        <f t="shared" si="338"/>
        <v>High</v>
      </c>
    </row>
    <row r="2395" spans="1:18" x14ac:dyDescent="0.2">
      <c r="A2395">
        <v>2394</v>
      </c>
      <c r="B2395" t="s">
        <v>10</v>
      </c>
      <c r="C2395" s="1" t="d">
        <v>2025-06-10</v>
      </c>
      <c r="D2395">
        <v>314.94</v>
      </c>
      <c r="E2395">
        <v>327.83</v>
      </c>
      <c r="F2395">
        <v>310.67</v>
      </c>
      <c r="G2395">
        <v>326.08999999999997</v>
      </c>
      <c r="H2395">
        <v>151256500</v>
      </c>
      <c r="I2395">
        <v>5.6743799999999997E-2</v>
      </c>
      <c r="J2395">
        <f t="shared" si="333"/>
        <v>5.674379415386599E-2</v>
      </c>
      <c r="K2395">
        <f t="shared" si="335"/>
        <v>336.68300000000005</v>
      </c>
      <c r="L2395">
        <f t="shared" ref="L2395:L2458" si="340">AVERAGE(G2347:G2396)</f>
        <v>295.2244</v>
      </c>
      <c r="M2395">
        <f t="shared" si="336"/>
        <v>4.6370927563886333E-2</v>
      </c>
      <c r="N2395" t="str">
        <f t="shared" si="339"/>
        <v>Uptrend</v>
      </c>
      <c r="O2395">
        <f t="shared" si="334"/>
        <v>479.86</v>
      </c>
      <c r="P2395">
        <f t="shared" si="332"/>
        <v>-0.32044763055891312</v>
      </c>
      <c r="Q2395" t="str">
        <f t="shared" si="337"/>
        <v>2025-06</v>
      </c>
      <c r="R2395" t="str">
        <f t="shared" si="338"/>
        <v>High</v>
      </c>
    </row>
    <row r="2396" spans="1:18" x14ac:dyDescent="0.2">
      <c r="A2396">
        <v>2395</v>
      </c>
      <c r="B2396" t="s">
        <v>10</v>
      </c>
      <c r="C2396" s="1" t="d">
        <v>2025-06-11</v>
      </c>
      <c r="D2396">
        <v>334.4</v>
      </c>
      <c r="E2396">
        <v>335.5</v>
      </c>
      <c r="F2396">
        <v>322.5</v>
      </c>
      <c r="G2396">
        <v>326.43</v>
      </c>
      <c r="H2396">
        <v>122611400</v>
      </c>
      <c r="I2396">
        <v>1.04265E-3</v>
      </c>
      <c r="J2396">
        <f t="shared" si="333"/>
        <v>1.0426569352020021E-3</v>
      </c>
      <c r="K2396">
        <f t="shared" si="335"/>
        <v>336.30099999999999</v>
      </c>
      <c r="L2396">
        <f t="shared" si="340"/>
        <v>296.23740000000004</v>
      </c>
      <c r="M2396">
        <f t="shared" si="336"/>
        <v>4.5031828476921235E-2</v>
      </c>
      <c r="N2396" t="str">
        <f t="shared" si="339"/>
        <v>Uptrend</v>
      </c>
      <c r="O2396">
        <f t="shared" si="334"/>
        <v>479.86</v>
      </c>
      <c r="P2396">
        <f t="shared" si="332"/>
        <v>-0.31973909056808236</v>
      </c>
      <c r="Q2396" t="str">
        <f t="shared" si="337"/>
        <v>2025-06</v>
      </c>
      <c r="R2396" t="str">
        <f t="shared" si="338"/>
        <v>High</v>
      </c>
    </row>
    <row r="2397" spans="1:18" x14ac:dyDescent="0.2">
      <c r="A2397">
        <v>2396</v>
      </c>
      <c r="B2397" t="s">
        <v>10</v>
      </c>
      <c r="C2397" s="1" t="d">
        <v>2025-06-12</v>
      </c>
      <c r="D2397">
        <v>323.08</v>
      </c>
      <c r="E2397">
        <v>332.56</v>
      </c>
      <c r="F2397">
        <v>316.86</v>
      </c>
      <c r="G2397">
        <v>319.11</v>
      </c>
      <c r="H2397">
        <v>105127500</v>
      </c>
      <c r="I2397">
        <v>-2.2424400000000001E-2</v>
      </c>
      <c r="J2397">
        <f t="shared" si="333"/>
        <v>-2.2424409521183741E-2</v>
      </c>
      <c r="K2397">
        <f t="shared" si="335"/>
        <v>334.87250000000006</v>
      </c>
      <c r="L2397">
        <f t="shared" si="340"/>
        <v>297.08840000000004</v>
      </c>
      <c r="M2397">
        <f t="shared" si="336"/>
        <v>4.4220871259538767E-2</v>
      </c>
      <c r="N2397" t="str">
        <f t="shared" si="339"/>
        <v>Uptrend</v>
      </c>
      <c r="O2397">
        <f t="shared" si="334"/>
        <v>479.86</v>
      </c>
      <c r="P2397">
        <f t="shared" si="332"/>
        <v>-0.33499353978243651</v>
      </c>
      <c r="Q2397" t="str">
        <f t="shared" si="337"/>
        <v>2025-06</v>
      </c>
      <c r="R2397" t="str">
        <f t="shared" si="338"/>
        <v>High</v>
      </c>
    </row>
    <row r="2398" spans="1:18" x14ac:dyDescent="0.2">
      <c r="A2398">
        <v>2397</v>
      </c>
      <c r="B2398" t="s">
        <v>10</v>
      </c>
      <c r="C2398" s="1" t="d">
        <v>2025-06-13</v>
      </c>
      <c r="D2398">
        <v>313.97000000000003</v>
      </c>
      <c r="E2398">
        <v>332.99</v>
      </c>
      <c r="F2398">
        <v>313.3</v>
      </c>
      <c r="G2398">
        <v>325.31</v>
      </c>
      <c r="H2398">
        <v>128964300</v>
      </c>
      <c r="I2398">
        <v>1.9429100000000001E-2</v>
      </c>
      <c r="J2398">
        <f t="shared" si="333"/>
        <v>1.942903700918186E-2</v>
      </c>
      <c r="K2398">
        <f t="shared" si="335"/>
        <v>333.99700000000001</v>
      </c>
      <c r="L2398">
        <f t="shared" si="340"/>
        <v>298.3254</v>
      </c>
      <c r="M2398">
        <f t="shared" si="336"/>
        <v>4.442705214187409E-2</v>
      </c>
      <c r="N2398" t="str">
        <f t="shared" si="339"/>
        <v>Uptrend</v>
      </c>
      <c r="O2398">
        <f t="shared" si="334"/>
        <v>479.86</v>
      </c>
      <c r="P2398">
        <f t="shared" si="332"/>
        <v>-0.32207310465552452</v>
      </c>
      <c r="Q2398" t="str">
        <f t="shared" si="337"/>
        <v>2025-06</v>
      </c>
      <c r="R2398" t="str">
        <f t="shared" si="338"/>
        <v>High</v>
      </c>
    </row>
    <row r="2399" spans="1:18" x14ac:dyDescent="0.2">
      <c r="A2399">
        <v>2398</v>
      </c>
      <c r="B2399" t="s">
        <v>10</v>
      </c>
      <c r="C2399" s="1" t="d">
        <v>2025-06-16</v>
      </c>
      <c r="D2399">
        <v>331.29</v>
      </c>
      <c r="E2399">
        <v>332.05</v>
      </c>
      <c r="F2399">
        <v>326.41000000000003</v>
      </c>
      <c r="G2399">
        <v>329.13</v>
      </c>
      <c r="H2399">
        <v>83925900</v>
      </c>
      <c r="I2399">
        <v>1.17427E-2</v>
      </c>
      <c r="J2399">
        <f t="shared" si="333"/>
        <v>1.1742645476622293E-2</v>
      </c>
      <c r="K2399">
        <f t="shared" si="335"/>
        <v>332.9545</v>
      </c>
      <c r="L2399">
        <f t="shared" si="340"/>
        <v>299.86380000000003</v>
      </c>
      <c r="M2399">
        <f t="shared" si="336"/>
        <v>4.4229701737839147E-2</v>
      </c>
      <c r="N2399" t="str">
        <f t="shared" si="339"/>
        <v>Uptrend</v>
      </c>
      <c r="O2399">
        <f t="shared" si="334"/>
        <v>479.86</v>
      </c>
      <c r="P2399">
        <f t="shared" si="332"/>
        <v>-0.31411244946442718</v>
      </c>
      <c r="Q2399" t="str">
        <f t="shared" si="337"/>
        <v>2025-06</v>
      </c>
      <c r="R2399" t="str">
        <f t="shared" si="338"/>
        <v>High</v>
      </c>
    </row>
    <row r="2400" spans="1:18" x14ac:dyDescent="0.2">
      <c r="A2400">
        <v>2399</v>
      </c>
      <c r="B2400" t="s">
        <v>10</v>
      </c>
      <c r="C2400" s="1" t="d">
        <v>2025-06-17</v>
      </c>
      <c r="D2400">
        <v>326.08999999999997</v>
      </c>
      <c r="E2400">
        <v>327.26</v>
      </c>
      <c r="F2400">
        <v>314.74</v>
      </c>
      <c r="G2400">
        <v>316.35000000000002</v>
      </c>
      <c r="H2400">
        <v>88282700</v>
      </c>
      <c r="I2400">
        <v>-3.8829599999999999E-2</v>
      </c>
      <c r="J2400">
        <f t="shared" si="333"/>
        <v>-3.8829641782882063E-2</v>
      </c>
      <c r="K2400">
        <f t="shared" si="335"/>
        <v>331.66750000000008</v>
      </c>
      <c r="L2400">
        <f t="shared" si="340"/>
        <v>301.63900000000001</v>
      </c>
      <c r="M2400">
        <f t="shared" si="336"/>
        <v>4.4772581112366698E-2</v>
      </c>
      <c r="N2400" t="str">
        <f t="shared" si="339"/>
        <v>Uptrend</v>
      </c>
      <c r="O2400">
        <f t="shared" si="334"/>
        <v>479.86</v>
      </c>
      <c r="P2400">
        <f t="shared" si="332"/>
        <v>-0.34074521735506191</v>
      </c>
      <c r="Q2400" t="str">
        <f t="shared" si="337"/>
        <v>2025-06</v>
      </c>
      <c r="R2400" t="str">
        <f t="shared" si="338"/>
        <v>High</v>
      </c>
    </row>
    <row r="2401" spans="1:18" x14ac:dyDescent="0.2">
      <c r="A2401">
        <v>2400</v>
      </c>
      <c r="B2401" t="s">
        <v>10</v>
      </c>
      <c r="C2401" s="1" t="d">
        <v>2025-06-18</v>
      </c>
      <c r="D2401">
        <v>317.31</v>
      </c>
      <c r="E2401">
        <v>329.32</v>
      </c>
      <c r="F2401">
        <v>315.45</v>
      </c>
      <c r="G2401">
        <v>322.05</v>
      </c>
      <c r="H2401">
        <v>95137700</v>
      </c>
      <c r="I2401">
        <v>1.8017999999999999E-2</v>
      </c>
      <c r="J2401">
        <f t="shared" si="333"/>
        <v>1.8018018018018056E-2</v>
      </c>
      <c r="K2401">
        <f t="shared" si="335"/>
        <v>330.57900000000006</v>
      </c>
      <c r="L2401">
        <f t="shared" si="340"/>
        <v>303.64499999999998</v>
      </c>
      <c r="M2401">
        <f t="shared" si="336"/>
        <v>4.4987228184163806E-2</v>
      </c>
      <c r="N2401" t="str">
        <f t="shared" si="339"/>
        <v>Uptrend</v>
      </c>
      <c r="O2401">
        <f t="shared" si="334"/>
        <v>479.86</v>
      </c>
      <c r="P2401">
        <f t="shared" si="332"/>
        <v>-0.3288667528029009</v>
      </c>
      <c r="Q2401" t="str">
        <f t="shared" si="337"/>
        <v>2025-06</v>
      </c>
      <c r="R2401" t="str">
        <f t="shared" si="338"/>
        <v>High</v>
      </c>
    </row>
    <row r="2402" spans="1:18" x14ac:dyDescent="0.2">
      <c r="A2402">
        <v>2401</v>
      </c>
      <c r="B2402" t="s">
        <v>10</v>
      </c>
      <c r="C2402" s="1" t="d">
        <v>2025-06-20</v>
      </c>
      <c r="D2402">
        <v>327.95</v>
      </c>
      <c r="E2402">
        <v>332.36</v>
      </c>
      <c r="F2402">
        <v>317.77999999999997</v>
      </c>
      <c r="G2402">
        <v>322.16000000000003</v>
      </c>
      <c r="H2402">
        <v>108688000</v>
      </c>
      <c r="I2402">
        <v>3.4161100000000002E-4</v>
      </c>
      <c r="J2402">
        <f t="shared" si="333"/>
        <v>3.4156186927503107E-4</v>
      </c>
      <c r="K2402">
        <f t="shared" si="335"/>
        <v>329.95600000000002</v>
      </c>
      <c r="L2402">
        <f t="shared" si="340"/>
        <v>305.1746</v>
      </c>
      <c r="M2402">
        <f t="shared" si="336"/>
        <v>4.4617126809117121E-2</v>
      </c>
      <c r="N2402" t="str">
        <f t="shared" si="339"/>
        <v>Uptrend</v>
      </c>
      <c r="O2402">
        <f t="shared" si="334"/>
        <v>479.86</v>
      </c>
      <c r="P2402">
        <f t="shared" si="332"/>
        <v>-0.32863751927645557</v>
      </c>
      <c r="Q2402" t="str">
        <f t="shared" si="337"/>
        <v>2025-06</v>
      </c>
      <c r="R2402" t="str">
        <f t="shared" si="338"/>
        <v>High</v>
      </c>
    </row>
    <row r="2403" spans="1:18" x14ac:dyDescent="0.2">
      <c r="A2403">
        <v>2402</v>
      </c>
      <c r="B2403" t="s">
        <v>10</v>
      </c>
      <c r="C2403" s="1" t="d">
        <v>2025-06-23</v>
      </c>
      <c r="D2403">
        <v>327.54000000000002</v>
      </c>
      <c r="E2403">
        <v>357.54</v>
      </c>
      <c r="F2403">
        <v>327.48</v>
      </c>
      <c r="G2403">
        <v>348.68</v>
      </c>
      <c r="H2403">
        <v>190716800</v>
      </c>
      <c r="I2403">
        <v>8.2319299999999998E-2</v>
      </c>
      <c r="J2403">
        <f t="shared" si="333"/>
        <v>8.2319344425130225E-2</v>
      </c>
      <c r="K2403">
        <f t="shared" si="335"/>
        <v>330.33800000000008</v>
      </c>
      <c r="L2403">
        <f t="shared" si="340"/>
        <v>306.93599999999992</v>
      </c>
      <c r="M2403">
        <f t="shared" si="336"/>
        <v>4.8202685225813821E-2</v>
      </c>
      <c r="N2403" t="str">
        <f t="shared" si="339"/>
        <v>Uptrend</v>
      </c>
      <c r="O2403">
        <f t="shared" si="334"/>
        <v>479.86</v>
      </c>
      <c r="P2403">
        <f t="shared" si="332"/>
        <v>-0.27337139999166427</v>
      </c>
      <c r="Q2403" t="str">
        <f t="shared" si="337"/>
        <v>2025-06</v>
      </c>
      <c r="R2403" t="str">
        <f t="shared" si="338"/>
        <v>High</v>
      </c>
    </row>
    <row r="2404" spans="1:18" x14ac:dyDescent="0.2">
      <c r="A2404">
        <v>2403</v>
      </c>
      <c r="B2404" t="s">
        <v>10</v>
      </c>
      <c r="C2404" s="1" t="d">
        <v>2025-06-24</v>
      </c>
      <c r="D2404">
        <v>356.17</v>
      </c>
      <c r="E2404">
        <v>356.26</v>
      </c>
      <c r="F2404">
        <v>340.44</v>
      </c>
      <c r="G2404">
        <v>340.47</v>
      </c>
      <c r="H2404">
        <v>114736200</v>
      </c>
      <c r="I2404">
        <v>-2.3545900000000002E-2</v>
      </c>
      <c r="J2404">
        <f t="shared" si="333"/>
        <v>-2.3545944705747335E-2</v>
      </c>
      <c r="K2404">
        <f t="shared" si="335"/>
        <v>330.39450000000005</v>
      </c>
      <c r="L2404">
        <f t="shared" si="340"/>
        <v>308.44079999999997</v>
      </c>
      <c r="M2404">
        <f t="shared" si="336"/>
        <v>4.8526925953789102E-2</v>
      </c>
      <c r="N2404" t="str">
        <f t="shared" si="339"/>
        <v>Uptrend</v>
      </c>
      <c r="O2404">
        <f t="shared" si="334"/>
        <v>479.86</v>
      </c>
      <c r="P2404">
        <f t="shared" si="332"/>
        <v>-0.29048055682907514</v>
      </c>
      <c r="Q2404" t="str">
        <f t="shared" si="337"/>
        <v>2025-06</v>
      </c>
      <c r="R2404" t="str">
        <f t="shared" si="338"/>
        <v>High</v>
      </c>
    </row>
    <row r="2405" spans="1:18" x14ac:dyDescent="0.2">
      <c r="A2405">
        <v>2404</v>
      </c>
      <c r="B2405" t="s">
        <v>10</v>
      </c>
      <c r="C2405" s="1" t="d">
        <v>2025-06-25</v>
      </c>
      <c r="D2405">
        <v>342.7</v>
      </c>
      <c r="E2405">
        <v>343</v>
      </c>
      <c r="F2405">
        <v>320.39999999999998</v>
      </c>
      <c r="G2405">
        <v>327.55</v>
      </c>
      <c r="H2405">
        <v>119845100</v>
      </c>
      <c r="I2405">
        <v>-3.7947599999999998E-2</v>
      </c>
      <c r="J2405">
        <f t="shared" si="333"/>
        <v>-3.7947543102182291E-2</v>
      </c>
      <c r="K2405">
        <f t="shared" si="335"/>
        <v>328.62750000000005</v>
      </c>
      <c r="L2405">
        <f t="shared" si="340"/>
        <v>309.90939999999989</v>
      </c>
      <c r="M2405">
        <f t="shared" si="336"/>
        <v>4.6495069649040058E-2</v>
      </c>
      <c r="N2405" t="str">
        <f t="shared" si="339"/>
        <v>Uptrend</v>
      </c>
      <c r="O2405">
        <f t="shared" si="334"/>
        <v>479.86</v>
      </c>
      <c r="P2405">
        <f t="shared" si="332"/>
        <v>-0.3174050764806402</v>
      </c>
      <c r="Q2405" t="str">
        <f t="shared" si="337"/>
        <v>2025-06</v>
      </c>
      <c r="R2405" t="str">
        <f t="shared" si="338"/>
        <v>High</v>
      </c>
    </row>
    <row r="2406" spans="1:18" x14ac:dyDescent="0.2">
      <c r="A2406">
        <v>2405</v>
      </c>
      <c r="B2406" t="s">
        <v>10</v>
      </c>
      <c r="C2406" s="1" t="d">
        <v>2025-06-26</v>
      </c>
      <c r="D2406">
        <v>324.61</v>
      </c>
      <c r="E2406">
        <v>331.05</v>
      </c>
      <c r="F2406">
        <v>323.61</v>
      </c>
      <c r="G2406">
        <v>325.77999999999997</v>
      </c>
      <c r="H2406">
        <v>80440900</v>
      </c>
      <c r="I2406">
        <v>-5.4037199999999999E-3</v>
      </c>
      <c r="J2406">
        <f t="shared" si="333"/>
        <v>-5.4037551518852922E-3</v>
      </c>
      <c r="K2406">
        <f t="shared" si="335"/>
        <v>327.07150000000001</v>
      </c>
      <c r="L2406">
        <f t="shared" si="340"/>
        <v>311.29979999999995</v>
      </c>
      <c r="M2406">
        <f t="shared" si="336"/>
        <v>4.6404637070305281E-2</v>
      </c>
      <c r="N2406" t="str">
        <f t="shared" si="339"/>
        <v>Uptrend</v>
      </c>
      <c r="O2406">
        <f t="shared" si="334"/>
        <v>479.86</v>
      </c>
      <c r="P2406">
        <f t="shared" si="332"/>
        <v>-0.32109365231525866</v>
      </c>
      <c r="Q2406" t="str">
        <f t="shared" si="337"/>
        <v>2025-06</v>
      </c>
      <c r="R2406" t="str">
        <f t="shared" si="338"/>
        <v>High</v>
      </c>
    </row>
    <row r="2407" spans="1:18" x14ac:dyDescent="0.2">
      <c r="A2407">
        <v>2406</v>
      </c>
      <c r="B2407" t="s">
        <v>10</v>
      </c>
      <c r="C2407" s="1" t="d">
        <v>2025-06-27</v>
      </c>
      <c r="D2407">
        <v>324.51</v>
      </c>
      <c r="E2407">
        <v>329.34</v>
      </c>
      <c r="F2407">
        <v>317.5</v>
      </c>
      <c r="G2407">
        <v>323.63</v>
      </c>
      <c r="H2407">
        <v>89067000</v>
      </c>
      <c r="I2407">
        <v>-6.5995300000000002E-3</v>
      </c>
      <c r="J2407">
        <f t="shared" si="333"/>
        <v>-6.5995457056908791E-3</v>
      </c>
      <c r="K2407">
        <f t="shared" si="335"/>
        <v>325.33150000000006</v>
      </c>
      <c r="L2407">
        <f t="shared" si="340"/>
        <v>312.82199999999995</v>
      </c>
      <c r="M2407">
        <f t="shared" si="336"/>
        <v>4.6372462883039374E-2</v>
      </c>
      <c r="N2407" t="str">
        <f t="shared" si="339"/>
        <v>Uptrend</v>
      </c>
      <c r="O2407">
        <f t="shared" si="334"/>
        <v>479.86</v>
      </c>
      <c r="P2407">
        <f t="shared" si="332"/>
        <v>-0.32557412578668776</v>
      </c>
      <c r="Q2407" t="str">
        <f t="shared" si="337"/>
        <v>2025-06</v>
      </c>
      <c r="R2407" t="str">
        <f t="shared" si="338"/>
        <v>High</v>
      </c>
    </row>
    <row r="2408" spans="1:18" x14ac:dyDescent="0.2">
      <c r="A2408">
        <v>2407</v>
      </c>
      <c r="B2408" t="s">
        <v>10</v>
      </c>
      <c r="C2408" s="1" t="d">
        <v>2025-06-30</v>
      </c>
      <c r="D2408">
        <v>319.89999999999998</v>
      </c>
      <c r="E2408">
        <v>325.58</v>
      </c>
      <c r="F2408">
        <v>316.60000000000002</v>
      </c>
      <c r="G2408">
        <v>317.66000000000003</v>
      </c>
      <c r="H2408">
        <v>76695100</v>
      </c>
      <c r="I2408">
        <v>-1.8447000000000002E-2</v>
      </c>
      <c r="J2408">
        <f t="shared" si="333"/>
        <v>-1.844699193523458E-2</v>
      </c>
      <c r="K2408">
        <f t="shared" si="335"/>
        <v>323.89150000000001</v>
      </c>
      <c r="L2408">
        <f t="shared" si="340"/>
        <v>314.00879999999995</v>
      </c>
      <c r="M2408">
        <f t="shared" si="336"/>
        <v>4.5993212597878461E-2</v>
      </c>
      <c r="N2408" t="str">
        <f t="shared" si="339"/>
        <v>Uptrend</v>
      </c>
      <c r="O2408">
        <f t="shared" si="334"/>
        <v>479.86</v>
      </c>
      <c r="P2408">
        <f t="shared" si="332"/>
        <v>-0.33801525444921432</v>
      </c>
      <c r="Q2408" t="str">
        <f t="shared" si="337"/>
        <v>2025-06</v>
      </c>
      <c r="R2408" t="str">
        <f t="shared" si="338"/>
        <v>High</v>
      </c>
    </row>
    <row r="2409" spans="1:18" x14ac:dyDescent="0.2">
      <c r="A2409">
        <v>2408</v>
      </c>
      <c r="B2409" t="s">
        <v>10</v>
      </c>
      <c r="C2409" s="1" t="d">
        <v>2025-07-01</v>
      </c>
      <c r="D2409">
        <v>298.45999999999998</v>
      </c>
      <c r="E2409">
        <v>305.89</v>
      </c>
      <c r="F2409">
        <v>293.20999999999998</v>
      </c>
      <c r="G2409">
        <v>300.70999999999998</v>
      </c>
      <c r="H2409">
        <v>145085700</v>
      </c>
      <c r="I2409">
        <v>-5.3358999999999997E-2</v>
      </c>
      <c r="J2409">
        <f t="shared" si="333"/>
        <v>-5.3358937228483394E-2</v>
      </c>
      <c r="K2409">
        <f t="shared" si="335"/>
        <v>321.79250000000002</v>
      </c>
      <c r="L2409">
        <f t="shared" si="340"/>
        <v>315.77179999999987</v>
      </c>
      <c r="M2409">
        <f t="shared" si="336"/>
        <v>4.7323931358843774E-2</v>
      </c>
      <c r="N2409" t="str">
        <f t="shared" si="339"/>
        <v>Uptrend</v>
      </c>
      <c r="O2409">
        <f t="shared" si="334"/>
        <v>479.86</v>
      </c>
      <c r="P2409">
        <f t="shared" si="332"/>
        <v>-0.37333805693327227</v>
      </c>
      <c r="Q2409" t="str">
        <f t="shared" si="337"/>
        <v>2025-07</v>
      </c>
      <c r="R2409" t="str">
        <f t="shared" si="338"/>
        <v>High</v>
      </c>
    </row>
    <row r="2410" spans="1:18" x14ac:dyDescent="0.2">
      <c r="A2410">
        <v>2409</v>
      </c>
      <c r="B2410" t="s">
        <v>10</v>
      </c>
      <c r="C2410" s="1" t="d">
        <v>2025-07-02</v>
      </c>
      <c r="D2410">
        <v>312.63</v>
      </c>
      <c r="E2410">
        <v>316.83</v>
      </c>
      <c r="F2410">
        <v>303.82</v>
      </c>
      <c r="G2410">
        <v>315.64999999999998</v>
      </c>
      <c r="H2410">
        <v>119483700</v>
      </c>
      <c r="I2410">
        <v>4.9682400000000002E-2</v>
      </c>
      <c r="J2410">
        <f t="shared" si="333"/>
        <v>4.9682418276745022E-2</v>
      </c>
      <c r="K2410">
        <f t="shared" si="335"/>
        <v>320.36149999999998</v>
      </c>
      <c r="L2410">
        <f t="shared" si="340"/>
        <v>317.31939999999997</v>
      </c>
      <c r="M2410">
        <f t="shared" si="336"/>
        <v>4.8874007971016091E-2</v>
      </c>
      <c r="N2410" t="str">
        <f t="shared" si="339"/>
        <v>Uptrend</v>
      </c>
      <c r="O2410">
        <f t="shared" si="334"/>
        <v>479.86</v>
      </c>
      <c r="P2410">
        <f t="shared" si="332"/>
        <v>-0.34220397615971332</v>
      </c>
      <c r="Q2410" t="str">
        <f t="shared" si="337"/>
        <v>2025-07</v>
      </c>
      <c r="R2410" t="str">
        <f t="shared" si="338"/>
        <v>High</v>
      </c>
    </row>
    <row r="2411" spans="1:18" x14ac:dyDescent="0.2">
      <c r="A2411">
        <v>2410</v>
      </c>
      <c r="B2411" t="s">
        <v>10</v>
      </c>
      <c r="C2411" s="1" t="d">
        <v>2025-07-03</v>
      </c>
      <c r="D2411">
        <v>317.99</v>
      </c>
      <c r="E2411">
        <v>318.45</v>
      </c>
      <c r="F2411">
        <v>312.76</v>
      </c>
      <c r="G2411">
        <v>315.35000000000002</v>
      </c>
      <c r="H2411">
        <v>58042300</v>
      </c>
      <c r="I2411">
        <v>-9.5038100000000003E-4</v>
      </c>
      <c r="J2411">
        <f t="shared" si="333"/>
        <v>-9.5041976873100342E-4</v>
      </c>
      <c r="K2411">
        <f t="shared" si="335"/>
        <v>319.5265</v>
      </c>
      <c r="L2411">
        <f t="shared" si="340"/>
        <v>318.18339999999995</v>
      </c>
      <c r="M2411">
        <f t="shared" si="336"/>
        <v>4.827774788185183E-2</v>
      </c>
      <c r="N2411" t="str">
        <f t="shared" si="339"/>
        <v>Uptrend</v>
      </c>
      <c r="O2411">
        <f t="shared" si="334"/>
        <v>479.86</v>
      </c>
      <c r="P2411">
        <f t="shared" ref="P2411:P2474" si="341">G2411/O2411 - 1</f>
        <v>-0.34282915850456386</v>
      </c>
      <c r="Q2411" t="str">
        <f t="shared" si="337"/>
        <v>2025-07</v>
      </c>
      <c r="R2411" t="str">
        <f t="shared" si="338"/>
        <v>High</v>
      </c>
    </row>
    <row r="2412" spans="1:18" x14ac:dyDescent="0.2">
      <c r="A2412">
        <v>2411</v>
      </c>
      <c r="B2412" t="s">
        <v>10</v>
      </c>
      <c r="C2412" s="1" t="d">
        <v>2025-07-07</v>
      </c>
      <c r="D2412">
        <v>291.37</v>
      </c>
      <c r="E2412">
        <v>296.14999999999998</v>
      </c>
      <c r="F2412">
        <v>288.77</v>
      </c>
      <c r="G2412">
        <v>293.94</v>
      </c>
      <c r="H2412">
        <v>131177900</v>
      </c>
      <c r="I2412">
        <v>-6.7892800000000003E-2</v>
      </c>
      <c r="J2412">
        <f t="shared" ref="J2412:J2475" si="342">(G2412/G2411) - 1</f>
        <v>-6.789281750436027E-2</v>
      </c>
      <c r="K2412">
        <f t="shared" si="335"/>
        <v>319.98849999999999</v>
      </c>
      <c r="L2412">
        <f t="shared" si="340"/>
        <v>318.94939999999997</v>
      </c>
      <c r="M2412">
        <f t="shared" si="336"/>
        <v>3.8725407669395369E-2</v>
      </c>
      <c r="N2412" t="str">
        <f t="shared" si="339"/>
        <v>Uptrend</v>
      </c>
      <c r="O2412">
        <f t="shared" ref="O2412:O2475" si="343">MAX(G2412,O2411)</f>
        <v>479.86</v>
      </c>
      <c r="P2412">
        <f t="shared" si="341"/>
        <v>-0.38744633851540033</v>
      </c>
      <c r="Q2412" t="str">
        <f t="shared" si="337"/>
        <v>2025-07</v>
      </c>
      <c r="R2412" t="str">
        <f t="shared" si="338"/>
        <v>High</v>
      </c>
    </row>
    <row r="2413" spans="1:18" x14ac:dyDescent="0.2">
      <c r="A2413">
        <v>2412</v>
      </c>
      <c r="B2413" t="s">
        <v>10</v>
      </c>
      <c r="C2413" s="1" t="d">
        <v>2025-07-08</v>
      </c>
      <c r="D2413">
        <v>297</v>
      </c>
      <c r="E2413">
        <v>304.05</v>
      </c>
      <c r="F2413">
        <v>294.35000000000002</v>
      </c>
      <c r="G2413">
        <v>297.81</v>
      </c>
      <c r="H2413">
        <v>103246700</v>
      </c>
      <c r="I2413">
        <v>1.3165899999999999E-2</v>
      </c>
      <c r="J2413">
        <f t="shared" si="342"/>
        <v>1.3165952235149936E-2</v>
      </c>
      <c r="K2413">
        <f t="shared" si="335"/>
        <v>320.12199999999996</v>
      </c>
      <c r="L2413">
        <f t="shared" si="340"/>
        <v>319.16799999999989</v>
      </c>
      <c r="M2413">
        <f t="shared" si="336"/>
        <v>3.7977086861668119E-2</v>
      </c>
      <c r="N2413" t="str">
        <f t="shared" si="339"/>
        <v>Uptrend</v>
      </c>
      <c r="O2413">
        <f t="shared" si="343"/>
        <v>479.86</v>
      </c>
      <c r="P2413">
        <f t="shared" si="341"/>
        <v>-0.37938148626682788</v>
      </c>
      <c r="Q2413" t="str">
        <f t="shared" si="337"/>
        <v>2025-07</v>
      </c>
      <c r="R2413" t="str">
        <f t="shared" si="338"/>
        <v>High</v>
      </c>
    </row>
    <row r="2414" spans="1:18" x14ac:dyDescent="0.2">
      <c r="A2414">
        <v>2413</v>
      </c>
      <c r="B2414" t="s">
        <v>10</v>
      </c>
      <c r="C2414" s="1" t="d">
        <v>2025-07-09</v>
      </c>
      <c r="D2414">
        <v>297.55</v>
      </c>
      <c r="E2414">
        <v>300.14999999999998</v>
      </c>
      <c r="F2414">
        <v>293.55</v>
      </c>
      <c r="G2414">
        <v>295.88</v>
      </c>
      <c r="H2414">
        <v>75586800</v>
      </c>
      <c r="I2414">
        <v>-6.4806200000000003E-3</v>
      </c>
      <c r="J2414">
        <f t="shared" si="342"/>
        <v>-6.4806420200799186E-3</v>
      </c>
      <c r="K2414">
        <f t="shared" si="335"/>
        <v>319.48699999999997</v>
      </c>
      <c r="L2414">
        <f t="shared" si="340"/>
        <v>319.6477999999999</v>
      </c>
      <c r="M2414">
        <f t="shared" si="336"/>
        <v>3.6529458456969956E-2</v>
      </c>
      <c r="N2414" t="str">
        <f t="shared" si="339"/>
        <v>Downtrend</v>
      </c>
      <c r="O2414">
        <f t="shared" si="343"/>
        <v>479.86</v>
      </c>
      <c r="P2414">
        <f t="shared" si="341"/>
        <v>-0.38340349268536655</v>
      </c>
      <c r="Q2414" t="str">
        <f t="shared" si="337"/>
        <v>2025-07</v>
      </c>
      <c r="R2414" t="str">
        <f t="shared" si="338"/>
        <v>High</v>
      </c>
    </row>
    <row r="2415" spans="1:18" x14ac:dyDescent="0.2">
      <c r="A2415">
        <v>2414</v>
      </c>
      <c r="B2415" t="s">
        <v>10</v>
      </c>
      <c r="C2415" s="1" t="d">
        <v>2025-07-10</v>
      </c>
      <c r="D2415">
        <v>300.05</v>
      </c>
      <c r="E2415">
        <v>310.48</v>
      </c>
      <c r="F2415">
        <v>300</v>
      </c>
      <c r="G2415">
        <v>309.87</v>
      </c>
      <c r="H2415">
        <v>104365300</v>
      </c>
      <c r="I2415">
        <v>4.7282600000000001E-2</v>
      </c>
      <c r="J2415">
        <f t="shared" si="342"/>
        <v>4.7282682168446666E-2</v>
      </c>
      <c r="K2415">
        <f t="shared" si="335"/>
        <v>318.67599999999999</v>
      </c>
      <c r="L2415">
        <f t="shared" si="340"/>
        <v>320.07739999999995</v>
      </c>
      <c r="M2415">
        <f t="shared" si="336"/>
        <v>3.578968717032513E-2</v>
      </c>
      <c r="N2415" t="str">
        <f t="shared" si="339"/>
        <v>Downtrend</v>
      </c>
      <c r="O2415">
        <f t="shared" si="343"/>
        <v>479.86</v>
      </c>
      <c r="P2415">
        <f t="shared" si="341"/>
        <v>-0.35424915600383444</v>
      </c>
      <c r="Q2415" t="str">
        <f t="shared" si="337"/>
        <v>2025-07</v>
      </c>
      <c r="R2415" t="str">
        <f t="shared" si="338"/>
        <v>High</v>
      </c>
    </row>
    <row r="2416" spans="1:18" x14ac:dyDescent="0.2">
      <c r="A2416">
        <v>2415</v>
      </c>
      <c r="B2416" t="s">
        <v>10</v>
      </c>
      <c r="C2416" s="1" t="d">
        <v>2025-07-11</v>
      </c>
      <c r="D2416">
        <v>307.89</v>
      </c>
      <c r="E2416">
        <v>314.08999999999997</v>
      </c>
      <c r="F2416">
        <v>305.64999999999998</v>
      </c>
      <c r="G2416">
        <v>313.51</v>
      </c>
      <c r="H2416">
        <v>79236400</v>
      </c>
      <c r="I2416">
        <v>1.1746899999999999E-2</v>
      </c>
      <c r="J2416">
        <f t="shared" si="342"/>
        <v>1.1746861587117241E-2</v>
      </c>
      <c r="K2416">
        <f t="shared" si="335"/>
        <v>318.03000000000003</v>
      </c>
      <c r="L2416">
        <f t="shared" si="340"/>
        <v>320.77219999999994</v>
      </c>
      <c r="M2416">
        <f t="shared" si="336"/>
        <v>3.5916495025951289E-2</v>
      </c>
      <c r="N2416" t="str">
        <f t="shared" si="339"/>
        <v>Downtrend</v>
      </c>
      <c r="O2416">
        <f t="shared" si="343"/>
        <v>479.86</v>
      </c>
      <c r="P2416">
        <f t="shared" si="341"/>
        <v>-0.34666361021964742</v>
      </c>
      <c r="Q2416" t="str">
        <f t="shared" si="337"/>
        <v>2025-07</v>
      </c>
      <c r="R2416" t="str">
        <f t="shared" si="338"/>
        <v>High</v>
      </c>
    </row>
    <row r="2417" spans="1:18" x14ac:dyDescent="0.2">
      <c r="A2417">
        <v>2416</v>
      </c>
      <c r="B2417" t="s">
        <v>10</v>
      </c>
      <c r="C2417" s="1" t="d">
        <v>2025-07-14</v>
      </c>
      <c r="D2417">
        <v>317.73</v>
      </c>
      <c r="E2417">
        <v>322.60000000000002</v>
      </c>
      <c r="F2417">
        <v>312.67</v>
      </c>
      <c r="G2417">
        <v>316.89999999999998</v>
      </c>
      <c r="H2417">
        <v>78043400</v>
      </c>
      <c r="I2417">
        <v>1.0813E-2</v>
      </c>
      <c r="J2417">
        <f t="shared" si="342"/>
        <v>1.0813052215240315E-2</v>
      </c>
      <c r="K2417">
        <f t="shared" si="335"/>
        <v>317.91950000000003</v>
      </c>
      <c r="L2417">
        <f t="shared" si="340"/>
        <v>321.37739999999997</v>
      </c>
      <c r="M2417">
        <f t="shared" si="336"/>
        <v>3.5660902756181993E-2</v>
      </c>
      <c r="N2417" t="str">
        <f t="shared" si="339"/>
        <v>Downtrend</v>
      </c>
      <c r="O2417">
        <f t="shared" si="343"/>
        <v>479.86</v>
      </c>
      <c r="P2417">
        <f t="shared" si="341"/>
        <v>-0.33959904972283594</v>
      </c>
      <c r="Q2417" t="str">
        <f t="shared" si="337"/>
        <v>2025-07</v>
      </c>
      <c r="R2417" t="str">
        <f t="shared" si="338"/>
        <v>High</v>
      </c>
    </row>
    <row r="2418" spans="1:18" x14ac:dyDescent="0.2">
      <c r="A2418">
        <v>2417</v>
      </c>
      <c r="B2418" t="s">
        <v>10</v>
      </c>
      <c r="C2418" s="1" t="d">
        <v>2025-07-15</v>
      </c>
      <c r="D2418">
        <v>319.68</v>
      </c>
      <c r="E2418">
        <v>321.2</v>
      </c>
      <c r="F2418">
        <v>310.5</v>
      </c>
      <c r="G2418">
        <v>310.77999999999997</v>
      </c>
      <c r="H2418">
        <v>77556300</v>
      </c>
      <c r="I2418">
        <v>-1.9312099999999999E-2</v>
      </c>
      <c r="J2418">
        <f t="shared" si="342"/>
        <v>-1.9312085831492576E-2</v>
      </c>
      <c r="K2418">
        <f t="shared" si="335"/>
        <v>317.19299999999998</v>
      </c>
      <c r="L2418">
        <f t="shared" si="340"/>
        <v>322.06659999999994</v>
      </c>
      <c r="M2418">
        <f t="shared" si="336"/>
        <v>3.5616692071951297E-2</v>
      </c>
      <c r="N2418" t="str">
        <f t="shared" si="339"/>
        <v>Downtrend</v>
      </c>
      <c r="O2418">
        <f t="shared" si="343"/>
        <v>479.86</v>
      </c>
      <c r="P2418">
        <f t="shared" si="341"/>
        <v>-0.35235276955778772</v>
      </c>
      <c r="Q2418" t="str">
        <f t="shared" si="337"/>
        <v>2025-07</v>
      </c>
      <c r="R2418" t="str">
        <f t="shared" si="338"/>
        <v>High</v>
      </c>
    </row>
    <row r="2419" spans="1:18" x14ac:dyDescent="0.2">
      <c r="A2419">
        <v>2418</v>
      </c>
      <c r="B2419" t="s">
        <v>10</v>
      </c>
      <c r="C2419" s="1" t="d">
        <v>2025-07-16</v>
      </c>
      <c r="D2419">
        <v>312.8</v>
      </c>
      <c r="E2419">
        <v>323.5</v>
      </c>
      <c r="F2419">
        <v>312.62</v>
      </c>
      <c r="G2419">
        <v>321.67</v>
      </c>
      <c r="H2419">
        <v>97284800</v>
      </c>
      <c r="I2419">
        <v>3.50409E-2</v>
      </c>
      <c r="J2419">
        <f t="shared" si="342"/>
        <v>3.5040864920522719E-2</v>
      </c>
      <c r="K2419">
        <f t="shared" si="335"/>
        <v>316.82</v>
      </c>
      <c r="L2419">
        <f t="shared" si="340"/>
        <v>322.84959999999995</v>
      </c>
      <c r="M2419">
        <f t="shared" si="336"/>
        <v>3.6450160972471932E-2</v>
      </c>
      <c r="N2419" t="str">
        <f t="shared" si="339"/>
        <v>Downtrend</v>
      </c>
      <c r="O2419">
        <f t="shared" si="343"/>
        <v>479.86</v>
      </c>
      <c r="P2419">
        <f t="shared" si="341"/>
        <v>-0.32965865043971154</v>
      </c>
      <c r="Q2419" t="str">
        <f t="shared" si="337"/>
        <v>2025-07</v>
      </c>
      <c r="R2419" t="str">
        <f t="shared" si="338"/>
        <v>High</v>
      </c>
    </row>
    <row r="2420" spans="1:18" x14ac:dyDescent="0.2">
      <c r="A2420">
        <v>2419</v>
      </c>
      <c r="B2420" t="s">
        <v>10</v>
      </c>
      <c r="C2420" s="1" t="d">
        <v>2025-07-17</v>
      </c>
      <c r="D2420">
        <v>323.14999999999998</v>
      </c>
      <c r="E2420">
        <v>324.33999999999997</v>
      </c>
      <c r="F2420">
        <v>317.06</v>
      </c>
      <c r="G2420">
        <v>319.41000000000003</v>
      </c>
      <c r="H2420">
        <v>73922900</v>
      </c>
      <c r="I2420">
        <v>-7.0258600000000001E-3</v>
      </c>
      <c r="J2420">
        <f t="shared" si="342"/>
        <v>-7.0258339291821015E-3</v>
      </c>
      <c r="K2420">
        <f t="shared" si="335"/>
        <v>316.97300000000001</v>
      </c>
      <c r="L2420">
        <f t="shared" si="340"/>
        <v>323.93559999999997</v>
      </c>
      <c r="M2420">
        <f t="shared" si="336"/>
        <v>3.5368480339268253E-2</v>
      </c>
      <c r="N2420" t="str">
        <f t="shared" si="339"/>
        <v>Downtrend</v>
      </c>
      <c r="O2420">
        <f t="shared" si="343"/>
        <v>479.86</v>
      </c>
      <c r="P2420">
        <f t="shared" si="341"/>
        <v>-0.33436835743758597</v>
      </c>
      <c r="Q2420" t="str">
        <f t="shared" si="337"/>
        <v>2025-07</v>
      </c>
      <c r="R2420" t="str">
        <f t="shared" si="338"/>
        <v>High</v>
      </c>
    </row>
    <row r="2421" spans="1:18" x14ac:dyDescent="0.2">
      <c r="A2421">
        <v>2420</v>
      </c>
      <c r="B2421" t="s">
        <v>10</v>
      </c>
      <c r="C2421" s="1" t="d">
        <v>2025-07-18</v>
      </c>
      <c r="D2421">
        <v>321.66000000000003</v>
      </c>
      <c r="E2421">
        <v>330.9</v>
      </c>
      <c r="F2421">
        <v>321.42</v>
      </c>
      <c r="G2421">
        <v>329.65</v>
      </c>
      <c r="H2421">
        <v>94255000</v>
      </c>
      <c r="I2421">
        <v>3.20591E-2</v>
      </c>
      <c r="J2421">
        <f t="shared" si="342"/>
        <v>3.205910898218578E-2</v>
      </c>
      <c r="K2421">
        <f t="shared" si="335"/>
        <v>317.35299999999995</v>
      </c>
      <c r="L2421">
        <f t="shared" si="340"/>
        <v>324.98099999999994</v>
      </c>
      <c r="M2421">
        <f t="shared" si="336"/>
        <v>3.5858512645136578E-2</v>
      </c>
      <c r="N2421" t="str">
        <f t="shared" si="339"/>
        <v>Downtrend</v>
      </c>
      <c r="O2421">
        <f t="shared" si="343"/>
        <v>479.86</v>
      </c>
      <c r="P2421">
        <f t="shared" si="341"/>
        <v>-0.31302880006668621</v>
      </c>
      <c r="Q2421" t="str">
        <f t="shared" si="337"/>
        <v>2025-07</v>
      </c>
      <c r="R2421" t="str">
        <f t="shared" si="338"/>
        <v>High</v>
      </c>
    </row>
    <row r="2422" spans="1:18" x14ac:dyDescent="0.2">
      <c r="A2422">
        <v>2421</v>
      </c>
      <c r="B2422" t="s">
        <v>10</v>
      </c>
      <c r="C2422" s="1" t="d">
        <v>2025-07-21</v>
      </c>
      <c r="D2422">
        <v>334.4</v>
      </c>
      <c r="E2422">
        <v>338</v>
      </c>
      <c r="F2422">
        <v>326.88</v>
      </c>
      <c r="G2422">
        <v>328.49</v>
      </c>
      <c r="H2422">
        <v>75768800</v>
      </c>
      <c r="I2422">
        <v>-3.5188900000000002E-3</v>
      </c>
      <c r="J2422">
        <f t="shared" si="342"/>
        <v>-3.5188836644926003E-3</v>
      </c>
      <c r="K2422">
        <f t="shared" si="335"/>
        <v>317.66949999999997</v>
      </c>
      <c r="L2422">
        <f t="shared" si="340"/>
        <v>325.92679999999996</v>
      </c>
      <c r="M2422">
        <f t="shared" si="336"/>
        <v>3.587701659062572E-2</v>
      </c>
      <c r="N2422" t="str">
        <f t="shared" si="339"/>
        <v>Downtrend</v>
      </c>
      <c r="O2422">
        <f t="shared" si="343"/>
        <v>479.86</v>
      </c>
      <c r="P2422">
        <f t="shared" si="341"/>
        <v>-0.31544617180010837</v>
      </c>
      <c r="Q2422" t="str">
        <f t="shared" si="337"/>
        <v>2025-07</v>
      </c>
      <c r="R2422" t="str">
        <f t="shared" si="338"/>
        <v>High</v>
      </c>
    </row>
    <row r="2423" spans="1:18" x14ac:dyDescent="0.2">
      <c r="A2423">
        <v>2422</v>
      </c>
      <c r="B2423" t="s">
        <v>10</v>
      </c>
      <c r="C2423" s="1" t="d">
        <v>2025-07-22</v>
      </c>
      <c r="D2423">
        <v>329.74</v>
      </c>
      <c r="E2423">
        <v>335.41</v>
      </c>
      <c r="F2423">
        <v>321.55</v>
      </c>
      <c r="G2423">
        <v>332.11</v>
      </c>
      <c r="H2423">
        <v>77370400</v>
      </c>
      <c r="I2423">
        <v>1.10201E-2</v>
      </c>
      <c r="J2423">
        <f t="shared" si="342"/>
        <v>1.1020122378154529E-2</v>
      </c>
      <c r="K2423">
        <f t="shared" si="335"/>
        <v>316.84099999999989</v>
      </c>
      <c r="L2423">
        <f t="shared" si="340"/>
        <v>326.61279999999994</v>
      </c>
      <c r="M2423">
        <f t="shared" si="336"/>
        <v>3.0584079941273292E-2</v>
      </c>
      <c r="N2423" t="str">
        <f t="shared" si="339"/>
        <v>Downtrend</v>
      </c>
      <c r="O2423">
        <f t="shared" si="343"/>
        <v>479.86</v>
      </c>
      <c r="P2423">
        <f t="shared" si="341"/>
        <v>-0.30790230483891134</v>
      </c>
      <c r="Q2423" t="str">
        <f t="shared" si="337"/>
        <v>2025-07</v>
      </c>
      <c r="R2423" t="str">
        <f t="shared" si="338"/>
        <v>High</v>
      </c>
    </row>
    <row r="2424" spans="1:18" x14ac:dyDescent="0.2">
      <c r="A2424">
        <v>2423</v>
      </c>
      <c r="B2424" t="s">
        <v>10</v>
      </c>
      <c r="C2424" s="1" t="d">
        <v>2025-07-23</v>
      </c>
      <c r="D2424">
        <v>330.9</v>
      </c>
      <c r="E2424">
        <v>336.2</v>
      </c>
      <c r="F2424">
        <v>328.67</v>
      </c>
      <c r="G2424">
        <v>332.56</v>
      </c>
      <c r="H2424">
        <v>92553800</v>
      </c>
      <c r="I2424">
        <v>1.35501E-3</v>
      </c>
      <c r="J2424">
        <f t="shared" si="342"/>
        <v>1.3549727499924114E-3</v>
      </c>
      <c r="K2424">
        <f t="shared" si="335"/>
        <v>316.44549999999998</v>
      </c>
      <c r="L2424">
        <f t="shared" si="340"/>
        <v>326.35119999999995</v>
      </c>
      <c r="M2424">
        <f t="shared" si="336"/>
        <v>3.0164062258390845E-2</v>
      </c>
      <c r="N2424" t="str">
        <f t="shared" si="339"/>
        <v>Downtrend</v>
      </c>
      <c r="O2424">
        <f t="shared" si="343"/>
        <v>479.86</v>
      </c>
      <c r="P2424">
        <f t="shared" si="341"/>
        <v>-0.30696453132163548</v>
      </c>
      <c r="Q2424" t="str">
        <f t="shared" si="337"/>
        <v>2025-07</v>
      </c>
      <c r="R2424" t="str">
        <f t="shared" si="338"/>
        <v>High</v>
      </c>
    </row>
    <row r="2425" spans="1:18" x14ac:dyDescent="0.2">
      <c r="A2425">
        <v>2424</v>
      </c>
      <c r="B2425" t="s">
        <v>10</v>
      </c>
      <c r="C2425" s="1" t="d">
        <v>2025-07-24</v>
      </c>
      <c r="D2425">
        <v>310</v>
      </c>
      <c r="E2425">
        <v>310.14999999999998</v>
      </c>
      <c r="F2425">
        <v>300.41000000000003</v>
      </c>
      <c r="G2425">
        <v>305.3</v>
      </c>
      <c r="H2425">
        <v>156966000</v>
      </c>
      <c r="I2425">
        <v>-8.1970199999999993E-2</v>
      </c>
      <c r="J2425">
        <f t="shared" si="342"/>
        <v>-8.1970170796247244E-2</v>
      </c>
      <c r="K2425">
        <f t="shared" si="335"/>
        <v>315.33299999999997</v>
      </c>
      <c r="L2425">
        <f t="shared" si="340"/>
        <v>325.99099999999993</v>
      </c>
      <c r="M2425">
        <f t="shared" si="336"/>
        <v>3.4339411145282737E-2</v>
      </c>
      <c r="N2425" t="str">
        <f t="shared" si="339"/>
        <v>Downtrend</v>
      </c>
      <c r="O2425">
        <f t="shared" si="343"/>
        <v>479.86</v>
      </c>
      <c r="P2425">
        <f t="shared" si="341"/>
        <v>-0.3637727670570583</v>
      </c>
      <c r="Q2425" t="str">
        <f t="shared" si="337"/>
        <v>2025-07</v>
      </c>
      <c r="R2425" t="str">
        <f t="shared" si="338"/>
        <v>High</v>
      </c>
    </row>
    <row r="2426" spans="1:18" x14ac:dyDescent="0.2">
      <c r="A2426">
        <v>2425</v>
      </c>
      <c r="B2426" t="s">
        <v>10</v>
      </c>
      <c r="C2426" s="1" t="d">
        <v>2025-07-25</v>
      </c>
      <c r="D2426">
        <v>308.74</v>
      </c>
      <c r="E2426">
        <v>323.63</v>
      </c>
      <c r="F2426">
        <v>308.01</v>
      </c>
      <c r="G2426">
        <v>316.06</v>
      </c>
      <c r="H2426">
        <v>148227000</v>
      </c>
      <c r="I2426">
        <v>3.52441E-2</v>
      </c>
      <c r="J2426">
        <f t="shared" si="342"/>
        <v>3.5244022273173803E-2</v>
      </c>
      <c r="K2426">
        <f t="shared" si="335"/>
        <v>314.84700000000004</v>
      </c>
      <c r="L2426">
        <f t="shared" si="340"/>
        <v>325.54919999999998</v>
      </c>
      <c r="M2426">
        <f t="shared" si="336"/>
        <v>3.5373214057096453E-2</v>
      </c>
      <c r="N2426" t="str">
        <f t="shared" si="339"/>
        <v>Downtrend</v>
      </c>
      <c r="O2426">
        <f t="shared" si="343"/>
        <v>479.86</v>
      </c>
      <c r="P2426">
        <f t="shared" si="341"/>
        <v>-0.34134956028841745</v>
      </c>
      <c r="Q2426" t="str">
        <f t="shared" si="337"/>
        <v>2025-07</v>
      </c>
      <c r="R2426" t="str">
        <f t="shared" si="338"/>
        <v>High</v>
      </c>
    </row>
    <row r="2427" spans="1:18" x14ac:dyDescent="0.2">
      <c r="A2427">
        <v>2426</v>
      </c>
      <c r="B2427" t="s">
        <v>10</v>
      </c>
      <c r="C2427" s="1" t="d">
        <v>2025-07-28</v>
      </c>
      <c r="D2427">
        <v>318.45</v>
      </c>
      <c r="E2427">
        <v>330.49</v>
      </c>
      <c r="F2427">
        <v>315.69</v>
      </c>
      <c r="G2427">
        <v>325.58999999999997</v>
      </c>
      <c r="H2427">
        <v>112673800</v>
      </c>
      <c r="I2427">
        <v>3.0152499999999999E-2</v>
      </c>
      <c r="J2427">
        <f t="shared" si="342"/>
        <v>3.0152502689362759E-2</v>
      </c>
      <c r="K2427">
        <f t="shared" si="335"/>
        <v>314.94500000000005</v>
      </c>
      <c r="L2427">
        <f t="shared" si="340"/>
        <v>325.11679999999996</v>
      </c>
      <c r="M2427">
        <f t="shared" si="336"/>
        <v>3.6010814315191715E-2</v>
      </c>
      <c r="N2427" t="str">
        <f t="shared" si="339"/>
        <v>Downtrend</v>
      </c>
      <c r="O2427">
        <f t="shared" si="343"/>
        <v>479.86</v>
      </c>
      <c r="P2427">
        <f t="shared" si="341"/>
        <v>-0.32148960113366409</v>
      </c>
      <c r="Q2427" t="str">
        <f t="shared" si="337"/>
        <v>2025-07</v>
      </c>
      <c r="R2427" t="str">
        <f t="shared" si="338"/>
        <v>High</v>
      </c>
    </row>
    <row r="2428" spans="1:18" x14ac:dyDescent="0.2">
      <c r="A2428">
        <v>2427</v>
      </c>
      <c r="B2428" t="s">
        <v>10</v>
      </c>
      <c r="C2428" s="1" t="d">
        <v>2025-07-29</v>
      </c>
      <c r="D2428">
        <v>325.55</v>
      </c>
      <c r="E2428">
        <v>326.25</v>
      </c>
      <c r="F2428">
        <v>318.25</v>
      </c>
      <c r="G2428">
        <v>321.2</v>
      </c>
      <c r="H2428">
        <v>87358900</v>
      </c>
      <c r="I2428">
        <v>-1.3483200000000001E-2</v>
      </c>
      <c r="J2428">
        <f t="shared" si="342"/>
        <v>-1.3483215086458333E-2</v>
      </c>
      <c r="K2428">
        <f t="shared" si="335"/>
        <v>315.12200000000001</v>
      </c>
      <c r="L2428">
        <f t="shared" si="340"/>
        <v>324.49799999999999</v>
      </c>
      <c r="M2428">
        <f t="shared" si="336"/>
        <v>3.588712885810863E-2</v>
      </c>
      <c r="N2428" t="str">
        <f t="shared" si="339"/>
        <v>Downtrend</v>
      </c>
      <c r="O2428">
        <f t="shared" si="343"/>
        <v>479.86</v>
      </c>
      <c r="P2428">
        <f t="shared" si="341"/>
        <v>-0.33063810277997752</v>
      </c>
      <c r="Q2428" t="str">
        <f t="shared" si="337"/>
        <v>2025-07</v>
      </c>
      <c r="R2428" t="str">
        <f t="shared" si="338"/>
        <v>High</v>
      </c>
    </row>
    <row r="2429" spans="1:18" x14ac:dyDescent="0.2">
      <c r="A2429">
        <v>2428</v>
      </c>
      <c r="B2429" t="s">
        <v>10</v>
      </c>
      <c r="C2429" s="1" t="d">
        <v>2025-07-30</v>
      </c>
      <c r="D2429">
        <v>322.18</v>
      </c>
      <c r="E2429">
        <v>324.45</v>
      </c>
      <c r="F2429">
        <v>311.62</v>
      </c>
      <c r="G2429">
        <v>319.04000000000002</v>
      </c>
      <c r="H2429">
        <v>83931900</v>
      </c>
      <c r="I2429">
        <v>-6.7247899999999996E-3</v>
      </c>
      <c r="J2429">
        <f t="shared" si="342"/>
        <v>-6.7247820672476921E-3</v>
      </c>
      <c r="K2429">
        <f t="shared" si="335"/>
        <v>316.03850000000006</v>
      </c>
      <c r="L2429">
        <f t="shared" si="340"/>
        <v>323.82160000000005</v>
      </c>
      <c r="M2429">
        <f t="shared" si="336"/>
        <v>3.359920816686255E-2</v>
      </c>
      <c r="N2429" t="str">
        <f t="shared" si="339"/>
        <v>Downtrend</v>
      </c>
      <c r="O2429">
        <f t="shared" si="343"/>
        <v>479.86</v>
      </c>
      <c r="P2429">
        <f t="shared" si="341"/>
        <v>-0.33513941566290162</v>
      </c>
      <c r="Q2429" t="str">
        <f t="shared" si="337"/>
        <v>2025-07</v>
      </c>
      <c r="R2429" t="str">
        <f t="shared" si="338"/>
        <v>High</v>
      </c>
    </row>
    <row r="2430" spans="1:18" x14ac:dyDescent="0.2">
      <c r="A2430">
        <v>2429</v>
      </c>
      <c r="B2430" t="s">
        <v>10</v>
      </c>
      <c r="C2430" s="1" t="d">
        <v>2025-07-31</v>
      </c>
      <c r="D2430">
        <v>319.61</v>
      </c>
      <c r="E2430">
        <v>321.37</v>
      </c>
      <c r="F2430">
        <v>306.10000000000002</v>
      </c>
      <c r="G2430">
        <v>308.27</v>
      </c>
      <c r="H2430">
        <v>85270900</v>
      </c>
      <c r="I2430">
        <v>-3.3757599999999999E-2</v>
      </c>
      <c r="J2430">
        <f t="shared" si="342"/>
        <v>-3.3757522567703258E-2</v>
      </c>
      <c r="K2430">
        <f t="shared" ref="K2430:K2493" si="344">AVERAGE(G2411:G2430)</f>
        <v>315.66950000000008</v>
      </c>
      <c r="L2430">
        <f t="shared" si="340"/>
        <v>322.99779999999998</v>
      </c>
      <c r="M2430">
        <f t="shared" si="336"/>
        <v>3.2733472966387137E-2</v>
      </c>
      <c r="N2430" t="str">
        <f t="shared" si="339"/>
        <v>Downtrend</v>
      </c>
      <c r="O2430">
        <f t="shared" si="343"/>
        <v>479.86</v>
      </c>
      <c r="P2430">
        <f t="shared" si="341"/>
        <v>-0.35758346184303758</v>
      </c>
      <c r="Q2430" t="str">
        <f t="shared" si="337"/>
        <v>2025-07</v>
      </c>
      <c r="R2430" t="str">
        <f t="shared" si="338"/>
        <v>High</v>
      </c>
    </row>
    <row r="2431" spans="1:18" x14ac:dyDescent="0.2">
      <c r="A2431">
        <v>2430</v>
      </c>
      <c r="B2431" t="s">
        <v>10</v>
      </c>
      <c r="C2431" s="1" t="d">
        <v>2025-08-01</v>
      </c>
      <c r="D2431">
        <v>306.20999999999998</v>
      </c>
      <c r="E2431">
        <v>309.31</v>
      </c>
      <c r="F2431">
        <v>297.82</v>
      </c>
      <c r="G2431">
        <v>302.63</v>
      </c>
      <c r="H2431">
        <v>89121400</v>
      </c>
      <c r="I2431">
        <v>-1.8295599999999999E-2</v>
      </c>
      <c r="J2431">
        <f t="shared" si="342"/>
        <v>-1.8295649917280277E-2</v>
      </c>
      <c r="K2431">
        <f t="shared" si="344"/>
        <v>315.03350000000006</v>
      </c>
      <c r="L2431">
        <f t="shared" si="340"/>
        <v>322.49060000000003</v>
      </c>
      <c r="M2431">
        <f t="shared" ref="M2431:M2494" si="345">_xlfn.STDEV.S(J2412:J2431)</f>
        <v>3.2970442031049665E-2</v>
      </c>
      <c r="N2431" t="str">
        <f t="shared" si="339"/>
        <v>Downtrend</v>
      </c>
      <c r="O2431">
        <f t="shared" si="343"/>
        <v>479.86</v>
      </c>
      <c r="P2431">
        <f t="shared" si="341"/>
        <v>-0.36933688992622848</v>
      </c>
      <c r="Q2431" t="str">
        <f t="shared" si="337"/>
        <v>2025-08</v>
      </c>
      <c r="R2431" t="str">
        <f t="shared" si="338"/>
        <v>High</v>
      </c>
    </row>
    <row r="2432" spans="1:18" x14ac:dyDescent="0.2">
      <c r="A2432">
        <v>2431</v>
      </c>
      <c r="B2432" t="s">
        <v>10</v>
      </c>
      <c r="C2432" s="1" t="d">
        <v>2025-08-04</v>
      </c>
      <c r="D2432">
        <v>309.08</v>
      </c>
      <c r="E2432">
        <v>312.12</v>
      </c>
      <c r="F2432">
        <v>303</v>
      </c>
      <c r="G2432">
        <v>309.26</v>
      </c>
      <c r="H2432">
        <v>78683900</v>
      </c>
      <c r="I2432">
        <v>2.1908E-2</v>
      </c>
      <c r="J2432">
        <f t="shared" si="342"/>
        <v>2.1907940389254144E-2</v>
      </c>
      <c r="K2432">
        <f t="shared" si="344"/>
        <v>315.79950000000002</v>
      </c>
      <c r="L2432">
        <f t="shared" si="340"/>
        <v>321.8442</v>
      </c>
      <c r="M2432">
        <f t="shared" si="345"/>
        <v>2.9375866503171737E-2</v>
      </c>
      <c r="N2432" t="str">
        <f t="shared" si="339"/>
        <v>Downtrend</v>
      </c>
      <c r="O2432">
        <f t="shared" si="343"/>
        <v>479.86</v>
      </c>
      <c r="P2432">
        <f t="shared" si="341"/>
        <v>-0.35552036010503063</v>
      </c>
      <c r="Q2432" t="str">
        <f t="shared" si="337"/>
        <v>2025-08</v>
      </c>
      <c r="R2432" t="str">
        <f t="shared" si="338"/>
        <v>Medium</v>
      </c>
    </row>
    <row r="2433" spans="1:18" x14ac:dyDescent="0.2">
      <c r="A2433">
        <v>2432</v>
      </c>
      <c r="B2433" t="s">
        <v>10</v>
      </c>
      <c r="C2433" s="1" t="d">
        <v>2025-08-05</v>
      </c>
      <c r="D2433">
        <v>308.95</v>
      </c>
      <c r="E2433">
        <v>312.45</v>
      </c>
      <c r="F2433">
        <v>305.5</v>
      </c>
      <c r="G2433">
        <v>308.72000000000003</v>
      </c>
      <c r="H2433">
        <v>57961300</v>
      </c>
      <c r="I2433">
        <v>-1.74613E-3</v>
      </c>
      <c r="J2433">
        <f t="shared" si="342"/>
        <v>-1.7461036021469978E-3</v>
      </c>
      <c r="K2433">
        <f t="shared" si="344"/>
        <v>316.34500000000008</v>
      </c>
      <c r="L2433">
        <f t="shared" si="340"/>
        <v>321.4556</v>
      </c>
      <c r="M2433">
        <f t="shared" si="345"/>
        <v>2.9292342612122838E-2</v>
      </c>
      <c r="N2433" t="str">
        <f t="shared" si="339"/>
        <v>Downtrend</v>
      </c>
      <c r="O2433">
        <f t="shared" si="343"/>
        <v>479.86</v>
      </c>
      <c r="P2433">
        <f t="shared" si="341"/>
        <v>-0.3566456883257616</v>
      </c>
      <c r="Q2433" t="str">
        <f t="shared" si="337"/>
        <v>2025-08</v>
      </c>
      <c r="R2433" t="str">
        <f t="shared" si="338"/>
        <v>Medium</v>
      </c>
    </row>
    <row r="2434" spans="1:18" x14ac:dyDescent="0.2">
      <c r="A2434">
        <v>2433</v>
      </c>
      <c r="B2434" t="s">
        <v>10</v>
      </c>
      <c r="C2434" s="1" t="d">
        <v>2025-08-06</v>
      </c>
      <c r="D2434">
        <v>307.89</v>
      </c>
      <c r="E2434">
        <v>320.47000000000003</v>
      </c>
      <c r="F2434">
        <v>306.93</v>
      </c>
      <c r="G2434">
        <v>319.91000000000003</v>
      </c>
      <c r="H2434">
        <v>78523600</v>
      </c>
      <c r="I2434">
        <v>3.6246399999999998E-2</v>
      </c>
      <c r="J2434">
        <f t="shared" si="342"/>
        <v>3.6246436900751577E-2</v>
      </c>
      <c r="K2434">
        <f t="shared" si="344"/>
        <v>317.54650000000004</v>
      </c>
      <c r="L2434">
        <f t="shared" si="340"/>
        <v>320.64319999999998</v>
      </c>
      <c r="M2434">
        <f t="shared" si="345"/>
        <v>3.0169694435257806E-2</v>
      </c>
      <c r="N2434" t="str">
        <f t="shared" si="339"/>
        <v>Downtrend</v>
      </c>
      <c r="O2434">
        <f t="shared" si="343"/>
        <v>479.86</v>
      </c>
      <c r="P2434">
        <f t="shared" si="341"/>
        <v>-0.333326386862835</v>
      </c>
      <c r="Q2434" t="str">
        <f t="shared" si="337"/>
        <v>2025-08</v>
      </c>
      <c r="R2434" t="str">
        <f t="shared" si="338"/>
        <v>High</v>
      </c>
    </row>
    <row r="2435" spans="1:18" x14ac:dyDescent="0.2">
      <c r="A2435">
        <v>2434</v>
      </c>
      <c r="B2435" t="s">
        <v>10</v>
      </c>
      <c r="C2435" s="1" t="d">
        <v>2025-08-07</v>
      </c>
      <c r="D2435">
        <v>319.79000000000002</v>
      </c>
      <c r="E2435">
        <v>322.39999999999998</v>
      </c>
      <c r="F2435">
        <v>316.16000000000003</v>
      </c>
      <c r="G2435">
        <v>322.27</v>
      </c>
      <c r="H2435">
        <v>66658700</v>
      </c>
      <c r="I2435">
        <v>7.3770299999999997E-3</v>
      </c>
      <c r="J2435">
        <f t="shared" si="342"/>
        <v>7.3770748022881083E-3</v>
      </c>
      <c r="K2435">
        <f t="shared" si="344"/>
        <v>318.1665000000001</v>
      </c>
      <c r="L2435">
        <f t="shared" si="340"/>
        <v>320.09820000000002</v>
      </c>
      <c r="M2435">
        <f t="shared" si="345"/>
        <v>2.8451677268061509E-2</v>
      </c>
      <c r="N2435" t="str">
        <f t="shared" si="339"/>
        <v>Downtrend</v>
      </c>
      <c r="O2435">
        <f t="shared" si="343"/>
        <v>479.86</v>
      </c>
      <c r="P2435">
        <f t="shared" si="341"/>
        <v>-0.32840828575001046</v>
      </c>
      <c r="Q2435" t="str">
        <f t="shared" ref="Q2435:Q2498" si="346">TEXT(C2435, "YYYY-MM")</f>
        <v>2025-08</v>
      </c>
      <c r="R2435" t="str">
        <f t="shared" ref="R2435:R2498" si="347">IF(M2435="","",
   IF(M2435&lt;0.015,"Low",
      IF(M2435&lt;0.03,"Medium","High")))</f>
        <v>Medium</v>
      </c>
    </row>
    <row r="2436" spans="1:18" x14ac:dyDescent="0.2">
      <c r="A2436">
        <v>2435</v>
      </c>
      <c r="B2436" t="s">
        <v>10</v>
      </c>
      <c r="C2436" s="1" t="d">
        <v>2025-08-08</v>
      </c>
      <c r="D2436">
        <v>321.43</v>
      </c>
      <c r="E2436">
        <v>335.15</v>
      </c>
      <c r="F2436">
        <v>320.98</v>
      </c>
      <c r="G2436">
        <v>329.65</v>
      </c>
      <c r="H2436">
        <v>91200300</v>
      </c>
      <c r="I2436">
        <v>2.29001E-2</v>
      </c>
      <c r="J2436">
        <f t="shared" si="342"/>
        <v>2.2900052750798983E-2</v>
      </c>
      <c r="K2436">
        <f t="shared" si="344"/>
        <v>318.97350000000006</v>
      </c>
      <c r="L2436">
        <f t="shared" si="340"/>
        <v>319.71019999999999</v>
      </c>
      <c r="M2436">
        <f t="shared" si="345"/>
        <v>2.8753124561780589E-2</v>
      </c>
      <c r="N2436" t="str">
        <f t="shared" ref="N2436:N2499" si="348">IF(OR(ISBLANK(K2436),ISBLANK(L2436)),"",IF(K2436&gt;L2436,"Uptrend","Downtrend"))</f>
        <v>Downtrend</v>
      </c>
      <c r="O2436">
        <f t="shared" si="343"/>
        <v>479.86</v>
      </c>
      <c r="P2436">
        <f t="shared" si="341"/>
        <v>-0.31302880006668621</v>
      </c>
      <c r="Q2436" t="str">
        <f t="shared" si="346"/>
        <v>2025-08</v>
      </c>
      <c r="R2436" t="str">
        <f t="shared" si="347"/>
        <v>Medium</v>
      </c>
    </row>
    <row r="2437" spans="1:18" x14ac:dyDescent="0.2">
      <c r="A2437">
        <v>2436</v>
      </c>
      <c r="B2437" t="s">
        <v>10</v>
      </c>
      <c r="C2437" s="1" t="d">
        <v>2025-08-11</v>
      </c>
      <c r="D2437">
        <v>335</v>
      </c>
      <c r="E2437">
        <v>346.64</v>
      </c>
      <c r="F2437">
        <v>334.15</v>
      </c>
      <c r="G2437">
        <v>339.03</v>
      </c>
      <c r="H2437">
        <v>105320200</v>
      </c>
      <c r="I2437">
        <v>2.8454400000000001E-2</v>
      </c>
      <c r="J2437">
        <f t="shared" si="342"/>
        <v>2.8454421355983639E-2</v>
      </c>
      <c r="K2437">
        <f t="shared" si="344"/>
        <v>320.08</v>
      </c>
      <c r="L2437">
        <f t="shared" si="340"/>
        <v>319.59780000000001</v>
      </c>
      <c r="M2437">
        <f t="shared" si="345"/>
        <v>2.9274072517045707E-2</v>
      </c>
      <c r="N2437" t="str">
        <f t="shared" si="348"/>
        <v>Uptrend</v>
      </c>
      <c r="O2437">
        <f t="shared" si="343"/>
        <v>479.86</v>
      </c>
      <c r="P2437">
        <f t="shared" si="341"/>
        <v>-0.29348143208435806</v>
      </c>
      <c r="Q2437" t="str">
        <f t="shared" si="346"/>
        <v>2025-08</v>
      </c>
      <c r="R2437" t="str">
        <f t="shared" si="347"/>
        <v>Medium</v>
      </c>
    </row>
    <row r="2438" spans="1:18" x14ac:dyDescent="0.2">
      <c r="A2438">
        <v>2437</v>
      </c>
      <c r="B2438" t="s">
        <v>10</v>
      </c>
      <c r="C2438" s="1" t="d">
        <v>2025-08-12</v>
      </c>
      <c r="D2438">
        <v>345</v>
      </c>
      <c r="E2438">
        <v>345.26</v>
      </c>
      <c r="F2438">
        <v>332.94</v>
      </c>
      <c r="G2438">
        <v>340.84</v>
      </c>
      <c r="H2438">
        <v>80522100</v>
      </c>
      <c r="I2438">
        <v>5.3387499999999997E-3</v>
      </c>
      <c r="J2438">
        <f t="shared" si="342"/>
        <v>5.3387605816594963E-3</v>
      </c>
      <c r="K2438">
        <f t="shared" si="344"/>
        <v>321.58299999999997</v>
      </c>
      <c r="L2438">
        <f t="shared" si="340"/>
        <v>319.53160000000003</v>
      </c>
      <c r="M2438">
        <f t="shared" si="345"/>
        <v>2.8764433734577613E-2</v>
      </c>
      <c r="N2438" t="str">
        <f t="shared" si="348"/>
        <v>Uptrend</v>
      </c>
      <c r="O2438">
        <f t="shared" si="343"/>
        <v>479.86</v>
      </c>
      <c r="P2438">
        <f t="shared" si="341"/>
        <v>-0.2897094986037595</v>
      </c>
      <c r="Q2438" t="str">
        <f t="shared" si="346"/>
        <v>2025-08</v>
      </c>
      <c r="R2438" t="str">
        <f t="shared" si="347"/>
        <v>Medium</v>
      </c>
    </row>
    <row r="2439" spans="1:18" x14ac:dyDescent="0.2">
      <c r="A2439">
        <v>2438</v>
      </c>
      <c r="B2439" t="s">
        <v>10</v>
      </c>
      <c r="C2439" s="1" t="d">
        <v>2025-08-13</v>
      </c>
      <c r="D2439">
        <v>341.5</v>
      </c>
      <c r="E2439">
        <v>348.98</v>
      </c>
      <c r="F2439">
        <v>338.2</v>
      </c>
      <c r="G2439">
        <v>339.38</v>
      </c>
      <c r="H2439">
        <v>67838900</v>
      </c>
      <c r="I2439">
        <v>-4.2835099999999999E-3</v>
      </c>
      <c r="J2439">
        <f t="shared" si="342"/>
        <v>-4.2835347963853243E-3</v>
      </c>
      <c r="K2439">
        <f t="shared" si="344"/>
        <v>322.46849999999995</v>
      </c>
      <c r="L2439">
        <f t="shared" si="340"/>
        <v>319.3578</v>
      </c>
      <c r="M2439">
        <f t="shared" si="345"/>
        <v>2.7937079712984141E-2</v>
      </c>
      <c r="N2439" t="str">
        <f t="shared" si="348"/>
        <v>Uptrend</v>
      </c>
      <c r="O2439">
        <f t="shared" si="343"/>
        <v>479.86</v>
      </c>
      <c r="P2439">
        <f t="shared" si="341"/>
        <v>-0.2927520526820323</v>
      </c>
      <c r="Q2439" t="str">
        <f t="shared" si="346"/>
        <v>2025-08</v>
      </c>
      <c r="R2439" t="str">
        <f t="shared" si="347"/>
        <v>Medium</v>
      </c>
    </row>
    <row r="2440" spans="1:18" x14ac:dyDescent="0.2">
      <c r="A2440">
        <v>2439</v>
      </c>
      <c r="B2440" t="s">
        <v>10</v>
      </c>
      <c r="C2440" s="1" t="d">
        <v>2025-08-14</v>
      </c>
      <c r="D2440">
        <v>335.76</v>
      </c>
      <c r="E2440">
        <v>340.47</v>
      </c>
      <c r="F2440">
        <v>330.4</v>
      </c>
      <c r="G2440">
        <v>335.58</v>
      </c>
      <c r="H2440">
        <v>75000700</v>
      </c>
      <c r="I2440">
        <v>-1.1196899999999999E-2</v>
      </c>
      <c r="J2440">
        <f t="shared" si="342"/>
        <v>-1.1196888443632536E-2</v>
      </c>
      <c r="K2440">
        <f t="shared" si="344"/>
        <v>323.27699999999993</v>
      </c>
      <c r="L2440">
        <f t="shared" si="340"/>
        <v>319.32799999999997</v>
      </c>
      <c r="M2440">
        <f t="shared" si="345"/>
        <v>2.8031761788527072E-2</v>
      </c>
      <c r="N2440" t="str">
        <f t="shared" si="348"/>
        <v>Uptrend</v>
      </c>
      <c r="O2440">
        <f t="shared" si="343"/>
        <v>479.86</v>
      </c>
      <c r="P2440">
        <f t="shared" si="341"/>
        <v>-0.30067102905013965</v>
      </c>
      <c r="Q2440" t="str">
        <f t="shared" si="346"/>
        <v>2025-08</v>
      </c>
      <c r="R2440" t="str">
        <f t="shared" si="347"/>
        <v>Medium</v>
      </c>
    </row>
    <row r="2441" spans="1:18" x14ac:dyDescent="0.2">
      <c r="A2441">
        <v>2440</v>
      </c>
      <c r="B2441" t="s">
        <v>10</v>
      </c>
      <c r="C2441" s="1" t="d">
        <v>2025-08-15</v>
      </c>
      <c r="D2441">
        <v>337.66</v>
      </c>
      <c r="E2441">
        <v>339.3</v>
      </c>
      <c r="F2441">
        <v>327.02</v>
      </c>
      <c r="G2441">
        <v>330.56</v>
      </c>
      <c r="H2441">
        <v>74319800</v>
      </c>
      <c r="I2441">
        <v>-1.4959099999999999E-2</v>
      </c>
      <c r="J2441">
        <f t="shared" si="342"/>
        <v>-1.4959175159425464E-2</v>
      </c>
      <c r="K2441">
        <f t="shared" si="344"/>
        <v>323.32249999999999</v>
      </c>
      <c r="L2441">
        <f t="shared" si="340"/>
        <v>320.3372</v>
      </c>
      <c r="M2441">
        <f t="shared" si="345"/>
        <v>2.7418436267235956E-2</v>
      </c>
      <c r="N2441" t="str">
        <f t="shared" si="348"/>
        <v>Uptrend</v>
      </c>
      <c r="O2441">
        <f t="shared" si="343"/>
        <v>479.86</v>
      </c>
      <c r="P2441">
        <f t="shared" si="341"/>
        <v>-0.31113241362063937</v>
      </c>
      <c r="Q2441" t="str">
        <f t="shared" si="346"/>
        <v>2025-08</v>
      </c>
      <c r="R2441" t="str">
        <f t="shared" si="347"/>
        <v>Medium</v>
      </c>
    </row>
    <row r="2442" spans="1:18" x14ac:dyDescent="0.2">
      <c r="A2442">
        <v>2441</v>
      </c>
      <c r="B2442" t="s">
        <v>10</v>
      </c>
      <c r="C2442" s="1" t="d">
        <v>2025-08-18</v>
      </c>
      <c r="D2442">
        <v>329.62</v>
      </c>
      <c r="E2442">
        <v>336.27</v>
      </c>
      <c r="F2442">
        <v>329.59</v>
      </c>
      <c r="G2442">
        <v>335.16</v>
      </c>
      <c r="H2442">
        <v>56956600</v>
      </c>
      <c r="I2442">
        <v>1.3915800000000001E-2</v>
      </c>
      <c r="J2442">
        <f t="shared" si="342"/>
        <v>1.3915779283639962E-2</v>
      </c>
      <c r="K2442">
        <f t="shared" si="344"/>
        <v>323.65600000000001</v>
      </c>
      <c r="L2442">
        <f t="shared" si="340"/>
        <v>321.02059999999994</v>
      </c>
      <c r="M2442">
        <f t="shared" si="345"/>
        <v>2.7560622521714165E-2</v>
      </c>
      <c r="N2442" t="str">
        <f t="shared" si="348"/>
        <v>Uptrend</v>
      </c>
      <c r="O2442">
        <f t="shared" si="343"/>
        <v>479.86</v>
      </c>
      <c r="P2442">
        <f t="shared" si="341"/>
        <v>-0.3015462843329304</v>
      </c>
      <c r="Q2442" t="str">
        <f t="shared" si="346"/>
        <v>2025-08</v>
      </c>
      <c r="R2442" t="str">
        <f t="shared" si="347"/>
        <v>Medium</v>
      </c>
    </row>
    <row r="2443" spans="1:18" x14ac:dyDescent="0.2">
      <c r="A2443">
        <v>2442</v>
      </c>
      <c r="B2443" t="s">
        <v>10</v>
      </c>
      <c r="C2443" s="1" t="d">
        <v>2025-08-19</v>
      </c>
      <c r="D2443">
        <v>335.79</v>
      </c>
      <c r="E2443">
        <v>340.55</v>
      </c>
      <c r="F2443">
        <v>327.85</v>
      </c>
      <c r="G2443">
        <v>329.31</v>
      </c>
      <c r="H2443">
        <v>75956000</v>
      </c>
      <c r="I2443">
        <v>-1.7454399999999998E-2</v>
      </c>
      <c r="J2443">
        <f t="shared" si="342"/>
        <v>-1.7454350161117183E-2</v>
      </c>
      <c r="K2443">
        <f t="shared" si="344"/>
        <v>323.51600000000002</v>
      </c>
      <c r="L2443">
        <f t="shared" si="340"/>
        <v>321.32699999999994</v>
      </c>
      <c r="M2443">
        <f t="shared" si="345"/>
        <v>2.7770803024261964E-2</v>
      </c>
      <c r="N2443" t="str">
        <f t="shared" si="348"/>
        <v>Uptrend</v>
      </c>
      <c r="O2443">
        <f t="shared" si="343"/>
        <v>479.86</v>
      </c>
      <c r="P2443">
        <f t="shared" si="341"/>
        <v>-0.31373734005751674</v>
      </c>
      <c r="Q2443" t="str">
        <f t="shared" si="346"/>
        <v>2025-08</v>
      </c>
      <c r="R2443" t="str">
        <f t="shared" si="347"/>
        <v>Medium</v>
      </c>
    </row>
    <row r="2444" spans="1:18" x14ac:dyDescent="0.2">
      <c r="A2444">
        <v>2443</v>
      </c>
      <c r="B2444" t="s">
        <v>10</v>
      </c>
      <c r="C2444" s="1" t="d">
        <v>2025-08-20</v>
      </c>
      <c r="D2444">
        <v>329.22</v>
      </c>
      <c r="E2444">
        <v>331.37</v>
      </c>
      <c r="F2444">
        <v>314.60000000000002</v>
      </c>
      <c r="G2444">
        <v>323.89999999999998</v>
      </c>
      <c r="H2444">
        <v>77481800</v>
      </c>
      <c r="I2444">
        <v>-1.64283E-2</v>
      </c>
      <c r="J2444">
        <f t="shared" si="342"/>
        <v>-1.6428289453706335E-2</v>
      </c>
      <c r="K2444">
        <f t="shared" si="344"/>
        <v>323.08300000000003</v>
      </c>
      <c r="L2444">
        <f t="shared" si="340"/>
        <v>321.20739999999995</v>
      </c>
      <c r="M2444">
        <f t="shared" si="345"/>
        <v>2.8007171346839332E-2</v>
      </c>
      <c r="N2444" t="str">
        <f t="shared" si="348"/>
        <v>Uptrend</v>
      </c>
      <c r="O2444">
        <f t="shared" si="343"/>
        <v>479.86</v>
      </c>
      <c r="P2444">
        <f t="shared" si="341"/>
        <v>-0.32501146167632233</v>
      </c>
      <c r="Q2444" t="str">
        <f t="shared" si="346"/>
        <v>2025-08</v>
      </c>
      <c r="R2444" t="str">
        <f t="shared" si="347"/>
        <v>Medium</v>
      </c>
    </row>
    <row r="2445" spans="1:18" x14ac:dyDescent="0.2">
      <c r="A2445">
        <v>2444</v>
      </c>
      <c r="B2445" t="s">
        <v>10</v>
      </c>
      <c r="C2445" s="1" t="d">
        <v>2025-08-21</v>
      </c>
      <c r="D2445">
        <v>322.08</v>
      </c>
      <c r="E2445">
        <v>324.89999999999998</v>
      </c>
      <c r="F2445">
        <v>318.68</v>
      </c>
      <c r="G2445">
        <v>320.11</v>
      </c>
      <c r="H2445">
        <v>55744400</v>
      </c>
      <c r="I2445">
        <v>-1.17012E-2</v>
      </c>
      <c r="J2445">
        <f t="shared" si="342"/>
        <v>-1.1701142327878888E-2</v>
      </c>
      <c r="K2445">
        <f t="shared" si="344"/>
        <v>323.82350000000002</v>
      </c>
      <c r="L2445">
        <f t="shared" si="340"/>
        <v>321.47899999999998</v>
      </c>
      <c r="M2445">
        <f t="shared" si="345"/>
        <v>2.078257862333131E-2</v>
      </c>
      <c r="N2445" t="str">
        <f t="shared" si="348"/>
        <v>Uptrend</v>
      </c>
      <c r="O2445">
        <f t="shared" si="343"/>
        <v>479.86</v>
      </c>
      <c r="P2445">
        <f t="shared" si="341"/>
        <v>-0.33290959863293457</v>
      </c>
      <c r="Q2445" t="str">
        <f t="shared" si="346"/>
        <v>2025-08</v>
      </c>
      <c r="R2445" t="str">
        <f t="shared" si="347"/>
        <v>Medium</v>
      </c>
    </row>
    <row r="2446" spans="1:18" x14ac:dyDescent="0.2">
      <c r="A2446">
        <v>2445</v>
      </c>
      <c r="B2446" t="s">
        <v>10</v>
      </c>
      <c r="C2446" s="1" t="d">
        <v>2025-08-22</v>
      </c>
      <c r="D2446">
        <v>321.66000000000003</v>
      </c>
      <c r="E2446">
        <v>340.25</v>
      </c>
      <c r="F2446">
        <v>319.69</v>
      </c>
      <c r="G2446">
        <v>340.01</v>
      </c>
      <c r="H2446">
        <v>94016300</v>
      </c>
      <c r="I2446">
        <v>6.2166199999999998E-2</v>
      </c>
      <c r="J2446">
        <f t="shared" si="342"/>
        <v>6.2166130392677488E-2</v>
      </c>
      <c r="K2446">
        <f t="shared" si="344"/>
        <v>325.02100000000002</v>
      </c>
      <c r="L2446">
        <f t="shared" si="340"/>
        <v>322.02879999999999</v>
      </c>
      <c r="M2446">
        <f t="shared" si="345"/>
        <v>2.3679856705915339E-2</v>
      </c>
      <c r="N2446" t="str">
        <f t="shared" si="348"/>
        <v>Uptrend</v>
      </c>
      <c r="O2446">
        <f t="shared" si="343"/>
        <v>479.86</v>
      </c>
      <c r="P2446">
        <f t="shared" si="341"/>
        <v>-0.29143916975784612</v>
      </c>
      <c r="Q2446" t="str">
        <f t="shared" si="346"/>
        <v>2025-08</v>
      </c>
      <c r="R2446" t="str">
        <f t="shared" si="347"/>
        <v>Medium</v>
      </c>
    </row>
    <row r="2447" spans="1:18" x14ac:dyDescent="0.2">
      <c r="A2447">
        <v>2446</v>
      </c>
      <c r="B2447" t="s">
        <v>10</v>
      </c>
      <c r="C2447" s="1" t="d">
        <v>2025-08-25</v>
      </c>
      <c r="D2447">
        <v>338.9</v>
      </c>
      <c r="E2447">
        <v>349.53</v>
      </c>
      <c r="F2447">
        <v>335.03</v>
      </c>
      <c r="G2447">
        <v>346.6</v>
      </c>
      <c r="H2447">
        <v>86670000</v>
      </c>
      <c r="I2447">
        <v>1.9381800000000001E-2</v>
      </c>
      <c r="J2447">
        <f t="shared" si="342"/>
        <v>1.9381782888738597E-2</v>
      </c>
      <c r="K2447">
        <f t="shared" si="344"/>
        <v>326.07150000000001</v>
      </c>
      <c r="L2447">
        <f t="shared" si="340"/>
        <v>322.55599999999993</v>
      </c>
      <c r="M2447">
        <f t="shared" si="345"/>
        <v>2.3168864553261545E-2</v>
      </c>
      <c r="N2447" t="str">
        <f t="shared" si="348"/>
        <v>Uptrend</v>
      </c>
      <c r="O2447">
        <f t="shared" si="343"/>
        <v>479.86</v>
      </c>
      <c r="P2447">
        <f t="shared" si="341"/>
        <v>-0.27770599758262826</v>
      </c>
      <c r="Q2447" t="str">
        <f t="shared" si="346"/>
        <v>2025-08</v>
      </c>
      <c r="R2447" t="str">
        <f t="shared" si="347"/>
        <v>Medium</v>
      </c>
    </row>
    <row r="2448" spans="1:18" x14ac:dyDescent="0.2">
      <c r="A2448">
        <v>2447</v>
      </c>
      <c r="B2448" t="s">
        <v>10</v>
      </c>
      <c r="C2448" s="1" t="d">
        <v>2025-08-26</v>
      </c>
      <c r="D2448">
        <v>344.93</v>
      </c>
      <c r="E2448">
        <v>351.9</v>
      </c>
      <c r="F2448">
        <v>343.72</v>
      </c>
      <c r="G2448">
        <v>351.67</v>
      </c>
      <c r="H2448">
        <v>76651600</v>
      </c>
      <c r="I2448">
        <v>1.46278E-2</v>
      </c>
      <c r="J2448">
        <f t="shared" si="342"/>
        <v>1.4627813040969384E-2</v>
      </c>
      <c r="K2448">
        <f t="shared" si="344"/>
        <v>327.59500000000003</v>
      </c>
      <c r="L2448">
        <f t="shared" si="340"/>
        <v>322.96539999999999</v>
      </c>
      <c r="M2448">
        <f t="shared" si="345"/>
        <v>2.2943409690205155E-2</v>
      </c>
      <c r="N2448" t="str">
        <f t="shared" si="348"/>
        <v>Uptrend</v>
      </c>
      <c r="O2448">
        <f t="shared" si="343"/>
        <v>479.86</v>
      </c>
      <c r="P2448">
        <f t="shared" si="341"/>
        <v>-0.26714041595465343</v>
      </c>
      <c r="Q2448" t="str">
        <f t="shared" si="346"/>
        <v>2025-08</v>
      </c>
      <c r="R2448" t="str">
        <f t="shared" si="347"/>
        <v>Medium</v>
      </c>
    </row>
    <row r="2449" spans="1:18" x14ac:dyDescent="0.2">
      <c r="A2449">
        <v>2448</v>
      </c>
      <c r="B2449" t="s">
        <v>10</v>
      </c>
      <c r="C2449" s="1" t="d">
        <v>2025-08-27</v>
      </c>
      <c r="D2449">
        <v>351.94</v>
      </c>
      <c r="E2449">
        <v>355.39</v>
      </c>
      <c r="F2449">
        <v>349.16</v>
      </c>
      <c r="G2449">
        <v>349.6</v>
      </c>
      <c r="H2449">
        <v>65519000</v>
      </c>
      <c r="I2449">
        <v>-5.8862200000000002E-3</v>
      </c>
      <c r="J2449">
        <f t="shared" si="342"/>
        <v>-5.8862001308044309E-3</v>
      </c>
      <c r="K2449">
        <f t="shared" si="344"/>
        <v>329.12300000000005</v>
      </c>
      <c r="L2449">
        <f t="shared" si="340"/>
        <v>323.55799999999999</v>
      </c>
      <c r="M2449">
        <f t="shared" si="345"/>
        <v>2.29220181651149E-2</v>
      </c>
      <c r="N2449" t="str">
        <f t="shared" si="348"/>
        <v>Uptrend</v>
      </c>
      <c r="O2449">
        <f t="shared" si="343"/>
        <v>479.86</v>
      </c>
      <c r="P2449">
        <f t="shared" si="341"/>
        <v>-0.27145417413412243</v>
      </c>
      <c r="Q2449" t="str">
        <f t="shared" si="346"/>
        <v>2025-08</v>
      </c>
      <c r="R2449" t="str">
        <f t="shared" si="347"/>
        <v>Medium</v>
      </c>
    </row>
    <row r="2450" spans="1:18" x14ac:dyDescent="0.2">
      <c r="A2450">
        <v>2449</v>
      </c>
      <c r="B2450" t="s">
        <v>10</v>
      </c>
      <c r="C2450" s="1" t="d">
        <v>2025-08-28</v>
      </c>
      <c r="D2450">
        <v>350.91</v>
      </c>
      <c r="E2450">
        <v>353.55</v>
      </c>
      <c r="F2450">
        <v>340.26</v>
      </c>
      <c r="G2450">
        <v>345.98</v>
      </c>
      <c r="H2450">
        <v>67903200</v>
      </c>
      <c r="I2450">
        <v>-1.03547E-2</v>
      </c>
      <c r="J2450">
        <f t="shared" si="342"/>
        <v>-1.0354691075514899E-2</v>
      </c>
      <c r="K2450">
        <f t="shared" si="344"/>
        <v>331.00850000000003</v>
      </c>
      <c r="L2450">
        <f t="shared" si="340"/>
        <v>323.7944</v>
      </c>
      <c r="M2450">
        <f t="shared" si="345"/>
        <v>2.13949521464354E-2</v>
      </c>
      <c r="N2450" t="str">
        <f t="shared" si="348"/>
        <v>Uptrend</v>
      </c>
      <c r="O2450">
        <f t="shared" si="343"/>
        <v>479.86</v>
      </c>
      <c r="P2450">
        <f t="shared" si="341"/>
        <v>-0.27899804109531945</v>
      </c>
      <c r="Q2450" t="str">
        <f t="shared" si="346"/>
        <v>2025-08</v>
      </c>
      <c r="R2450" t="str">
        <f t="shared" si="347"/>
        <v>Medium</v>
      </c>
    </row>
    <row r="2451" spans="1:18" x14ac:dyDescent="0.2">
      <c r="A2451">
        <v>2450</v>
      </c>
      <c r="B2451" t="s">
        <v>10</v>
      </c>
      <c r="C2451" s="1" t="d">
        <v>2025-08-29</v>
      </c>
      <c r="D2451">
        <v>347.23</v>
      </c>
      <c r="E2451">
        <v>348.75</v>
      </c>
      <c r="F2451">
        <v>331.7</v>
      </c>
      <c r="G2451">
        <v>333.87</v>
      </c>
      <c r="H2451">
        <v>81145700</v>
      </c>
      <c r="I2451">
        <v>-3.5002100000000001E-2</v>
      </c>
      <c r="J2451">
        <f t="shared" si="342"/>
        <v>-3.5002023238337565E-2</v>
      </c>
      <c r="K2451">
        <f t="shared" si="344"/>
        <v>332.57050000000004</v>
      </c>
      <c r="L2451">
        <f t="shared" si="340"/>
        <v>323.93840000000006</v>
      </c>
      <c r="M2451">
        <f t="shared" si="345"/>
        <v>2.2680950405660309E-2</v>
      </c>
      <c r="N2451" t="str">
        <f t="shared" si="348"/>
        <v>Uptrend</v>
      </c>
      <c r="O2451">
        <f t="shared" si="343"/>
        <v>479.86</v>
      </c>
      <c r="P2451">
        <f t="shared" si="341"/>
        <v>-0.304234568415788</v>
      </c>
      <c r="Q2451" t="str">
        <f t="shared" si="346"/>
        <v>2025-08</v>
      </c>
      <c r="R2451" t="str">
        <f t="shared" si="347"/>
        <v>Medium</v>
      </c>
    </row>
    <row r="2452" spans="1:18" x14ac:dyDescent="0.2">
      <c r="A2452">
        <v>2451</v>
      </c>
      <c r="B2452" t="s">
        <v>10</v>
      </c>
      <c r="C2452" s="1" t="d">
        <v>2025-09-02</v>
      </c>
      <c r="D2452">
        <v>328.23</v>
      </c>
      <c r="E2452">
        <v>333.33</v>
      </c>
      <c r="F2452">
        <v>325.60000000000002</v>
      </c>
      <c r="G2452">
        <v>329.36</v>
      </c>
      <c r="H2452">
        <v>58392000</v>
      </c>
      <c r="I2452">
        <v>-1.3508300000000001E-2</v>
      </c>
      <c r="J2452">
        <f t="shared" si="342"/>
        <v>-1.3508251714739239E-2</v>
      </c>
      <c r="K2452">
        <f t="shared" si="344"/>
        <v>333.57550000000003</v>
      </c>
      <c r="L2452">
        <f t="shared" si="340"/>
        <v>323.64659999999998</v>
      </c>
      <c r="M2452">
        <f t="shared" si="345"/>
        <v>2.2687519285464919E-2</v>
      </c>
      <c r="N2452" t="str">
        <f t="shared" si="348"/>
        <v>Uptrend</v>
      </c>
      <c r="O2452">
        <f t="shared" si="343"/>
        <v>479.86</v>
      </c>
      <c r="P2452">
        <f t="shared" si="341"/>
        <v>-0.31363314300004164</v>
      </c>
      <c r="Q2452" t="str">
        <f t="shared" si="346"/>
        <v>2025-09</v>
      </c>
      <c r="R2452" t="str">
        <f t="shared" si="347"/>
        <v>Medium</v>
      </c>
    </row>
    <row r="2453" spans="1:18" x14ac:dyDescent="0.2">
      <c r="A2453">
        <v>2452</v>
      </c>
      <c r="B2453" t="s">
        <v>10</v>
      </c>
      <c r="C2453" s="1" t="d">
        <v>2025-09-03</v>
      </c>
      <c r="D2453">
        <v>335.2</v>
      </c>
      <c r="E2453">
        <v>343.33</v>
      </c>
      <c r="F2453">
        <v>328.51</v>
      </c>
      <c r="G2453">
        <v>334.09</v>
      </c>
      <c r="H2453">
        <v>88733300</v>
      </c>
      <c r="I2453">
        <v>1.4361199999999999E-2</v>
      </c>
      <c r="J2453">
        <f t="shared" si="342"/>
        <v>1.4361185329123005E-2</v>
      </c>
      <c r="K2453">
        <f t="shared" si="344"/>
        <v>334.84400000000005</v>
      </c>
      <c r="L2453">
        <f t="shared" si="340"/>
        <v>323.6078</v>
      </c>
      <c r="M2453">
        <f t="shared" si="345"/>
        <v>2.2781133817048622E-2</v>
      </c>
      <c r="N2453" t="str">
        <f t="shared" si="348"/>
        <v>Uptrend</v>
      </c>
      <c r="O2453">
        <f t="shared" si="343"/>
        <v>479.86</v>
      </c>
      <c r="P2453">
        <f t="shared" si="341"/>
        <v>-0.30377610136289757</v>
      </c>
      <c r="Q2453" t="str">
        <f t="shared" si="346"/>
        <v>2025-09</v>
      </c>
      <c r="R2453" t="str">
        <f t="shared" si="347"/>
        <v>Medium</v>
      </c>
    </row>
    <row r="2454" spans="1:18" x14ac:dyDescent="0.2">
      <c r="A2454">
        <v>2453</v>
      </c>
      <c r="B2454" t="s">
        <v>10</v>
      </c>
      <c r="C2454" s="1" t="d">
        <v>2025-09-04</v>
      </c>
      <c r="D2454">
        <v>336.15</v>
      </c>
      <c r="E2454">
        <v>338.89</v>
      </c>
      <c r="F2454">
        <v>331.48</v>
      </c>
      <c r="G2454">
        <v>338.53</v>
      </c>
      <c r="H2454">
        <v>60711000</v>
      </c>
      <c r="I2454">
        <v>1.3289799999999999E-2</v>
      </c>
      <c r="J2454">
        <f t="shared" si="342"/>
        <v>1.3289832081175623E-2</v>
      </c>
      <c r="K2454">
        <f t="shared" si="344"/>
        <v>335.77500000000003</v>
      </c>
      <c r="L2454">
        <f t="shared" si="340"/>
        <v>324.0736</v>
      </c>
      <c r="M2454">
        <f t="shared" si="345"/>
        <v>2.1630765148001972E-2</v>
      </c>
      <c r="N2454" t="str">
        <f t="shared" si="348"/>
        <v>Uptrend</v>
      </c>
      <c r="O2454">
        <f t="shared" si="343"/>
        <v>479.86</v>
      </c>
      <c r="P2454">
        <f t="shared" si="341"/>
        <v>-0.29452340265910903</v>
      </c>
      <c r="Q2454" t="str">
        <f t="shared" si="346"/>
        <v>2025-09</v>
      </c>
      <c r="R2454" t="str">
        <f t="shared" si="347"/>
        <v>Medium</v>
      </c>
    </row>
    <row r="2455" spans="1:18" x14ac:dyDescent="0.2">
      <c r="A2455">
        <v>2454</v>
      </c>
      <c r="B2455" t="s">
        <v>10</v>
      </c>
      <c r="C2455" s="1" t="d">
        <v>2025-09-05</v>
      </c>
      <c r="D2455">
        <v>348</v>
      </c>
      <c r="E2455">
        <v>355.87</v>
      </c>
      <c r="F2455">
        <v>344.68</v>
      </c>
      <c r="G2455">
        <v>350.84</v>
      </c>
      <c r="H2455">
        <v>108989800</v>
      </c>
      <c r="I2455">
        <v>3.6363100000000002E-2</v>
      </c>
      <c r="J2455">
        <f t="shared" si="342"/>
        <v>3.6363099282190614E-2</v>
      </c>
      <c r="K2455">
        <f t="shared" si="344"/>
        <v>337.20349999999996</v>
      </c>
      <c r="L2455">
        <f t="shared" si="340"/>
        <v>324.48600000000005</v>
      </c>
      <c r="M2455">
        <f t="shared" si="345"/>
        <v>2.2871297304753461E-2</v>
      </c>
      <c r="N2455" t="str">
        <f t="shared" si="348"/>
        <v>Uptrend</v>
      </c>
      <c r="O2455">
        <f t="shared" si="343"/>
        <v>479.86</v>
      </c>
      <c r="P2455">
        <f t="shared" si="341"/>
        <v>-0.26887008710874016</v>
      </c>
      <c r="Q2455" t="str">
        <f t="shared" si="346"/>
        <v>2025-09</v>
      </c>
      <c r="R2455" t="str">
        <f t="shared" si="347"/>
        <v>Medium</v>
      </c>
    </row>
    <row r="2456" spans="1:18" x14ac:dyDescent="0.2">
      <c r="A2456">
        <v>2455</v>
      </c>
      <c r="B2456" t="s">
        <v>10</v>
      </c>
      <c r="C2456" s="1" t="d">
        <v>2025-09-08</v>
      </c>
      <c r="D2456">
        <v>354.64</v>
      </c>
      <c r="E2456">
        <v>358.44</v>
      </c>
      <c r="F2456">
        <v>344.84</v>
      </c>
      <c r="G2456">
        <v>346.4</v>
      </c>
      <c r="H2456">
        <v>75208300</v>
      </c>
      <c r="I2456">
        <v>-1.26553E-2</v>
      </c>
      <c r="J2456">
        <f t="shared" si="342"/>
        <v>-1.2655341466195402E-2</v>
      </c>
      <c r="K2456">
        <f t="shared" si="344"/>
        <v>338.04099999999994</v>
      </c>
      <c r="L2456">
        <f t="shared" si="340"/>
        <v>324.95280000000002</v>
      </c>
      <c r="M2456">
        <f t="shared" si="345"/>
        <v>2.2747411074471251E-2</v>
      </c>
      <c r="N2456" t="str">
        <f t="shared" si="348"/>
        <v>Uptrend</v>
      </c>
      <c r="O2456">
        <f t="shared" si="343"/>
        <v>479.86</v>
      </c>
      <c r="P2456">
        <f t="shared" si="341"/>
        <v>-0.27812278581252869</v>
      </c>
      <c r="Q2456" t="str">
        <f t="shared" si="346"/>
        <v>2025-09</v>
      </c>
      <c r="R2456" t="str">
        <f t="shared" si="347"/>
        <v>Medium</v>
      </c>
    </row>
    <row r="2457" spans="1:18" x14ac:dyDescent="0.2">
      <c r="A2457">
        <v>2456</v>
      </c>
      <c r="B2457" t="s">
        <v>10</v>
      </c>
      <c r="C2457" s="1" t="d">
        <v>2025-09-09</v>
      </c>
      <c r="D2457">
        <v>348.44</v>
      </c>
      <c r="E2457">
        <v>350.77</v>
      </c>
      <c r="F2457">
        <v>343.82</v>
      </c>
      <c r="G2457">
        <v>346.97</v>
      </c>
      <c r="H2457">
        <v>53816000</v>
      </c>
      <c r="I2457">
        <v>1.6455199999999999E-3</v>
      </c>
      <c r="J2457">
        <f t="shared" si="342"/>
        <v>1.6454965357968199E-3</v>
      </c>
      <c r="K2457">
        <f t="shared" si="344"/>
        <v>338.43799999999999</v>
      </c>
      <c r="L2457">
        <f t="shared" si="340"/>
        <v>325.55540000000002</v>
      </c>
      <c r="M2457">
        <f t="shared" si="345"/>
        <v>2.1926422958086347E-2</v>
      </c>
      <c r="N2457" t="str">
        <f t="shared" si="348"/>
        <v>Uptrend</v>
      </c>
      <c r="O2457">
        <f t="shared" si="343"/>
        <v>479.86</v>
      </c>
      <c r="P2457">
        <f t="shared" si="341"/>
        <v>-0.2769349393573125</v>
      </c>
      <c r="Q2457" t="str">
        <f t="shared" si="346"/>
        <v>2025-09</v>
      </c>
      <c r="R2457" t="str">
        <f t="shared" si="347"/>
        <v>Medium</v>
      </c>
    </row>
    <row r="2458" spans="1:18" x14ac:dyDescent="0.2">
      <c r="A2458">
        <v>2457</v>
      </c>
      <c r="B2458" t="s">
        <v>10</v>
      </c>
      <c r="C2458" s="1" t="d">
        <v>2025-09-10</v>
      </c>
      <c r="D2458">
        <v>350.55</v>
      </c>
      <c r="E2458">
        <v>356.33</v>
      </c>
      <c r="F2458">
        <v>346.07</v>
      </c>
      <c r="G2458">
        <v>347.79</v>
      </c>
      <c r="H2458">
        <v>72121700</v>
      </c>
      <c r="I2458">
        <v>2.3633399999999998E-3</v>
      </c>
      <c r="J2458">
        <f t="shared" si="342"/>
        <v>2.3633167132603994E-3</v>
      </c>
      <c r="K2458">
        <f t="shared" si="344"/>
        <v>338.78550000000001</v>
      </c>
      <c r="L2458">
        <f t="shared" si="340"/>
        <v>326.91740000000004</v>
      </c>
      <c r="M2458">
        <f t="shared" si="345"/>
        <v>2.1908256992122351E-2</v>
      </c>
      <c r="N2458" t="str">
        <f t="shared" si="348"/>
        <v>Uptrend</v>
      </c>
      <c r="O2458">
        <f t="shared" si="343"/>
        <v>479.86</v>
      </c>
      <c r="P2458">
        <f t="shared" si="341"/>
        <v>-0.27522610761472088</v>
      </c>
      <c r="Q2458" t="str">
        <f t="shared" si="346"/>
        <v>2025-09</v>
      </c>
      <c r="R2458" t="str">
        <f t="shared" si="347"/>
        <v>Medium</v>
      </c>
    </row>
    <row r="2459" spans="1:18" x14ac:dyDescent="0.2">
      <c r="A2459">
        <v>2458</v>
      </c>
      <c r="B2459" t="s">
        <v>10</v>
      </c>
      <c r="C2459" s="1" t="d">
        <v>2025-09-11</v>
      </c>
      <c r="D2459">
        <v>350.17</v>
      </c>
      <c r="E2459">
        <v>368.99</v>
      </c>
      <c r="F2459">
        <v>347.6</v>
      </c>
      <c r="G2459">
        <v>368.81</v>
      </c>
      <c r="H2459">
        <v>103756000</v>
      </c>
      <c r="I2459">
        <v>6.0438699999999998E-2</v>
      </c>
      <c r="J2459">
        <f t="shared" si="342"/>
        <v>6.0438770522441621E-2</v>
      </c>
      <c r="K2459">
        <f t="shared" si="344"/>
        <v>340.25700000000001</v>
      </c>
      <c r="L2459">
        <f t="shared" ref="L2459:L2513" si="349">AVERAGE(G2411:G2460)</f>
        <v>328.52320000000009</v>
      </c>
      <c r="M2459">
        <f t="shared" si="345"/>
        <v>2.5530937015950404E-2</v>
      </c>
      <c r="N2459" t="str">
        <f t="shared" si="348"/>
        <v>Uptrend</v>
      </c>
      <c r="O2459">
        <f t="shared" si="343"/>
        <v>479.86</v>
      </c>
      <c r="P2459">
        <f t="shared" si="341"/>
        <v>-0.23142166465219027</v>
      </c>
      <c r="Q2459" t="str">
        <f t="shared" si="346"/>
        <v>2025-09</v>
      </c>
      <c r="R2459" t="str">
        <f t="shared" si="347"/>
        <v>Medium</v>
      </c>
    </row>
    <row r="2460" spans="1:18" x14ac:dyDescent="0.2">
      <c r="A2460">
        <v>2459</v>
      </c>
      <c r="B2460" t="s">
        <v>10</v>
      </c>
      <c r="C2460" s="1" t="d">
        <v>2025-09-12</v>
      </c>
      <c r="D2460">
        <v>370.94</v>
      </c>
      <c r="E2460">
        <v>396.69</v>
      </c>
      <c r="F2460">
        <v>370.24</v>
      </c>
      <c r="G2460">
        <v>395.94</v>
      </c>
      <c r="H2460">
        <v>168156400</v>
      </c>
      <c r="I2460">
        <v>7.3560899999999999E-2</v>
      </c>
      <c r="J2460">
        <f t="shared" si="342"/>
        <v>7.3560912122773159E-2</v>
      </c>
      <c r="K2460">
        <f t="shared" si="344"/>
        <v>343.27499999999998</v>
      </c>
      <c r="L2460">
        <f t="shared" si="349"/>
        <v>330.41700000000003</v>
      </c>
      <c r="M2460">
        <f t="shared" si="345"/>
        <v>2.9516807501278518E-2</v>
      </c>
      <c r="N2460" t="str">
        <f t="shared" si="348"/>
        <v>Uptrend</v>
      </c>
      <c r="O2460">
        <f t="shared" si="343"/>
        <v>479.86</v>
      </c>
      <c r="P2460">
        <f t="shared" si="341"/>
        <v>-0.17488434126620267</v>
      </c>
      <c r="Q2460" t="str">
        <f t="shared" si="346"/>
        <v>2025-09</v>
      </c>
      <c r="R2460" t="str">
        <f t="shared" si="347"/>
        <v>Medium</v>
      </c>
    </row>
    <row r="2461" spans="1:18" x14ac:dyDescent="0.2">
      <c r="A2461">
        <v>2460</v>
      </c>
      <c r="B2461" t="s">
        <v>10</v>
      </c>
      <c r="C2461" s="1" t="d">
        <v>2025-09-15</v>
      </c>
      <c r="D2461">
        <v>423.13</v>
      </c>
      <c r="E2461">
        <v>425.7</v>
      </c>
      <c r="F2461">
        <v>402.43</v>
      </c>
      <c r="G2461">
        <v>410.04</v>
      </c>
      <c r="H2461">
        <v>163823700</v>
      </c>
      <c r="I2461">
        <v>3.5611499999999997E-2</v>
      </c>
      <c r="J2461">
        <f t="shared" si="342"/>
        <v>3.5611456281254839E-2</v>
      </c>
      <c r="K2461">
        <f t="shared" si="344"/>
        <v>347.24900000000002</v>
      </c>
      <c r="L2461">
        <f t="shared" si="349"/>
        <v>332.97060000000005</v>
      </c>
      <c r="M2461">
        <f t="shared" si="345"/>
        <v>2.9548679180607992E-2</v>
      </c>
      <c r="N2461" t="str">
        <f t="shared" si="348"/>
        <v>Uptrend</v>
      </c>
      <c r="O2461">
        <f t="shared" si="343"/>
        <v>479.86</v>
      </c>
      <c r="P2461">
        <f t="shared" si="341"/>
        <v>-0.14550077105822534</v>
      </c>
      <c r="Q2461" t="str">
        <f t="shared" si="346"/>
        <v>2025-09</v>
      </c>
      <c r="R2461" t="str">
        <f t="shared" si="347"/>
        <v>Medium</v>
      </c>
    </row>
    <row r="2462" spans="1:18" x14ac:dyDescent="0.2">
      <c r="A2462">
        <v>2461</v>
      </c>
      <c r="B2462" t="s">
        <v>10</v>
      </c>
      <c r="C2462" s="1" t="d">
        <v>2025-09-16</v>
      </c>
      <c r="D2462">
        <v>414.5</v>
      </c>
      <c r="E2462">
        <v>423.25</v>
      </c>
      <c r="F2462">
        <v>411.43</v>
      </c>
      <c r="G2462">
        <v>421.62</v>
      </c>
      <c r="H2462">
        <v>104285700</v>
      </c>
      <c r="I2462">
        <v>2.8241100000000002E-2</v>
      </c>
      <c r="J2462">
        <f t="shared" si="342"/>
        <v>2.8241147205150696E-2</v>
      </c>
      <c r="K2462">
        <f t="shared" si="344"/>
        <v>351.572</v>
      </c>
      <c r="L2462">
        <f t="shared" si="349"/>
        <v>335.53160000000008</v>
      </c>
      <c r="M2462">
        <f t="shared" si="345"/>
        <v>2.9789679858191326E-2</v>
      </c>
      <c r="N2462" t="str">
        <f t="shared" si="348"/>
        <v>Uptrend</v>
      </c>
      <c r="O2462">
        <f t="shared" si="343"/>
        <v>479.86</v>
      </c>
      <c r="P2462">
        <f t="shared" si="341"/>
        <v>-0.12136873254699287</v>
      </c>
      <c r="Q2462" t="str">
        <f t="shared" si="346"/>
        <v>2025-09</v>
      </c>
      <c r="R2462" t="str">
        <f t="shared" si="347"/>
        <v>Medium</v>
      </c>
    </row>
    <row r="2463" spans="1:18" x14ac:dyDescent="0.2">
      <c r="A2463">
        <v>2462</v>
      </c>
      <c r="B2463" t="s">
        <v>10</v>
      </c>
      <c r="C2463" s="1" t="d">
        <v>2025-09-17</v>
      </c>
      <c r="D2463">
        <v>415.75</v>
      </c>
      <c r="E2463">
        <v>428.31</v>
      </c>
      <c r="F2463">
        <v>409.67</v>
      </c>
      <c r="G2463">
        <v>425.86</v>
      </c>
      <c r="H2463">
        <v>106133500</v>
      </c>
      <c r="I2463">
        <v>1.00564E-2</v>
      </c>
      <c r="J2463">
        <f t="shared" si="342"/>
        <v>1.0056448935060081E-2</v>
      </c>
      <c r="K2463">
        <f t="shared" si="344"/>
        <v>356.39949999999999</v>
      </c>
      <c r="L2463">
        <f t="shared" si="349"/>
        <v>337.95100000000008</v>
      </c>
      <c r="M2463">
        <f t="shared" si="345"/>
        <v>2.8984602226313716E-2</v>
      </c>
      <c r="N2463" t="str">
        <f t="shared" si="348"/>
        <v>Uptrend</v>
      </c>
      <c r="O2463">
        <f t="shared" si="343"/>
        <v>479.86</v>
      </c>
      <c r="P2463">
        <f t="shared" si="341"/>
        <v>-0.11253282207310467</v>
      </c>
      <c r="Q2463" t="str">
        <f t="shared" si="346"/>
        <v>2025-09</v>
      </c>
      <c r="R2463" t="str">
        <f t="shared" si="347"/>
        <v>Medium</v>
      </c>
    </row>
    <row r="2464" spans="1:18" x14ac:dyDescent="0.2">
      <c r="A2464">
        <v>2463</v>
      </c>
      <c r="B2464" t="s">
        <v>10</v>
      </c>
      <c r="C2464" s="1" t="d">
        <v>2025-09-18</v>
      </c>
      <c r="D2464">
        <v>428.87</v>
      </c>
      <c r="E2464">
        <v>432.22</v>
      </c>
      <c r="F2464">
        <v>416.56</v>
      </c>
      <c r="G2464">
        <v>416.85</v>
      </c>
      <c r="H2464">
        <v>90454500</v>
      </c>
      <c r="I2464">
        <v>-2.1157100000000002E-2</v>
      </c>
      <c r="J2464">
        <f t="shared" si="342"/>
        <v>-2.1157187808199862E-2</v>
      </c>
      <c r="K2464">
        <f t="shared" si="344"/>
        <v>361.04700000000003</v>
      </c>
      <c r="L2464">
        <f t="shared" si="349"/>
        <v>340.27500000000009</v>
      </c>
      <c r="M2464">
        <f t="shared" si="345"/>
        <v>2.9258120659296286E-2</v>
      </c>
      <c r="N2464" t="str">
        <f t="shared" si="348"/>
        <v>Uptrend</v>
      </c>
      <c r="O2464">
        <f t="shared" si="343"/>
        <v>479.86</v>
      </c>
      <c r="P2464">
        <f t="shared" si="341"/>
        <v>-0.13130913183011705</v>
      </c>
      <c r="Q2464" t="str">
        <f t="shared" si="346"/>
        <v>2025-09</v>
      </c>
      <c r="R2464" t="str">
        <f t="shared" si="347"/>
        <v>Medium</v>
      </c>
    </row>
    <row r="2465" spans="1:18" x14ac:dyDescent="0.2">
      <c r="A2465">
        <v>2464</v>
      </c>
      <c r="B2465" t="s">
        <v>10</v>
      </c>
      <c r="C2465" s="1" t="d">
        <v>2025-09-19</v>
      </c>
      <c r="D2465">
        <v>421.82</v>
      </c>
      <c r="E2465">
        <v>429.47</v>
      </c>
      <c r="F2465">
        <v>421.72</v>
      </c>
      <c r="G2465">
        <v>426.07</v>
      </c>
      <c r="H2465">
        <v>93131000</v>
      </c>
      <c r="I2465">
        <v>2.21183E-2</v>
      </c>
      <c r="J2465">
        <f t="shared" si="342"/>
        <v>2.2118267962096594E-2</v>
      </c>
      <c r="K2465">
        <f t="shared" si="344"/>
        <v>366.34499999999997</v>
      </c>
      <c r="L2465">
        <f t="shared" si="349"/>
        <v>342.68900000000014</v>
      </c>
      <c r="M2465">
        <f t="shared" si="345"/>
        <v>2.8722164750333144E-2</v>
      </c>
      <c r="N2465" t="str">
        <f t="shared" si="348"/>
        <v>Uptrend</v>
      </c>
      <c r="O2465">
        <f t="shared" si="343"/>
        <v>479.86</v>
      </c>
      <c r="P2465">
        <f t="shared" si="341"/>
        <v>-0.11209519443170923</v>
      </c>
      <c r="Q2465" t="str">
        <f t="shared" si="346"/>
        <v>2025-09</v>
      </c>
      <c r="R2465" t="str">
        <f t="shared" si="347"/>
        <v>Medium</v>
      </c>
    </row>
    <row r="2466" spans="1:18" x14ac:dyDescent="0.2">
      <c r="A2466">
        <v>2465</v>
      </c>
      <c r="B2466" t="s">
        <v>10</v>
      </c>
      <c r="C2466" s="1" t="d">
        <v>2025-09-22</v>
      </c>
      <c r="D2466">
        <v>431.11</v>
      </c>
      <c r="E2466">
        <v>444.98</v>
      </c>
      <c r="F2466">
        <v>429.13</v>
      </c>
      <c r="G2466">
        <v>434.21</v>
      </c>
      <c r="H2466">
        <v>97108800</v>
      </c>
      <c r="I2466">
        <v>1.9104800000000002E-2</v>
      </c>
      <c r="J2466">
        <f t="shared" si="342"/>
        <v>1.910484192738271E-2</v>
      </c>
      <c r="K2466">
        <f t="shared" si="344"/>
        <v>371.05499999999995</v>
      </c>
      <c r="L2466">
        <f t="shared" si="349"/>
        <v>344.86800000000011</v>
      </c>
      <c r="M2466">
        <f t="shared" si="345"/>
        <v>2.6512265494345984E-2</v>
      </c>
      <c r="N2466" t="str">
        <f t="shared" si="348"/>
        <v>Uptrend</v>
      </c>
      <c r="O2466">
        <f t="shared" si="343"/>
        <v>479.86</v>
      </c>
      <c r="P2466">
        <f t="shared" si="341"/>
        <v>-9.5131913474763574E-2</v>
      </c>
      <c r="Q2466" t="str">
        <f t="shared" si="346"/>
        <v>2025-09</v>
      </c>
      <c r="R2466" t="str">
        <f t="shared" si="347"/>
        <v>Medium</v>
      </c>
    </row>
    <row r="2467" spans="1:18" x14ac:dyDescent="0.2">
      <c r="A2467">
        <v>2466</v>
      </c>
      <c r="B2467" t="s">
        <v>10</v>
      </c>
      <c r="C2467" s="1" t="d">
        <v>2025-09-23</v>
      </c>
      <c r="D2467">
        <v>439.88</v>
      </c>
      <c r="E2467">
        <v>440.97</v>
      </c>
      <c r="F2467">
        <v>423.72</v>
      </c>
      <c r="G2467">
        <v>425.85</v>
      </c>
      <c r="H2467">
        <v>83422700</v>
      </c>
      <c r="I2467">
        <v>-1.9253300000000001E-2</v>
      </c>
      <c r="J2467">
        <f t="shared" si="342"/>
        <v>-1.9253356670735244E-2</v>
      </c>
      <c r="K2467">
        <f t="shared" si="344"/>
        <v>375.01750000000004</v>
      </c>
      <c r="L2467">
        <f t="shared" si="349"/>
        <v>347.50820000000004</v>
      </c>
      <c r="M2467">
        <f t="shared" si="345"/>
        <v>2.7387506737447997E-2</v>
      </c>
      <c r="N2467" t="str">
        <f t="shared" si="348"/>
        <v>Uptrend</v>
      </c>
      <c r="O2467">
        <f t="shared" si="343"/>
        <v>479.86</v>
      </c>
      <c r="P2467">
        <f t="shared" si="341"/>
        <v>-0.11255366148459967</v>
      </c>
      <c r="Q2467" t="str">
        <f t="shared" si="346"/>
        <v>2025-09</v>
      </c>
      <c r="R2467" t="str">
        <f t="shared" si="347"/>
        <v>Medium</v>
      </c>
    </row>
    <row r="2468" spans="1:18" x14ac:dyDescent="0.2">
      <c r="A2468">
        <v>2467</v>
      </c>
      <c r="B2468" t="s">
        <v>10</v>
      </c>
      <c r="C2468" s="1" t="d">
        <v>2025-09-24</v>
      </c>
      <c r="D2468">
        <v>429.83</v>
      </c>
      <c r="E2468">
        <v>444.21</v>
      </c>
      <c r="F2468">
        <v>429.03</v>
      </c>
      <c r="G2468">
        <v>442.79</v>
      </c>
      <c r="H2468">
        <v>93133600</v>
      </c>
      <c r="I2468">
        <v>3.9779299999999997E-2</v>
      </c>
      <c r="J2468">
        <f t="shared" si="342"/>
        <v>3.9779264999412867E-2</v>
      </c>
      <c r="K2468">
        <f t="shared" si="344"/>
        <v>379.57350000000002</v>
      </c>
      <c r="L2468">
        <f t="shared" si="349"/>
        <v>349.54260000000011</v>
      </c>
      <c r="M2468">
        <f t="shared" si="345"/>
        <v>2.8144428095659278E-2</v>
      </c>
      <c r="N2468" t="str">
        <f t="shared" si="348"/>
        <v>Uptrend</v>
      </c>
      <c r="O2468">
        <f t="shared" si="343"/>
        <v>479.86</v>
      </c>
      <c r="P2468">
        <f t="shared" si="341"/>
        <v>-7.7251698412036829E-2</v>
      </c>
      <c r="Q2468" t="str">
        <f t="shared" si="346"/>
        <v>2025-09</v>
      </c>
      <c r="R2468" t="str">
        <f t="shared" si="347"/>
        <v>Medium</v>
      </c>
    </row>
    <row r="2469" spans="1:18" x14ac:dyDescent="0.2">
      <c r="A2469">
        <v>2468</v>
      </c>
      <c r="B2469" t="s">
        <v>10</v>
      </c>
      <c r="C2469" s="1" t="d">
        <v>2025-09-25</v>
      </c>
      <c r="D2469">
        <v>435.24</v>
      </c>
      <c r="E2469">
        <v>435.35</v>
      </c>
      <c r="F2469">
        <v>419.08</v>
      </c>
      <c r="G2469">
        <v>423.39</v>
      </c>
      <c r="H2469">
        <v>96746400</v>
      </c>
      <c r="I2469">
        <v>-4.3813100000000001E-2</v>
      </c>
      <c r="J2469">
        <f t="shared" si="342"/>
        <v>-4.3813094243320805E-2</v>
      </c>
      <c r="K2469">
        <f t="shared" si="344"/>
        <v>383.26300000000003</v>
      </c>
      <c r="L2469">
        <f t="shared" si="349"/>
        <v>351.96240000000006</v>
      </c>
      <c r="M2469">
        <f t="shared" si="345"/>
        <v>3.0582056746259641E-2</v>
      </c>
      <c r="N2469" t="str">
        <f t="shared" si="348"/>
        <v>Uptrend</v>
      </c>
      <c r="O2469">
        <f t="shared" si="343"/>
        <v>479.86</v>
      </c>
      <c r="P2469">
        <f t="shared" si="341"/>
        <v>-0.11768015671237453</v>
      </c>
      <c r="Q2469" t="str">
        <f t="shared" si="346"/>
        <v>2025-09</v>
      </c>
      <c r="R2469" t="str">
        <f t="shared" si="347"/>
        <v>High</v>
      </c>
    </row>
    <row r="2470" spans="1:18" x14ac:dyDescent="0.2">
      <c r="A2470">
        <v>2469</v>
      </c>
      <c r="B2470" t="s">
        <v>10</v>
      </c>
      <c r="C2470" s="1" t="d">
        <v>2025-09-26</v>
      </c>
      <c r="D2470">
        <v>428.3</v>
      </c>
      <c r="E2470">
        <v>440.47</v>
      </c>
      <c r="F2470">
        <v>421.02</v>
      </c>
      <c r="G2470">
        <v>440.4</v>
      </c>
      <c r="H2470">
        <v>101628200</v>
      </c>
      <c r="I2470">
        <v>4.0175700000000002E-2</v>
      </c>
      <c r="J2470">
        <f t="shared" si="342"/>
        <v>4.0175724509317723E-2</v>
      </c>
      <c r="K2470">
        <f t="shared" si="344"/>
        <v>387.98399999999998</v>
      </c>
      <c r="L2470">
        <f t="shared" si="349"/>
        <v>354.23360000000008</v>
      </c>
      <c r="M2470">
        <f t="shared" si="345"/>
        <v>3.0892481511558201E-2</v>
      </c>
      <c r="N2470" t="str">
        <f t="shared" si="348"/>
        <v>Uptrend</v>
      </c>
      <c r="O2470">
        <f t="shared" si="343"/>
        <v>479.86</v>
      </c>
      <c r="P2470">
        <f t="shared" si="341"/>
        <v>-8.2232317759346585E-2</v>
      </c>
      <c r="Q2470" t="str">
        <f t="shared" si="346"/>
        <v>2025-09</v>
      </c>
      <c r="R2470" t="str">
        <f t="shared" si="347"/>
        <v>High</v>
      </c>
    </row>
    <row r="2471" spans="1:18" x14ac:dyDescent="0.2">
      <c r="A2471">
        <v>2470</v>
      </c>
      <c r="B2471" t="s">
        <v>10</v>
      </c>
      <c r="C2471" s="1" t="d">
        <v>2025-09-29</v>
      </c>
      <c r="D2471">
        <v>444.35</v>
      </c>
      <c r="E2471">
        <v>450.98</v>
      </c>
      <c r="F2471">
        <v>439.5</v>
      </c>
      <c r="G2471">
        <v>443.21</v>
      </c>
      <c r="H2471">
        <v>79491500</v>
      </c>
      <c r="I2471">
        <v>6.3805600000000004E-3</v>
      </c>
      <c r="J2471">
        <f t="shared" si="342"/>
        <v>6.380563124432248E-3</v>
      </c>
      <c r="K2471">
        <f t="shared" si="344"/>
        <v>393.45100000000002</v>
      </c>
      <c r="L2471">
        <f t="shared" si="349"/>
        <v>356.55820000000017</v>
      </c>
      <c r="M2471">
        <f t="shared" si="345"/>
        <v>2.885610609997559E-2</v>
      </c>
      <c r="N2471" t="str">
        <f t="shared" si="348"/>
        <v>Uptrend</v>
      </c>
      <c r="O2471">
        <f t="shared" si="343"/>
        <v>479.86</v>
      </c>
      <c r="P2471">
        <f t="shared" si="341"/>
        <v>-7.6376443129246074E-2</v>
      </c>
      <c r="Q2471" t="str">
        <f t="shared" si="346"/>
        <v>2025-09</v>
      </c>
      <c r="R2471" t="str">
        <f t="shared" si="347"/>
        <v>Medium</v>
      </c>
    </row>
    <row r="2472" spans="1:18" x14ac:dyDescent="0.2">
      <c r="A2472">
        <v>2471</v>
      </c>
      <c r="B2472" t="s">
        <v>10</v>
      </c>
      <c r="C2472" s="1" t="d">
        <v>2025-09-30</v>
      </c>
      <c r="D2472">
        <v>441.52</v>
      </c>
      <c r="E2472">
        <v>445</v>
      </c>
      <c r="F2472">
        <v>433.12</v>
      </c>
      <c r="G2472">
        <v>444.72</v>
      </c>
      <c r="H2472">
        <v>74358000</v>
      </c>
      <c r="I2472">
        <v>3.40698E-3</v>
      </c>
      <c r="J2472">
        <f t="shared" si="342"/>
        <v>3.4069628392863205E-3</v>
      </c>
      <c r="K2472">
        <f t="shared" si="344"/>
        <v>399.21899999999999</v>
      </c>
      <c r="L2472">
        <f t="shared" si="349"/>
        <v>359.10520000000014</v>
      </c>
      <c r="M2472">
        <f t="shared" si="345"/>
        <v>2.8228261741641576E-2</v>
      </c>
      <c r="N2472" t="str">
        <f t="shared" si="348"/>
        <v>Uptrend</v>
      </c>
      <c r="O2472">
        <f t="shared" si="343"/>
        <v>479.86</v>
      </c>
      <c r="P2472">
        <f t="shared" si="341"/>
        <v>-7.3229691993498047E-2</v>
      </c>
      <c r="Q2472" t="str">
        <f t="shared" si="346"/>
        <v>2025-09</v>
      </c>
      <c r="R2472" t="str">
        <f t="shared" si="347"/>
        <v>Medium</v>
      </c>
    </row>
    <row r="2473" spans="1:18" x14ac:dyDescent="0.2">
      <c r="A2473">
        <v>2472</v>
      </c>
      <c r="B2473" t="s">
        <v>10</v>
      </c>
      <c r="C2473" s="1" t="d">
        <v>2025-10-01</v>
      </c>
      <c r="D2473">
        <v>443.8</v>
      </c>
      <c r="E2473">
        <v>462.29</v>
      </c>
      <c r="F2473">
        <v>440.75</v>
      </c>
      <c r="G2473">
        <v>459.46</v>
      </c>
      <c r="H2473">
        <v>98122300</v>
      </c>
      <c r="I2473">
        <v>3.3144399999999997E-2</v>
      </c>
      <c r="J2473">
        <f t="shared" si="342"/>
        <v>3.3144450440726558E-2</v>
      </c>
      <c r="K2473">
        <f t="shared" si="344"/>
        <v>405.48750000000007</v>
      </c>
      <c r="L2473">
        <f t="shared" si="349"/>
        <v>361.17400000000009</v>
      </c>
      <c r="M2473">
        <f t="shared" si="345"/>
        <v>2.8499506224463254E-2</v>
      </c>
      <c r="N2473" t="str">
        <f t="shared" si="348"/>
        <v>Uptrend</v>
      </c>
      <c r="O2473">
        <f t="shared" si="343"/>
        <v>479.86</v>
      </c>
      <c r="P2473">
        <f t="shared" si="341"/>
        <v>-4.2512399449839644E-2</v>
      </c>
      <c r="Q2473" t="str">
        <f t="shared" si="346"/>
        <v>2025-10</v>
      </c>
      <c r="R2473" t="str">
        <f t="shared" si="347"/>
        <v>Medium</v>
      </c>
    </row>
    <row r="2474" spans="1:18" x14ac:dyDescent="0.2">
      <c r="A2474">
        <v>2473</v>
      </c>
      <c r="B2474" t="s">
        <v>10</v>
      </c>
      <c r="C2474" s="1" t="d">
        <v>2025-10-02</v>
      </c>
      <c r="D2474">
        <v>470.54</v>
      </c>
      <c r="E2474">
        <v>470.75</v>
      </c>
      <c r="F2474">
        <v>435.57</v>
      </c>
      <c r="G2474">
        <v>436</v>
      </c>
      <c r="H2474">
        <v>137009000</v>
      </c>
      <c r="I2474">
        <v>-5.1059899999999998E-2</v>
      </c>
      <c r="J2474">
        <f t="shared" si="342"/>
        <v>-5.1059939929482434E-2</v>
      </c>
      <c r="K2474">
        <f t="shared" si="344"/>
        <v>410.36100000000005</v>
      </c>
      <c r="L2474">
        <f t="shared" si="349"/>
        <v>363.66460000000012</v>
      </c>
      <c r="M2474">
        <f t="shared" si="345"/>
        <v>3.2258413066148101E-2</v>
      </c>
      <c r="N2474" t="str">
        <f t="shared" si="348"/>
        <v>Uptrend</v>
      </c>
      <c r="O2474">
        <f t="shared" si="343"/>
        <v>479.86</v>
      </c>
      <c r="P2474">
        <f t="shared" si="341"/>
        <v>-9.1401658817155007E-2</v>
      </c>
      <c r="Q2474" t="str">
        <f t="shared" si="346"/>
        <v>2025-10</v>
      </c>
      <c r="R2474" t="str">
        <f t="shared" si="347"/>
        <v>High</v>
      </c>
    </row>
    <row r="2475" spans="1:18" x14ac:dyDescent="0.2">
      <c r="A2475">
        <v>2474</v>
      </c>
      <c r="B2475" t="s">
        <v>10</v>
      </c>
      <c r="C2475" s="1" t="d">
        <v>2025-10-03</v>
      </c>
      <c r="D2475">
        <v>443.29</v>
      </c>
      <c r="E2475">
        <v>446.77</v>
      </c>
      <c r="F2475">
        <v>416.58</v>
      </c>
      <c r="G2475">
        <v>429.83</v>
      </c>
      <c r="H2475">
        <v>133188200</v>
      </c>
      <c r="I2475">
        <v>-1.41514E-2</v>
      </c>
      <c r="J2475">
        <f t="shared" si="342"/>
        <v>-1.4151376146789074E-2</v>
      </c>
      <c r="K2475">
        <f t="shared" si="344"/>
        <v>414.31050000000005</v>
      </c>
      <c r="L2475">
        <f t="shared" si="349"/>
        <v>366.40840000000009</v>
      </c>
      <c r="M2475">
        <f t="shared" si="345"/>
        <v>3.2328710000257103E-2</v>
      </c>
      <c r="N2475" t="str">
        <f t="shared" si="348"/>
        <v>Uptrend</v>
      </c>
      <c r="O2475">
        <f t="shared" si="343"/>
        <v>479.86</v>
      </c>
      <c r="P2475">
        <f t="shared" ref="P2475:P2513" si="350">G2475/O2475 - 1</f>
        <v>-0.104259575709582</v>
      </c>
      <c r="Q2475" t="str">
        <f t="shared" si="346"/>
        <v>2025-10</v>
      </c>
      <c r="R2475" t="str">
        <f t="shared" si="347"/>
        <v>High</v>
      </c>
    </row>
    <row r="2476" spans="1:18" x14ac:dyDescent="0.2">
      <c r="A2476">
        <v>2475</v>
      </c>
      <c r="B2476" t="s">
        <v>10</v>
      </c>
      <c r="C2476" s="1" t="d">
        <v>2025-10-06</v>
      </c>
      <c r="D2476">
        <v>440.75</v>
      </c>
      <c r="E2476">
        <v>453.55</v>
      </c>
      <c r="F2476">
        <v>436.69</v>
      </c>
      <c r="G2476">
        <v>453.25</v>
      </c>
      <c r="H2476">
        <v>85324900</v>
      </c>
      <c r="I2476">
        <v>5.4486699999999999E-2</v>
      </c>
      <c r="J2476">
        <f t="shared" ref="J2476:J2513" si="351">(G2476/G2475) - 1</f>
        <v>5.4486657515762094E-2</v>
      </c>
      <c r="K2476">
        <f t="shared" si="344"/>
        <v>419.65300000000008</v>
      </c>
      <c r="L2476">
        <f t="shared" si="349"/>
        <v>368.55840000000006</v>
      </c>
      <c r="M2476">
        <f t="shared" si="345"/>
        <v>3.3249125123976972E-2</v>
      </c>
      <c r="N2476" t="str">
        <f t="shared" si="348"/>
        <v>Uptrend</v>
      </c>
      <c r="O2476">
        <f t="shared" ref="O2476:O2513" si="352">MAX(G2476,O2475)</f>
        <v>479.86</v>
      </c>
      <c r="P2476">
        <f t="shared" si="350"/>
        <v>-5.5453673988246632E-2</v>
      </c>
      <c r="Q2476" t="str">
        <f t="shared" si="346"/>
        <v>2025-10</v>
      </c>
      <c r="R2476" t="str">
        <f t="shared" si="347"/>
        <v>High</v>
      </c>
    </row>
    <row r="2477" spans="1:18" x14ac:dyDescent="0.2">
      <c r="A2477">
        <v>2476</v>
      </c>
      <c r="B2477" t="s">
        <v>10</v>
      </c>
      <c r="C2477" s="1" t="d">
        <v>2025-10-07</v>
      </c>
      <c r="D2477">
        <v>447.82</v>
      </c>
      <c r="E2477">
        <v>452.68</v>
      </c>
      <c r="F2477">
        <v>432.45</v>
      </c>
      <c r="G2477">
        <v>433.09</v>
      </c>
      <c r="H2477">
        <v>102296100</v>
      </c>
      <c r="I2477">
        <v>-4.4478799999999999E-2</v>
      </c>
      <c r="J2477">
        <f t="shared" si="351"/>
        <v>-4.4478764478764532E-2</v>
      </c>
      <c r="K2477">
        <f t="shared" si="344"/>
        <v>423.959</v>
      </c>
      <c r="L2477">
        <f t="shared" si="349"/>
        <v>370.90820000000008</v>
      </c>
      <c r="M2477">
        <f t="shared" si="345"/>
        <v>3.5666820930416211E-2</v>
      </c>
      <c r="N2477" t="str">
        <f t="shared" si="348"/>
        <v>Uptrend</v>
      </c>
      <c r="O2477">
        <f t="shared" si="352"/>
        <v>479.86</v>
      </c>
      <c r="P2477">
        <f t="shared" si="350"/>
        <v>-9.7465927562205734E-2</v>
      </c>
      <c r="Q2477" t="str">
        <f t="shared" si="346"/>
        <v>2025-10</v>
      </c>
      <c r="R2477" t="str">
        <f t="shared" si="347"/>
        <v>High</v>
      </c>
    </row>
    <row r="2478" spans="1:18" x14ac:dyDescent="0.2">
      <c r="A2478">
        <v>2477</v>
      </c>
      <c r="B2478" t="s">
        <v>10</v>
      </c>
      <c r="C2478" s="1" t="d">
        <v>2025-10-08</v>
      </c>
      <c r="D2478">
        <v>437.57</v>
      </c>
      <c r="E2478">
        <v>441.33</v>
      </c>
      <c r="F2478">
        <v>425.23</v>
      </c>
      <c r="G2478">
        <v>438.69</v>
      </c>
      <c r="H2478">
        <v>71192100</v>
      </c>
      <c r="I2478">
        <v>1.29304E-2</v>
      </c>
      <c r="J2478">
        <f t="shared" si="351"/>
        <v>1.2930337805075132E-2</v>
      </c>
      <c r="K2478">
        <f t="shared" si="344"/>
        <v>428.50400000000002</v>
      </c>
      <c r="L2478">
        <f t="shared" si="349"/>
        <v>373.23820000000006</v>
      </c>
      <c r="M2478">
        <f t="shared" si="345"/>
        <v>3.5598690063035794E-2</v>
      </c>
      <c r="N2478" t="str">
        <f t="shared" si="348"/>
        <v>Uptrend</v>
      </c>
      <c r="O2478">
        <f t="shared" si="352"/>
        <v>479.86</v>
      </c>
      <c r="P2478">
        <f t="shared" si="350"/>
        <v>-8.5795857124994823E-2</v>
      </c>
      <c r="Q2478" t="str">
        <f t="shared" si="346"/>
        <v>2025-10</v>
      </c>
      <c r="R2478" t="str">
        <f t="shared" si="347"/>
        <v>High</v>
      </c>
    </row>
    <row r="2479" spans="1:18" x14ac:dyDescent="0.2">
      <c r="A2479">
        <v>2478</v>
      </c>
      <c r="B2479" t="s">
        <v>10</v>
      </c>
      <c r="C2479" s="1" t="d">
        <v>2025-10-09</v>
      </c>
      <c r="D2479">
        <v>431.81</v>
      </c>
      <c r="E2479">
        <v>436.35</v>
      </c>
      <c r="F2479">
        <v>426.18</v>
      </c>
      <c r="G2479">
        <v>435.54</v>
      </c>
      <c r="H2479">
        <v>69339900</v>
      </c>
      <c r="I2479">
        <v>-7.1804599999999996E-3</v>
      </c>
      <c r="J2479">
        <f t="shared" si="351"/>
        <v>-7.1804691239827356E-3</v>
      </c>
      <c r="K2479">
        <f t="shared" si="344"/>
        <v>431.84050000000008</v>
      </c>
      <c r="L2479">
        <f t="shared" si="349"/>
        <v>375.3426</v>
      </c>
      <c r="M2479">
        <f t="shared" si="345"/>
        <v>3.3956912101011733E-2</v>
      </c>
      <c r="N2479" t="str">
        <f t="shared" si="348"/>
        <v>Uptrend</v>
      </c>
      <c r="O2479">
        <f t="shared" si="352"/>
        <v>479.86</v>
      </c>
      <c r="P2479">
        <f t="shared" si="350"/>
        <v>-9.236027174592587E-2</v>
      </c>
      <c r="Q2479" t="str">
        <f t="shared" si="346"/>
        <v>2025-10</v>
      </c>
      <c r="R2479" t="str">
        <f t="shared" si="347"/>
        <v>High</v>
      </c>
    </row>
    <row r="2480" spans="1:18" x14ac:dyDescent="0.2">
      <c r="A2480">
        <v>2479</v>
      </c>
      <c r="B2480" t="s">
        <v>10</v>
      </c>
      <c r="C2480" s="1" t="d">
        <v>2025-10-10</v>
      </c>
      <c r="D2480">
        <v>436.54</v>
      </c>
      <c r="E2480">
        <v>443.13</v>
      </c>
      <c r="F2480">
        <v>411.45</v>
      </c>
      <c r="G2480">
        <v>413.49</v>
      </c>
      <c r="H2480">
        <v>112107900</v>
      </c>
      <c r="I2480">
        <v>-5.06268E-2</v>
      </c>
      <c r="J2480">
        <f t="shared" si="351"/>
        <v>-5.06268081002893E-2</v>
      </c>
      <c r="K2480">
        <f t="shared" si="344"/>
        <v>432.71800000000002</v>
      </c>
      <c r="L2480">
        <f t="shared" si="349"/>
        <v>378.0080000000001</v>
      </c>
      <c r="M2480">
        <f t="shared" si="345"/>
        <v>3.2846082058260187E-2</v>
      </c>
      <c r="N2480" t="str">
        <f t="shared" si="348"/>
        <v>Uptrend</v>
      </c>
      <c r="O2480">
        <f t="shared" si="352"/>
        <v>479.86</v>
      </c>
      <c r="P2480">
        <f t="shared" si="350"/>
        <v>-0.13831117409244365</v>
      </c>
      <c r="Q2480" t="str">
        <f t="shared" si="346"/>
        <v>2025-10</v>
      </c>
      <c r="R2480" t="str">
        <f t="shared" si="347"/>
        <v>High</v>
      </c>
    </row>
    <row r="2481" spans="1:18" x14ac:dyDescent="0.2">
      <c r="A2481">
        <v>2480</v>
      </c>
      <c r="B2481" t="s">
        <v>10</v>
      </c>
      <c r="C2481" s="1" t="d">
        <v>2025-10-13</v>
      </c>
      <c r="D2481">
        <v>423.53</v>
      </c>
      <c r="E2481">
        <v>436.89</v>
      </c>
      <c r="F2481">
        <v>419.7</v>
      </c>
      <c r="G2481">
        <v>435.9</v>
      </c>
      <c r="H2481">
        <v>79552800</v>
      </c>
      <c r="I2481">
        <v>5.4197200000000001E-2</v>
      </c>
      <c r="J2481">
        <f t="shared" si="351"/>
        <v>5.4197199448595912E-2</v>
      </c>
      <c r="K2481">
        <f t="shared" si="344"/>
        <v>434.01099999999997</v>
      </c>
      <c r="L2481">
        <f t="shared" si="349"/>
        <v>380.40760000000012</v>
      </c>
      <c r="M2481">
        <f t="shared" si="345"/>
        <v>3.4066878950075895E-2</v>
      </c>
      <c r="N2481" t="str">
        <f t="shared" si="348"/>
        <v>Uptrend</v>
      </c>
      <c r="O2481">
        <f t="shared" si="352"/>
        <v>479.86</v>
      </c>
      <c r="P2481">
        <f t="shared" si="350"/>
        <v>-9.1610052932105224E-2</v>
      </c>
      <c r="Q2481" t="str">
        <f t="shared" si="346"/>
        <v>2025-10</v>
      </c>
      <c r="R2481" t="str">
        <f t="shared" si="347"/>
        <v>High</v>
      </c>
    </row>
    <row r="2482" spans="1:18" x14ac:dyDescent="0.2">
      <c r="A2482">
        <v>2481</v>
      </c>
      <c r="B2482" t="s">
        <v>10</v>
      </c>
      <c r="C2482" s="1" t="d">
        <v>2025-10-14</v>
      </c>
      <c r="D2482">
        <v>426.79</v>
      </c>
      <c r="E2482">
        <v>434.2</v>
      </c>
      <c r="F2482">
        <v>417.86</v>
      </c>
      <c r="G2482">
        <v>429.24</v>
      </c>
      <c r="H2482">
        <v>72669400</v>
      </c>
      <c r="I2482">
        <v>-1.5278699999999999E-2</v>
      </c>
      <c r="J2482">
        <f t="shared" si="351"/>
        <v>-1.5278733654507826E-2</v>
      </c>
      <c r="K2482">
        <f t="shared" si="344"/>
        <v>434.392</v>
      </c>
      <c r="L2482">
        <f t="shared" si="349"/>
        <v>382.9362000000001</v>
      </c>
      <c r="M2482">
        <f t="shared" si="345"/>
        <v>3.3799971517790781E-2</v>
      </c>
      <c r="N2482" t="str">
        <f t="shared" si="348"/>
        <v>Uptrend</v>
      </c>
      <c r="O2482">
        <f t="shared" si="352"/>
        <v>479.86</v>
      </c>
      <c r="P2482">
        <f t="shared" si="350"/>
        <v>-0.10548910098778808</v>
      </c>
      <c r="Q2482" t="str">
        <f t="shared" si="346"/>
        <v>2025-10</v>
      </c>
      <c r="R2482" t="str">
        <f t="shared" si="347"/>
        <v>High</v>
      </c>
    </row>
    <row r="2483" spans="1:18" x14ac:dyDescent="0.2">
      <c r="A2483">
        <v>2482</v>
      </c>
      <c r="B2483" t="s">
        <v>10</v>
      </c>
      <c r="C2483" s="1" t="d">
        <v>2025-10-15</v>
      </c>
      <c r="D2483">
        <v>434.9</v>
      </c>
      <c r="E2483">
        <v>440.51</v>
      </c>
      <c r="F2483">
        <v>426.33</v>
      </c>
      <c r="G2483">
        <v>435.15</v>
      </c>
      <c r="H2483">
        <v>71558200</v>
      </c>
      <c r="I2483">
        <v>1.3768499999999999E-2</v>
      </c>
      <c r="J2483">
        <f t="shared" si="351"/>
        <v>1.3768521107072829E-2</v>
      </c>
      <c r="K2483">
        <f t="shared" si="344"/>
        <v>434.85649999999998</v>
      </c>
      <c r="L2483">
        <f t="shared" si="349"/>
        <v>385.11300000000017</v>
      </c>
      <c r="M2483">
        <f t="shared" si="345"/>
        <v>3.3859920990987578E-2</v>
      </c>
      <c r="N2483" t="str">
        <f t="shared" si="348"/>
        <v>Uptrend</v>
      </c>
      <c r="O2483">
        <f t="shared" si="352"/>
        <v>479.86</v>
      </c>
      <c r="P2483">
        <f t="shared" si="350"/>
        <v>-9.3173008794231738E-2</v>
      </c>
      <c r="Q2483" t="str">
        <f t="shared" si="346"/>
        <v>2025-10</v>
      </c>
      <c r="R2483" t="str">
        <f t="shared" si="347"/>
        <v>High</v>
      </c>
    </row>
    <row r="2484" spans="1:18" x14ac:dyDescent="0.2">
      <c r="A2484">
        <v>2483</v>
      </c>
      <c r="B2484" t="s">
        <v>10</v>
      </c>
      <c r="C2484" s="1" t="d">
        <v>2025-10-16</v>
      </c>
      <c r="D2484">
        <v>434.73</v>
      </c>
      <c r="E2484">
        <v>439.35</v>
      </c>
      <c r="F2484">
        <v>421.31</v>
      </c>
      <c r="G2484">
        <v>428.75</v>
      </c>
      <c r="H2484">
        <v>77189900</v>
      </c>
      <c r="I2484">
        <v>-1.4707599999999999E-2</v>
      </c>
      <c r="J2484">
        <f t="shared" si="351"/>
        <v>-1.470757210157414E-2</v>
      </c>
      <c r="K2484">
        <f t="shared" si="344"/>
        <v>435.45149999999995</v>
      </c>
      <c r="L2484">
        <f t="shared" si="349"/>
        <v>387.45380000000011</v>
      </c>
      <c r="M2484">
        <f t="shared" si="345"/>
        <v>3.3661660346860293E-2</v>
      </c>
      <c r="N2484" t="str">
        <f t="shared" si="348"/>
        <v>Uptrend</v>
      </c>
      <c r="O2484">
        <f t="shared" si="352"/>
        <v>479.86</v>
      </c>
      <c r="P2484">
        <f t="shared" si="350"/>
        <v>-0.10651023215104405</v>
      </c>
      <c r="Q2484" t="str">
        <f t="shared" si="346"/>
        <v>2025-10</v>
      </c>
      <c r="R2484" t="str">
        <f t="shared" si="347"/>
        <v>High</v>
      </c>
    </row>
    <row r="2485" spans="1:18" x14ac:dyDescent="0.2">
      <c r="A2485">
        <v>2484</v>
      </c>
      <c r="B2485" t="s">
        <v>10</v>
      </c>
      <c r="C2485" s="1" t="d">
        <v>2025-10-17</v>
      </c>
      <c r="D2485">
        <v>425.5</v>
      </c>
      <c r="E2485">
        <v>441.46</v>
      </c>
      <c r="F2485">
        <v>423.6</v>
      </c>
      <c r="G2485">
        <v>439.31</v>
      </c>
      <c r="H2485">
        <v>89331600</v>
      </c>
      <c r="I2485">
        <v>2.4629700000000001E-2</v>
      </c>
      <c r="J2485">
        <f t="shared" si="351"/>
        <v>2.4629737609329405E-2</v>
      </c>
      <c r="K2485">
        <f t="shared" si="344"/>
        <v>436.11349999999993</v>
      </c>
      <c r="L2485">
        <f t="shared" si="349"/>
        <v>389.80940000000015</v>
      </c>
      <c r="M2485">
        <f t="shared" si="345"/>
        <v>3.3745448548248902E-2</v>
      </c>
      <c r="N2485" t="str">
        <f t="shared" si="348"/>
        <v>Uptrend</v>
      </c>
      <c r="O2485">
        <f t="shared" si="352"/>
        <v>479.86</v>
      </c>
      <c r="P2485">
        <f t="shared" si="350"/>
        <v>-8.4503813612303635E-2</v>
      </c>
      <c r="Q2485" t="str">
        <f t="shared" si="346"/>
        <v>2025-10</v>
      </c>
      <c r="R2485" t="str">
        <f t="shared" si="347"/>
        <v>High</v>
      </c>
    </row>
    <row r="2486" spans="1:18" x14ac:dyDescent="0.2">
      <c r="A2486">
        <v>2485</v>
      </c>
      <c r="B2486" t="s">
        <v>10</v>
      </c>
      <c r="C2486" s="1" t="d">
        <v>2025-10-20</v>
      </c>
      <c r="D2486">
        <v>443.87</v>
      </c>
      <c r="E2486">
        <v>449.8</v>
      </c>
      <c r="F2486">
        <v>440.61</v>
      </c>
      <c r="G2486">
        <v>447.43</v>
      </c>
      <c r="H2486">
        <v>63719000</v>
      </c>
      <c r="I2486">
        <v>1.84835E-2</v>
      </c>
      <c r="J2486">
        <f t="shared" si="351"/>
        <v>1.8483530991782571E-2</v>
      </c>
      <c r="K2486">
        <f t="shared" si="344"/>
        <v>436.77449999999999</v>
      </c>
      <c r="L2486">
        <f t="shared" si="349"/>
        <v>391.88080000000008</v>
      </c>
      <c r="M2486">
        <f t="shared" si="345"/>
        <v>3.3729225871323015E-2</v>
      </c>
      <c r="N2486" t="str">
        <f t="shared" si="348"/>
        <v>Uptrend</v>
      </c>
      <c r="O2486">
        <f t="shared" si="352"/>
        <v>479.86</v>
      </c>
      <c r="P2486">
        <f t="shared" si="350"/>
        <v>-6.7582211478347864E-2</v>
      </c>
      <c r="Q2486" t="str">
        <f t="shared" si="346"/>
        <v>2025-10</v>
      </c>
      <c r="R2486" t="str">
        <f t="shared" si="347"/>
        <v>High</v>
      </c>
    </row>
    <row r="2487" spans="1:18" x14ac:dyDescent="0.2">
      <c r="A2487">
        <v>2486</v>
      </c>
      <c r="B2487" t="s">
        <v>10</v>
      </c>
      <c r="C2487" s="1" t="d">
        <v>2025-10-21</v>
      </c>
      <c r="D2487">
        <v>445.76</v>
      </c>
      <c r="E2487">
        <v>449.3</v>
      </c>
      <c r="F2487">
        <v>442.05</v>
      </c>
      <c r="G2487">
        <v>442.6</v>
      </c>
      <c r="H2487">
        <v>54412200</v>
      </c>
      <c r="I2487">
        <v>-1.0795000000000001E-2</v>
      </c>
      <c r="J2487">
        <f t="shared" si="351"/>
        <v>-1.0794984690342568E-2</v>
      </c>
      <c r="K2487">
        <f t="shared" si="344"/>
        <v>437.61199999999997</v>
      </c>
      <c r="L2487">
        <f t="shared" si="349"/>
        <v>393.84340000000009</v>
      </c>
      <c r="M2487">
        <f t="shared" si="345"/>
        <v>3.3500414527444303E-2</v>
      </c>
      <c r="N2487" t="str">
        <f t="shared" si="348"/>
        <v>Uptrend</v>
      </c>
      <c r="O2487">
        <f t="shared" si="352"/>
        <v>479.86</v>
      </c>
      <c r="P2487">
        <f t="shared" si="350"/>
        <v>-7.7647647230442152E-2</v>
      </c>
      <c r="Q2487" t="str">
        <f t="shared" si="346"/>
        <v>2025-10</v>
      </c>
      <c r="R2487" t="str">
        <f t="shared" si="347"/>
        <v>High</v>
      </c>
    </row>
    <row r="2488" spans="1:18" x14ac:dyDescent="0.2">
      <c r="A2488">
        <v>2487</v>
      </c>
      <c r="B2488" t="s">
        <v>10</v>
      </c>
      <c r="C2488" s="1" t="d">
        <v>2025-10-22</v>
      </c>
      <c r="D2488">
        <v>443.45</v>
      </c>
      <c r="E2488">
        <v>445.54</v>
      </c>
      <c r="F2488">
        <v>429</v>
      </c>
      <c r="G2488">
        <v>438.97</v>
      </c>
      <c r="H2488">
        <v>84023500</v>
      </c>
      <c r="I2488">
        <v>-8.2015500000000002E-3</v>
      </c>
      <c r="J2488">
        <f t="shared" si="351"/>
        <v>-8.2015363759602167E-3</v>
      </c>
      <c r="K2488">
        <f t="shared" si="344"/>
        <v>437.42099999999994</v>
      </c>
      <c r="L2488">
        <f t="shared" si="349"/>
        <v>396.03539999999998</v>
      </c>
      <c r="M2488">
        <f t="shared" si="345"/>
        <v>3.2387089916871989E-2</v>
      </c>
      <c r="N2488" t="str">
        <f t="shared" si="348"/>
        <v>Uptrend</v>
      </c>
      <c r="O2488">
        <f t="shared" si="352"/>
        <v>479.86</v>
      </c>
      <c r="P2488">
        <f t="shared" si="350"/>
        <v>-8.5212353603134172E-2</v>
      </c>
      <c r="Q2488" t="str">
        <f t="shared" si="346"/>
        <v>2025-10</v>
      </c>
      <c r="R2488" t="str">
        <f t="shared" si="347"/>
        <v>High</v>
      </c>
    </row>
    <row r="2489" spans="1:18" x14ac:dyDescent="0.2">
      <c r="A2489">
        <v>2488</v>
      </c>
      <c r="B2489" t="s">
        <v>10</v>
      </c>
      <c r="C2489" s="1" t="d">
        <v>2025-10-23</v>
      </c>
      <c r="D2489">
        <v>420</v>
      </c>
      <c r="E2489">
        <v>449.4</v>
      </c>
      <c r="F2489">
        <v>413.9</v>
      </c>
      <c r="G2489">
        <v>448.98</v>
      </c>
      <c r="H2489">
        <v>126709800</v>
      </c>
      <c r="I2489">
        <v>2.2803400000000001E-2</v>
      </c>
      <c r="J2489">
        <f t="shared" si="351"/>
        <v>2.2803380641046145E-2</v>
      </c>
      <c r="K2489">
        <f t="shared" si="344"/>
        <v>438.70050000000003</v>
      </c>
      <c r="L2489">
        <f t="shared" si="349"/>
        <v>397.9982</v>
      </c>
      <c r="M2489">
        <f t="shared" si="345"/>
        <v>3.1034223902258202E-2</v>
      </c>
      <c r="N2489" t="str">
        <f t="shared" si="348"/>
        <v>Uptrend</v>
      </c>
      <c r="O2489">
        <f t="shared" si="352"/>
        <v>479.86</v>
      </c>
      <c r="P2489">
        <f t="shared" si="350"/>
        <v>-6.435210269661984E-2</v>
      </c>
      <c r="Q2489" t="str">
        <f t="shared" si="346"/>
        <v>2025-10</v>
      </c>
      <c r="R2489" t="str">
        <f t="shared" si="347"/>
        <v>High</v>
      </c>
    </row>
    <row r="2490" spans="1:18" x14ac:dyDescent="0.2">
      <c r="A2490">
        <v>2489</v>
      </c>
      <c r="B2490" t="s">
        <v>10</v>
      </c>
      <c r="C2490" s="1" t="d">
        <v>2025-10-24</v>
      </c>
      <c r="D2490">
        <v>446.83</v>
      </c>
      <c r="E2490">
        <v>451.68</v>
      </c>
      <c r="F2490">
        <v>430.17</v>
      </c>
      <c r="G2490">
        <v>433.72</v>
      </c>
      <c r="H2490">
        <v>94727800</v>
      </c>
      <c r="I2490">
        <v>-3.3988200000000003E-2</v>
      </c>
      <c r="J2490">
        <f t="shared" si="351"/>
        <v>-3.3988150919862736E-2</v>
      </c>
      <c r="K2490">
        <f t="shared" si="344"/>
        <v>438.36649999999997</v>
      </c>
      <c r="L2490">
        <f t="shared" si="349"/>
        <v>400.43539999999996</v>
      </c>
      <c r="M2490">
        <f t="shared" si="345"/>
        <v>3.0838459950740919E-2</v>
      </c>
      <c r="N2490" t="str">
        <f t="shared" si="348"/>
        <v>Uptrend</v>
      </c>
      <c r="O2490">
        <f t="shared" si="352"/>
        <v>479.86</v>
      </c>
      <c r="P2490">
        <f t="shared" si="350"/>
        <v>-9.6153044638019436E-2</v>
      </c>
      <c r="Q2490" t="str">
        <f t="shared" si="346"/>
        <v>2025-10</v>
      </c>
      <c r="R2490" t="str">
        <f t="shared" si="347"/>
        <v>High</v>
      </c>
    </row>
    <row r="2491" spans="1:18" x14ac:dyDescent="0.2">
      <c r="A2491">
        <v>2490</v>
      </c>
      <c r="B2491" t="s">
        <v>10</v>
      </c>
      <c r="C2491" s="1" t="d">
        <v>2025-10-27</v>
      </c>
      <c r="D2491">
        <v>439.98</v>
      </c>
      <c r="E2491">
        <v>460.16</v>
      </c>
      <c r="F2491">
        <v>438.69</v>
      </c>
      <c r="G2491">
        <v>452.42</v>
      </c>
      <c r="H2491">
        <v>105867500</v>
      </c>
      <c r="I2491">
        <v>4.3115399999999998E-2</v>
      </c>
      <c r="J2491">
        <f t="shared" si="351"/>
        <v>4.3115373973992455E-2</v>
      </c>
      <c r="K2491">
        <f t="shared" si="344"/>
        <v>438.82700000000006</v>
      </c>
      <c r="L2491">
        <f t="shared" si="349"/>
        <v>402.94319999999993</v>
      </c>
      <c r="M2491">
        <f t="shared" si="345"/>
        <v>3.2316579320626516E-2</v>
      </c>
      <c r="N2491" t="str">
        <f t="shared" si="348"/>
        <v>Uptrend</v>
      </c>
      <c r="O2491">
        <f t="shared" si="352"/>
        <v>479.86</v>
      </c>
      <c r="P2491">
        <f t="shared" si="350"/>
        <v>-5.7183345142333142E-2</v>
      </c>
      <c r="Q2491" t="str">
        <f t="shared" si="346"/>
        <v>2025-10</v>
      </c>
      <c r="R2491" t="str">
        <f t="shared" si="347"/>
        <v>High</v>
      </c>
    </row>
    <row r="2492" spans="1:18" x14ac:dyDescent="0.2">
      <c r="A2492">
        <v>2491</v>
      </c>
      <c r="B2492" t="s">
        <v>10</v>
      </c>
      <c r="C2492" s="1" t="d">
        <v>2025-10-28</v>
      </c>
      <c r="D2492">
        <v>454.78</v>
      </c>
      <c r="E2492">
        <v>467</v>
      </c>
      <c r="F2492">
        <v>451.6</v>
      </c>
      <c r="G2492">
        <v>460.55</v>
      </c>
      <c r="H2492">
        <v>80185700</v>
      </c>
      <c r="I2492">
        <v>1.797E-2</v>
      </c>
      <c r="J2492">
        <f t="shared" si="351"/>
        <v>1.7970027850227721E-2</v>
      </c>
      <c r="K2492">
        <f t="shared" si="344"/>
        <v>439.61850000000004</v>
      </c>
      <c r="L2492">
        <f t="shared" si="349"/>
        <v>405.58719999999988</v>
      </c>
      <c r="M2492">
        <f t="shared" si="345"/>
        <v>3.2524614867912895E-2</v>
      </c>
      <c r="N2492" t="str">
        <f t="shared" si="348"/>
        <v>Uptrend</v>
      </c>
      <c r="O2492">
        <f t="shared" si="352"/>
        <v>479.86</v>
      </c>
      <c r="P2492">
        <f t="shared" si="350"/>
        <v>-4.0240903596882482E-2</v>
      </c>
      <c r="Q2492" t="str">
        <f t="shared" si="346"/>
        <v>2025-10</v>
      </c>
      <c r="R2492" t="str">
        <f t="shared" si="347"/>
        <v>High</v>
      </c>
    </row>
    <row r="2493" spans="1:18" x14ac:dyDescent="0.2">
      <c r="A2493">
        <v>2492</v>
      </c>
      <c r="B2493" t="s">
        <v>10</v>
      </c>
      <c r="C2493" s="1" t="d">
        <v>2025-10-29</v>
      </c>
      <c r="D2493">
        <v>462.5</v>
      </c>
      <c r="E2493">
        <v>465.7</v>
      </c>
      <c r="F2493">
        <v>452.65</v>
      </c>
      <c r="G2493">
        <v>461.51</v>
      </c>
      <c r="H2493">
        <v>67983500</v>
      </c>
      <c r="I2493">
        <v>2.0845099999999999E-3</v>
      </c>
      <c r="J2493">
        <f t="shared" si="351"/>
        <v>2.0844642275539282E-3</v>
      </c>
      <c r="K2493">
        <f t="shared" si="344"/>
        <v>439.72100000000012</v>
      </c>
      <c r="L2493">
        <f t="shared" si="349"/>
        <v>407.91119999999978</v>
      </c>
      <c r="M2493">
        <f t="shared" si="345"/>
        <v>3.1703124675548505E-2</v>
      </c>
      <c r="N2493" t="str">
        <f t="shared" si="348"/>
        <v>Uptrend</v>
      </c>
      <c r="O2493">
        <f t="shared" si="352"/>
        <v>479.86</v>
      </c>
      <c r="P2493">
        <f t="shared" si="350"/>
        <v>-3.8240320093360647E-2</v>
      </c>
      <c r="Q2493" t="str">
        <f t="shared" si="346"/>
        <v>2025-10</v>
      </c>
      <c r="R2493" t="str">
        <f t="shared" si="347"/>
        <v>High</v>
      </c>
    </row>
    <row r="2494" spans="1:18" x14ac:dyDescent="0.2">
      <c r="A2494">
        <v>2493</v>
      </c>
      <c r="B2494" t="s">
        <v>10</v>
      </c>
      <c r="C2494" s="1" t="d">
        <v>2025-10-30</v>
      </c>
      <c r="D2494">
        <v>451.05</v>
      </c>
      <c r="E2494">
        <v>455.06</v>
      </c>
      <c r="F2494">
        <v>439.61</v>
      </c>
      <c r="G2494">
        <v>440.1</v>
      </c>
      <c r="H2494">
        <v>72447900</v>
      </c>
      <c r="I2494">
        <v>-4.63912E-2</v>
      </c>
      <c r="J2494">
        <f t="shared" si="351"/>
        <v>-4.6391194123637569E-2</v>
      </c>
      <c r="K2494">
        <f t="shared" ref="K2494:K2513" si="353">AVERAGE(G2475:G2494)</f>
        <v>439.9260000000001</v>
      </c>
      <c r="L2494">
        <f t="shared" si="349"/>
        <v>410.64019999999982</v>
      </c>
      <c r="M2494">
        <f t="shared" si="345"/>
        <v>3.1316779657855606E-2</v>
      </c>
      <c r="N2494" t="str">
        <f t="shared" si="348"/>
        <v>Uptrend</v>
      </c>
      <c r="O2494">
        <f t="shared" si="352"/>
        <v>479.86</v>
      </c>
      <c r="P2494">
        <f t="shared" si="350"/>
        <v>-8.2857500104197013E-2</v>
      </c>
      <c r="Q2494" t="str">
        <f t="shared" si="346"/>
        <v>2025-10</v>
      </c>
      <c r="R2494" t="str">
        <f t="shared" si="347"/>
        <v>High</v>
      </c>
    </row>
    <row r="2495" spans="1:18" x14ac:dyDescent="0.2">
      <c r="A2495">
        <v>2494</v>
      </c>
      <c r="B2495" t="s">
        <v>10</v>
      </c>
      <c r="C2495" s="1" t="d">
        <v>2025-10-31</v>
      </c>
      <c r="D2495">
        <v>446.75</v>
      </c>
      <c r="E2495">
        <v>458</v>
      </c>
      <c r="F2495">
        <v>443.69</v>
      </c>
      <c r="G2495">
        <v>456.56</v>
      </c>
      <c r="H2495">
        <v>83135800</v>
      </c>
      <c r="I2495">
        <v>3.7400599999999999E-2</v>
      </c>
      <c r="J2495">
        <f t="shared" si="351"/>
        <v>3.7400590774823828E-2</v>
      </c>
      <c r="K2495">
        <f t="shared" si="353"/>
        <v>441.2625000000001</v>
      </c>
      <c r="L2495">
        <f t="shared" si="349"/>
        <v>413.20739999999984</v>
      </c>
      <c r="M2495">
        <f t="shared" ref="M2495:M2512" si="354">_xlfn.STDEV.S(J2476:J2495)</f>
        <v>3.2121062019169401E-2</v>
      </c>
      <c r="N2495" t="str">
        <f t="shared" si="348"/>
        <v>Uptrend</v>
      </c>
      <c r="O2495">
        <f t="shared" si="352"/>
        <v>479.86</v>
      </c>
      <c r="P2495">
        <f t="shared" si="350"/>
        <v>-4.855582878339515E-2</v>
      </c>
      <c r="Q2495" t="str">
        <f t="shared" si="346"/>
        <v>2025-10</v>
      </c>
      <c r="R2495" t="str">
        <f t="shared" si="347"/>
        <v>High</v>
      </c>
    </row>
    <row r="2496" spans="1:18" x14ac:dyDescent="0.2">
      <c r="A2496">
        <v>2495</v>
      </c>
      <c r="B2496" t="s">
        <v>10</v>
      </c>
      <c r="C2496" s="1" t="d">
        <v>2025-11-03</v>
      </c>
      <c r="D2496">
        <v>455.99</v>
      </c>
      <c r="E2496">
        <v>474.07</v>
      </c>
      <c r="F2496">
        <v>453.8</v>
      </c>
      <c r="G2496">
        <v>468.37</v>
      </c>
      <c r="H2496">
        <v>84595200</v>
      </c>
      <c r="I2496">
        <v>2.5867399999999999E-2</v>
      </c>
      <c r="J2496">
        <f t="shared" si="351"/>
        <v>2.5867355878745446E-2</v>
      </c>
      <c r="K2496">
        <f t="shared" si="353"/>
        <v>442.01850000000013</v>
      </c>
      <c r="L2496">
        <f t="shared" si="349"/>
        <v>415.16059999999982</v>
      </c>
      <c r="M2496">
        <f t="shared" si="354"/>
        <v>3.0317469560349194E-2</v>
      </c>
      <c r="N2496" t="str">
        <f t="shared" si="348"/>
        <v>Uptrend</v>
      </c>
      <c r="O2496">
        <f t="shared" si="352"/>
        <v>479.86</v>
      </c>
      <c r="P2496">
        <f t="shared" si="350"/>
        <v>-2.394448380777725E-2</v>
      </c>
      <c r="Q2496" t="str">
        <f t="shared" si="346"/>
        <v>2025-11</v>
      </c>
      <c r="R2496" t="str">
        <f t="shared" si="347"/>
        <v>High</v>
      </c>
    </row>
    <row r="2497" spans="1:18" x14ac:dyDescent="0.2">
      <c r="A2497">
        <v>2496</v>
      </c>
      <c r="B2497" t="s">
        <v>10</v>
      </c>
      <c r="C2497" s="1" t="d">
        <v>2025-11-04</v>
      </c>
      <c r="D2497">
        <v>454.46</v>
      </c>
      <c r="E2497">
        <v>460.22</v>
      </c>
      <c r="F2497">
        <v>443.6</v>
      </c>
      <c r="G2497">
        <v>444.26</v>
      </c>
      <c r="H2497">
        <v>87756600</v>
      </c>
      <c r="I2497">
        <v>-5.1476399999999999E-2</v>
      </c>
      <c r="J2497">
        <f t="shared" si="351"/>
        <v>-5.1476396865725804E-2</v>
      </c>
      <c r="K2497">
        <f t="shared" si="353"/>
        <v>442.57700000000006</v>
      </c>
      <c r="L2497">
        <f t="shared" si="349"/>
        <v>417.36859999999984</v>
      </c>
      <c r="M2497">
        <f t="shared" si="354"/>
        <v>3.0917507063135456E-2</v>
      </c>
      <c r="N2497" t="str">
        <f t="shared" si="348"/>
        <v>Uptrend</v>
      </c>
      <c r="O2497">
        <f t="shared" si="352"/>
        <v>479.86</v>
      </c>
      <c r="P2497">
        <f t="shared" si="350"/>
        <v>-7.4188304922269022E-2</v>
      </c>
      <c r="Q2497" t="str">
        <f t="shared" si="346"/>
        <v>2025-11</v>
      </c>
      <c r="R2497" t="str">
        <f t="shared" si="347"/>
        <v>High</v>
      </c>
    </row>
    <row r="2498" spans="1:18" x14ac:dyDescent="0.2">
      <c r="A2498">
        <v>2497</v>
      </c>
      <c r="B2498" t="s">
        <v>10</v>
      </c>
      <c r="C2498" s="1" t="d">
        <v>2025-11-05</v>
      </c>
      <c r="D2498">
        <v>452.05</v>
      </c>
      <c r="E2498">
        <v>466.33</v>
      </c>
      <c r="F2498">
        <v>440.71</v>
      </c>
      <c r="G2498">
        <v>462.07</v>
      </c>
      <c r="H2498">
        <v>85573000</v>
      </c>
      <c r="I2498">
        <v>4.0089100000000003E-2</v>
      </c>
      <c r="J2498">
        <f t="shared" si="351"/>
        <v>4.0089136991851682E-2</v>
      </c>
      <c r="K2498">
        <f t="shared" si="353"/>
        <v>443.74599999999998</v>
      </c>
      <c r="L2498">
        <f t="shared" si="349"/>
        <v>419.29479999999984</v>
      </c>
      <c r="M2498">
        <f t="shared" si="354"/>
        <v>3.2012362519197861E-2</v>
      </c>
      <c r="N2498" t="str">
        <f t="shared" si="348"/>
        <v>Uptrend</v>
      </c>
      <c r="O2498">
        <f t="shared" si="352"/>
        <v>479.86</v>
      </c>
      <c r="P2498">
        <f t="shared" si="350"/>
        <v>-3.7073313049639567E-2</v>
      </c>
      <c r="Q2498" t="str">
        <f t="shared" si="346"/>
        <v>2025-11</v>
      </c>
      <c r="R2498" t="str">
        <f t="shared" si="347"/>
        <v>High</v>
      </c>
    </row>
    <row r="2499" spans="1:18" x14ac:dyDescent="0.2">
      <c r="A2499">
        <v>2498</v>
      </c>
      <c r="B2499" t="s">
        <v>10</v>
      </c>
      <c r="C2499" s="1" t="d">
        <v>2025-11-06</v>
      </c>
      <c r="D2499">
        <v>461.96</v>
      </c>
      <c r="E2499">
        <v>467.45</v>
      </c>
      <c r="F2499">
        <v>435.09</v>
      </c>
      <c r="G2499">
        <v>445.91</v>
      </c>
      <c r="H2499">
        <v>109622900</v>
      </c>
      <c r="I2499">
        <v>-3.49731E-2</v>
      </c>
      <c r="J2499">
        <f t="shared" si="351"/>
        <v>-3.4973056030471517E-2</v>
      </c>
      <c r="K2499">
        <f t="shared" si="353"/>
        <v>444.26450000000006</v>
      </c>
      <c r="L2499">
        <f t="shared" si="349"/>
        <v>420.96559999999982</v>
      </c>
      <c r="M2499">
        <f t="shared" si="354"/>
        <v>3.3067416395720188E-2</v>
      </c>
      <c r="N2499" t="str">
        <f t="shared" si="348"/>
        <v>Uptrend</v>
      </c>
      <c r="O2499">
        <f t="shared" si="352"/>
        <v>479.86</v>
      </c>
      <c r="P2499">
        <f t="shared" si="350"/>
        <v>-7.074980202559078E-2</v>
      </c>
      <c r="Q2499" t="str">
        <f t="shared" ref="Q2499:Q2513" si="355">TEXT(C2499, "YYYY-MM")</f>
        <v>2025-11</v>
      </c>
      <c r="R2499" t="str">
        <f t="shared" ref="R2499:R2513" si="356">IF(M2499="","",
   IF(M2499&lt;0.015,"Low",
      IF(M2499&lt;0.03,"Medium","High")))</f>
        <v>High</v>
      </c>
    </row>
    <row r="2500" spans="1:18" x14ac:dyDescent="0.2">
      <c r="A2500">
        <v>2499</v>
      </c>
      <c r="B2500" t="s">
        <v>10</v>
      </c>
      <c r="C2500" s="1" t="d">
        <v>2025-11-07</v>
      </c>
      <c r="D2500">
        <v>437.92</v>
      </c>
      <c r="E2500">
        <v>439.36</v>
      </c>
      <c r="F2500">
        <v>421.88</v>
      </c>
      <c r="G2500">
        <v>429.52</v>
      </c>
      <c r="H2500">
        <v>103471500</v>
      </c>
      <c r="I2500">
        <v>-3.6756299999999999E-2</v>
      </c>
      <c r="J2500">
        <f t="shared" si="351"/>
        <v>-3.6756296113565567E-2</v>
      </c>
      <c r="K2500">
        <f t="shared" si="353"/>
        <v>445.06600000000009</v>
      </c>
      <c r="L2500">
        <f t="shared" si="349"/>
        <v>423.19279999999986</v>
      </c>
      <c r="M2500">
        <f t="shared" si="354"/>
        <v>3.2041781281446517E-2</v>
      </c>
      <c r="N2500" t="str">
        <f t="shared" ref="N2500:N2513" si="357">IF(OR(ISBLANK(K2500),ISBLANK(L2500)),"",IF(K2500&gt;L2500,"Uptrend","Downtrend"))</f>
        <v>Uptrend</v>
      </c>
      <c r="O2500">
        <f t="shared" si="352"/>
        <v>479.86</v>
      </c>
      <c r="P2500">
        <f t="shared" si="350"/>
        <v>-0.10490559746592765</v>
      </c>
      <c r="Q2500" t="str">
        <f t="shared" si="355"/>
        <v>2025-11</v>
      </c>
      <c r="R2500" t="str">
        <f t="shared" si="356"/>
        <v>High</v>
      </c>
    </row>
    <row r="2501" spans="1:18" x14ac:dyDescent="0.2">
      <c r="A2501">
        <v>2500</v>
      </c>
      <c r="B2501" t="s">
        <v>10</v>
      </c>
      <c r="C2501" s="1" t="d">
        <v>2025-11-10</v>
      </c>
      <c r="D2501">
        <v>439.6</v>
      </c>
      <c r="E2501">
        <v>449.67</v>
      </c>
      <c r="F2501">
        <v>433.36</v>
      </c>
      <c r="G2501">
        <v>445.23</v>
      </c>
      <c r="H2501">
        <v>76515900</v>
      </c>
      <c r="I2501">
        <v>3.6575799999999999E-2</v>
      </c>
      <c r="J2501">
        <f t="shared" si="351"/>
        <v>3.6575712423170037E-2</v>
      </c>
      <c r="K2501">
        <f t="shared" si="353"/>
        <v>445.53249999999997</v>
      </c>
      <c r="L2501">
        <f t="shared" si="349"/>
        <v>425.39799999999991</v>
      </c>
      <c r="M2501">
        <f t="shared" si="354"/>
        <v>3.0758878337909641E-2</v>
      </c>
      <c r="N2501" t="str">
        <f t="shared" si="357"/>
        <v>Uptrend</v>
      </c>
      <c r="O2501">
        <f t="shared" si="352"/>
        <v>479.86</v>
      </c>
      <c r="P2501">
        <f t="shared" si="350"/>
        <v>-7.2166882007252076E-2</v>
      </c>
      <c r="Q2501" t="str">
        <f t="shared" si="355"/>
        <v>2025-11</v>
      </c>
      <c r="R2501" t="str">
        <f t="shared" si="356"/>
        <v>High</v>
      </c>
    </row>
    <row r="2502" spans="1:18" x14ac:dyDescent="0.2">
      <c r="A2502">
        <v>2501</v>
      </c>
      <c r="B2502" t="s">
        <v>10</v>
      </c>
      <c r="C2502" s="1" t="d">
        <v>2025-11-11</v>
      </c>
      <c r="D2502">
        <v>439.4</v>
      </c>
      <c r="E2502">
        <v>442.49</v>
      </c>
      <c r="F2502">
        <v>432.36</v>
      </c>
      <c r="G2502">
        <v>439.62</v>
      </c>
      <c r="H2502">
        <v>60533200</v>
      </c>
      <c r="I2502">
        <v>-1.26003E-2</v>
      </c>
      <c r="J2502">
        <f t="shared" si="351"/>
        <v>-1.2600229095074522E-2</v>
      </c>
      <c r="K2502">
        <f t="shared" si="353"/>
        <v>446.05150000000003</v>
      </c>
      <c r="L2502">
        <f t="shared" si="349"/>
        <v>427.32819999999987</v>
      </c>
      <c r="M2502">
        <f t="shared" si="354"/>
        <v>3.0687676482717252E-2</v>
      </c>
      <c r="N2502" t="str">
        <f t="shared" si="357"/>
        <v>Uptrend</v>
      </c>
      <c r="O2502">
        <f t="shared" si="352"/>
        <v>479.86</v>
      </c>
      <c r="P2502">
        <f t="shared" si="350"/>
        <v>-8.3857791855957986E-2</v>
      </c>
      <c r="Q2502" t="str">
        <f t="shared" si="355"/>
        <v>2025-11</v>
      </c>
      <c r="R2502" t="str">
        <f t="shared" si="356"/>
        <v>High</v>
      </c>
    </row>
    <row r="2503" spans="1:18" x14ac:dyDescent="0.2">
      <c r="A2503">
        <v>2502</v>
      </c>
      <c r="B2503" t="s">
        <v>10</v>
      </c>
      <c r="C2503" s="1" t="d">
        <v>2025-11-12</v>
      </c>
      <c r="D2503">
        <v>442.15</v>
      </c>
      <c r="E2503">
        <v>442.33</v>
      </c>
      <c r="F2503">
        <v>426.56</v>
      </c>
      <c r="G2503">
        <v>430.6</v>
      </c>
      <c r="H2503">
        <v>58513500</v>
      </c>
      <c r="I2503">
        <v>-2.05177E-2</v>
      </c>
      <c r="J2503">
        <f t="shared" si="351"/>
        <v>-2.0517719848960447E-2</v>
      </c>
      <c r="K2503">
        <f t="shared" si="353"/>
        <v>445.82400000000007</v>
      </c>
      <c r="L2503">
        <f t="shared" si="349"/>
        <v>428.59739999999988</v>
      </c>
      <c r="M2503">
        <f t="shared" si="354"/>
        <v>3.0931469166326605E-2</v>
      </c>
      <c r="N2503" t="str">
        <f t="shared" si="357"/>
        <v>Uptrend</v>
      </c>
      <c r="O2503">
        <f t="shared" si="352"/>
        <v>479.86</v>
      </c>
      <c r="P2503">
        <f t="shared" si="350"/>
        <v>-0.10265494102446548</v>
      </c>
      <c r="Q2503" t="str">
        <f t="shared" si="355"/>
        <v>2025-11</v>
      </c>
      <c r="R2503" t="str">
        <f t="shared" si="356"/>
        <v>High</v>
      </c>
    </row>
    <row r="2504" spans="1:18" x14ac:dyDescent="0.2">
      <c r="A2504">
        <v>2503</v>
      </c>
      <c r="B2504" t="s">
        <v>10</v>
      </c>
      <c r="C2504" s="1" t="d">
        <v>2025-11-13</v>
      </c>
      <c r="D2504">
        <v>423.13</v>
      </c>
      <c r="E2504">
        <v>424.5</v>
      </c>
      <c r="F2504">
        <v>396.34</v>
      </c>
      <c r="G2504">
        <v>401.99</v>
      </c>
      <c r="H2504">
        <v>118948000</v>
      </c>
      <c r="I2504">
        <v>-6.6442200000000007E-2</v>
      </c>
      <c r="J2504">
        <f t="shared" si="351"/>
        <v>-6.6442173711100838E-2</v>
      </c>
      <c r="K2504">
        <f t="shared" si="353"/>
        <v>444.48599999999999</v>
      </c>
      <c r="L2504">
        <f t="shared" si="349"/>
        <v>429.66759999999988</v>
      </c>
      <c r="M2504">
        <f t="shared" si="354"/>
        <v>3.4209575740674708E-2</v>
      </c>
      <c r="N2504" t="str">
        <f t="shared" si="357"/>
        <v>Uptrend</v>
      </c>
      <c r="O2504">
        <f t="shared" si="352"/>
        <v>479.86</v>
      </c>
      <c r="P2504">
        <f t="shared" si="350"/>
        <v>-0.16227649731171589</v>
      </c>
      <c r="Q2504" t="str">
        <f t="shared" si="355"/>
        <v>2025-11</v>
      </c>
      <c r="R2504" t="str">
        <f t="shared" si="356"/>
        <v>High</v>
      </c>
    </row>
    <row r="2505" spans="1:18" x14ac:dyDescent="0.2">
      <c r="A2505">
        <v>2504</v>
      </c>
      <c r="B2505" t="s">
        <v>10</v>
      </c>
      <c r="C2505" s="1" t="d">
        <v>2025-11-14</v>
      </c>
      <c r="D2505">
        <v>386.3</v>
      </c>
      <c r="E2505">
        <v>412.19</v>
      </c>
      <c r="F2505">
        <v>382.78</v>
      </c>
      <c r="G2505">
        <v>404.35</v>
      </c>
      <c r="H2505">
        <v>105506700</v>
      </c>
      <c r="I2505">
        <v>5.8708299999999996E-3</v>
      </c>
      <c r="J2505">
        <f t="shared" si="351"/>
        <v>5.8707928057912806E-3</v>
      </c>
      <c r="K2505">
        <f t="shared" si="353"/>
        <v>442.738</v>
      </c>
      <c r="L2505">
        <f t="shared" si="349"/>
        <v>430.91799999999989</v>
      </c>
      <c r="M2505">
        <f t="shared" si="354"/>
        <v>3.3675074056300887E-2</v>
      </c>
      <c r="N2505" t="str">
        <f t="shared" si="357"/>
        <v>Uptrend</v>
      </c>
      <c r="O2505">
        <f t="shared" si="352"/>
        <v>479.86</v>
      </c>
      <c r="P2505">
        <f t="shared" si="350"/>
        <v>-0.15735839619889136</v>
      </c>
      <c r="Q2505" t="str">
        <f t="shared" si="355"/>
        <v>2025-11</v>
      </c>
      <c r="R2505" t="str">
        <f t="shared" si="356"/>
        <v>High</v>
      </c>
    </row>
    <row r="2506" spans="1:18" x14ac:dyDescent="0.2">
      <c r="A2506">
        <v>2505</v>
      </c>
      <c r="B2506" t="s">
        <v>10</v>
      </c>
      <c r="C2506" s="1" t="d">
        <v>2025-11-17</v>
      </c>
      <c r="D2506">
        <v>398.74</v>
      </c>
      <c r="E2506">
        <v>423.96</v>
      </c>
      <c r="F2506">
        <v>398.74</v>
      </c>
      <c r="G2506">
        <v>408.92</v>
      </c>
      <c r="H2506">
        <v>102214300</v>
      </c>
      <c r="I2506">
        <v>1.1302100000000001E-2</v>
      </c>
      <c r="J2506">
        <f t="shared" si="351"/>
        <v>1.1302089773710833E-2</v>
      </c>
      <c r="K2506">
        <f t="shared" si="353"/>
        <v>440.81249999999989</v>
      </c>
      <c r="L2506">
        <f t="shared" si="349"/>
        <v>432.00359999999984</v>
      </c>
      <c r="M2506">
        <f t="shared" si="354"/>
        <v>3.3464905511889402E-2</v>
      </c>
      <c r="N2506" t="str">
        <f t="shared" si="357"/>
        <v>Uptrend</v>
      </c>
      <c r="O2506">
        <f t="shared" si="352"/>
        <v>479.86</v>
      </c>
      <c r="P2506">
        <f t="shared" si="350"/>
        <v>-0.1478347851456675</v>
      </c>
      <c r="Q2506" t="str">
        <f t="shared" si="355"/>
        <v>2025-11</v>
      </c>
      <c r="R2506" t="str">
        <f t="shared" si="356"/>
        <v>High</v>
      </c>
    </row>
    <row r="2507" spans="1:18" x14ac:dyDescent="0.2">
      <c r="A2507">
        <v>2506</v>
      </c>
      <c r="B2507" t="s">
        <v>10</v>
      </c>
      <c r="C2507" s="1" t="d">
        <v>2025-11-18</v>
      </c>
      <c r="D2507">
        <v>405.38</v>
      </c>
      <c r="E2507">
        <v>408.9</v>
      </c>
      <c r="F2507">
        <v>393.71</v>
      </c>
      <c r="G2507">
        <v>401.25</v>
      </c>
      <c r="H2507">
        <v>80688600</v>
      </c>
      <c r="I2507">
        <v>-1.8756800000000001E-2</v>
      </c>
      <c r="J2507">
        <f t="shared" si="351"/>
        <v>-1.8756725031791044E-2</v>
      </c>
      <c r="K2507">
        <f t="shared" si="353"/>
        <v>438.745</v>
      </c>
      <c r="L2507">
        <f t="shared" si="349"/>
        <v>433.12759999999986</v>
      </c>
      <c r="M2507">
        <f t="shared" si="354"/>
        <v>3.3597669039711696E-2</v>
      </c>
      <c r="N2507" t="str">
        <f t="shared" si="357"/>
        <v>Uptrend</v>
      </c>
      <c r="O2507">
        <f t="shared" si="352"/>
        <v>479.86</v>
      </c>
      <c r="P2507">
        <f t="shared" si="350"/>
        <v>-0.16381861376234741</v>
      </c>
      <c r="Q2507" t="str">
        <f t="shared" si="355"/>
        <v>2025-11</v>
      </c>
      <c r="R2507" t="str">
        <f t="shared" si="356"/>
        <v>High</v>
      </c>
    </row>
    <row r="2508" spans="1:18" x14ac:dyDescent="0.2">
      <c r="A2508">
        <v>2507</v>
      </c>
      <c r="B2508" t="s">
        <v>10</v>
      </c>
      <c r="C2508" s="1" t="d">
        <v>2025-11-19</v>
      </c>
      <c r="D2508">
        <v>406.18</v>
      </c>
      <c r="E2508">
        <v>411.78</v>
      </c>
      <c r="F2508">
        <v>398.5</v>
      </c>
      <c r="G2508">
        <v>403.99</v>
      </c>
      <c r="H2508">
        <v>72047700</v>
      </c>
      <c r="I2508">
        <v>6.8286400000000004E-3</v>
      </c>
      <c r="J2508">
        <f t="shared" si="351"/>
        <v>6.8286604361371683E-3</v>
      </c>
      <c r="K2508">
        <f t="shared" si="353"/>
        <v>436.99599999999998</v>
      </c>
      <c r="L2508">
        <f t="shared" si="349"/>
        <v>433.65599999999989</v>
      </c>
      <c r="M2508">
        <f t="shared" si="354"/>
        <v>3.3675020894240411E-2</v>
      </c>
      <c r="N2508" t="str">
        <f t="shared" si="357"/>
        <v>Uptrend</v>
      </c>
      <c r="O2508">
        <f t="shared" si="352"/>
        <v>479.86</v>
      </c>
      <c r="P2508">
        <f t="shared" si="350"/>
        <v>-0.15810861501271201</v>
      </c>
      <c r="Q2508" t="str">
        <f t="shared" si="355"/>
        <v>2025-11</v>
      </c>
      <c r="R2508" t="str">
        <f t="shared" si="356"/>
        <v>High</v>
      </c>
    </row>
    <row r="2509" spans="1:18" x14ac:dyDescent="0.2">
      <c r="A2509">
        <v>2508</v>
      </c>
      <c r="B2509" t="s">
        <v>10</v>
      </c>
      <c r="C2509" s="1" t="d">
        <v>2025-11-20</v>
      </c>
      <c r="D2509">
        <v>414.63</v>
      </c>
      <c r="E2509">
        <v>428.94</v>
      </c>
      <c r="F2509">
        <v>394.74</v>
      </c>
      <c r="G2509">
        <v>395.23</v>
      </c>
      <c r="H2509">
        <v>113548800</v>
      </c>
      <c r="I2509">
        <v>-2.16837E-2</v>
      </c>
      <c r="J2509">
        <f t="shared" si="351"/>
        <v>-2.168370504220396E-2</v>
      </c>
      <c r="K2509">
        <f t="shared" si="353"/>
        <v>434.30849999999998</v>
      </c>
      <c r="L2509">
        <f t="shared" si="349"/>
        <v>433.55899999999997</v>
      </c>
      <c r="M2509">
        <f t="shared" si="354"/>
        <v>3.3306460223795527E-2</v>
      </c>
      <c r="N2509" t="str">
        <f t="shared" si="357"/>
        <v>Uptrend</v>
      </c>
      <c r="O2509">
        <f t="shared" si="352"/>
        <v>479.86</v>
      </c>
      <c r="P2509">
        <f t="shared" si="350"/>
        <v>-0.17636393948234896</v>
      </c>
      <c r="Q2509" t="str">
        <f t="shared" si="355"/>
        <v>2025-11</v>
      </c>
      <c r="R2509" t="str">
        <f t="shared" si="356"/>
        <v>High</v>
      </c>
    </row>
    <row r="2510" spans="1:18" x14ac:dyDescent="0.2">
      <c r="A2510">
        <v>2509</v>
      </c>
      <c r="B2510" t="s">
        <v>10</v>
      </c>
      <c r="C2510" s="1" t="d">
        <v>2025-11-21</v>
      </c>
      <c r="D2510">
        <v>402.32</v>
      </c>
      <c r="E2510">
        <v>402.8</v>
      </c>
      <c r="F2510">
        <v>383.76</v>
      </c>
      <c r="G2510">
        <v>391.09</v>
      </c>
      <c r="H2510">
        <v>100460600</v>
      </c>
      <c r="I2510">
        <v>-1.0475E-2</v>
      </c>
      <c r="J2510">
        <f t="shared" si="351"/>
        <v>-1.0474913341598668E-2</v>
      </c>
      <c r="K2510">
        <f t="shared" si="353"/>
        <v>432.17700000000002</v>
      </c>
      <c r="L2510">
        <f t="shared" si="349"/>
        <v>433.71379999999988</v>
      </c>
      <c r="M2510">
        <f t="shared" si="354"/>
        <v>3.2668878583952246E-2</v>
      </c>
      <c r="N2510" t="str">
        <f t="shared" si="357"/>
        <v>Downtrend</v>
      </c>
      <c r="O2510">
        <f t="shared" si="352"/>
        <v>479.86</v>
      </c>
      <c r="P2510">
        <f t="shared" si="350"/>
        <v>-0.18499145584128707</v>
      </c>
      <c r="Q2510" t="str">
        <f t="shared" si="355"/>
        <v>2025-11</v>
      </c>
      <c r="R2510" t="str">
        <f t="shared" si="356"/>
        <v>High</v>
      </c>
    </row>
    <row r="2511" spans="1:18" x14ac:dyDescent="0.2">
      <c r="A2511">
        <v>2510</v>
      </c>
      <c r="B2511" t="s">
        <v>10</v>
      </c>
      <c r="C2511" s="1" t="d">
        <v>2025-11-24</v>
      </c>
      <c r="D2511">
        <v>402.17</v>
      </c>
      <c r="E2511">
        <v>421.72</v>
      </c>
      <c r="F2511">
        <v>401.09</v>
      </c>
      <c r="G2511">
        <v>417.78</v>
      </c>
      <c r="H2511">
        <v>96806400</v>
      </c>
      <c r="I2511">
        <v>6.8245200000000006E-2</v>
      </c>
      <c r="J2511">
        <f t="shared" si="351"/>
        <v>6.8245160960392681E-2</v>
      </c>
      <c r="K2511">
        <f t="shared" si="353"/>
        <v>430.44500000000005</v>
      </c>
      <c r="L2511">
        <f t="shared" si="349"/>
        <v>433.66939999999988</v>
      </c>
      <c r="M2511">
        <f t="shared" si="354"/>
        <v>3.500253769679449E-2</v>
      </c>
      <c r="N2511" t="str">
        <f t="shared" si="357"/>
        <v>Downtrend</v>
      </c>
      <c r="O2511">
        <f t="shared" si="352"/>
        <v>479.86</v>
      </c>
      <c r="P2511">
        <f t="shared" si="350"/>
        <v>-0.12937106656108044</v>
      </c>
      <c r="Q2511" t="str">
        <f t="shared" si="355"/>
        <v>2025-11</v>
      </c>
      <c r="R2511" t="str">
        <f t="shared" si="356"/>
        <v>High</v>
      </c>
    </row>
    <row r="2512" spans="1:18" x14ac:dyDescent="0.2">
      <c r="A2512">
        <v>2511</v>
      </c>
      <c r="B2512" t="s">
        <v>10</v>
      </c>
      <c r="C2512" s="1" t="d">
        <v>2025-11-25</v>
      </c>
      <c r="D2512">
        <v>414.42</v>
      </c>
      <c r="E2512">
        <v>420.48</v>
      </c>
      <c r="F2512">
        <v>405.95</v>
      </c>
      <c r="G2512">
        <v>419.4</v>
      </c>
      <c r="H2512">
        <v>71915600</v>
      </c>
      <c r="I2512">
        <v>3.87763E-3</v>
      </c>
      <c r="J2512">
        <f t="shared" si="351"/>
        <v>3.8776389487289453E-3</v>
      </c>
      <c r="K2512">
        <f t="shared" si="353"/>
        <v>428.3875000000001</v>
      </c>
      <c r="L2512">
        <f t="shared" si="349"/>
        <v>433.68379999999996</v>
      </c>
      <c r="M2512">
        <f t="shared" si="354"/>
        <v>3.4690328650055433E-2</v>
      </c>
      <c r="N2512" t="str">
        <f t="shared" si="357"/>
        <v>Downtrend</v>
      </c>
      <c r="O2512">
        <f t="shared" si="352"/>
        <v>479.86</v>
      </c>
      <c r="P2512">
        <f t="shared" si="350"/>
        <v>-0.1259950818988872</v>
      </c>
      <c r="Q2512" t="str">
        <f t="shared" si="355"/>
        <v>2025-11</v>
      </c>
      <c r="R2512" t="str">
        <f t="shared" si="356"/>
        <v>High</v>
      </c>
    </row>
    <row r="2513" spans="1:18" x14ac:dyDescent="0.2">
      <c r="A2513">
        <v>2512</v>
      </c>
      <c r="B2513" t="s">
        <v>10</v>
      </c>
      <c r="C2513" s="1" t="d">
        <v>2025-11-26</v>
      </c>
      <c r="D2513">
        <v>423.983</v>
      </c>
      <c r="E2513">
        <v>426.94</v>
      </c>
      <c r="F2513">
        <v>416.89</v>
      </c>
      <c r="G2513">
        <v>426.58</v>
      </c>
      <c r="H2513">
        <v>62435860</v>
      </c>
      <c r="I2513">
        <v>1.7119700000000002E-2</v>
      </c>
      <c r="J2513">
        <f t="shared" si="351"/>
        <v>1.7119694802098184E-2</v>
      </c>
      <c r="K2513">
        <f t="shared" si="353"/>
        <v>426.64099999999996</v>
      </c>
      <c r="L2513">
        <f t="shared" si="349"/>
        <v>434.02734693877545</v>
      </c>
      <c r="M2513">
        <f>_xlfn.STDEV.S(J2494:J2513)</f>
        <v>3.4992916608124112E-2</v>
      </c>
      <c r="N2513" t="str">
        <f t="shared" si="357"/>
        <v>Downtrend</v>
      </c>
      <c r="O2513">
        <f t="shared" si="352"/>
        <v>479.86</v>
      </c>
      <c r="P2513">
        <f t="shared" si="350"/>
        <v>-0.11103238444546337</v>
      </c>
      <c r="Q2513" t="str">
        <f t="shared" si="355"/>
        <v>2025-11</v>
      </c>
      <c r="R2513" t="str">
        <f t="shared" si="356"/>
        <v>High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522B-3E97-7E45-AFF7-5204BFACE1F0}">
  <dimension ref="A1:F12"/>
  <sheetViews>
    <sheetView topLeftCell="A2" workbookViewId="0">
      <selection activeCell="A95" sqref="A95"/>
    </sheetView>
  </sheetViews>
  <sheetFormatPr baseColWidth="10" defaultRowHeight="16" x14ac:dyDescent="0.2"/>
  <sheetData>
    <row r="1" spans="1:6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 x14ac:dyDescent="0.2">
      <c r="A2" s="3" t="s">
        <v>9</v>
      </c>
      <c r="B2" s="3" t="s">
        <v>24</v>
      </c>
      <c r="C2" s="3" t="s">
        <v>25</v>
      </c>
      <c r="D2" s="3" t="s">
        <v>26</v>
      </c>
      <c r="E2" s="3">
        <v>1980</v>
      </c>
      <c r="F2" s="3" t="s">
        <v>27</v>
      </c>
    </row>
    <row r="3" spans="1:6" x14ac:dyDescent="0.2">
      <c r="A3" s="3" t="s">
        <v>10</v>
      </c>
      <c r="B3" s="3" t="s">
        <v>28</v>
      </c>
      <c r="C3" s="3" t="s">
        <v>29</v>
      </c>
      <c r="D3" s="3" t="s">
        <v>26</v>
      </c>
      <c r="E3" s="3">
        <v>2010</v>
      </c>
      <c r="F3" s="3" t="s">
        <v>27</v>
      </c>
    </row>
    <row r="4" spans="1:6" x14ac:dyDescent="0.2">
      <c r="A4" s="3" t="s">
        <v>30</v>
      </c>
      <c r="B4" s="3" t="s">
        <v>24</v>
      </c>
      <c r="C4" s="3" t="s">
        <v>31</v>
      </c>
      <c r="D4" s="3" t="s">
        <v>26</v>
      </c>
      <c r="E4" s="3">
        <v>1999</v>
      </c>
      <c r="F4" s="3" t="s">
        <v>27</v>
      </c>
    </row>
    <row r="5" spans="1:6" x14ac:dyDescent="0.2">
      <c r="A5" s="3" t="s">
        <v>32</v>
      </c>
      <c r="B5" s="3" t="s">
        <v>24</v>
      </c>
      <c r="C5" s="3" t="s">
        <v>33</v>
      </c>
      <c r="D5" s="3" t="s">
        <v>26</v>
      </c>
      <c r="E5" s="3">
        <v>1986</v>
      </c>
      <c r="F5" s="3" t="s">
        <v>27</v>
      </c>
    </row>
    <row r="6" spans="1:6" x14ac:dyDescent="0.2">
      <c r="A6" s="3" t="s">
        <v>34</v>
      </c>
      <c r="B6" s="3" t="s">
        <v>24</v>
      </c>
      <c r="C6" s="3" t="s">
        <v>35</v>
      </c>
      <c r="D6" s="3" t="s">
        <v>26</v>
      </c>
      <c r="E6" s="3">
        <v>2004</v>
      </c>
      <c r="F6" s="3" t="s">
        <v>27</v>
      </c>
    </row>
    <row r="7" spans="1:6" x14ac:dyDescent="0.2">
      <c r="A7" s="3" t="s">
        <v>36</v>
      </c>
      <c r="B7" s="3" t="s">
        <v>37</v>
      </c>
      <c r="C7" s="3" t="s">
        <v>38</v>
      </c>
      <c r="D7" s="3" t="s">
        <v>26</v>
      </c>
      <c r="E7" s="3">
        <v>1997</v>
      </c>
      <c r="F7" s="3" t="s">
        <v>27</v>
      </c>
    </row>
    <row r="8" spans="1:6" x14ac:dyDescent="0.2">
      <c r="A8" s="3" t="s">
        <v>39</v>
      </c>
      <c r="B8" s="3" t="s">
        <v>24</v>
      </c>
      <c r="C8" s="3" t="s">
        <v>40</v>
      </c>
      <c r="D8" s="3" t="s">
        <v>26</v>
      </c>
      <c r="E8" s="3">
        <v>2012</v>
      </c>
      <c r="F8" s="3" t="s">
        <v>27</v>
      </c>
    </row>
    <row r="9" spans="1:6" x14ac:dyDescent="0.2">
      <c r="A9" s="3" t="s">
        <v>41</v>
      </c>
      <c r="B9" s="3" t="s">
        <v>42</v>
      </c>
      <c r="C9" s="3" t="s">
        <v>43</v>
      </c>
      <c r="D9" s="3" t="s">
        <v>26</v>
      </c>
      <c r="E9" s="3">
        <v>1871</v>
      </c>
      <c r="F9" s="3" t="s">
        <v>27</v>
      </c>
    </row>
    <row r="10" spans="1:6" x14ac:dyDescent="0.2">
      <c r="A10" s="3" t="s">
        <v>44</v>
      </c>
      <c r="B10" s="3" t="s">
        <v>37</v>
      </c>
      <c r="C10" s="3" t="s">
        <v>45</v>
      </c>
      <c r="D10" s="3" t="s">
        <v>26</v>
      </c>
      <c r="E10" s="3">
        <v>1957</v>
      </c>
      <c r="F10" s="3" t="s">
        <v>27</v>
      </c>
    </row>
    <row r="11" spans="1:6" x14ac:dyDescent="0.2">
      <c r="A11" s="3" t="s">
        <v>46</v>
      </c>
      <c r="B11" s="3" t="s">
        <v>37</v>
      </c>
      <c r="C11" s="3" t="s">
        <v>47</v>
      </c>
      <c r="D11" s="3" t="s">
        <v>26</v>
      </c>
      <c r="E11" s="3">
        <v>2002</v>
      </c>
      <c r="F11" s="3" t="s">
        <v>27</v>
      </c>
    </row>
    <row r="12" spans="1:6" x14ac:dyDescent="0.2">
      <c r="A12" s="3" t="s">
        <v>48</v>
      </c>
      <c r="B12" s="3" t="s">
        <v>42</v>
      </c>
      <c r="C12" s="3" t="s">
        <v>49</v>
      </c>
      <c r="D12" s="3" t="s">
        <v>26</v>
      </c>
      <c r="E12" s="3">
        <v>1998</v>
      </c>
      <c r="F12" s="3" t="s">
        <v>27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F3B0-13B9-4840-AA60-83A65F08601C}">
  <dimension ref="A1:R948"/>
  <sheetViews>
    <sheetView workbookViewId="0">
      <selection activeCell="E19" sqref="E19"/>
    </sheetView>
  </sheetViews>
  <sheetFormatPr baseColWidth="10" defaultRowHeight="16" x14ac:dyDescent="0.2"/>
  <cols>
    <col min="9" max="9" width="14" customWidth="1"/>
    <col min="10" max="10" width="14.1640625" customWidth="1"/>
    <col min="14" max="14" width="13.6640625" customWidth="1"/>
    <col min="15" max="15" width="12.5" customWidth="1"/>
    <col min="16" max="16" width="12.1640625" customWidth="1"/>
    <col min="17" max="17" width="13.83203125" customWidth="1"/>
    <col min="18" max="18" width="12.83203125" customWidth="1"/>
  </cols>
  <sheetData>
    <row r="1" spans="1:18" x14ac:dyDescent="0.2">
      <c r="A1" s="8" t="s">
        <v>138</v>
      </c>
    </row>
    <row r="3" spans="1:1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65</v>
      </c>
      <c r="R3" t="s">
        <v>135</v>
      </c>
    </row>
    <row r="4" spans="1:18" x14ac:dyDescent="0.2">
      <c r="A4">
        <v>371</v>
      </c>
      <c r="B4" t="s">
        <v>9</v>
      </c>
      <c r="C4" s="1" t="d">
        <v>2022-05-18</v>
      </c>
      <c r="D4">
        <v>144.22800000000001</v>
      </c>
      <c r="E4">
        <v>144.72800000000001</v>
      </c>
      <c r="F4">
        <v>137.40199999999999</v>
      </c>
      <c r="G4">
        <v>138.30500000000001</v>
      </c>
      <c r="H4">
        <v>109742900</v>
      </c>
      <c r="I4">
        <v>-5.6419400000000001E-2</v>
      </c>
      <c r="J4">
        <v>-5.6421627153334319E-2</v>
      </c>
      <c r="K4">
        <v>152.18344999999999</v>
      </c>
      <c r="L4">
        <v>159.66738000000001</v>
      </c>
      <c r="M4">
        <v>3.1600992633332166E-2</v>
      </c>
      <c r="N4" t="s">
        <v>131</v>
      </c>
      <c r="O4">
        <v>178.27</v>
      </c>
      <c r="P4">
        <v>-0.22418241992483312</v>
      </c>
      <c r="Q4" t="s">
        <v>84</v>
      </c>
      <c r="R4" t="s">
        <v>4</v>
      </c>
    </row>
    <row r="5" spans="1:18" x14ac:dyDescent="0.2">
      <c r="A5">
        <v>372</v>
      </c>
      <c r="B5" t="s">
        <v>9</v>
      </c>
      <c r="C5" s="1" t="d">
        <v>2022-05-19</v>
      </c>
      <c r="D5">
        <v>137.38200000000001</v>
      </c>
      <c r="E5">
        <v>139.13</v>
      </c>
      <c r="F5">
        <v>134.161</v>
      </c>
      <c r="G5">
        <v>134.89699999999999</v>
      </c>
      <c r="H5">
        <v>136095600</v>
      </c>
      <c r="I5">
        <v>-2.4641300000000001E-2</v>
      </c>
      <c r="J5">
        <v>-2.4641191569357734E-2</v>
      </c>
      <c r="K5">
        <v>150.7679</v>
      </c>
      <c r="L5">
        <v>159.16922</v>
      </c>
      <c r="M5">
        <v>3.1806132167518653E-2</v>
      </c>
      <c r="N5" t="s">
        <v>131</v>
      </c>
      <c r="O5">
        <v>178.27</v>
      </c>
      <c r="P5">
        <v>-0.2432994895383408</v>
      </c>
      <c r="Q5" t="s">
        <v>84</v>
      </c>
      <c r="R5" t="s">
        <v>4</v>
      </c>
    </row>
    <row r="6" spans="1:18" x14ac:dyDescent="0.2">
      <c r="A6">
        <v>373</v>
      </c>
      <c r="B6" t="s">
        <v>9</v>
      </c>
      <c r="C6" s="1" t="d">
        <v>2022-05-20</v>
      </c>
      <c r="D6">
        <v>136.60599999999999</v>
      </c>
      <c r="E6">
        <v>138.18700000000001</v>
      </c>
      <c r="F6">
        <v>130.24199999999999</v>
      </c>
      <c r="G6">
        <v>135.13300000000001</v>
      </c>
      <c r="H6">
        <v>137426100</v>
      </c>
      <c r="I6">
        <v>1.74727E-3</v>
      </c>
      <c r="J6">
        <v>1.7494829388349231E-3</v>
      </c>
      <c r="K6">
        <v>149.59114999999997</v>
      </c>
      <c r="L6">
        <v>158.76265999999998</v>
      </c>
      <c r="M6">
        <v>3.1571560510221169E-2</v>
      </c>
      <c r="N6" t="s">
        <v>131</v>
      </c>
      <c r="O6">
        <v>178.27</v>
      </c>
      <c r="P6">
        <v>-0.24197565490548045</v>
      </c>
      <c r="Q6" t="s">
        <v>84</v>
      </c>
      <c r="R6" t="s">
        <v>4</v>
      </c>
    </row>
    <row r="7" spans="1:18" x14ac:dyDescent="0.2">
      <c r="A7">
        <v>374</v>
      </c>
      <c r="B7" t="s">
        <v>9</v>
      </c>
      <c r="C7" s="1" t="d">
        <v>2022-05-23</v>
      </c>
      <c r="D7">
        <v>135.32900000000001</v>
      </c>
      <c r="E7">
        <v>140.702</v>
      </c>
      <c r="F7">
        <v>135.19200000000001</v>
      </c>
      <c r="G7">
        <v>140.554</v>
      </c>
      <c r="H7">
        <v>117726300</v>
      </c>
      <c r="I7">
        <v>4.0119299999999997E-2</v>
      </c>
      <c r="J7">
        <v>4.0116033833334397E-2</v>
      </c>
      <c r="K7">
        <v>148.63200000000001</v>
      </c>
      <c r="L7">
        <v>158.53886</v>
      </c>
      <c r="M7">
        <v>3.320477402732093E-2</v>
      </c>
      <c r="N7" t="s">
        <v>131</v>
      </c>
      <c r="O7">
        <v>178.27</v>
      </c>
      <c r="P7">
        <v>-0.21156672463117743</v>
      </c>
      <c r="Q7" t="s">
        <v>84</v>
      </c>
      <c r="R7" t="s">
        <v>4</v>
      </c>
    </row>
    <row r="8" spans="1:18" x14ac:dyDescent="0.2">
      <c r="A8">
        <v>375</v>
      </c>
      <c r="B8" t="s">
        <v>9</v>
      </c>
      <c r="C8" s="1" t="d">
        <v>2022-05-24</v>
      </c>
      <c r="D8">
        <v>138.29499999999999</v>
      </c>
      <c r="E8">
        <v>139.435</v>
      </c>
      <c r="F8">
        <v>134.87799999999999</v>
      </c>
      <c r="G8">
        <v>137.85400000000001</v>
      </c>
      <c r="H8">
        <v>104132700</v>
      </c>
      <c r="I8">
        <v>-1.9215800000000002E-2</v>
      </c>
      <c r="J8">
        <v>-1.9209698763464456E-2</v>
      </c>
      <c r="K8">
        <v>147.83599999999996</v>
      </c>
      <c r="L8">
        <v>158.34167999999997</v>
      </c>
      <c r="M8">
        <v>3.254116042380515E-2</v>
      </c>
      <c r="N8" t="s">
        <v>131</v>
      </c>
      <c r="O8">
        <v>178.27</v>
      </c>
      <c r="P8">
        <v>-0.22671229034610418</v>
      </c>
      <c r="Q8" t="s">
        <v>84</v>
      </c>
      <c r="R8" t="s">
        <v>4</v>
      </c>
    </row>
    <row r="9" spans="1:18" x14ac:dyDescent="0.2">
      <c r="A9">
        <v>376</v>
      </c>
      <c r="B9" t="s">
        <v>9</v>
      </c>
      <c r="C9" s="1" t="d">
        <v>2022-05-25</v>
      </c>
      <c r="D9">
        <v>135.958</v>
      </c>
      <c r="E9">
        <v>139.25800000000001</v>
      </c>
      <c r="F9">
        <v>135.87</v>
      </c>
      <c r="G9">
        <v>138.011</v>
      </c>
      <c r="H9">
        <v>92482700</v>
      </c>
      <c r="I9">
        <v>1.1398700000000001E-3</v>
      </c>
      <c r="J9">
        <v>1.1388860678687163E-3</v>
      </c>
      <c r="K9">
        <v>147.05914999999999</v>
      </c>
      <c r="L9">
        <v>158.05995999999999</v>
      </c>
      <c r="M9">
        <v>3.2561036324432434E-2</v>
      </c>
      <c r="N9" t="s">
        <v>131</v>
      </c>
      <c r="O9">
        <v>178.27</v>
      </c>
      <c r="P9">
        <v>-0.22583160374712519</v>
      </c>
      <c r="Q9" t="s">
        <v>84</v>
      </c>
      <c r="R9" t="s">
        <v>4</v>
      </c>
    </row>
    <row r="10" spans="1:18" x14ac:dyDescent="0.2">
      <c r="A10">
        <v>377</v>
      </c>
      <c r="B10" t="s">
        <v>9</v>
      </c>
      <c r="C10" s="1" t="d">
        <v>2022-05-26</v>
      </c>
      <c r="D10">
        <v>134.93700000000001</v>
      </c>
      <c r="E10">
        <v>141.762</v>
      </c>
      <c r="F10">
        <v>134.691</v>
      </c>
      <c r="G10">
        <v>141.21199999999999</v>
      </c>
      <c r="H10">
        <v>90601500</v>
      </c>
      <c r="I10">
        <v>2.3199399999999998E-2</v>
      </c>
      <c r="J10">
        <v>2.3193803392483225E-2</v>
      </c>
      <c r="K10">
        <v>146.09564999999998</v>
      </c>
      <c r="L10">
        <v>157.75400000000002</v>
      </c>
      <c r="M10">
        <v>3.1125657545565299E-2</v>
      </c>
      <c r="N10" t="s">
        <v>131</v>
      </c>
      <c r="O10">
        <v>178.27</v>
      </c>
      <c r="P10">
        <v>-0.20787569417176199</v>
      </c>
      <c r="Q10" t="s">
        <v>84</v>
      </c>
      <c r="R10" t="s">
        <v>4</v>
      </c>
    </row>
    <row r="11" spans="1:18" x14ac:dyDescent="0.2">
      <c r="A11">
        <v>378</v>
      </c>
      <c r="B11" t="s">
        <v>9</v>
      </c>
      <c r="C11" s="1" t="d">
        <v>2022-05-27</v>
      </c>
      <c r="D11">
        <v>142.79400000000001</v>
      </c>
      <c r="E11">
        <v>147.00700000000001</v>
      </c>
      <c r="F11">
        <v>142.666</v>
      </c>
      <c r="G11">
        <v>146.96799999999999</v>
      </c>
      <c r="H11">
        <v>90978500</v>
      </c>
      <c r="I11">
        <v>4.0756599999999997E-2</v>
      </c>
      <c r="J11">
        <v>4.0761408378891417E-2</v>
      </c>
      <c r="K11">
        <v>145.71364999999997</v>
      </c>
      <c r="L11">
        <v>157.54295999999999</v>
      </c>
      <c r="M11">
        <v>3.190809430978836E-2</v>
      </c>
      <c r="N11" t="s">
        <v>131</v>
      </c>
      <c r="O11">
        <v>178.27</v>
      </c>
      <c r="P11">
        <v>-0.17558759185505146</v>
      </c>
      <c r="Q11" t="s">
        <v>84</v>
      </c>
      <c r="R11" t="s">
        <v>4</v>
      </c>
    </row>
    <row r="12" spans="1:18" x14ac:dyDescent="0.2">
      <c r="A12">
        <v>379</v>
      </c>
      <c r="B12" t="s">
        <v>9</v>
      </c>
      <c r="C12" s="1" t="d">
        <v>2022-05-31</v>
      </c>
      <c r="D12">
        <v>146.40799999999999</v>
      </c>
      <c r="E12">
        <v>147.97</v>
      </c>
      <c r="F12">
        <v>144.21799999999999</v>
      </c>
      <c r="G12">
        <v>146.18199999999999</v>
      </c>
      <c r="H12">
        <v>103718400</v>
      </c>
      <c r="I12">
        <v>-5.3462099999999997E-3</v>
      </c>
      <c r="J12">
        <v>-5.3481029884056008E-3</v>
      </c>
      <c r="K12">
        <v>145.27714999999995</v>
      </c>
      <c r="L12">
        <v>157.25030000000004</v>
      </c>
      <c r="M12">
        <v>3.1901643957536502E-2</v>
      </c>
      <c r="N12" t="s">
        <v>131</v>
      </c>
      <c r="O12">
        <v>178.27</v>
      </c>
      <c r="P12">
        <v>-0.17999663431873014</v>
      </c>
      <c r="Q12" t="s">
        <v>84</v>
      </c>
      <c r="R12" t="s">
        <v>4</v>
      </c>
    </row>
    <row r="13" spans="1:18" x14ac:dyDescent="0.2">
      <c r="A13">
        <v>380</v>
      </c>
      <c r="B13" t="s">
        <v>9</v>
      </c>
      <c r="C13" s="1" t="d">
        <v>2022-06-01</v>
      </c>
      <c r="D13">
        <v>147.22300000000001</v>
      </c>
      <c r="E13">
        <v>149.03</v>
      </c>
      <c r="F13">
        <v>145.04300000000001</v>
      </c>
      <c r="G13">
        <v>146.054</v>
      </c>
      <c r="H13">
        <v>74286600</v>
      </c>
      <c r="I13">
        <v>-8.7326099999999996E-4</v>
      </c>
      <c r="J13">
        <v>-8.7562080146652566E-4</v>
      </c>
      <c r="K13">
        <v>144.75975</v>
      </c>
      <c r="L13">
        <v>156.92762000000002</v>
      </c>
      <c r="M13">
        <v>3.1779490051269871E-2</v>
      </c>
      <c r="N13" t="s">
        <v>131</v>
      </c>
      <c r="O13">
        <v>178.27</v>
      </c>
      <c r="P13">
        <v>-0.18071464632299328</v>
      </c>
      <c r="Q13" t="s">
        <v>85</v>
      </c>
      <c r="R13" t="s">
        <v>4</v>
      </c>
    </row>
    <row r="14" spans="1:18" x14ac:dyDescent="0.2">
      <c r="A14">
        <v>381</v>
      </c>
      <c r="B14" t="s">
        <v>9</v>
      </c>
      <c r="C14" s="1" t="d">
        <v>2022-06-02</v>
      </c>
      <c r="D14">
        <v>145.19</v>
      </c>
      <c r="E14">
        <v>148.56899999999999</v>
      </c>
      <c r="F14">
        <v>144.23699999999999</v>
      </c>
      <c r="G14">
        <v>148.51</v>
      </c>
      <c r="H14">
        <v>72348100</v>
      </c>
      <c r="I14">
        <v>1.6811300000000001E-2</v>
      </c>
      <c r="J14">
        <v>1.6815698303367155E-2</v>
      </c>
      <c r="K14">
        <v>144.04445000000001</v>
      </c>
      <c r="L14">
        <v>156.58658000000003</v>
      </c>
      <c r="M14">
        <v>3.0451482435849532E-2</v>
      </c>
      <c r="N14" t="s">
        <v>131</v>
      </c>
      <c r="O14">
        <v>178.27</v>
      </c>
      <c r="P14">
        <v>-0.16693779099119321</v>
      </c>
      <c r="Q14" t="s">
        <v>85</v>
      </c>
      <c r="R14" t="s">
        <v>4</v>
      </c>
    </row>
    <row r="15" spans="1:18" x14ac:dyDescent="0.2">
      <c r="A15">
        <v>493</v>
      </c>
      <c r="B15" t="s">
        <v>9</v>
      </c>
      <c r="C15" s="1" t="d">
        <v>2022-11-10</v>
      </c>
      <c r="D15">
        <v>139.14099999999999</v>
      </c>
      <c r="E15">
        <v>144.68700000000001</v>
      </c>
      <c r="F15">
        <v>137.42699999999999</v>
      </c>
      <c r="G15">
        <v>144.68700000000001</v>
      </c>
      <c r="H15">
        <v>118854000</v>
      </c>
      <c r="I15">
        <v>8.8974800000000007E-2</v>
      </c>
      <c r="J15">
        <v>8.8969337528035819E-2</v>
      </c>
      <c r="K15">
        <v>142.52669999999998</v>
      </c>
      <c r="L15">
        <v>145.41333999999998</v>
      </c>
      <c r="M15">
        <v>3.4825092436382439E-2</v>
      </c>
      <c r="N15" t="s">
        <v>131</v>
      </c>
      <c r="O15">
        <v>178.27</v>
      </c>
      <c r="P15">
        <v>-0.18838279014977277</v>
      </c>
      <c r="Q15" t="s">
        <v>90</v>
      </c>
      <c r="R15" t="s">
        <v>4</v>
      </c>
    </row>
    <row r="16" spans="1:18" x14ac:dyDescent="0.2">
      <c r="A16">
        <v>494</v>
      </c>
      <c r="B16" t="s">
        <v>9</v>
      </c>
      <c r="C16" s="1" t="d">
        <v>2022-11-11</v>
      </c>
      <c r="D16">
        <v>143.65299999999999</v>
      </c>
      <c r="E16">
        <v>147.78100000000001</v>
      </c>
      <c r="F16">
        <v>142.22399999999999</v>
      </c>
      <c r="G16">
        <v>147.47499999999999</v>
      </c>
      <c r="H16">
        <v>93979700</v>
      </c>
      <c r="I16">
        <v>1.92687E-2</v>
      </c>
      <c r="J16">
        <v>1.9269181059804907E-2</v>
      </c>
      <c r="K16">
        <v>143.09554999999997</v>
      </c>
      <c r="L16">
        <v>145.25573999999997</v>
      </c>
      <c r="M16">
        <v>3.4056991674151098E-2</v>
      </c>
      <c r="N16" t="s">
        <v>131</v>
      </c>
      <c r="O16">
        <v>178.27</v>
      </c>
      <c r="P16">
        <v>-0.17274359118191518</v>
      </c>
      <c r="Q16" t="s">
        <v>90</v>
      </c>
      <c r="R16" t="s">
        <v>4</v>
      </c>
    </row>
    <row r="17" spans="1:18" x14ac:dyDescent="0.2">
      <c r="A17">
        <v>495</v>
      </c>
      <c r="B17" t="s">
        <v>9</v>
      </c>
      <c r="C17" s="1" t="d">
        <v>2022-11-14</v>
      </c>
      <c r="D17">
        <v>146.756</v>
      </c>
      <c r="E17">
        <v>148.047</v>
      </c>
      <c r="F17">
        <v>145.239</v>
      </c>
      <c r="G17">
        <v>146.07599999999999</v>
      </c>
      <c r="H17">
        <v>73374100</v>
      </c>
      <c r="I17">
        <v>-9.4857399999999994E-3</v>
      </c>
      <c r="J17">
        <v>-9.4863536192575371E-3</v>
      </c>
      <c r="K17">
        <v>143.3963</v>
      </c>
      <c r="L17">
        <v>145.11246</v>
      </c>
      <c r="M17">
        <v>3.3683798156119459E-2</v>
      </c>
      <c r="N17" t="s">
        <v>131</v>
      </c>
      <c r="O17">
        <v>178.27</v>
      </c>
      <c r="P17">
        <v>-0.18059123800976051</v>
      </c>
      <c r="Q17" t="s">
        <v>90</v>
      </c>
      <c r="R17" t="s">
        <v>4</v>
      </c>
    </row>
    <row r="18" spans="1:18" x14ac:dyDescent="0.2">
      <c r="A18">
        <v>496</v>
      </c>
      <c r="B18" t="s">
        <v>9</v>
      </c>
      <c r="C18" s="1" t="d">
        <v>2022-11-15</v>
      </c>
      <c r="D18">
        <v>149.958</v>
      </c>
      <c r="E18">
        <v>151.30699999999999</v>
      </c>
      <c r="F18">
        <v>146.352</v>
      </c>
      <c r="G18">
        <v>147.81</v>
      </c>
      <c r="H18">
        <v>89868300</v>
      </c>
      <c r="I18">
        <v>1.18695E-2</v>
      </c>
      <c r="J18">
        <v>1.1870533147128937E-2</v>
      </c>
      <c r="K18">
        <v>143.71784999999997</v>
      </c>
      <c r="L18">
        <v>145.02904000000001</v>
      </c>
      <c r="M18">
        <v>3.3714342354156955E-2</v>
      </c>
      <c r="N18" t="s">
        <v>131</v>
      </c>
      <c r="O18">
        <v>178.27</v>
      </c>
      <c r="P18">
        <v>-0.17086441913950756</v>
      </c>
      <c r="Q18" t="s">
        <v>90</v>
      </c>
      <c r="R18" t="s">
        <v>4</v>
      </c>
    </row>
    <row r="19" spans="1:18" x14ac:dyDescent="0.2">
      <c r="A19">
        <v>497</v>
      </c>
      <c r="B19" t="s">
        <v>9</v>
      </c>
      <c r="C19" s="1" t="d">
        <v>2022-11-16</v>
      </c>
      <c r="D19">
        <v>146.91399999999999</v>
      </c>
      <c r="E19">
        <v>147.643</v>
      </c>
      <c r="F19">
        <v>145.101</v>
      </c>
      <c r="G19">
        <v>146.57900000000001</v>
      </c>
      <c r="H19">
        <v>64218300</v>
      </c>
      <c r="I19">
        <v>-8.3311600000000006E-3</v>
      </c>
      <c r="J19">
        <v>-8.3282592517420762E-3</v>
      </c>
      <c r="K19">
        <v>143.97245000000001</v>
      </c>
      <c r="L19">
        <v>144.89286000000001</v>
      </c>
      <c r="M19">
        <v>3.3803756923787127E-2</v>
      </c>
      <c r="N19" t="s">
        <v>131</v>
      </c>
      <c r="O19">
        <v>178.27</v>
      </c>
      <c r="P19">
        <v>-0.17776967521175746</v>
      </c>
      <c r="Q19" t="s">
        <v>90</v>
      </c>
      <c r="R19" t="s">
        <v>4</v>
      </c>
    </row>
    <row r="20" spans="1:18" x14ac:dyDescent="0.2">
      <c r="A20">
        <v>498</v>
      </c>
      <c r="B20" t="s">
        <v>9</v>
      </c>
      <c r="C20" s="1" t="d">
        <v>2022-11-17</v>
      </c>
      <c r="D20">
        <v>144.25399999999999</v>
      </c>
      <c r="E20">
        <v>149.22900000000001</v>
      </c>
      <c r="F20">
        <v>143.97800000000001</v>
      </c>
      <c r="G20">
        <v>148.47999999999999</v>
      </c>
      <c r="H20">
        <v>80389400</v>
      </c>
      <c r="I20">
        <v>1.29712E-2</v>
      </c>
      <c r="J20">
        <v>1.2969115630478978E-2</v>
      </c>
      <c r="K20">
        <v>144.34520000000001</v>
      </c>
      <c r="L20">
        <v>144.82422</v>
      </c>
      <c r="M20">
        <v>3.3857997894750795E-2</v>
      </c>
      <c r="N20" t="s">
        <v>131</v>
      </c>
      <c r="O20">
        <v>178.27</v>
      </c>
      <c r="P20">
        <v>-0.16710607505469244</v>
      </c>
      <c r="Q20" t="s">
        <v>90</v>
      </c>
      <c r="R20" t="s">
        <v>4</v>
      </c>
    </row>
    <row r="21" spans="1:18" x14ac:dyDescent="0.2">
      <c r="A21">
        <v>499</v>
      </c>
      <c r="B21" t="s">
        <v>9</v>
      </c>
      <c r="C21" s="1" t="d">
        <v>2022-11-18</v>
      </c>
      <c r="D21">
        <v>150.04599999999999</v>
      </c>
      <c r="E21">
        <v>150.43100000000001</v>
      </c>
      <c r="F21">
        <v>147.74100000000001</v>
      </c>
      <c r="G21">
        <v>149.042</v>
      </c>
      <c r="H21">
        <v>74829600</v>
      </c>
      <c r="I21">
        <v>3.78181E-3</v>
      </c>
      <c r="J21">
        <v>3.7850215517241104E-3</v>
      </c>
      <c r="K21">
        <v>144.55525</v>
      </c>
      <c r="L21">
        <v>144.70957999999999</v>
      </c>
      <c r="M21">
        <v>3.3388257084907828E-2</v>
      </c>
      <c r="N21" t="s">
        <v>131</v>
      </c>
      <c r="O21">
        <v>178.27</v>
      </c>
      <c r="P21">
        <v>-0.1639535535984743</v>
      </c>
      <c r="Q21" t="s">
        <v>90</v>
      </c>
      <c r="R21" t="s">
        <v>4</v>
      </c>
    </row>
    <row r="22" spans="1:18" x14ac:dyDescent="0.2">
      <c r="A22">
        <v>500</v>
      </c>
      <c r="B22" t="s">
        <v>9</v>
      </c>
      <c r="C22" s="1" t="d">
        <v>2022-11-21</v>
      </c>
      <c r="D22">
        <v>147.928</v>
      </c>
      <c r="E22">
        <v>148.13499999999999</v>
      </c>
      <c r="F22">
        <v>145.52500000000001</v>
      </c>
      <c r="G22">
        <v>145.81</v>
      </c>
      <c r="H22">
        <v>58724100</v>
      </c>
      <c r="I22">
        <v>-2.16803E-2</v>
      </c>
      <c r="J22">
        <v>-2.1685162571624117E-2</v>
      </c>
      <c r="K22">
        <v>144.4965</v>
      </c>
      <c r="L22">
        <v>144.4111</v>
      </c>
      <c r="M22">
        <v>3.3644697120642414E-2</v>
      </c>
      <c r="N22" t="s">
        <v>132</v>
      </c>
      <c r="O22">
        <v>178.27</v>
      </c>
      <c r="P22">
        <v>-0.18208335670611997</v>
      </c>
      <c r="Q22" t="s">
        <v>90</v>
      </c>
      <c r="R22" t="s">
        <v>4</v>
      </c>
    </row>
    <row r="23" spans="1:18" x14ac:dyDescent="0.2">
      <c r="A23">
        <v>501</v>
      </c>
      <c r="B23" t="s">
        <v>9</v>
      </c>
      <c r="C23" s="1" t="d">
        <v>2022-11-22</v>
      </c>
      <c r="D23">
        <v>145.929</v>
      </c>
      <c r="E23">
        <v>148.184</v>
      </c>
      <c r="F23">
        <v>144.74600000000001</v>
      </c>
      <c r="G23">
        <v>147.94800000000001</v>
      </c>
      <c r="H23">
        <v>51804100</v>
      </c>
      <c r="I23">
        <v>1.4661499999999999E-2</v>
      </c>
      <c r="J23">
        <v>1.4662917495370742E-2</v>
      </c>
      <c r="K23">
        <v>144.40254999999999</v>
      </c>
      <c r="L23">
        <v>144.34400000000002</v>
      </c>
      <c r="M23">
        <v>3.3520255768263868E-2</v>
      </c>
      <c r="N23" t="s">
        <v>132</v>
      </c>
      <c r="O23">
        <v>178.27</v>
      </c>
      <c r="P23">
        <v>-0.17009031244741124</v>
      </c>
      <c r="Q23" t="s">
        <v>90</v>
      </c>
      <c r="R23" t="s">
        <v>4</v>
      </c>
    </row>
    <row r="24" spans="1:18" x14ac:dyDescent="0.2">
      <c r="A24">
        <v>502</v>
      </c>
      <c r="B24" t="s">
        <v>9</v>
      </c>
      <c r="C24" s="1" t="d">
        <v>2022-11-23</v>
      </c>
      <c r="D24">
        <v>147.22900000000001</v>
      </c>
      <c r="E24">
        <v>149.57400000000001</v>
      </c>
      <c r="F24">
        <v>147.12100000000001</v>
      </c>
      <c r="G24">
        <v>148.82499999999999</v>
      </c>
      <c r="H24">
        <v>58301400</v>
      </c>
      <c r="I24">
        <v>5.9262000000000004E-3</v>
      </c>
      <c r="J24">
        <v>5.9277584016004248E-3</v>
      </c>
      <c r="K24">
        <v>144.49944999999997</v>
      </c>
      <c r="L24">
        <v>144.26553999999999</v>
      </c>
      <c r="M24">
        <v>3.3223084612252429E-2</v>
      </c>
      <c r="N24" t="s">
        <v>132</v>
      </c>
      <c r="O24">
        <v>178.27</v>
      </c>
      <c r="P24">
        <v>-0.16517080832445175</v>
      </c>
      <c r="Q24" t="s">
        <v>90</v>
      </c>
      <c r="R24" t="s">
        <v>4</v>
      </c>
    </row>
    <row r="25" spans="1:18" x14ac:dyDescent="0.2">
      <c r="A25">
        <v>503</v>
      </c>
      <c r="B25" t="s">
        <v>9</v>
      </c>
      <c r="C25" s="1" t="d">
        <v>2022-11-25</v>
      </c>
      <c r="D25">
        <v>146.10599999999999</v>
      </c>
      <c r="E25">
        <v>146.667</v>
      </c>
      <c r="F25">
        <v>144.93299999999999</v>
      </c>
      <c r="G25">
        <v>145.90899999999999</v>
      </c>
      <c r="H25">
        <v>35195900</v>
      </c>
      <c r="I25">
        <v>-1.9593800000000001E-2</v>
      </c>
      <c r="J25">
        <v>-1.9593482277843077E-2</v>
      </c>
      <c r="K25">
        <v>144.67429999999996</v>
      </c>
      <c r="L25">
        <v>144.18657999999999</v>
      </c>
      <c r="M25">
        <v>3.2764054939693428E-2</v>
      </c>
      <c r="N25" t="s">
        <v>132</v>
      </c>
      <c r="O25">
        <v>178.27</v>
      </c>
      <c r="P25">
        <v>-0.1815280192965727</v>
      </c>
      <c r="Q25" t="s">
        <v>90</v>
      </c>
      <c r="R25" t="s">
        <v>4</v>
      </c>
    </row>
    <row r="26" spans="1:18" x14ac:dyDescent="0.2">
      <c r="A26">
        <v>506</v>
      </c>
      <c r="B26" t="s">
        <v>9</v>
      </c>
      <c r="C26" s="1" t="d">
        <v>2022-11-30</v>
      </c>
      <c r="D26">
        <v>139.298</v>
      </c>
      <c r="E26">
        <v>146.51</v>
      </c>
      <c r="F26">
        <v>138.46100000000001</v>
      </c>
      <c r="G26">
        <v>145.83000000000001</v>
      </c>
      <c r="H26">
        <v>111380900</v>
      </c>
      <c r="I26">
        <v>4.8593699999999997E-2</v>
      </c>
      <c r="J26">
        <v>4.8593534284399498E-2</v>
      </c>
      <c r="K26">
        <v>143.41589999999997</v>
      </c>
      <c r="L26">
        <v>143.637</v>
      </c>
      <c r="M26">
        <v>3.0519755859308176E-2</v>
      </c>
      <c r="N26" t="s">
        <v>131</v>
      </c>
      <c r="O26">
        <v>178.27</v>
      </c>
      <c r="P26">
        <v>-0.18197116733045382</v>
      </c>
      <c r="Q26" t="s">
        <v>90</v>
      </c>
      <c r="R26" t="s">
        <v>4</v>
      </c>
    </row>
    <row r="27" spans="1:18" x14ac:dyDescent="0.2">
      <c r="A27">
        <v>1115</v>
      </c>
      <c r="B27" t="s">
        <v>9</v>
      </c>
      <c r="C27" s="1" t="d">
        <v>2025-05-07</v>
      </c>
      <c r="D27">
        <v>198.49100000000001</v>
      </c>
      <c r="E27">
        <v>198.76</v>
      </c>
      <c r="F27">
        <v>192.59100000000001</v>
      </c>
      <c r="G27">
        <v>195.58099999999999</v>
      </c>
      <c r="H27">
        <v>68536700</v>
      </c>
      <c r="I27">
        <v>-1.13848E-2</v>
      </c>
      <c r="J27">
        <v>-1.1383338472347959E-2</v>
      </c>
      <c r="K27">
        <v>201.54329999999999</v>
      </c>
      <c r="L27">
        <v>211.94400000000002</v>
      </c>
      <c r="M27">
        <v>4.1792031182973942E-2</v>
      </c>
      <c r="N27" t="s">
        <v>131</v>
      </c>
      <c r="O27">
        <v>257.85399999999998</v>
      </c>
      <c r="P27">
        <v>-0.24150488260798741</v>
      </c>
      <c r="Q27" t="s">
        <v>120</v>
      </c>
      <c r="R27" t="s">
        <v>4</v>
      </c>
    </row>
    <row r="28" spans="1:18" x14ac:dyDescent="0.2">
      <c r="A28">
        <v>1114</v>
      </c>
      <c r="B28" t="s">
        <v>9</v>
      </c>
      <c r="C28" s="1" t="d">
        <v>2025-05-06</v>
      </c>
      <c r="D28">
        <v>197.535</v>
      </c>
      <c r="E28">
        <v>199.96600000000001</v>
      </c>
      <c r="F28">
        <v>196.34899999999999</v>
      </c>
      <c r="G28">
        <v>197.833</v>
      </c>
      <c r="H28">
        <v>51216500</v>
      </c>
      <c r="I28">
        <v>-1.9107E-3</v>
      </c>
      <c r="J28">
        <v>-1.9120941214456622E-3</v>
      </c>
      <c r="K28">
        <v>200.35584999999998</v>
      </c>
      <c r="L28">
        <v>212.95634000000001</v>
      </c>
      <c r="M28">
        <v>4.3542565739882647E-2</v>
      </c>
      <c r="N28" t="s">
        <v>131</v>
      </c>
      <c r="O28">
        <v>257.85399999999998</v>
      </c>
      <c r="P28">
        <v>-0.23277125815383892</v>
      </c>
      <c r="Q28" t="s">
        <v>120</v>
      </c>
      <c r="R28" t="s">
        <v>4</v>
      </c>
    </row>
    <row r="29" spans="1:18" x14ac:dyDescent="0.2">
      <c r="A29">
        <v>1113</v>
      </c>
      <c r="B29" t="s">
        <v>9</v>
      </c>
      <c r="C29" s="1" t="d">
        <v>2025-05-05</v>
      </c>
      <c r="D29">
        <v>202.40799999999999</v>
      </c>
      <c r="E29">
        <v>203.404</v>
      </c>
      <c r="F29">
        <v>197.535</v>
      </c>
      <c r="G29">
        <v>198.21199999999999</v>
      </c>
      <c r="H29">
        <v>69018500</v>
      </c>
      <c r="I29">
        <v>-3.1458399999999997E-2</v>
      </c>
      <c r="J29">
        <v>-3.1458587832885465E-2</v>
      </c>
      <c r="K29">
        <v>199.50629999999995</v>
      </c>
      <c r="L29">
        <v>213.92483999999996</v>
      </c>
      <c r="M29">
        <v>4.4533260135836646E-2</v>
      </c>
      <c r="N29" t="s">
        <v>131</v>
      </c>
      <c r="O29">
        <v>257.85399999999998</v>
      </c>
      <c r="P29">
        <v>-0.23130143414490367</v>
      </c>
      <c r="Q29" t="s">
        <v>120</v>
      </c>
      <c r="R29" t="s">
        <v>4</v>
      </c>
    </row>
    <row r="30" spans="1:18" x14ac:dyDescent="0.2">
      <c r="A30">
        <v>1112</v>
      </c>
      <c r="B30" t="s">
        <v>9</v>
      </c>
      <c r="C30" s="1" t="d">
        <v>2025-05-02</v>
      </c>
      <c r="D30">
        <v>205.38800000000001</v>
      </c>
      <c r="E30">
        <v>206.285</v>
      </c>
      <c r="F30">
        <v>201.471</v>
      </c>
      <c r="G30">
        <v>204.65</v>
      </c>
      <c r="H30">
        <v>101010600</v>
      </c>
      <c r="I30">
        <v>-3.7361800000000001E-2</v>
      </c>
      <c r="J30">
        <v>-3.7362471953450882E-2</v>
      </c>
      <c r="K30">
        <v>198.98259999999999</v>
      </c>
      <c r="L30">
        <v>214.85485999999997</v>
      </c>
      <c r="M30">
        <v>4.7138028675181361E-2</v>
      </c>
      <c r="N30" t="s">
        <v>131</v>
      </c>
      <c r="O30">
        <v>257.85399999999998</v>
      </c>
      <c r="P30">
        <v>-0.20633381681106355</v>
      </c>
      <c r="Q30" t="s">
        <v>120</v>
      </c>
      <c r="R30" t="s">
        <v>4</v>
      </c>
    </row>
    <row r="31" spans="1:18" x14ac:dyDescent="0.2">
      <c r="A31">
        <v>1111</v>
      </c>
      <c r="B31" t="s">
        <v>9</v>
      </c>
      <c r="C31" s="1" t="d">
        <v>2025-05-01</v>
      </c>
      <c r="D31">
        <v>208.36699999999999</v>
      </c>
      <c r="E31">
        <v>213.82900000000001</v>
      </c>
      <c r="F31">
        <v>208.18799999999999</v>
      </c>
      <c r="G31">
        <v>212.59299999999999</v>
      </c>
      <c r="H31">
        <v>57365700</v>
      </c>
      <c r="I31">
        <v>3.8588699999999999E-3</v>
      </c>
      <c r="J31">
        <v>3.8578498035659603E-3</v>
      </c>
      <c r="K31">
        <v>198.87499999999994</v>
      </c>
      <c r="L31">
        <v>215.66170000000002</v>
      </c>
      <c r="M31">
        <v>5.0983924746884339E-2</v>
      </c>
      <c r="N31" t="s">
        <v>131</v>
      </c>
      <c r="O31">
        <v>257.85399999999998</v>
      </c>
      <c r="P31">
        <v>-0.17552956324121405</v>
      </c>
      <c r="Q31" t="s">
        <v>120</v>
      </c>
      <c r="R31" t="s">
        <v>4</v>
      </c>
    </row>
    <row r="32" spans="1:18" x14ac:dyDescent="0.2">
      <c r="A32">
        <v>1110</v>
      </c>
      <c r="B32" t="s">
        <v>9</v>
      </c>
      <c r="C32" s="1" t="d">
        <v>2025-04-30</v>
      </c>
      <c r="D32">
        <v>208.58699999999999</v>
      </c>
      <c r="E32">
        <v>212.852</v>
      </c>
      <c r="F32">
        <v>205.96600000000001</v>
      </c>
      <c r="G32">
        <v>211.77600000000001</v>
      </c>
      <c r="H32">
        <v>52286500</v>
      </c>
      <c r="I32">
        <v>6.1076400000000001E-3</v>
      </c>
      <c r="J32">
        <v>6.1095538980473485E-3</v>
      </c>
      <c r="K32">
        <v>199.40169999999998</v>
      </c>
      <c r="L32">
        <v>216.29055999999994</v>
      </c>
      <c r="M32">
        <v>5.0980411312654961E-2</v>
      </c>
      <c r="N32" t="s">
        <v>131</v>
      </c>
      <c r="O32">
        <v>257.85399999999998</v>
      </c>
      <c r="P32">
        <v>-0.1786980229121905</v>
      </c>
      <c r="Q32" t="s">
        <v>119</v>
      </c>
      <c r="R32" t="s">
        <v>4</v>
      </c>
    </row>
    <row r="33" spans="1:18" x14ac:dyDescent="0.2">
      <c r="A33">
        <v>1109</v>
      </c>
      <c r="B33" t="s">
        <v>9</v>
      </c>
      <c r="C33" s="1" t="d">
        <v>2025-04-29</v>
      </c>
      <c r="D33">
        <v>207.97900000000001</v>
      </c>
      <c r="E33">
        <v>211.517</v>
      </c>
      <c r="F33">
        <v>207.66</v>
      </c>
      <c r="G33">
        <v>210.49</v>
      </c>
      <c r="H33">
        <v>36827600</v>
      </c>
      <c r="I33">
        <v>5.09188E-3</v>
      </c>
      <c r="J33">
        <v>5.0901520360608909E-3</v>
      </c>
      <c r="K33">
        <v>199.93434999999999</v>
      </c>
      <c r="L33">
        <v>216.92777999999998</v>
      </c>
      <c r="M33">
        <v>5.0971116269018214E-2</v>
      </c>
      <c r="N33" t="s">
        <v>131</v>
      </c>
      <c r="O33">
        <v>257.85399999999998</v>
      </c>
      <c r="P33">
        <v>-0.1836853413171794</v>
      </c>
      <c r="Q33" t="s">
        <v>119</v>
      </c>
      <c r="R33" t="s">
        <v>4</v>
      </c>
    </row>
    <row r="34" spans="1:18" x14ac:dyDescent="0.2">
      <c r="A34">
        <v>1108</v>
      </c>
      <c r="B34" t="s">
        <v>9</v>
      </c>
      <c r="C34" s="1" t="d">
        <v>2025-04-28</v>
      </c>
      <c r="D34">
        <v>209.28399999999999</v>
      </c>
      <c r="E34">
        <v>210.779</v>
      </c>
      <c r="F34">
        <v>206.75299999999999</v>
      </c>
      <c r="G34">
        <v>209.42400000000001</v>
      </c>
      <c r="H34">
        <v>38743100</v>
      </c>
      <c r="I34">
        <v>4.1093400000000004E-3</v>
      </c>
      <c r="J34">
        <v>4.1089913552958546E-3</v>
      </c>
      <c r="K34">
        <v>200.47850000000003</v>
      </c>
      <c r="L34">
        <v>217.59329999999997</v>
      </c>
      <c r="M34">
        <v>5.1166126277327355E-2</v>
      </c>
      <c r="N34" t="s">
        <v>131</v>
      </c>
      <c r="O34">
        <v>257.85399999999998</v>
      </c>
      <c r="P34">
        <v>-0.18781946372753566</v>
      </c>
      <c r="Q34" t="s">
        <v>119</v>
      </c>
      <c r="R34" t="s">
        <v>4</v>
      </c>
    </row>
    <row r="35" spans="1:18" x14ac:dyDescent="0.2">
      <c r="A35">
        <v>1107</v>
      </c>
      <c r="B35" t="s">
        <v>9</v>
      </c>
      <c r="C35" s="1" t="d">
        <v>2025-04-25</v>
      </c>
      <c r="D35">
        <v>205.667</v>
      </c>
      <c r="E35">
        <v>209.035</v>
      </c>
      <c r="F35">
        <v>205.49700000000001</v>
      </c>
      <c r="G35">
        <v>208.56700000000001</v>
      </c>
      <c r="H35">
        <v>38222300</v>
      </c>
      <c r="I35">
        <v>4.36719E-3</v>
      </c>
      <c r="J35">
        <v>4.3677164595974372E-3</v>
      </c>
      <c r="K35">
        <v>200.86515000000003</v>
      </c>
      <c r="L35">
        <v>218.21896000000001</v>
      </c>
      <c r="M35">
        <v>5.1476771257277718E-2</v>
      </c>
      <c r="N35" t="s">
        <v>131</v>
      </c>
      <c r="O35">
        <v>257.85399999999998</v>
      </c>
      <c r="P35">
        <v>-0.19114304994299092</v>
      </c>
      <c r="Q35" t="s">
        <v>119</v>
      </c>
      <c r="R35" t="s">
        <v>4</v>
      </c>
    </row>
    <row r="36" spans="1:18" x14ac:dyDescent="0.2">
      <c r="A36">
        <v>1106</v>
      </c>
      <c r="B36" t="s">
        <v>9</v>
      </c>
      <c r="C36" s="1" t="d">
        <v>2025-04-24</v>
      </c>
      <c r="D36">
        <v>204.19200000000001</v>
      </c>
      <c r="E36">
        <v>208.11799999999999</v>
      </c>
      <c r="F36">
        <v>202.24799999999999</v>
      </c>
      <c r="G36">
        <v>207.66</v>
      </c>
      <c r="H36">
        <v>47311000</v>
      </c>
      <c r="I36">
        <v>1.84262E-2</v>
      </c>
      <c r="J36">
        <v>1.8425427776933123E-2</v>
      </c>
      <c r="K36">
        <v>201.59115000000003</v>
      </c>
      <c r="L36">
        <v>218.76888</v>
      </c>
      <c r="M36">
        <v>5.1535413567390921E-2</v>
      </c>
      <c r="N36" t="s">
        <v>131</v>
      </c>
      <c r="O36">
        <v>257.85399999999998</v>
      </c>
      <c r="P36">
        <v>-0.19466054433904456</v>
      </c>
      <c r="Q36" t="s">
        <v>119</v>
      </c>
      <c r="R36" t="s">
        <v>4</v>
      </c>
    </row>
    <row r="37" spans="1:18" x14ac:dyDescent="0.2">
      <c r="A37">
        <v>1105</v>
      </c>
      <c r="B37" t="s">
        <v>9</v>
      </c>
      <c r="C37" s="1" t="d">
        <v>2025-04-23</v>
      </c>
      <c r="D37">
        <v>205.298</v>
      </c>
      <c r="E37">
        <v>207.291</v>
      </c>
      <c r="F37">
        <v>202.10900000000001</v>
      </c>
      <c r="G37">
        <v>203.90299999999999</v>
      </c>
      <c r="H37">
        <v>52929200</v>
      </c>
      <c r="I37">
        <v>2.4331599999999998E-2</v>
      </c>
      <c r="J37">
        <v>2.433449379329744E-2</v>
      </c>
      <c r="K37">
        <v>202.24690000000004</v>
      </c>
      <c r="L37">
        <v>219.25221999999994</v>
      </c>
      <c r="M37">
        <v>5.1338483354106249E-2</v>
      </c>
      <c r="N37" t="s">
        <v>131</v>
      </c>
      <c r="O37">
        <v>257.85399999999998</v>
      </c>
      <c r="P37">
        <v>-0.20923080502920255</v>
      </c>
      <c r="Q37" t="s">
        <v>119</v>
      </c>
      <c r="R37" t="s">
        <v>4</v>
      </c>
    </row>
    <row r="38" spans="1:18" x14ac:dyDescent="0.2">
      <c r="A38">
        <v>1104</v>
      </c>
      <c r="B38" t="s">
        <v>9</v>
      </c>
      <c r="C38" s="1" t="d">
        <v>2025-04-22</v>
      </c>
      <c r="D38">
        <v>195.452</v>
      </c>
      <c r="E38">
        <v>200.90299999999999</v>
      </c>
      <c r="F38">
        <v>195.30199999999999</v>
      </c>
      <c r="G38">
        <v>199.059</v>
      </c>
      <c r="H38">
        <v>52976400</v>
      </c>
      <c r="I38">
        <v>3.4065100000000001E-2</v>
      </c>
      <c r="J38">
        <v>3.4061983771597193E-2</v>
      </c>
      <c r="K38">
        <v>203.20110000000003</v>
      </c>
      <c r="L38">
        <v>219.71163999999996</v>
      </c>
      <c r="M38">
        <v>5.109189164327612E-2</v>
      </c>
      <c r="N38" t="s">
        <v>131</v>
      </c>
      <c r="O38">
        <v>257.85399999999998</v>
      </c>
      <c r="P38">
        <v>-0.22801662956556812</v>
      </c>
      <c r="Q38" t="s">
        <v>119</v>
      </c>
      <c r="R38" t="s">
        <v>4</v>
      </c>
    </row>
    <row r="39" spans="1:18" x14ac:dyDescent="0.2">
      <c r="A39">
        <v>1103</v>
      </c>
      <c r="B39" t="s">
        <v>9</v>
      </c>
      <c r="C39" s="1" t="d">
        <v>2025-04-21</v>
      </c>
      <c r="D39">
        <v>192.61099999999999</v>
      </c>
      <c r="E39">
        <v>193.14</v>
      </c>
      <c r="F39">
        <v>189.16300000000001</v>
      </c>
      <c r="G39">
        <v>192.50200000000001</v>
      </c>
      <c r="H39">
        <v>46742500</v>
      </c>
      <c r="I39">
        <v>-1.9392800000000002E-2</v>
      </c>
      <c r="J39">
        <v>-1.9392895893718509E-2</v>
      </c>
      <c r="K39">
        <v>204.24705</v>
      </c>
      <c r="L39">
        <v>220.26256000000001</v>
      </c>
      <c r="M39">
        <v>5.0453678562735783E-2</v>
      </c>
      <c r="N39" t="s">
        <v>131</v>
      </c>
      <c r="O39">
        <v>257.85399999999998</v>
      </c>
      <c r="P39">
        <v>-0.25344574836923217</v>
      </c>
      <c r="Q39" t="s">
        <v>119</v>
      </c>
      <c r="R39" t="s">
        <v>4</v>
      </c>
    </row>
    <row r="40" spans="1:18" x14ac:dyDescent="0.2">
      <c r="A40">
        <v>1102</v>
      </c>
      <c r="B40" t="s">
        <v>9</v>
      </c>
      <c r="C40" s="1" t="d">
        <v>2025-04-17</v>
      </c>
      <c r="D40">
        <v>196.52799999999999</v>
      </c>
      <c r="E40">
        <v>198.15199999999999</v>
      </c>
      <c r="F40">
        <v>193.75700000000001</v>
      </c>
      <c r="G40">
        <v>196.309</v>
      </c>
      <c r="H40">
        <v>52164700</v>
      </c>
      <c r="I40">
        <v>1.39496E-2</v>
      </c>
      <c r="J40">
        <v>1.3950869798768695E-2</v>
      </c>
      <c r="K40">
        <v>205.49825000000001</v>
      </c>
      <c r="L40">
        <v>221.05591999999996</v>
      </c>
      <c r="M40">
        <v>5.0615157366408946E-2</v>
      </c>
      <c r="N40" t="s">
        <v>131</v>
      </c>
      <c r="O40">
        <v>257.85399999999998</v>
      </c>
      <c r="P40">
        <v>-0.23868157949847579</v>
      </c>
      <c r="Q40" t="s">
        <v>119</v>
      </c>
      <c r="R40" t="s">
        <v>4</v>
      </c>
    </row>
    <row r="41" spans="1:18" x14ac:dyDescent="0.2">
      <c r="A41">
        <v>1101</v>
      </c>
      <c r="B41" t="s">
        <v>9</v>
      </c>
      <c r="C41" s="1" t="d">
        <v>2025-04-16</v>
      </c>
      <c r="D41">
        <v>197.684</v>
      </c>
      <c r="E41">
        <v>200.01599999999999</v>
      </c>
      <c r="F41">
        <v>191.714</v>
      </c>
      <c r="G41">
        <v>193.608</v>
      </c>
      <c r="H41">
        <v>59732400</v>
      </c>
      <c r="I41">
        <v>-3.89334E-2</v>
      </c>
      <c r="J41">
        <v>-3.8932544390447243E-2</v>
      </c>
      <c r="K41">
        <v>206.35129999999998</v>
      </c>
      <c r="L41">
        <v>221.75819999999999</v>
      </c>
      <c r="M41">
        <v>5.0459149726085242E-2</v>
      </c>
      <c r="N41" t="s">
        <v>131</v>
      </c>
      <c r="O41">
        <v>257.85399999999998</v>
      </c>
      <c r="P41">
        <v>-0.24915649941439721</v>
      </c>
      <c r="Q41" t="s">
        <v>119</v>
      </c>
      <c r="R41" t="s">
        <v>4</v>
      </c>
    </row>
    <row r="42" spans="1:18" x14ac:dyDescent="0.2">
      <c r="A42">
        <v>1100</v>
      </c>
      <c r="B42" t="s">
        <v>9</v>
      </c>
      <c r="C42" s="1" t="d">
        <v>2025-04-15</v>
      </c>
      <c r="D42">
        <v>201.172</v>
      </c>
      <c r="E42">
        <v>202.816</v>
      </c>
      <c r="F42">
        <v>199.119</v>
      </c>
      <c r="G42">
        <v>201.45099999999999</v>
      </c>
      <c r="H42">
        <v>51343900</v>
      </c>
      <c r="I42">
        <v>-1.87645E-3</v>
      </c>
      <c r="J42">
        <v>-1.8778179656147032E-3</v>
      </c>
      <c r="K42">
        <v>207.39619999999999</v>
      </c>
      <c r="L42">
        <v>222.52108000000001</v>
      </c>
      <c r="M42">
        <v>4.9881773566311419E-2</v>
      </c>
      <c r="N42" t="s">
        <v>131</v>
      </c>
      <c r="O42">
        <v>257.85399999999998</v>
      </c>
      <c r="P42">
        <v>-0.21874006220574427</v>
      </c>
      <c r="Q42" t="s">
        <v>119</v>
      </c>
      <c r="R42" t="s">
        <v>4</v>
      </c>
    </row>
    <row r="43" spans="1:18" x14ac:dyDescent="0.2">
      <c r="A43">
        <v>1099</v>
      </c>
      <c r="B43" t="s">
        <v>9</v>
      </c>
      <c r="C43" s="1" t="d">
        <v>2025-04-14</v>
      </c>
      <c r="D43">
        <v>210.71899999999999</v>
      </c>
      <c r="E43">
        <v>212.214</v>
      </c>
      <c r="F43">
        <v>200.47399999999999</v>
      </c>
      <c r="G43">
        <v>201.83</v>
      </c>
      <c r="H43">
        <v>101352900</v>
      </c>
      <c r="I43">
        <v>2.20541E-2</v>
      </c>
      <c r="J43">
        <v>2.2053424484111961E-2</v>
      </c>
      <c r="K43">
        <v>207.92189999999999</v>
      </c>
      <c r="L43">
        <v>223.03172000000004</v>
      </c>
      <c r="M43">
        <v>4.9892989245137589E-2</v>
      </c>
      <c r="N43" t="s">
        <v>131</v>
      </c>
      <c r="O43">
        <v>257.85399999999998</v>
      </c>
      <c r="P43">
        <v>-0.21727023819680891</v>
      </c>
      <c r="Q43" t="s">
        <v>119</v>
      </c>
      <c r="R43" t="s">
        <v>4</v>
      </c>
    </row>
    <row r="44" spans="1:18" x14ac:dyDescent="0.2">
      <c r="A44">
        <v>1098</v>
      </c>
      <c r="B44" t="s">
        <v>9</v>
      </c>
      <c r="C44" s="1" t="d">
        <v>2025-04-11</v>
      </c>
      <c r="D44">
        <v>185.46600000000001</v>
      </c>
      <c r="E44">
        <v>198.86</v>
      </c>
      <c r="F44">
        <v>185.42599999999999</v>
      </c>
      <c r="G44">
        <v>197.47499999999999</v>
      </c>
      <c r="H44">
        <v>87435900</v>
      </c>
      <c r="I44">
        <v>4.0594499999999999E-2</v>
      </c>
      <c r="J44">
        <v>4.0596297642948587E-2</v>
      </c>
      <c r="K44">
        <v>208.49395000000004</v>
      </c>
      <c r="L44">
        <v>223.69385999999994</v>
      </c>
      <c r="M44">
        <v>4.9595152308419009E-2</v>
      </c>
      <c r="N44" t="s">
        <v>131</v>
      </c>
      <c r="O44">
        <v>257.85399999999998</v>
      </c>
      <c r="P44">
        <v>-0.23415964072692297</v>
      </c>
      <c r="Q44" t="s">
        <v>119</v>
      </c>
      <c r="R44" t="s">
        <v>4</v>
      </c>
    </row>
    <row r="45" spans="1:18" x14ac:dyDescent="0.2">
      <c r="A45">
        <v>1097</v>
      </c>
      <c r="B45" t="s">
        <v>9</v>
      </c>
      <c r="C45" s="1" t="d">
        <v>2025-04-10</v>
      </c>
      <c r="D45">
        <v>188.42599999999999</v>
      </c>
      <c r="E45">
        <v>194.11600000000001</v>
      </c>
      <c r="F45">
        <v>182.376</v>
      </c>
      <c r="G45">
        <v>189.77099999999999</v>
      </c>
      <c r="H45">
        <v>121880000</v>
      </c>
      <c r="I45">
        <v>-4.2393899999999998E-2</v>
      </c>
      <c r="J45">
        <v>-4.2392467149748758E-2</v>
      </c>
      <c r="K45">
        <v>209.25830000000002</v>
      </c>
      <c r="L45">
        <v>224.47475999999997</v>
      </c>
      <c r="M45">
        <v>4.8814835253123447E-2</v>
      </c>
      <c r="N45" t="s">
        <v>131</v>
      </c>
      <c r="O45">
        <v>257.85399999999998</v>
      </c>
      <c r="P45">
        <v>-0.26403701319351258</v>
      </c>
      <c r="Q45" t="s">
        <v>119</v>
      </c>
      <c r="R45" t="s">
        <v>4</v>
      </c>
    </row>
    <row r="46" spans="1:18" x14ac:dyDescent="0.2">
      <c r="A46">
        <v>1096</v>
      </c>
      <c r="B46" t="s">
        <v>9</v>
      </c>
      <c r="C46" s="1" t="d">
        <v>2025-04-09</v>
      </c>
      <c r="D46">
        <v>171.364</v>
      </c>
      <c r="E46">
        <v>199.92599999999999</v>
      </c>
      <c r="F46">
        <v>171.304</v>
      </c>
      <c r="G46">
        <v>198.172</v>
      </c>
      <c r="H46">
        <v>184395900</v>
      </c>
      <c r="I46">
        <v>0.15328900000000001</v>
      </c>
      <c r="J46">
        <v>0.15328925927650272</v>
      </c>
      <c r="K46">
        <v>210.21799999999999</v>
      </c>
      <c r="L46">
        <v>225.44497999999996</v>
      </c>
      <c r="M46">
        <v>4.8488161741934377E-2</v>
      </c>
      <c r="N46" t="s">
        <v>131</v>
      </c>
      <c r="O46">
        <v>257.85399999999998</v>
      </c>
      <c r="P46">
        <v>-0.23145656068938236</v>
      </c>
      <c r="Q46" t="s">
        <v>119</v>
      </c>
      <c r="R46" t="s">
        <v>4</v>
      </c>
    </row>
    <row r="47" spans="1:18" x14ac:dyDescent="0.2">
      <c r="A47">
        <v>1095</v>
      </c>
      <c r="B47" t="s">
        <v>9</v>
      </c>
      <c r="C47" s="1" t="d">
        <v>2025-04-08</v>
      </c>
      <c r="D47">
        <v>186.06399999999999</v>
      </c>
      <c r="E47">
        <v>189.691</v>
      </c>
      <c r="F47">
        <v>168.63300000000001</v>
      </c>
      <c r="G47">
        <v>171.83199999999999</v>
      </c>
      <c r="H47">
        <v>120859500</v>
      </c>
      <c r="I47">
        <v>-4.98182E-2</v>
      </c>
      <c r="J47">
        <v>-4.9822496986319686E-2</v>
      </c>
      <c r="K47">
        <v>211.12145000000001</v>
      </c>
      <c r="L47">
        <v>226.22527999999994</v>
      </c>
      <c r="M47">
        <v>3.1542652373819056E-2</v>
      </c>
      <c r="N47" t="s">
        <v>131</v>
      </c>
      <c r="O47">
        <v>257.85399999999998</v>
      </c>
      <c r="P47">
        <v>-0.33360739022857899</v>
      </c>
      <c r="Q47" t="s">
        <v>119</v>
      </c>
      <c r="R47" t="s">
        <v>4</v>
      </c>
    </row>
    <row r="48" spans="1:18" x14ac:dyDescent="0.2">
      <c r="A48">
        <v>1094</v>
      </c>
      <c r="B48" t="s">
        <v>9</v>
      </c>
      <c r="C48" s="1" t="d">
        <v>2025-04-07</v>
      </c>
      <c r="D48">
        <v>176.596</v>
      </c>
      <c r="E48">
        <v>193.488</v>
      </c>
      <c r="F48">
        <v>174.02500000000001</v>
      </c>
      <c r="G48">
        <v>180.84200000000001</v>
      </c>
      <c r="H48">
        <v>160466300</v>
      </c>
      <c r="I48">
        <v>-3.6734299999999998E-2</v>
      </c>
      <c r="J48">
        <v>-3.6732041462037457E-2</v>
      </c>
      <c r="K48">
        <v>213.5342</v>
      </c>
      <c r="L48">
        <v>227.36513999999991</v>
      </c>
      <c r="M48">
        <v>3.0555970689716817E-2</v>
      </c>
      <c r="N48" t="s">
        <v>131</v>
      </c>
      <c r="O48">
        <v>257.85399999999998</v>
      </c>
      <c r="P48">
        <v>-0.29866513608476108</v>
      </c>
      <c r="Q48" t="s">
        <v>119</v>
      </c>
      <c r="R48" t="s">
        <v>4</v>
      </c>
    </row>
    <row r="49" spans="1:18" x14ac:dyDescent="0.2">
      <c r="A49">
        <v>1093</v>
      </c>
      <c r="B49" t="s">
        <v>9</v>
      </c>
      <c r="C49" s="1" t="d">
        <v>2025-04-04</v>
      </c>
      <c r="D49">
        <v>193.22900000000001</v>
      </c>
      <c r="E49">
        <v>199.19900000000001</v>
      </c>
      <c r="F49">
        <v>186.702</v>
      </c>
      <c r="G49">
        <v>187.738</v>
      </c>
      <c r="H49">
        <v>125910900</v>
      </c>
      <c r="I49">
        <v>-7.2887300000000002E-2</v>
      </c>
      <c r="J49">
        <v>-7.2889608786259608E-2</v>
      </c>
      <c r="K49">
        <v>215.82735000000002</v>
      </c>
      <c r="L49">
        <v>228.18383999999992</v>
      </c>
      <c r="M49">
        <v>3.1187418873521448E-2</v>
      </c>
      <c r="N49" t="s">
        <v>131</v>
      </c>
      <c r="O49">
        <v>257.85399999999998</v>
      </c>
      <c r="P49">
        <v>-0.27192131981664036</v>
      </c>
      <c r="Q49" t="s">
        <v>119</v>
      </c>
      <c r="R49" t="s">
        <v>4</v>
      </c>
    </row>
    <row r="50" spans="1:18" x14ac:dyDescent="0.2">
      <c r="A50">
        <v>2512</v>
      </c>
      <c r="B50" t="s">
        <v>10</v>
      </c>
      <c r="C50" s="1" t="d">
        <v>2025-11-26</v>
      </c>
      <c r="D50">
        <v>423.983</v>
      </c>
      <c r="E50">
        <v>426.94</v>
      </c>
      <c r="F50">
        <v>416.89</v>
      </c>
      <c r="G50">
        <v>426.58</v>
      </c>
      <c r="H50">
        <v>62435860</v>
      </c>
      <c r="I50">
        <v>1.7119700000000002E-2</v>
      </c>
      <c r="J50">
        <v>1.7119694802098184E-2</v>
      </c>
      <c r="K50">
        <v>426.64099999999996</v>
      </c>
      <c r="L50">
        <v>434.02734693877545</v>
      </c>
      <c r="M50">
        <v>3.4992916608124112E-2</v>
      </c>
      <c r="N50" t="s">
        <v>131</v>
      </c>
      <c r="O50">
        <v>479.86</v>
      </c>
      <c r="P50">
        <v>-0.11103238444546337</v>
      </c>
      <c r="Q50" t="s">
        <v>126</v>
      </c>
      <c r="R50" t="s">
        <v>4</v>
      </c>
    </row>
    <row r="51" spans="1:18" x14ac:dyDescent="0.2">
      <c r="A51">
        <v>2511</v>
      </c>
      <c r="B51" t="s">
        <v>10</v>
      </c>
      <c r="C51" s="1" t="d">
        <v>2025-11-25</v>
      </c>
      <c r="D51">
        <v>414.42</v>
      </c>
      <c r="E51">
        <v>420.48</v>
      </c>
      <c r="F51">
        <v>405.95</v>
      </c>
      <c r="G51">
        <v>419.4</v>
      </c>
      <c r="H51">
        <v>71915600</v>
      </c>
      <c r="I51">
        <v>3.87763E-3</v>
      </c>
      <c r="J51">
        <v>3.8776389487289453E-3</v>
      </c>
      <c r="K51">
        <v>428.3875000000001</v>
      </c>
      <c r="L51">
        <v>433.68379999999996</v>
      </c>
      <c r="M51">
        <v>3.4690328650055433E-2</v>
      </c>
      <c r="N51" t="s">
        <v>131</v>
      </c>
      <c r="O51">
        <v>479.86</v>
      </c>
      <c r="P51">
        <v>-0.1259950818988872</v>
      </c>
      <c r="Q51" t="s">
        <v>126</v>
      </c>
      <c r="R51" t="s">
        <v>4</v>
      </c>
    </row>
    <row r="52" spans="1:18" x14ac:dyDescent="0.2">
      <c r="A52">
        <v>2510</v>
      </c>
      <c r="B52" t="s">
        <v>10</v>
      </c>
      <c r="C52" s="1" t="d">
        <v>2025-11-24</v>
      </c>
      <c r="D52">
        <v>402.17</v>
      </c>
      <c r="E52">
        <v>421.72</v>
      </c>
      <c r="F52">
        <v>401.09</v>
      </c>
      <c r="G52">
        <v>417.78</v>
      </c>
      <c r="H52">
        <v>96806400</v>
      </c>
      <c r="I52">
        <v>6.8245200000000006E-2</v>
      </c>
      <c r="J52">
        <v>6.8245160960392681E-2</v>
      </c>
      <c r="K52">
        <v>430.44500000000005</v>
      </c>
      <c r="L52">
        <v>433.66939999999988</v>
      </c>
      <c r="M52">
        <v>3.500253769679449E-2</v>
      </c>
      <c r="N52" t="s">
        <v>131</v>
      </c>
      <c r="O52">
        <v>479.86</v>
      </c>
      <c r="P52">
        <v>-0.12937106656108044</v>
      </c>
      <c r="Q52" t="s">
        <v>126</v>
      </c>
      <c r="R52" t="s">
        <v>4</v>
      </c>
    </row>
    <row r="53" spans="1:18" x14ac:dyDescent="0.2">
      <c r="A53">
        <v>2509</v>
      </c>
      <c r="B53" t="s">
        <v>10</v>
      </c>
      <c r="C53" s="1" t="d">
        <v>2025-11-21</v>
      </c>
      <c r="D53">
        <v>402.32</v>
      </c>
      <c r="E53">
        <v>402.8</v>
      </c>
      <c r="F53">
        <v>383.76</v>
      </c>
      <c r="G53">
        <v>391.09</v>
      </c>
      <c r="H53">
        <v>100460600</v>
      </c>
      <c r="I53">
        <v>-1.0475E-2</v>
      </c>
      <c r="J53">
        <v>-1.0474913341598668E-2</v>
      </c>
      <c r="K53">
        <v>432.17700000000002</v>
      </c>
      <c r="L53">
        <v>433.71379999999988</v>
      </c>
      <c r="M53">
        <v>3.2668878583952246E-2</v>
      </c>
      <c r="N53" t="s">
        <v>131</v>
      </c>
      <c r="O53">
        <v>479.86</v>
      </c>
      <c r="P53">
        <v>-0.18499145584128707</v>
      </c>
      <c r="Q53" t="s">
        <v>126</v>
      </c>
      <c r="R53" t="s">
        <v>4</v>
      </c>
    </row>
    <row r="54" spans="1:18" x14ac:dyDescent="0.2">
      <c r="A54">
        <v>2508</v>
      </c>
      <c r="B54" t="s">
        <v>10</v>
      </c>
      <c r="C54" s="1" t="d">
        <v>2025-11-20</v>
      </c>
      <c r="D54">
        <v>414.63</v>
      </c>
      <c r="E54">
        <v>428.94</v>
      </c>
      <c r="F54">
        <v>394.74</v>
      </c>
      <c r="G54">
        <v>395.23</v>
      </c>
      <c r="H54">
        <v>113548800</v>
      </c>
      <c r="I54">
        <v>-2.16837E-2</v>
      </c>
      <c r="J54">
        <v>-2.168370504220396E-2</v>
      </c>
      <c r="K54">
        <v>434.30849999999998</v>
      </c>
      <c r="L54">
        <v>433.55899999999997</v>
      </c>
      <c r="M54">
        <v>3.3306460223795527E-2</v>
      </c>
      <c r="N54" t="s">
        <v>132</v>
      </c>
      <c r="O54">
        <v>479.86</v>
      </c>
      <c r="P54">
        <v>-0.17636393948234896</v>
      </c>
      <c r="Q54" t="s">
        <v>126</v>
      </c>
      <c r="R54" t="s">
        <v>4</v>
      </c>
    </row>
    <row r="55" spans="1:18" x14ac:dyDescent="0.2">
      <c r="A55">
        <v>2507</v>
      </c>
      <c r="B55" t="s">
        <v>10</v>
      </c>
      <c r="C55" s="1" t="d">
        <v>2025-11-19</v>
      </c>
      <c r="D55">
        <v>406.18</v>
      </c>
      <c r="E55">
        <v>411.78</v>
      </c>
      <c r="F55">
        <v>398.5</v>
      </c>
      <c r="G55">
        <v>403.99</v>
      </c>
      <c r="H55">
        <v>72047700</v>
      </c>
      <c r="I55">
        <v>6.8286400000000004E-3</v>
      </c>
      <c r="J55">
        <v>6.8286604361371683E-3</v>
      </c>
      <c r="K55">
        <v>436.99599999999998</v>
      </c>
      <c r="L55">
        <v>433.65599999999989</v>
      </c>
      <c r="M55">
        <v>3.3675020894240411E-2</v>
      </c>
      <c r="N55" t="s">
        <v>132</v>
      </c>
      <c r="O55">
        <v>479.86</v>
      </c>
      <c r="P55">
        <v>-0.15810861501271201</v>
      </c>
      <c r="Q55" t="s">
        <v>126</v>
      </c>
      <c r="R55" t="s">
        <v>4</v>
      </c>
    </row>
    <row r="56" spans="1:18" x14ac:dyDescent="0.2">
      <c r="A56">
        <v>2506</v>
      </c>
      <c r="B56" t="s">
        <v>10</v>
      </c>
      <c r="C56" s="1" t="d">
        <v>2025-11-18</v>
      </c>
      <c r="D56">
        <v>405.38</v>
      </c>
      <c r="E56">
        <v>408.9</v>
      </c>
      <c r="F56">
        <v>393.71</v>
      </c>
      <c r="G56">
        <v>401.25</v>
      </c>
      <c r="H56">
        <v>80688600</v>
      </c>
      <c r="I56">
        <v>-1.8756800000000001E-2</v>
      </c>
      <c r="J56">
        <v>-1.8756725031791044E-2</v>
      </c>
      <c r="K56">
        <v>438.745</v>
      </c>
      <c r="L56">
        <v>433.12759999999986</v>
      </c>
      <c r="M56">
        <v>3.3597669039711696E-2</v>
      </c>
      <c r="N56" t="s">
        <v>132</v>
      </c>
      <c r="O56">
        <v>479.86</v>
      </c>
      <c r="P56">
        <v>-0.16381861376234741</v>
      </c>
      <c r="Q56" t="s">
        <v>126</v>
      </c>
      <c r="R56" t="s">
        <v>4</v>
      </c>
    </row>
    <row r="57" spans="1:18" x14ac:dyDescent="0.2">
      <c r="A57">
        <v>2505</v>
      </c>
      <c r="B57" t="s">
        <v>10</v>
      </c>
      <c r="C57" s="1" t="d">
        <v>2025-11-17</v>
      </c>
      <c r="D57">
        <v>398.74</v>
      </c>
      <c r="E57">
        <v>423.96</v>
      </c>
      <c r="F57">
        <v>398.74</v>
      </c>
      <c r="G57">
        <v>408.92</v>
      </c>
      <c r="H57">
        <v>102214300</v>
      </c>
      <c r="I57">
        <v>1.1302100000000001E-2</v>
      </c>
      <c r="J57">
        <v>1.1302089773710833E-2</v>
      </c>
      <c r="K57">
        <v>440.81249999999989</v>
      </c>
      <c r="L57">
        <v>432.00359999999984</v>
      </c>
      <c r="M57">
        <v>3.3464905511889402E-2</v>
      </c>
      <c r="N57" t="s">
        <v>132</v>
      </c>
      <c r="O57">
        <v>479.86</v>
      </c>
      <c r="P57">
        <v>-0.1478347851456675</v>
      </c>
      <c r="Q57" t="s">
        <v>126</v>
      </c>
      <c r="R57" t="s">
        <v>4</v>
      </c>
    </row>
    <row r="58" spans="1:18" x14ac:dyDescent="0.2">
      <c r="A58">
        <v>2504</v>
      </c>
      <c r="B58" t="s">
        <v>10</v>
      </c>
      <c r="C58" s="1" t="d">
        <v>2025-11-14</v>
      </c>
      <c r="D58">
        <v>386.3</v>
      </c>
      <c r="E58">
        <v>412.19</v>
      </c>
      <c r="F58">
        <v>382.78</v>
      </c>
      <c r="G58">
        <v>404.35</v>
      </c>
      <c r="H58">
        <v>105506700</v>
      </c>
      <c r="I58">
        <v>5.8708299999999996E-3</v>
      </c>
      <c r="J58">
        <v>5.8707928057912806E-3</v>
      </c>
      <c r="K58">
        <v>442.738</v>
      </c>
      <c r="L58">
        <v>430.91799999999989</v>
      </c>
      <c r="M58">
        <v>3.3675074056300887E-2</v>
      </c>
      <c r="N58" t="s">
        <v>132</v>
      </c>
      <c r="O58">
        <v>479.86</v>
      </c>
      <c r="P58">
        <v>-0.15735839619889136</v>
      </c>
      <c r="Q58" t="s">
        <v>126</v>
      </c>
      <c r="R58" t="s">
        <v>4</v>
      </c>
    </row>
    <row r="59" spans="1:18" x14ac:dyDescent="0.2">
      <c r="A59">
        <v>2503</v>
      </c>
      <c r="B59" t="s">
        <v>10</v>
      </c>
      <c r="C59" s="1" t="d">
        <v>2025-11-13</v>
      </c>
      <c r="D59">
        <v>423.13</v>
      </c>
      <c r="E59">
        <v>424.5</v>
      </c>
      <c r="F59">
        <v>396.34</v>
      </c>
      <c r="G59">
        <v>401.99</v>
      </c>
      <c r="H59">
        <v>118948000</v>
      </c>
      <c r="I59">
        <v>-6.6442200000000007E-2</v>
      </c>
      <c r="J59">
        <v>-6.6442173711100838E-2</v>
      </c>
      <c r="K59">
        <v>444.48599999999999</v>
      </c>
      <c r="L59">
        <v>429.66759999999988</v>
      </c>
      <c r="M59">
        <v>3.4209575740674708E-2</v>
      </c>
      <c r="N59" t="s">
        <v>132</v>
      </c>
      <c r="O59">
        <v>479.86</v>
      </c>
      <c r="P59">
        <v>-0.16227649731171589</v>
      </c>
      <c r="Q59" t="s">
        <v>126</v>
      </c>
      <c r="R59" t="s">
        <v>4</v>
      </c>
    </row>
    <row r="60" spans="1:18" x14ac:dyDescent="0.2">
      <c r="A60">
        <v>2502</v>
      </c>
      <c r="B60" t="s">
        <v>10</v>
      </c>
      <c r="C60" s="1" t="d">
        <v>2025-11-12</v>
      </c>
      <c r="D60">
        <v>442.15</v>
      </c>
      <c r="E60">
        <v>442.33</v>
      </c>
      <c r="F60">
        <v>426.56</v>
      </c>
      <c r="G60">
        <v>430.6</v>
      </c>
      <c r="H60">
        <v>58513500</v>
      </c>
      <c r="I60">
        <v>-2.05177E-2</v>
      </c>
      <c r="J60">
        <v>-2.0517719848960447E-2</v>
      </c>
      <c r="K60">
        <v>445.82400000000007</v>
      </c>
      <c r="L60">
        <v>428.59739999999988</v>
      </c>
      <c r="M60">
        <v>3.0931469166326605E-2</v>
      </c>
      <c r="N60" t="s">
        <v>132</v>
      </c>
      <c r="O60">
        <v>479.86</v>
      </c>
      <c r="P60">
        <v>-0.10265494102446548</v>
      </c>
      <c r="Q60" t="s">
        <v>126</v>
      </c>
      <c r="R60" t="s">
        <v>4</v>
      </c>
    </row>
    <row r="61" spans="1:18" x14ac:dyDescent="0.2">
      <c r="A61">
        <v>2501</v>
      </c>
      <c r="B61" t="s">
        <v>10</v>
      </c>
      <c r="C61" s="1" t="d">
        <v>2025-11-11</v>
      </c>
      <c r="D61">
        <v>439.4</v>
      </c>
      <c r="E61">
        <v>442.49</v>
      </c>
      <c r="F61">
        <v>432.36</v>
      </c>
      <c r="G61">
        <v>439.62</v>
      </c>
      <c r="H61">
        <v>60533200</v>
      </c>
      <c r="I61">
        <v>-1.26003E-2</v>
      </c>
      <c r="J61">
        <v>-1.2600229095074522E-2</v>
      </c>
      <c r="K61">
        <v>446.05150000000003</v>
      </c>
      <c r="L61">
        <v>427.32819999999987</v>
      </c>
      <c r="M61">
        <v>3.0687676482717252E-2</v>
      </c>
      <c r="N61" t="s">
        <v>132</v>
      </c>
      <c r="O61">
        <v>479.86</v>
      </c>
      <c r="P61">
        <v>-8.3857791855957986E-2</v>
      </c>
      <c r="Q61" t="s">
        <v>126</v>
      </c>
      <c r="R61" t="s">
        <v>4</v>
      </c>
    </row>
    <row r="62" spans="1:18" x14ac:dyDescent="0.2">
      <c r="A62">
        <v>2500</v>
      </c>
      <c r="B62" t="s">
        <v>10</v>
      </c>
      <c r="C62" s="1" t="d">
        <v>2025-11-10</v>
      </c>
      <c r="D62">
        <v>439.6</v>
      </c>
      <c r="E62">
        <v>449.67</v>
      </c>
      <c r="F62">
        <v>433.36</v>
      </c>
      <c r="G62">
        <v>445.23</v>
      </c>
      <c r="H62">
        <v>76515900</v>
      </c>
      <c r="I62">
        <v>3.6575799999999999E-2</v>
      </c>
      <c r="J62">
        <v>3.6575712423170037E-2</v>
      </c>
      <c r="K62">
        <v>445.53249999999997</v>
      </c>
      <c r="L62">
        <v>425.39799999999991</v>
      </c>
      <c r="M62">
        <v>3.0758878337909641E-2</v>
      </c>
      <c r="N62" t="s">
        <v>132</v>
      </c>
      <c r="O62">
        <v>479.86</v>
      </c>
      <c r="P62">
        <v>-7.2166882007252076E-2</v>
      </c>
      <c r="Q62" t="s">
        <v>126</v>
      </c>
      <c r="R62" t="s">
        <v>4</v>
      </c>
    </row>
    <row r="63" spans="1:18" x14ac:dyDescent="0.2">
      <c r="A63">
        <v>2499</v>
      </c>
      <c r="B63" t="s">
        <v>10</v>
      </c>
      <c r="C63" s="1" t="d">
        <v>2025-11-07</v>
      </c>
      <c r="D63">
        <v>437.92</v>
      </c>
      <c r="E63">
        <v>439.36</v>
      </c>
      <c r="F63">
        <v>421.88</v>
      </c>
      <c r="G63">
        <v>429.52</v>
      </c>
      <c r="H63">
        <v>103471500</v>
      </c>
      <c r="I63">
        <v>-3.6756299999999999E-2</v>
      </c>
      <c r="J63">
        <v>-3.6756296113565567E-2</v>
      </c>
      <c r="K63">
        <v>445.06600000000009</v>
      </c>
      <c r="L63">
        <v>423.19279999999986</v>
      </c>
      <c r="M63">
        <v>3.2041781281446517E-2</v>
      </c>
      <c r="N63" t="s">
        <v>132</v>
      </c>
      <c r="O63">
        <v>479.86</v>
      </c>
      <c r="P63">
        <v>-0.10490559746592765</v>
      </c>
      <c r="Q63" t="s">
        <v>126</v>
      </c>
      <c r="R63" t="s">
        <v>4</v>
      </c>
    </row>
    <row r="64" spans="1:18" x14ac:dyDescent="0.2">
      <c r="A64">
        <v>2498</v>
      </c>
      <c r="B64" t="s">
        <v>10</v>
      </c>
      <c r="C64" s="1" t="d">
        <v>2025-11-06</v>
      </c>
      <c r="D64">
        <v>461.96</v>
      </c>
      <c r="E64">
        <v>467.45</v>
      </c>
      <c r="F64">
        <v>435.09</v>
      </c>
      <c r="G64">
        <v>445.91</v>
      </c>
      <c r="H64">
        <v>109622900</v>
      </c>
      <c r="I64">
        <v>-3.49731E-2</v>
      </c>
      <c r="J64">
        <v>-3.4973056030471517E-2</v>
      </c>
      <c r="K64">
        <v>444.26450000000006</v>
      </c>
      <c r="L64">
        <v>420.96559999999982</v>
      </c>
      <c r="M64">
        <v>3.3067416395720188E-2</v>
      </c>
      <c r="N64" t="s">
        <v>132</v>
      </c>
      <c r="O64">
        <v>479.86</v>
      </c>
      <c r="P64">
        <v>-7.074980202559078E-2</v>
      </c>
      <c r="Q64" t="s">
        <v>126</v>
      </c>
      <c r="R64" t="s">
        <v>4</v>
      </c>
    </row>
    <row r="65" spans="1:18" x14ac:dyDescent="0.2">
      <c r="A65">
        <v>2497</v>
      </c>
      <c r="B65" t="s">
        <v>10</v>
      </c>
      <c r="C65" s="1" t="d">
        <v>2025-11-05</v>
      </c>
      <c r="D65">
        <v>452.05</v>
      </c>
      <c r="E65">
        <v>466.33</v>
      </c>
      <c r="F65">
        <v>440.71</v>
      </c>
      <c r="G65">
        <v>462.07</v>
      </c>
      <c r="H65">
        <v>85573000</v>
      </c>
      <c r="I65">
        <v>4.0089100000000003E-2</v>
      </c>
      <c r="J65">
        <v>4.0089136991851682E-2</v>
      </c>
      <c r="K65">
        <v>443.74599999999998</v>
      </c>
      <c r="L65">
        <v>419.29479999999984</v>
      </c>
      <c r="M65">
        <v>3.2012362519197861E-2</v>
      </c>
      <c r="N65" t="s">
        <v>132</v>
      </c>
      <c r="O65">
        <v>479.86</v>
      </c>
      <c r="P65">
        <v>-3.7073313049639567E-2</v>
      </c>
      <c r="Q65" t="s">
        <v>126</v>
      </c>
      <c r="R65" t="s">
        <v>4</v>
      </c>
    </row>
    <row r="66" spans="1:18" x14ac:dyDescent="0.2">
      <c r="A66">
        <v>2496</v>
      </c>
      <c r="B66" t="s">
        <v>10</v>
      </c>
      <c r="C66" s="1" t="d">
        <v>2025-11-04</v>
      </c>
      <c r="D66">
        <v>454.46</v>
      </c>
      <c r="E66">
        <v>460.22</v>
      </c>
      <c r="F66">
        <v>443.6</v>
      </c>
      <c r="G66">
        <v>444.26</v>
      </c>
      <c r="H66">
        <v>87756600</v>
      </c>
      <c r="I66">
        <v>-5.1476399999999999E-2</v>
      </c>
      <c r="J66">
        <v>-5.1476396865725804E-2</v>
      </c>
      <c r="K66">
        <v>442.57700000000006</v>
      </c>
      <c r="L66">
        <v>417.36859999999984</v>
      </c>
      <c r="M66">
        <v>3.0917507063135456E-2</v>
      </c>
      <c r="N66" t="s">
        <v>132</v>
      </c>
      <c r="O66">
        <v>479.86</v>
      </c>
      <c r="P66">
        <v>-7.4188304922269022E-2</v>
      </c>
      <c r="Q66" t="s">
        <v>126</v>
      </c>
      <c r="R66" t="s">
        <v>4</v>
      </c>
    </row>
    <row r="67" spans="1:18" x14ac:dyDescent="0.2">
      <c r="A67">
        <v>2495</v>
      </c>
      <c r="B67" t="s">
        <v>10</v>
      </c>
      <c r="C67" s="1" t="d">
        <v>2025-11-03</v>
      </c>
      <c r="D67">
        <v>455.99</v>
      </c>
      <c r="E67">
        <v>474.07</v>
      </c>
      <c r="F67">
        <v>453.8</v>
      </c>
      <c r="G67">
        <v>468.37</v>
      </c>
      <c r="H67">
        <v>84595200</v>
      </c>
      <c r="I67">
        <v>2.5867399999999999E-2</v>
      </c>
      <c r="J67">
        <v>2.5867355878745446E-2</v>
      </c>
      <c r="K67">
        <v>442.01850000000013</v>
      </c>
      <c r="L67">
        <v>415.16059999999982</v>
      </c>
      <c r="M67">
        <v>3.0317469560349194E-2</v>
      </c>
      <c r="N67" t="s">
        <v>132</v>
      </c>
      <c r="O67">
        <v>479.86</v>
      </c>
      <c r="P67">
        <v>-2.394448380777725E-2</v>
      </c>
      <c r="Q67" t="s">
        <v>126</v>
      </c>
      <c r="R67" t="s">
        <v>4</v>
      </c>
    </row>
    <row r="68" spans="1:18" x14ac:dyDescent="0.2">
      <c r="A68">
        <v>2494</v>
      </c>
      <c r="B68" t="s">
        <v>10</v>
      </c>
      <c r="C68" s="1" t="d">
        <v>2025-10-31</v>
      </c>
      <c r="D68">
        <v>446.75</v>
      </c>
      <c r="E68">
        <v>458</v>
      </c>
      <c r="F68">
        <v>443.69</v>
      </c>
      <c r="G68">
        <v>456.56</v>
      </c>
      <c r="H68">
        <v>83135800</v>
      </c>
      <c r="I68">
        <v>3.7400599999999999E-2</v>
      </c>
      <c r="J68">
        <v>3.7400590774823828E-2</v>
      </c>
      <c r="K68">
        <v>441.2625000000001</v>
      </c>
      <c r="L68">
        <v>413.20739999999984</v>
      </c>
      <c r="M68">
        <v>3.2121062019169401E-2</v>
      </c>
      <c r="N68" t="s">
        <v>132</v>
      </c>
      <c r="O68">
        <v>479.86</v>
      </c>
      <c r="P68">
        <v>-4.855582878339515E-2</v>
      </c>
      <c r="Q68" t="s">
        <v>125</v>
      </c>
      <c r="R68" t="s">
        <v>4</v>
      </c>
    </row>
    <row r="69" spans="1:18" x14ac:dyDescent="0.2">
      <c r="A69">
        <v>2493</v>
      </c>
      <c r="B69" t="s">
        <v>10</v>
      </c>
      <c r="C69" s="1" t="d">
        <v>2025-10-30</v>
      </c>
      <c r="D69">
        <v>451.05</v>
      </c>
      <c r="E69">
        <v>455.06</v>
      </c>
      <c r="F69">
        <v>439.61</v>
      </c>
      <c r="G69">
        <v>440.1</v>
      </c>
      <c r="H69">
        <v>72447900</v>
      </c>
      <c r="I69">
        <v>-4.63912E-2</v>
      </c>
      <c r="J69">
        <v>-4.6391194123637569E-2</v>
      </c>
      <c r="K69">
        <v>439.9260000000001</v>
      </c>
      <c r="L69">
        <v>410.64019999999982</v>
      </c>
      <c r="M69">
        <v>3.1316779657855606E-2</v>
      </c>
      <c r="N69" t="s">
        <v>132</v>
      </c>
      <c r="O69">
        <v>479.86</v>
      </c>
      <c r="P69">
        <v>-8.2857500104197013E-2</v>
      </c>
      <c r="Q69" t="s">
        <v>125</v>
      </c>
      <c r="R69" t="s">
        <v>4</v>
      </c>
    </row>
    <row r="70" spans="1:18" x14ac:dyDescent="0.2">
      <c r="A70">
        <v>2492</v>
      </c>
      <c r="B70" t="s">
        <v>10</v>
      </c>
      <c r="C70" s="1" t="d">
        <v>2025-10-29</v>
      </c>
      <c r="D70">
        <v>462.5</v>
      </c>
      <c r="E70">
        <v>465.7</v>
      </c>
      <c r="F70">
        <v>452.65</v>
      </c>
      <c r="G70">
        <v>461.51</v>
      </c>
      <c r="H70">
        <v>67983500</v>
      </c>
      <c r="I70">
        <v>2.0845099999999999E-3</v>
      </c>
      <c r="J70">
        <v>2.0844642275539282E-3</v>
      </c>
      <c r="K70">
        <v>439.72100000000012</v>
      </c>
      <c r="L70">
        <v>407.91119999999978</v>
      </c>
      <c r="M70">
        <v>3.1703124675548505E-2</v>
      </c>
      <c r="N70" t="s">
        <v>132</v>
      </c>
      <c r="O70">
        <v>479.86</v>
      </c>
      <c r="P70">
        <v>-3.8240320093360647E-2</v>
      </c>
      <c r="Q70" t="s">
        <v>125</v>
      </c>
      <c r="R70" t="s">
        <v>4</v>
      </c>
    </row>
    <row r="71" spans="1:18" x14ac:dyDescent="0.2">
      <c r="A71">
        <v>2491</v>
      </c>
      <c r="B71" t="s">
        <v>10</v>
      </c>
      <c r="C71" s="1" t="d">
        <v>2025-10-28</v>
      </c>
      <c r="D71">
        <v>454.78</v>
      </c>
      <c r="E71">
        <v>467</v>
      </c>
      <c r="F71">
        <v>451.6</v>
      </c>
      <c r="G71">
        <v>460.55</v>
      </c>
      <c r="H71">
        <v>80185700</v>
      </c>
      <c r="I71">
        <v>1.797E-2</v>
      </c>
      <c r="J71">
        <v>1.7970027850227721E-2</v>
      </c>
      <c r="K71">
        <v>439.61850000000004</v>
      </c>
      <c r="L71">
        <v>405.58719999999988</v>
      </c>
      <c r="M71">
        <v>3.2524614867912895E-2</v>
      </c>
      <c r="N71" t="s">
        <v>132</v>
      </c>
      <c r="O71">
        <v>479.86</v>
      </c>
      <c r="P71">
        <v>-4.0240903596882482E-2</v>
      </c>
      <c r="Q71" t="s">
        <v>125</v>
      </c>
      <c r="R71" t="s">
        <v>4</v>
      </c>
    </row>
    <row r="72" spans="1:18" x14ac:dyDescent="0.2">
      <c r="A72">
        <v>2490</v>
      </c>
      <c r="B72" t="s">
        <v>10</v>
      </c>
      <c r="C72" s="1" t="d">
        <v>2025-10-27</v>
      </c>
      <c r="D72">
        <v>439.98</v>
      </c>
      <c r="E72">
        <v>460.16</v>
      </c>
      <c r="F72">
        <v>438.69</v>
      </c>
      <c r="G72">
        <v>452.42</v>
      </c>
      <c r="H72">
        <v>105867500</v>
      </c>
      <c r="I72">
        <v>4.3115399999999998E-2</v>
      </c>
      <c r="J72">
        <v>4.3115373973992455E-2</v>
      </c>
      <c r="K72">
        <v>438.82700000000006</v>
      </c>
      <c r="L72">
        <v>402.94319999999993</v>
      </c>
      <c r="M72">
        <v>3.2316579320626516E-2</v>
      </c>
      <c r="N72" t="s">
        <v>132</v>
      </c>
      <c r="O72">
        <v>479.86</v>
      </c>
      <c r="P72">
        <v>-5.7183345142333142E-2</v>
      </c>
      <c r="Q72" t="s">
        <v>125</v>
      </c>
      <c r="R72" t="s">
        <v>4</v>
      </c>
    </row>
    <row r="73" spans="1:18" x14ac:dyDescent="0.2">
      <c r="A73">
        <v>2489</v>
      </c>
      <c r="B73" t="s">
        <v>10</v>
      </c>
      <c r="C73" s="1" t="d">
        <v>2025-10-24</v>
      </c>
      <c r="D73">
        <v>446.83</v>
      </c>
      <c r="E73">
        <v>451.68</v>
      </c>
      <c r="F73">
        <v>430.17</v>
      </c>
      <c r="G73">
        <v>433.72</v>
      </c>
      <c r="H73">
        <v>94727800</v>
      </c>
      <c r="I73">
        <v>-3.3988200000000003E-2</v>
      </c>
      <c r="J73">
        <v>-3.3988150919862736E-2</v>
      </c>
      <c r="K73">
        <v>438.36649999999997</v>
      </c>
      <c r="L73">
        <v>400.43539999999996</v>
      </c>
      <c r="M73">
        <v>3.0838459950740919E-2</v>
      </c>
      <c r="N73" t="s">
        <v>132</v>
      </c>
      <c r="O73">
        <v>479.86</v>
      </c>
      <c r="P73">
        <v>-9.6153044638019436E-2</v>
      </c>
      <c r="Q73" t="s">
        <v>125</v>
      </c>
      <c r="R73" t="s">
        <v>4</v>
      </c>
    </row>
    <row r="74" spans="1:18" x14ac:dyDescent="0.2">
      <c r="A74">
        <v>2488</v>
      </c>
      <c r="B74" t="s">
        <v>10</v>
      </c>
      <c r="C74" s="1" t="d">
        <v>2025-10-23</v>
      </c>
      <c r="D74">
        <v>420</v>
      </c>
      <c r="E74">
        <v>449.4</v>
      </c>
      <c r="F74">
        <v>413.9</v>
      </c>
      <c r="G74">
        <v>448.98</v>
      </c>
      <c r="H74">
        <v>126709800</v>
      </c>
      <c r="I74">
        <v>2.2803400000000001E-2</v>
      </c>
      <c r="J74">
        <v>2.2803380641046145E-2</v>
      </c>
      <c r="K74">
        <v>438.70050000000003</v>
      </c>
      <c r="L74">
        <v>397.9982</v>
      </c>
      <c r="M74">
        <v>3.1034223902258202E-2</v>
      </c>
      <c r="N74" t="s">
        <v>132</v>
      </c>
      <c r="O74">
        <v>479.86</v>
      </c>
      <c r="P74">
        <v>-6.435210269661984E-2</v>
      </c>
      <c r="Q74" t="s">
        <v>125</v>
      </c>
      <c r="R74" t="s">
        <v>4</v>
      </c>
    </row>
    <row r="75" spans="1:18" x14ac:dyDescent="0.2">
      <c r="A75">
        <v>2487</v>
      </c>
      <c r="B75" t="s">
        <v>10</v>
      </c>
      <c r="C75" s="1" t="d">
        <v>2025-10-22</v>
      </c>
      <c r="D75">
        <v>443.45</v>
      </c>
      <c r="E75">
        <v>445.54</v>
      </c>
      <c r="F75">
        <v>429</v>
      </c>
      <c r="G75">
        <v>438.97</v>
      </c>
      <c r="H75">
        <v>84023500</v>
      </c>
      <c r="I75">
        <v>-8.2015500000000002E-3</v>
      </c>
      <c r="J75">
        <v>-8.2015363759602167E-3</v>
      </c>
      <c r="K75">
        <v>437.42099999999994</v>
      </c>
      <c r="L75">
        <v>396.03539999999998</v>
      </c>
      <c r="M75">
        <v>3.2387089916871989E-2</v>
      </c>
      <c r="N75" t="s">
        <v>132</v>
      </c>
      <c r="O75">
        <v>479.86</v>
      </c>
      <c r="P75">
        <v>-8.5212353603134172E-2</v>
      </c>
      <c r="Q75" t="s">
        <v>125</v>
      </c>
      <c r="R75" t="s">
        <v>4</v>
      </c>
    </row>
    <row r="76" spans="1:18" x14ac:dyDescent="0.2">
      <c r="A76">
        <v>2486</v>
      </c>
      <c r="B76" t="s">
        <v>10</v>
      </c>
      <c r="C76" s="1" t="d">
        <v>2025-10-21</v>
      </c>
      <c r="D76">
        <v>445.76</v>
      </c>
      <c r="E76">
        <v>449.3</v>
      </c>
      <c r="F76">
        <v>442.05</v>
      </c>
      <c r="G76">
        <v>442.6</v>
      </c>
      <c r="H76">
        <v>54412200</v>
      </c>
      <c r="I76">
        <v>-1.0795000000000001E-2</v>
      </c>
      <c r="J76">
        <v>-1.0794984690342568E-2</v>
      </c>
      <c r="K76">
        <v>437.61199999999997</v>
      </c>
      <c r="L76">
        <v>393.84340000000009</v>
      </c>
      <c r="M76">
        <v>3.3500414527444303E-2</v>
      </c>
      <c r="N76" t="s">
        <v>132</v>
      </c>
      <c r="O76">
        <v>479.86</v>
      </c>
      <c r="P76">
        <v>-7.7647647230442152E-2</v>
      </c>
      <c r="Q76" t="s">
        <v>125</v>
      </c>
      <c r="R76" t="s">
        <v>4</v>
      </c>
    </row>
    <row r="77" spans="1:18" x14ac:dyDescent="0.2">
      <c r="A77">
        <v>2485</v>
      </c>
      <c r="B77" t="s">
        <v>10</v>
      </c>
      <c r="C77" s="1" t="d">
        <v>2025-10-20</v>
      </c>
      <c r="D77">
        <v>443.87</v>
      </c>
      <c r="E77">
        <v>449.8</v>
      </c>
      <c r="F77">
        <v>440.61</v>
      </c>
      <c r="G77">
        <v>447.43</v>
      </c>
      <c r="H77">
        <v>63719000</v>
      </c>
      <c r="I77">
        <v>1.84835E-2</v>
      </c>
      <c r="J77">
        <v>1.8483530991782571E-2</v>
      </c>
      <c r="K77">
        <v>436.77449999999999</v>
      </c>
      <c r="L77">
        <v>391.88080000000008</v>
      </c>
      <c r="M77">
        <v>3.3729225871323015E-2</v>
      </c>
      <c r="N77" t="s">
        <v>132</v>
      </c>
      <c r="O77">
        <v>479.86</v>
      </c>
      <c r="P77">
        <v>-6.7582211478347864E-2</v>
      </c>
      <c r="Q77" t="s">
        <v>125</v>
      </c>
      <c r="R77" t="s">
        <v>4</v>
      </c>
    </row>
    <row r="78" spans="1:18" x14ac:dyDescent="0.2">
      <c r="A78">
        <v>2484</v>
      </c>
      <c r="B78" t="s">
        <v>10</v>
      </c>
      <c r="C78" s="1" t="d">
        <v>2025-10-17</v>
      </c>
      <c r="D78">
        <v>425.5</v>
      </c>
      <c r="E78">
        <v>441.46</v>
      </c>
      <c r="F78">
        <v>423.6</v>
      </c>
      <c r="G78">
        <v>439.31</v>
      </c>
      <c r="H78">
        <v>89331600</v>
      </c>
      <c r="I78">
        <v>2.4629700000000001E-2</v>
      </c>
      <c r="J78">
        <v>2.4629737609329405E-2</v>
      </c>
      <c r="K78">
        <v>436.11349999999993</v>
      </c>
      <c r="L78">
        <v>389.80940000000015</v>
      </c>
      <c r="M78">
        <v>3.3745448548248902E-2</v>
      </c>
      <c r="N78" t="s">
        <v>132</v>
      </c>
      <c r="O78">
        <v>479.86</v>
      </c>
      <c r="P78">
        <v>-8.4503813612303635E-2</v>
      </c>
      <c r="Q78" t="s">
        <v>125</v>
      </c>
      <c r="R78" t="s">
        <v>4</v>
      </c>
    </row>
    <row r="79" spans="1:18" x14ac:dyDescent="0.2">
      <c r="A79">
        <v>2483</v>
      </c>
      <c r="B79" t="s">
        <v>10</v>
      </c>
      <c r="C79" s="1" t="d">
        <v>2025-10-16</v>
      </c>
      <c r="D79">
        <v>434.73</v>
      </c>
      <c r="E79">
        <v>439.35</v>
      </c>
      <c r="F79">
        <v>421.31</v>
      </c>
      <c r="G79">
        <v>428.75</v>
      </c>
      <c r="H79">
        <v>77189900</v>
      </c>
      <c r="I79">
        <v>-1.4707599999999999E-2</v>
      </c>
      <c r="J79">
        <v>-1.470757210157414E-2</v>
      </c>
      <c r="K79">
        <v>435.45149999999995</v>
      </c>
      <c r="L79">
        <v>387.45380000000011</v>
      </c>
      <c r="M79">
        <v>3.3661660346860293E-2</v>
      </c>
      <c r="N79" t="s">
        <v>132</v>
      </c>
      <c r="O79">
        <v>479.86</v>
      </c>
      <c r="P79">
        <v>-0.10651023215104405</v>
      </c>
      <c r="Q79" t="s">
        <v>125</v>
      </c>
      <c r="R79" t="s">
        <v>4</v>
      </c>
    </row>
    <row r="80" spans="1:18" x14ac:dyDescent="0.2">
      <c r="A80">
        <v>2482</v>
      </c>
      <c r="B80" t="s">
        <v>10</v>
      </c>
      <c r="C80" s="1" t="d">
        <v>2025-10-15</v>
      </c>
      <c r="D80">
        <v>434.9</v>
      </c>
      <c r="E80">
        <v>440.51</v>
      </c>
      <c r="F80">
        <v>426.33</v>
      </c>
      <c r="G80">
        <v>435.15</v>
      </c>
      <c r="H80">
        <v>71558200</v>
      </c>
      <c r="I80">
        <v>1.3768499999999999E-2</v>
      </c>
      <c r="J80">
        <v>1.3768521107072829E-2</v>
      </c>
      <c r="K80">
        <v>434.85649999999998</v>
      </c>
      <c r="L80">
        <v>385.11300000000017</v>
      </c>
      <c r="M80">
        <v>3.3859920990987578E-2</v>
      </c>
      <c r="N80" t="s">
        <v>132</v>
      </c>
      <c r="O80">
        <v>479.86</v>
      </c>
      <c r="P80">
        <v>-9.3173008794231738E-2</v>
      </c>
      <c r="Q80" t="s">
        <v>125</v>
      </c>
      <c r="R80" t="s">
        <v>4</v>
      </c>
    </row>
    <row r="81" spans="1:18" x14ac:dyDescent="0.2">
      <c r="A81">
        <v>2481</v>
      </c>
      <c r="B81" t="s">
        <v>10</v>
      </c>
      <c r="C81" s="1" t="d">
        <v>2025-10-14</v>
      </c>
      <c r="D81">
        <v>426.79</v>
      </c>
      <c r="E81">
        <v>434.2</v>
      </c>
      <c r="F81">
        <v>417.86</v>
      </c>
      <c r="G81">
        <v>429.24</v>
      </c>
      <c r="H81">
        <v>72669400</v>
      </c>
      <c r="I81">
        <v>-1.5278699999999999E-2</v>
      </c>
      <c r="J81">
        <v>-1.5278733654507826E-2</v>
      </c>
      <c r="K81">
        <v>434.392</v>
      </c>
      <c r="L81">
        <v>382.9362000000001</v>
      </c>
      <c r="M81">
        <v>3.3799971517790781E-2</v>
      </c>
      <c r="N81" t="s">
        <v>132</v>
      </c>
      <c r="O81">
        <v>479.86</v>
      </c>
      <c r="P81">
        <v>-0.10548910098778808</v>
      </c>
      <c r="Q81" t="s">
        <v>125</v>
      </c>
      <c r="R81" t="s">
        <v>4</v>
      </c>
    </row>
    <row r="82" spans="1:18" x14ac:dyDescent="0.2">
      <c r="A82">
        <v>2480</v>
      </c>
      <c r="B82" t="s">
        <v>10</v>
      </c>
      <c r="C82" s="1" t="d">
        <v>2025-10-13</v>
      </c>
      <c r="D82">
        <v>423.53</v>
      </c>
      <c r="E82">
        <v>436.89</v>
      </c>
      <c r="F82">
        <v>419.7</v>
      </c>
      <c r="G82">
        <v>435.9</v>
      </c>
      <c r="H82">
        <v>79552800</v>
      </c>
      <c r="I82">
        <v>5.4197200000000001E-2</v>
      </c>
      <c r="J82">
        <v>5.4197199448595912E-2</v>
      </c>
      <c r="K82">
        <v>434.01099999999997</v>
      </c>
      <c r="L82">
        <v>380.40760000000012</v>
      </c>
      <c r="M82">
        <v>3.4066878950075895E-2</v>
      </c>
      <c r="N82" t="s">
        <v>132</v>
      </c>
      <c r="O82">
        <v>479.86</v>
      </c>
      <c r="P82">
        <v>-9.1610052932105224E-2</v>
      </c>
      <c r="Q82" t="s">
        <v>125</v>
      </c>
      <c r="R82" t="s">
        <v>4</v>
      </c>
    </row>
    <row r="83" spans="1:18" x14ac:dyDescent="0.2">
      <c r="A83">
        <v>2479</v>
      </c>
      <c r="B83" t="s">
        <v>10</v>
      </c>
      <c r="C83" s="1" t="d">
        <v>2025-10-10</v>
      </c>
      <c r="D83">
        <v>436.54</v>
      </c>
      <c r="E83">
        <v>443.13</v>
      </c>
      <c r="F83">
        <v>411.45</v>
      </c>
      <c r="G83">
        <v>413.49</v>
      </c>
      <c r="H83">
        <v>112107900</v>
      </c>
      <c r="I83">
        <v>-5.06268E-2</v>
      </c>
      <c r="J83">
        <v>-5.06268081002893E-2</v>
      </c>
      <c r="K83">
        <v>432.71800000000002</v>
      </c>
      <c r="L83">
        <v>378.0080000000001</v>
      </c>
      <c r="M83">
        <v>3.2846082058260187E-2</v>
      </c>
      <c r="N83" t="s">
        <v>132</v>
      </c>
      <c r="O83">
        <v>479.86</v>
      </c>
      <c r="P83">
        <v>-0.13831117409244365</v>
      </c>
      <c r="Q83" t="s">
        <v>125</v>
      </c>
      <c r="R83" t="s">
        <v>4</v>
      </c>
    </row>
    <row r="84" spans="1:18" x14ac:dyDescent="0.2">
      <c r="A84">
        <v>2478</v>
      </c>
      <c r="B84" t="s">
        <v>10</v>
      </c>
      <c r="C84" s="1" t="d">
        <v>2025-10-09</v>
      </c>
      <c r="D84">
        <v>431.81</v>
      </c>
      <c r="E84">
        <v>436.35</v>
      </c>
      <c r="F84">
        <v>426.18</v>
      </c>
      <c r="G84">
        <v>435.54</v>
      </c>
      <c r="H84">
        <v>69339900</v>
      </c>
      <c r="I84">
        <v>-7.1804599999999996E-3</v>
      </c>
      <c r="J84">
        <v>-7.1804691239827356E-3</v>
      </c>
      <c r="K84">
        <v>431.84050000000008</v>
      </c>
      <c r="L84">
        <v>375.3426</v>
      </c>
      <c r="M84">
        <v>3.3956912101011733E-2</v>
      </c>
      <c r="N84" t="s">
        <v>132</v>
      </c>
      <c r="O84">
        <v>479.86</v>
      </c>
      <c r="P84">
        <v>-9.236027174592587E-2</v>
      </c>
      <c r="Q84" t="s">
        <v>125</v>
      </c>
      <c r="R84" t="s">
        <v>4</v>
      </c>
    </row>
    <row r="85" spans="1:18" x14ac:dyDescent="0.2">
      <c r="A85">
        <v>2477</v>
      </c>
      <c r="B85" t="s">
        <v>10</v>
      </c>
      <c r="C85" s="1" t="d">
        <v>2025-10-08</v>
      </c>
      <c r="D85">
        <v>437.57</v>
      </c>
      <c r="E85">
        <v>441.33</v>
      </c>
      <c r="F85">
        <v>425.23</v>
      </c>
      <c r="G85">
        <v>438.69</v>
      </c>
      <c r="H85">
        <v>71192100</v>
      </c>
      <c r="I85">
        <v>1.29304E-2</v>
      </c>
      <c r="J85">
        <v>1.2930337805075132E-2</v>
      </c>
      <c r="K85">
        <v>428.50400000000002</v>
      </c>
      <c r="L85">
        <v>373.23820000000006</v>
      </c>
      <c r="M85">
        <v>3.5598690063035794E-2</v>
      </c>
      <c r="N85" t="s">
        <v>132</v>
      </c>
      <c r="O85">
        <v>479.86</v>
      </c>
      <c r="P85">
        <v>-8.5795857124994823E-2</v>
      </c>
      <c r="Q85" t="s">
        <v>125</v>
      </c>
      <c r="R85" t="s">
        <v>4</v>
      </c>
    </row>
    <row r="86" spans="1:18" x14ac:dyDescent="0.2">
      <c r="A86">
        <v>2476</v>
      </c>
      <c r="B86" t="s">
        <v>10</v>
      </c>
      <c r="C86" s="1" t="d">
        <v>2025-10-07</v>
      </c>
      <c r="D86">
        <v>447.82</v>
      </c>
      <c r="E86">
        <v>452.68</v>
      </c>
      <c r="F86">
        <v>432.45</v>
      </c>
      <c r="G86">
        <v>433.09</v>
      </c>
      <c r="H86">
        <v>102296100</v>
      </c>
      <c r="I86">
        <v>-4.4478799999999999E-2</v>
      </c>
      <c r="J86">
        <v>-4.4478764478764532E-2</v>
      </c>
      <c r="K86">
        <v>423.959</v>
      </c>
      <c r="L86">
        <v>370.90820000000008</v>
      </c>
      <c r="M86">
        <v>3.5666820930416211E-2</v>
      </c>
      <c r="N86" t="s">
        <v>132</v>
      </c>
      <c r="O86">
        <v>479.86</v>
      </c>
      <c r="P86">
        <v>-9.7465927562205734E-2</v>
      </c>
      <c r="Q86" t="s">
        <v>125</v>
      </c>
      <c r="R86" t="s">
        <v>4</v>
      </c>
    </row>
    <row r="87" spans="1:18" x14ac:dyDescent="0.2">
      <c r="A87">
        <v>2475</v>
      </c>
      <c r="B87" t="s">
        <v>10</v>
      </c>
      <c r="C87" s="1" t="d">
        <v>2025-10-06</v>
      </c>
      <c r="D87">
        <v>440.75</v>
      </c>
      <c r="E87">
        <v>453.55</v>
      </c>
      <c r="F87">
        <v>436.69</v>
      </c>
      <c r="G87">
        <v>453.25</v>
      </c>
      <c r="H87">
        <v>85324900</v>
      </c>
      <c r="I87">
        <v>5.4486699999999999E-2</v>
      </c>
      <c r="J87">
        <v>5.4486657515762094E-2</v>
      </c>
      <c r="K87">
        <v>419.65300000000008</v>
      </c>
      <c r="L87">
        <v>368.55840000000006</v>
      </c>
      <c r="M87">
        <v>3.3249125123976972E-2</v>
      </c>
      <c r="N87" t="s">
        <v>132</v>
      </c>
      <c r="O87">
        <v>479.86</v>
      </c>
      <c r="P87">
        <v>-5.5453673988246632E-2</v>
      </c>
      <c r="Q87" t="s">
        <v>125</v>
      </c>
      <c r="R87" t="s">
        <v>4</v>
      </c>
    </row>
    <row r="88" spans="1:18" x14ac:dyDescent="0.2">
      <c r="A88">
        <v>2474</v>
      </c>
      <c r="B88" t="s">
        <v>10</v>
      </c>
      <c r="C88" s="1" t="d">
        <v>2025-10-03</v>
      </c>
      <c r="D88">
        <v>443.29</v>
      </c>
      <c r="E88">
        <v>446.77</v>
      </c>
      <c r="F88">
        <v>416.58</v>
      </c>
      <c r="G88">
        <v>429.83</v>
      </c>
      <c r="H88">
        <v>133188200</v>
      </c>
      <c r="I88">
        <v>-1.41514E-2</v>
      </c>
      <c r="J88">
        <v>-1.4151376146789074E-2</v>
      </c>
      <c r="K88">
        <v>414.31050000000005</v>
      </c>
      <c r="L88">
        <v>366.40840000000009</v>
      </c>
      <c r="M88">
        <v>3.2328710000257103E-2</v>
      </c>
      <c r="N88" t="s">
        <v>132</v>
      </c>
      <c r="O88">
        <v>479.86</v>
      </c>
      <c r="P88">
        <v>-0.104259575709582</v>
      </c>
      <c r="Q88" t="s">
        <v>125</v>
      </c>
      <c r="R88" t="s">
        <v>4</v>
      </c>
    </row>
    <row r="89" spans="1:18" x14ac:dyDescent="0.2">
      <c r="A89">
        <v>2473</v>
      </c>
      <c r="B89" t="s">
        <v>10</v>
      </c>
      <c r="C89" s="1" t="d">
        <v>2025-10-02</v>
      </c>
      <c r="D89">
        <v>470.54</v>
      </c>
      <c r="E89">
        <v>470.75</v>
      </c>
      <c r="F89">
        <v>435.57</v>
      </c>
      <c r="G89">
        <v>436</v>
      </c>
      <c r="H89">
        <v>137009000</v>
      </c>
      <c r="I89">
        <v>-5.1059899999999998E-2</v>
      </c>
      <c r="J89">
        <v>-5.1059939929482434E-2</v>
      </c>
      <c r="K89">
        <v>410.36100000000005</v>
      </c>
      <c r="L89">
        <v>363.66460000000012</v>
      </c>
      <c r="M89">
        <v>3.2258413066148101E-2</v>
      </c>
      <c r="N89" t="s">
        <v>132</v>
      </c>
      <c r="O89">
        <v>479.86</v>
      </c>
      <c r="P89">
        <v>-9.1401658817155007E-2</v>
      </c>
      <c r="Q89" t="s">
        <v>125</v>
      </c>
      <c r="R89" t="s">
        <v>4</v>
      </c>
    </row>
    <row r="90" spans="1:18" x14ac:dyDescent="0.2">
      <c r="A90">
        <v>2469</v>
      </c>
      <c r="B90" t="s">
        <v>10</v>
      </c>
      <c r="C90" s="1" t="d">
        <v>2025-09-26</v>
      </c>
      <c r="D90">
        <v>428.3</v>
      </c>
      <c r="E90">
        <v>440.47</v>
      </c>
      <c r="F90">
        <v>421.02</v>
      </c>
      <c r="G90">
        <v>440.4</v>
      </c>
      <c r="H90">
        <v>101628200</v>
      </c>
      <c r="I90">
        <v>4.0175700000000002E-2</v>
      </c>
      <c r="J90">
        <v>4.0175724509317723E-2</v>
      </c>
      <c r="K90">
        <v>387.98399999999998</v>
      </c>
      <c r="L90">
        <v>354.23360000000008</v>
      </c>
      <c r="M90">
        <v>3.0892481511558201E-2</v>
      </c>
      <c r="N90" t="s">
        <v>132</v>
      </c>
      <c r="O90">
        <v>479.86</v>
      </c>
      <c r="P90">
        <v>-8.2232317759346585E-2</v>
      </c>
      <c r="Q90" t="s">
        <v>124</v>
      </c>
      <c r="R90" t="s">
        <v>4</v>
      </c>
    </row>
    <row r="91" spans="1:18" x14ac:dyDescent="0.2">
      <c r="A91">
        <v>2468</v>
      </c>
      <c r="B91" t="s">
        <v>10</v>
      </c>
      <c r="C91" s="1" t="d">
        <v>2025-09-25</v>
      </c>
      <c r="D91">
        <v>435.24</v>
      </c>
      <c r="E91">
        <v>435.35</v>
      </c>
      <c r="F91">
        <v>419.08</v>
      </c>
      <c r="G91">
        <v>423.39</v>
      </c>
      <c r="H91">
        <v>96746400</v>
      </c>
      <c r="I91">
        <v>-4.3813100000000001E-2</v>
      </c>
      <c r="J91">
        <v>-4.3813094243320805E-2</v>
      </c>
      <c r="K91">
        <v>383.26300000000003</v>
      </c>
      <c r="L91">
        <v>351.96240000000006</v>
      </c>
      <c r="M91">
        <v>3.0582056746259641E-2</v>
      </c>
      <c r="N91" t="s">
        <v>132</v>
      </c>
      <c r="O91">
        <v>479.86</v>
      </c>
      <c r="P91">
        <v>-0.11768015671237453</v>
      </c>
      <c r="Q91" t="s">
        <v>124</v>
      </c>
      <c r="R91" t="s">
        <v>4</v>
      </c>
    </row>
    <row r="92" spans="1:18" x14ac:dyDescent="0.2">
      <c r="A92">
        <v>2433</v>
      </c>
      <c r="B92" t="s">
        <v>10</v>
      </c>
      <c r="C92" s="1" t="d">
        <v>2025-08-06</v>
      </c>
      <c r="D92">
        <v>307.89</v>
      </c>
      <c r="E92">
        <v>320.47000000000003</v>
      </c>
      <c r="F92">
        <v>306.93</v>
      </c>
      <c r="G92">
        <v>319.91000000000003</v>
      </c>
      <c r="H92">
        <v>78523600</v>
      </c>
      <c r="I92">
        <v>3.6246399999999998E-2</v>
      </c>
      <c r="J92">
        <v>3.6246436900751577E-2</v>
      </c>
      <c r="K92">
        <v>317.54650000000004</v>
      </c>
      <c r="L92">
        <v>320.64319999999998</v>
      </c>
      <c r="M92">
        <v>3.0169694435257806E-2</v>
      </c>
      <c r="N92" t="s">
        <v>131</v>
      </c>
      <c r="O92">
        <v>479.86</v>
      </c>
      <c r="P92">
        <v>-0.333326386862835</v>
      </c>
      <c r="Q92" t="s">
        <v>123</v>
      </c>
      <c r="R92" t="s">
        <v>4</v>
      </c>
    </row>
    <row r="93" spans="1:18" x14ac:dyDescent="0.2">
      <c r="A93">
        <v>2430</v>
      </c>
      <c r="B93" t="s">
        <v>10</v>
      </c>
      <c r="C93" s="1" t="d">
        <v>2025-08-01</v>
      </c>
      <c r="D93">
        <v>306.20999999999998</v>
      </c>
      <c r="E93">
        <v>309.31</v>
      </c>
      <c r="F93">
        <v>297.82</v>
      </c>
      <c r="G93">
        <v>302.63</v>
      </c>
      <c r="H93">
        <v>89121400</v>
      </c>
      <c r="I93">
        <v>-1.8295599999999999E-2</v>
      </c>
      <c r="J93">
        <v>-1.8295649917280277E-2</v>
      </c>
      <c r="K93">
        <v>315.03350000000006</v>
      </c>
      <c r="L93">
        <v>322.49060000000003</v>
      </c>
      <c r="M93">
        <v>3.2970442031049665E-2</v>
      </c>
      <c r="N93" t="s">
        <v>131</v>
      </c>
      <c r="O93">
        <v>479.86</v>
      </c>
      <c r="P93">
        <v>-0.36933688992622848</v>
      </c>
      <c r="Q93" t="s">
        <v>123</v>
      </c>
      <c r="R93" t="s">
        <v>4</v>
      </c>
    </row>
    <row r="94" spans="1:18" x14ac:dyDescent="0.2">
      <c r="A94">
        <v>2429</v>
      </c>
      <c r="B94" t="s">
        <v>10</v>
      </c>
      <c r="C94" s="1" t="d">
        <v>2025-07-31</v>
      </c>
      <c r="D94">
        <v>319.61</v>
      </c>
      <c r="E94">
        <v>321.37</v>
      </c>
      <c r="F94">
        <v>306.10000000000002</v>
      </c>
      <c r="G94">
        <v>308.27</v>
      </c>
      <c r="H94">
        <v>85270900</v>
      </c>
      <c r="I94">
        <v>-3.3757599999999999E-2</v>
      </c>
      <c r="J94">
        <v>-3.3757522567703258E-2</v>
      </c>
      <c r="K94">
        <v>315.66950000000008</v>
      </c>
      <c r="L94">
        <v>322.99779999999998</v>
      </c>
      <c r="M94">
        <v>3.2733472966387137E-2</v>
      </c>
      <c r="N94" t="s">
        <v>131</v>
      </c>
      <c r="O94">
        <v>479.86</v>
      </c>
      <c r="P94">
        <v>-0.35758346184303758</v>
      </c>
      <c r="Q94" t="s">
        <v>122</v>
      </c>
      <c r="R94" t="s">
        <v>4</v>
      </c>
    </row>
    <row r="95" spans="1:18" x14ac:dyDescent="0.2">
      <c r="A95">
        <v>2428</v>
      </c>
      <c r="B95" t="s">
        <v>10</v>
      </c>
      <c r="C95" s="1" t="d">
        <v>2025-07-30</v>
      </c>
      <c r="D95">
        <v>322.18</v>
      </c>
      <c r="E95">
        <v>324.45</v>
      </c>
      <c r="F95">
        <v>311.62</v>
      </c>
      <c r="G95">
        <v>319.04000000000002</v>
      </c>
      <c r="H95">
        <v>83931900</v>
      </c>
      <c r="I95">
        <v>-6.7247899999999996E-3</v>
      </c>
      <c r="J95">
        <v>-6.7247820672476921E-3</v>
      </c>
      <c r="K95">
        <v>316.03850000000006</v>
      </c>
      <c r="L95">
        <v>323.82160000000005</v>
      </c>
      <c r="M95">
        <v>3.359920816686255E-2</v>
      </c>
      <c r="N95" t="s">
        <v>131</v>
      </c>
      <c r="O95">
        <v>479.86</v>
      </c>
      <c r="P95">
        <v>-0.33513941566290162</v>
      </c>
      <c r="Q95" t="s">
        <v>122</v>
      </c>
      <c r="R95" t="s">
        <v>4</v>
      </c>
    </row>
    <row r="96" spans="1:18" x14ac:dyDescent="0.2">
      <c r="A96">
        <v>2427</v>
      </c>
      <c r="B96" t="s">
        <v>10</v>
      </c>
      <c r="C96" s="1" t="d">
        <v>2025-07-29</v>
      </c>
      <c r="D96">
        <v>325.55</v>
      </c>
      <c r="E96">
        <v>326.25</v>
      </c>
      <c r="F96">
        <v>318.25</v>
      </c>
      <c r="G96">
        <v>321.2</v>
      </c>
      <c r="H96">
        <v>87358900</v>
      </c>
      <c r="I96">
        <v>-1.3483200000000001E-2</v>
      </c>
      <c r="J96">
        <v>-1.3483215086458333E-2</v>
      </c>
      <c r="K96">
        <v>315.12200000000001</v>
      </c>
      <c r="L96">
        <v>324.49799999999999</v>
      </c>
      <c r="M96">
        <v>3.588712885810863E-2</v>
      </c>
      <c r="N96" t="s">
        <v>131</v>
      </c>
      <c r="O96">
        <v>479.86</v>
      </c>
      <c r="P96">
        <v>-0.33063810277997752</v>
      </c>
      <c r="Q96" t="s">
        <v>122</v>
      </c>
      <c r="R96" t="s">
        <v>4</v>
      </c>
    </row>
    <row r="97" spans="1:18" x14ac:dyDescent="0.2">
      <c r="A97">
        <v>2426</v>
      </c>
      <c r="B97" t="s">
        <v>10</v>
      </c>
      <c r="C97" s="1" t="d">
        <v>2025-07-28</v>
      </c>
      <c r="D97">
        <v>318.45</v>
      </c>
      <c r="E97">
        <v>330.49</v>
      </c>
      <c r="F97">
        <v>315.69</v>
      </c>
      <c r="G97">
        <v>325.58999999999997</v>
      </c>
      <c r="H97">
        <v>112673800</v>
      </c>
      <c r="I97">
        <v>3.0152499999999999E-2</v>
      </c>
      <c r="J97">
        <v>3.0152502689362759E-2</v>
      </c>
      <c r="K97">
        <v>314.94500000000005</v>
      </c>
      <c r="L97">
        <v>325.11679999999996</v>
      </c>
      <c r="M97">
        <v>3.6010814315191715E-2</v>
      </c>
      <c r="N97" t="s">
        <v>131</v>
      </c>
      <c r="O97">
        <v>479.86</v>
      </c>
      <c r="P97">
        <v>-0.32148960113366409</v>
      </c>
      <c r="Q97" t="s">
        <v>122</v>
      </c>
      <c r="R97" t="s">
        <v>4</v>
      </c>
    </row>
    <row r="98" spans="1:18" x14ac:dyDescent="0.2">
      <c r="A98">
        <v>2425</v>
      </c>
      <c r="B98" t="s">
        <v>10</v>
      </c>
      <c r="C98" s="1" t="d">
        <v>2025-07-25</v>
      </c>
      <c r="D98">
        <v>308.74</v>
      </c>
      <c r="E98">
        <v>323.63</v>
      </c>
      <c r="F98">
        <v>308.01</v>
      </c>
      <c r="G98">
        <v>316.06</v>
      </c>
      <c r="H98">
        <v>148227000</v>
      </c>
      <c r="I98">
        <v>3.52441E-2</v>
      </c>
      <c r="J98">
        <v>3.5244022273173803E-2</v>
      </c>
      <c r="K98">
        <v>314.84700000000004</v>
      </c>
      <c r="L98">
        <v>325.54919999999998</v>
      </c>
      <c r="M98">
        <v>3.5373214057096453E-2</v>
      </c>
      <c r="N98" t="s">
        <v>131</v>
      </c>
      <c r="O98">
        <v>479.86</v>
      </c>
      <c r="P98">
        <v>-0.34134956028841745</v>
      </c>
      <c r="Q98" t="s">
        <v>122</v>
      </c>
      <c r="R98" t="s">
        <v>4</v>
      </c>
    </row>
    <row r="99" spans="1:18" x14ac:dyDescent="0.2">
      <c r="A99">
        <v>2424</v>
      </c>
      <c r="B99" t="s">
        <v>10</v>
      </c>
      <c r="C99" s="1" t="d">
        <v>2025-07-24</v>
      </c>
      <c r="D99">
        <v>310</v>
      </c>
      <c r="E99">
        <v>310.14999999999998</v>
      </c>
      <c r="F99">
        <v>300.41000000000003</v>
      </c>
      <c r="G99">
        <v>305.3</v>
      </c>
      <c r="H99">
        <v>156966000</v>
      </c>
      <c r="I99">
        <v>-8.1970199999999993E-2</v>
      </c>
      <c r="J99">
        <v>-8.1970170796247244E-2</v>
      </c>
      <c r="K99">
        <v>315.33299999999997</v>
      </c>
      <c r="L99">
        <v>325.99099999999993</v>
      </c>
      <c r="M99">
        <v>3.4339411145282737E-2</v>
      </c>
      <c r="N99" t="s">
        <v>131</v>
      </c>
      <c r="O99">
        <v>479.86</v>
      </c>
      <c r="P99">
        <v>-0.3637727670570583</v>
      </c>
      <c r="Q99" t="s">
        <v>122</v>
      </c>
      <c r="R99" t="s">
        <v>4</v>
      </c>
    </row>
    <row r="100" spans="1:18" x14ac:dyDescent="0.2">
      <c r="A100">
        <v>2423</v>
      </c>
      <c r="B100" t="s">
        <v>10</v>
      </c>
      <c r="C100" s="1" t="d">
        <v>2025-07-23</v>
      </c>
      <c r="D100">
        <v>330.9</v>
      </c>
      <c r="E100">
        <v>336.2</v>
      </c>
      <c r="F100">
        <v>328.67</v>
      </c>
      <c r="G100">
        <v>332.56</v>
      </c>
      <c r="H100">
        <v>92553800</v>
      </c>
      <c r="I100">
        <v>1.35501E-3</v>
      </c>
      <c r="J100">
        <v>1.3549727499924114E-3</v>
      </c>
      <c r="K100">
        <v>316.44549999999998</v>
      </c>
      <c r="L100">
        <v>326.35119999999995</v>
      </c>
      <c r="M100">
        <v>3.0164062258390845E-2</v>
      </c>
      <c r="N100" t="s">
        <v>131</v>
      </c>
      <c r="O100">
        <v>479.86</v>
      </c>
      <c r="P100">
        <v>-0.30696453132163548</v>
      </c>
      <c r="Q100" t="s">
        <v>122</v>
      </c>
      <c r="R100" t="s">
        <v>4</v>
      </c>
    </row>
    <row r="101" spans="1:18" x14ac:dyDescent="0.2">
      <c r="A101">
        <v>2422</v>
      </c>
      <c r="B101" t="s">
        <v>10</v>
      </c>
      <c r="C101" s="1" t="d">
        <v>2025-07-22</v>
      </c>
      <c r="D101">
        <v>329.74</v>
      </c>
      <c r="E101">
        <v>335.41</v>
      </c>
      <c r="F101">
        <v>321.55</v>
      </c>
      <c r="G101">
        <v>332.11</v>
      </c>
      <c r="H101">
        <v>77370400</v>
      </c>
      <c r="I101">
        <v>1.10201E-2</v>
      </c>
      <c r="J101">
        <v>1.1020122378154529E-2</v>
      </c>
      <c r="K101">
        <v>316.84099999999989</v>
      </c>
      <c r="L101">
        <v>326.61279999999994</v>
      </c>
      <c r="M101">
        <v>3.0584079941273292E-2</v>
      </c>
      <c r="N101" t="s">
        <v>131</v>
      </c>
      <c r="O101">
        <v>479.86</v>
      </c>
      <c r="P101">
        <v>-0.30790230483891134</v>
      </c>
      <c r="Q101" t="s">
        <v>122</v>
      </c>
      <c r="R101" t="s">
        <v>4</v>
      </c>
    </row>
    <row r="102" spans="1:18" x14ac:dyDescent="0.2">
      <c r="A102">
        <v>2421</v>
      </c>
      <c r="B102" t="s">
        <v>10</v>
      </c>
      <c r="C102" s="1" t="d">
        <v>2025-07-21</v>
      </c>
      <c r="D102">
        <v>334.4</v>
      </c>
      <c r="E102">
        <v>338</v>
      </c>
      <c r="F102">
        <v>326.88</v>
      </c>
      <c r="G102">
        <v>328.49</v>
      </c>
      <c r="H102">
        <v>75768800</v>
      </c>
      <c r="I102">
        <v>-3.5188900000000002E-3</v>
      </c>
      <c r="J102">
        <v>-3.5188836644926003E-3</v>
      </c>
      <c r="K102">
        <v>317.66949999999997</v>
      </c>
      <c r="L102">
        <v>325.92679999999996</v>
      </c>
      <c r="M102">
        <v>3.587701659062572E-2</v>
      </c>
      <c r="N102" t="s">
        <v>131</v>
      </c>
      <c r="O102">
        <v>479.86</v>
      </c>
      <c r="P102">
        <v>-0.31544617180010837</v>
      </c>
      <c r="Q102" t="s">
        <v>122</v>
      </c>
      <c r="R102" t="s">
        <v>4</v>
      </c>
    </row>
    <row r="103" spans="1:18" x14ac:dyDescent="0.2">
      <c r="A103">
        <v>2420</v>
      </c>
      <c r="B103" t="s">
        <v>10</v>
      </c>
      <c r="C103" s="1" t="d">
        <v>2025-07-18</v>
      </c>
      <c r="D103">
        <v>321.66000000000003</v>
      </c>
      <c r="E103">
        <v>330.9</v>
      </c>
      <c r="F103">
        <v>321.42</v>
      </c>
      <c r="G103">
        <v>329.65</v>
      </c>
      <c r="H103">
        <v>94255000</v>
      </c>
      <c r="I103">
        <v>3.20591E-2</v>
      </c>
      <c r="J103">
        <v>3.205910898218578E-2</v>
      </c>
      <c r="K103">
        <v>317.35299999999995</v>
      </c>
      <c r="L103">
        <v>324.98099999999994</v>
      </c>
      <c r="M103">
        <v>3.5858512645136578E-2</v>
      </c>
      <c r="N103" t="s">
        <v>131</v>
      </c>
      <c r="O103">
        <v>479.86</v>
      </c>
      <c r="P103">
        <v>-0.31302880006668621</v>
      </c>
      <c r="Q103" t="s">
        <v>122</v>
      </c>
      <c r="R103" t="s">
        <v>4</v>
      </c>
    </row>
    <row r="104" spans="1:18" x14ac:dyDescent="0.2">
      <c r="A104">
        <v>2419</v>
      </c>
      <c r="B104" t="s">
        <v>10</v>
      </c>
      <c r="C104" s="1" t="d">
        <v>2025-07-17</v>
      </c>
      <c r="D104">
        <v>323.14999999999998</v>
      </c>
      <c r="E104">
        <v>324.33999999999997</v>
      </c>
      <c r="F104">
        <v>317.06</v>
      </c>
      <c r="G104">
        <v>319.41000000000003</v>
      </c>
      <c r="H104">
        <v>73922900</v>
      </c>
      <c r="I104">
        <v>-7.0258600000000001E-3</v>
      </c>
      <c r="J104">
        <v>-7.0258339291821015E-3</v>
      </c>
      <c r="K104">
        <v>316.97300000000001</v>
      </c>
      <c r="L104">
        <v>323.93559999999997</v>
      </c>
      <c r="M104">
        <v>3.5368480339268253E-2</v>
      </c>
      <c r="N104" t="s">
        <v>131</v>
      </c>
      <c r="O104">
        <v>479.86</v>
      </c>
      <c r="P104">
        <v>-0.33436835743758597</v>
      </c>
      <c r="Q104" t="s">
        <v>122</v>
      </c>
      <c r="R104" t="s">
        <v>4</v>
      </c>
    </row>
    <row r="105" spans="1:18" x14ac:dyDescent="0.2">
      <c r="A105">
        <v>2418</v>
      </c>
      <c r="B105" t="s">
        <v>10</v>
      </c>
      <c r="C105" s="1" t="d">
        <v>2025-07-16</v>
      </c>
      <c r="D105">
        <v>312.8</v>
      </c>
      <c r="E105">
        <v>323.5</v>
      </c>
      <c r="F105">
        <v>312.62</v>
      </c>
      <c r="G105">
        <v>321.67</v>
      </c>
      <c r="H105">
        <v>97284800</v>
      </c>
      <c r="I105">
        <v>3.50409E-2</v>
      </c>
      <c r="J105">
        <v>3.5040864920522719E-2</v>
      </c>
      <c r="K105">
        <v>316.82</v>
      </c>
      <c r="L105">
        <v>322.84959999999995</v>
      </c>
      <c r="M105">
        <v>3.6450160972471932E-2</v>
      </c>
      <c r="N105" t="s">
        <v>131</v>
      </c>
      <c r="O105">
        <v>479.86</v>
      </c>
      <c r="P105">
        <v>-0.32965865043971154</v>
      </c>
      <c r="Q105" t="s">
        <v>122</v>
      </c>
      <c r="R105" t="s">
        <v>4</v>
      </c>
    </row>
    <row r="106" spans="1:18" x14ac:dyDescent="0.2">
      <c r="A106">
        <v>2417</v>
      </c>
      <c r="B106" t="s">
        <v>10</v>
      </c>
      <c r="C106" s="1" t="d">
        <v>2025-07-15</v>
      </c>
      <c r="D106">
        <v>319.68</v>
      </c>
      <c r="E106">
        <v>321.2</v>
      </c>
      <c r="F106">
        <v>310.5</v>
      </c>
      <c r="G106">
        <v>310.77999999999997</v>
      </c>
      <c r="H106">
        <v>77556300</v>
      </c>
      <c r="I106">
        <v>-1.9312099999999999E-2</v>
      </c>
      <c r="J106">
        <v>-1.9312085831492576E-2</v>
      </c>
      <c r="K106">
        <v>317.19299999999998</v>
      </c>
      <c r="L106">
        <v>322.06659999999994</v>
      </c>
      <c r="M106">
        <v>3.5616692071951297E-2</v>
      </c>
      <c r="N106" t="s">
        <v>131</v>
      </c>
      <c r="O106">
        <v>479.86</v>
      </c>
      <c r="P106">
        <v>-0.35235276955778772</v>
      </c>
      <c r="Q106" t="s">
        <v>122</v>
      </c>
      <c r="R106" t="s">
        <v>4</v>
      </c>
    </row>
    <row r="107" spans="1:18" x14ac:dyDescent="0.2">
      <c r="A107">
        <v>2416</v>
      </c>
      <c r="B107" t="s">
        <v>10</v>
      </c>
      <c r="C107" s="1" t="d">
        <v>2025-07-14</v>
      </c>
      <c r="D107">
        <v>317.73</v>
      </c>
      <c r="E107">
        <v>322.60000000000002</v>
      </c>
      <c r="F107">
        <v>312.67</v>
      </c>
      <c r="G107">
        <v>316.89999999999998</v>
      </c>
      <c r="H107">
        <v>78043400</v>
      </c>
      <c r="I107">
        <v>1.0813E-2</v>
      </c>
      <c r="J107">
        <v>1.0813052215240315E-2</v>
      </c>
      <c r="K107">
        <v>317.91950000000003</v>
      </c>
      <c r="L107">
        <v>321.37739999999997</v>
      </c>
      <c r="M107">
        <v>3.5660902756181993E-2</v>
      </c>
      <c r="N107" t="s">
        <v>131</v>
      </c>
      <c r="O107">
        <v>479.86</v>
      </c>
      <c r="P107">
        <v>-0.33959904972283594</v>
      </c>
      <c r="Q107" t="s">
        <v>122</v>
      </c>
      <c r="R107" t="s">
        <v>4</v>
      </c>
    </row>
    <row r="108" spans="1:18" x14ac:dyDescent="0.2">
      <c r="A108">
        <v>2415</v>
      </c>
      <c r="B108" t="s">
        <v>10</v>
      </c>
      <c r="C108" s="1" t="d">
        <v>2025-07-11</v>
      </c>
      <c r="D108">
        <v>307.89</v>
      </c>
      <c r="E108">
        <v>314.08999999999997</v>
      </c>
      <c r="F108">
        <v>305.64999999999998</v>
      </c>
      <c r="G108">
        <v>313.51</v>
      </c>
      <c r="H108">
        <v>79236400</v>
      </c>
      <c r="I108">
        <v>1.1746899999999999E-2</v>
      </c>
      <c r="J108">
        <v>1.1746861587117241E-2</v>
      </c>
      <c r="K108">
        <v>318.03000000000003</v>
      </c>
      <c r="L108">
        <v>320.77219999999994</v>
      </c>
      <c r="M108">
        <v>3.5916495025951289E-2</v>
      </c>
      <c r="N108" t="s">
        <v>131</v>
      </c>
      <c r="O108">
        <v>479.86</v>
      </c>
      <c r="P108">
        <v>-0.34666361021964742</v>
      </c>
      <c r="Q108" t="s">
        <v>122</v>
      </c>
      <c r="R108" t="s">
        <v>4</v>
      </c>
    </row>
    <row r="109" spans="1:18" x14ac:dyDescent="0.2">
      <c r="A109">
        <v>2414</v>
      </c>
      <c r="B109" t="s">
        <v>10</v>
      </c>
      <c r="C109" s="1" t="d">
        <v>2025-07-10</v>
      </c>
      <c r="D109">
        <v>300.05</v>
      </c>
      <c r="E109">
        <v>310.48</v>
      </c>
      <c r="F109">
        <v>300</v>
      </c>
      <c r="G109">
        <v>309.87</v>
      </c>
      <c r="H109">
        <v>104365300</v>
      </c>
      <c r="I109">
        <v>4.7282600000000001E-2</v>
      </c>
      <c r="J109">
        <v>4.7282682168446666E-2</v>
      </c>
      <c r="K109">
        <v>318.67599999999999</v>
      </c>
      <c r="L109">
        <v>320.07739999999995</v>
      </c>
      <c r="M109">
        <v>3.578968717032513E-2</v>
      </c>
      <c r="N109" t="s">
        <v>131</v>
      </c>
      <c r="O109">
        <v>479.86</v>
      </c>
      <c r="P109">
        <v>-0.35424915600383444</v>
      </c>
      <c r="Q109" t="s">
        <v>122</v>
      </c>
      <c r="R109" t="s">
        <v>4</v>
      </c>
    </row>
    <row r="110" spans="1:18" x14ac:dyDescent="0.2">
      <c r="A110">
        <v>2413</v>
      </c>
      <c r="B110" t="s">
        <v>10</v>
      </c>
      <c r="C110" s="1" t="d">
        <v>2025-07-09</v>
      </c>
      <c r="D110">
        <v>297.55</v>
      </c>
      <c r="E110">
        <v>300.14999999999998</v>
      </c>
      <c r="F110">
        <v>293.55</v>
      </c>
      <c r="G110">
        <v>295.88</v>
      </c>
      <c r="H110">
        <v>75586800</v>
      </c>
      <c r="I110">
        <v>-6.4806200000000003E-3</v>
      </c>
      <c r="J110">
        <v>-6.4806420200799186E-3</v>
      </c>
      <c r="K110">
        <v>319.48699999999997</v>
      </c>
      <c r="L110">
        <v>319.6477999999999</v>
      </c>
      <c r="M110">
        <v>3.6529458456969956E-2</v>
      </c>
      <c r="N110" t="s">
        <v>131</v>
      </c>
      <c r="O110">
        <v>479.86</v>
      </c>
      <c r="P110">
        <v>-0.38340349268536655</v>
      </c>
      <c r="Q110" t="s">
        <v>122</v>
      </c>
      <c r="R110" t="s">
        <v>4</v>
      </c>
    </row>
    <row r="111" spans="1:18" x14ac:dyDescent="0.2">
      <c r="A111">
        <v>2412</v>
      </c>
      <c r="B111" t="s">
        <v>10</v>
      </c>
      <c r="C111" s="1" t="d">
        <v>2025-07-08</v>
      </c>
      <c r="D111">
        <v>297</v>
      </c>
      <c r="E111">
        <v>304.05</v>
      </c>
      <c r="F111">
        <v>294.35000000000002</v>
      </c>
      <c r="G111">
        <v>297.81</v>
      </c>
      <c r="H111">
        <v>103246700</v>
      </c>
      <c r="I111">
        <v>1.3165899999999999E-2</v>
      </c>
      <c r="J111">
        <v>1.3165952235149936E-2</v>
      </c>
      <c r="K111">
        <v>320.12199999999996</v>
      </c>
      <c r="L111">
        <v>319.16799999999989</v>
      </c>
      <c r="M111">
        <v>3.7977086861668119E-2</v>
      </c>
      <c r="N111" t="s">
        <v>132</v>
      </c>
      <c r="O111">
        <v>479.86</v>
      </c>
      <c r="P111">
        <v>-0.37938148626682788</v>
      </c>
      <c r="Q111" t="s">
        <v>122</v>
      </c>
      <c r="R111" t="s">
        <v>4</v>
      </c>
    </row>
    <row r="112" spans="1:18" x14ac:dyDescent="0.2">
      <c r="A112">
        <v>2411</v>
      </c>
      <c r="B112" t="s">
        <v>10</v>
      </c>
      <c r="C112" s="1" t="d">
        <v>2025-07-07</v>
      </c>
      <c r="D112">
        <v>291.37</v>
      </c>
      <c r="E112">
        <v>296.14999999999998</v>
      </c>
      <c r="F112">
        <v>288.77</v>
      </c>
      <c r="G112">
        <v>293.94</v>
      </c>
      <c r="H112">
        <v>131177900</v>
      </c>
      <c r="I112">
        <v>-6.7892800000000003E-2</v>
      </c>
      <c r="J112">
        <v>-6.789281750436027E-2</v>
      </c>
      <c r="K112">
        <v>319.98849999999999</v>
      </c>
      <c r="L112">
        <v>318.94939999999997</v>
      </c>
      <c r="M112">
        <v>3.8725407669395369E-2</v>
      </c>
      <c r="N112" t="s">
        <v>132</v>
      </c>
      <c r="O112">
        <v>479.86</v>
      </c>
      <c r="P112">
        <v>-0.38744633851540033</v>
      </c>
      <c r="Q112" t="s">
        <v>122</v>
      </c>
      <c r="R112" t="s">
        <v>4</v>
      </c>
    </row>
    <row r="113" spans="1:18" x14ac:dyDescent="0.2">
      <c r="A113">
        <v>2410</v>
      </c>
      <c r="B113" t="s">
        <v>10</v>
      </c>
      <c r="C113" s="1" t="d">
        <v>2025-07-03</v>
      </c>
      <c r="D113">
        <v>317.99</v>
      </c>
      <c r="E113">
        <v>318.45</v>
      </c>
      <c r="F113">
        <v>312.76</v>
      </c>
      <c r="G113">
        <v>315.35000000000002</v>
      </c>
      <c r="H113">
        <v>58042300</v>
      </c>
      <c r="I113">
        <v>-9.5038100000000003E-4</v>
      </c>
      <c r="J113">
        <v>-9.5041976873100342E-4</v>
      </c>
      <c r="K113">
        <v>319.5265</v>
      </c>
      <c r="L113">
        <v>318.18339999999995</v>
      </c>
      <c r="M113">
        <v>4.827774788185183E-2</v>
      </c>
      <c r="N113" t="s">
        <v>132</v>
      </c>
      <c r="O113">
        <v>479.86</v>
      </c>
      <c r="P113">
        <v>-0.34282915850456386</v>
      </c>
      <c r="Q113" t="s">
        <v>122</v>
      </c>
      <c r="R113" t="s">
        <v>4</v>
      </c>
    </row>
    <row r="114" spans="1:18" x14ac:dyDescent="0.2">
      <c r="A114">
        <v>2409</v>
      </c>
      <c r="B114" t="s">
        <v>10</v>
      </c>
      <c r="C114" s="1" t="d">
        <v>2025-07-02</v>
      </c>
      <c r="D114">
        <v>312.63</v>
      </c>
      <c r="E114">
        <v>316.83</v>
      </c>
      <c r="F114">
        <v>303.82</v>
      </c>
      <c r="G114">
        <v>315.64999999999998</v>
      </c>
      <c r="H114">
        <v>119483700</v>
      </c>
      <c r="I114">
        <v>4.9682400000000002E-2</v>
      </c>
      <c r="J114">
        <v>4.9682418276745022E-2</v>
      </c>
      <c r="K114">
        <v>320.36149999999998</v>
      </c>
      <c r="L114">
        <v>317.31939999999997</v>
      </c>
      <c r="M114">
        <v>4.8874007971016091E-2</v>
      </c>
      <c r="N114" t="s">
        <v>132</v>
      </c>
      <c r="O114">
        <v>479.86</v>
      </c>
      <c r="P114">
        <v>-0.34220397615971332</v>
      </c>
      <c r="Q114" t="s">
        <v>122</v>
      </c>
      <c r="R114" t="s">
        <v>4</v>
      </c>
    </row>
    <row r="115" spans="1:18" x14ac:dyDescent="0.2">
      <c r="A115">
        <v>2408</v>
      </c>
      <c r="B115" t="s">
        <v>10</v>
      </c>
      <c r="C115" s="1" t="d">
        <v>2025-07-01</v>
      </c>
      <c r="D115">
        <v>298.45999999999998</v>
      </c>
      <c r="E115">
        <v>305.89</v>
      </c>
      <c r="F115">
        <v>293.20999999999998</v>
      </c>
      <c r="G115">
        <v>300.70999999999998</v>
      </c>
      <c r="H115">
        <v>145085700</v>
      </c>
      <c r="I115">
        <v>-5.3358999999999997E-2</v>
      </c>
      <c r="J115">
        <v>-5.3358937228483394E-2</v>
      </c>
      <c r="K115">
        <v>321.79250000000002</v>
      </c>
      <c r="L115">
        <v>315.77179999999987</v>
      </c>
      <c r="M115">
        <v>4.7323931358843774E-2</v>
      </c>
      <c r="N115" t="s">
        <v>132</v>
      </c>
      <c r="O115">
        <v>479.86</v>
      </c>
      <c r="P115">
        <v>-0.37333805693327227</v>
      </c>
      <c r="Q115" t="s">
        <v>122</v>
      </c>
      <c r="R115" t="s">
        <v>4</v>
      </c>
    </row>
    <row r="116" spans="1:18" x14ac:dyDescent="0.2">
      <c r="A116">
        <v>2407</v>
      </c>
      <c r="B116" t="s">
        <v>10</v>
      </c>
      <c r="C116" s="1" t="d">
        <v>2025-06-30</v>
      </c>
      <c r="D116">
        <v>319.89999999999998</v>
      </c>
      <c r="E116">
        <v>325.58</v>
      </c>
      <c r="F116">
        <v>316.60000000000002</v>
      </c>
      <c r="G116">
        <v>317.66000000000003</v>
      </c>
      <c r="H116">
        <v>76695100</v>
      </c>
      <c r="I116">
        <v>-1.8447000000000002E-2</v>
      </c>
      <c r="J116">
        <v>-1.844699193523458E-2</v>
      </c>
      <c r="K116">
        <v>323.89150000000001</v>
      </c>
      <c r="L116">
        <v>314.00879999999995</v>
      </c>
      <c r="M116">
        <v>4.5993212597878461E-2</v>
      </c>
      <c r="N116" t="s">
        <v>132</v>
      </c>
      <c r="O116">
        <v>479.86</v>
      </c>
      <c r="P116">
        <v>-0.33801525444921432</v>
      </c>
      <c r="Q116" t="s">
        <v>121</v>
      </c>
      <c r="R116" t="s">
        <v>4</v>
      </c>
    </row>
    <row r="117" spans="1:18" x14ac:dyDescent="0.2">
      <c r="A117">
        <v>2406</v>
      </c>
      <c r="B117" t="s">
        <v>10</v>
      </c>
      <c r="C117" s="1" t="d">
        <v>2025-06-27</v>
      </c>
      <c r="D117">
        <v>324.51</v>
      </c>
      <c r="E117">
        <v>329.34</v>
      </c>
      <c r="F117">
        <v>317.5</v>
      </c>
      <c r="G117">
        <v>323.63</v>
      </c>
      <c r="H117">
        <v>89067000</v>
      </c>
      <c r="I117">
        <v>-6.5995300000000002E-3</v>
      </c>
      <c r="J117">
        <v>-6.5995457056908791E-3</v>
      </c>
      <c r="K117">
        <v>325.33150000000006</v>
      </c>
      <c r="L117">
        <v>312.82199999999995</v>
      </c>
      <c r="M117">
        <v>4.6372462883039374E-2</v>
      </c>
      <c r="N117" t="s">
        <v>132</v>
      </c>
      <c r="O117">
        <v>479.86</v>
      </c>
      <c r="P117">
        <v>-0.32557412578668776</v>
      </c>
      <c r="Q117" t="s">
        <v>121</v>
      </c>
      <c r="R117" t="s">
        <v>4</v>
      </c>
    </row>
    <row r="118" spans="1:18" x14ac:dyDescent="0.2">
      <c r="A118">
        <v>2405</v>
      </c>
      <c r="B118" t="s">
        <v>10</v>
      </c>
      <c r="C118" s="1" t="d">
        <v>2025-06-26</v>
      </c>
      <c r="D118">
        <v>324.61</v>
      </c>
      <c r="E118">
        <v>331.05</v>
      </c>
      <c r="F118">
        <v>323.61</v>
      </c>
      <c r="G118">
        <v>325.77999999999997</v>
      </c>
      <c r="H118">
        <v>80440900</v>
      </c>
      <c r="I118">
        <v>-5.4037199999999999E-3</v>
      </c>
      <c r="J118">
        <v>-5.4037551518852922E-3</v>
      </c>
      <c r="K118">
        <v>327.07150000000001</v>
      </c>
      <c r="L118">
        <v>311.29979999999995</v>
      </c>
      <c r="M118">
        <v>4.6404637070305281E-2</v>
      </c>
      <c r="N118" t="s">
        <v>132</v>
      </c>
      <c r="O118">
        <v>479.86</v>
      </c>
      <c r="P118">
        <v>-0.32109365231525866</v>
      </c>
      <c r="Q118" t="s">
        <v>121</v>
      </c>
      <c r="R118" t="s">
        <v>4</v>
      </c>
    </row>
    <row r="119" spans="1:18" x14ac:dyDescent="0.2">
      <c r="A119">
        <v>2404</v>
      </c>
      <c r="B119" t="s">
        <v>10</v>
      </c>
      <c r="C119" s="1" t="d">
        <v>2025-06-25</v>
      </c>
      <c r="D119">
        <v>342.7</v>
      </c>
      <c r="E119">
        <v>343</v>
      </c>
      <c r="F119">
        <v>320.39999999999998</v>
      </c>
      <c r="G119">
        <v>327.55</v>
      </c>
      <c r="H119">
        <v>119845100</v>
      </c>
      <c r="I119">
        <v>-3.7947599999999998E-2</v>
      </c>
      <c r="J119">
        <v>-3.7947543102182291E-2</v>
      </c>
      <c r="K119">
        <v>328.62750000000005</v>
      </c>
      <c r="L119">
        <v>309.90939999999989</v>
      </c>
      <c r="M119">
        <v>4.6495069649040058E-2</v>
      </c>
      <c r="N119" t="s">
        <v>132</v>
      </c>
      <c r="O119">
        <v>479.86</v>
      </c>
      <c r="P119">
        <v>-0.3174050764806402</v>
      </c>
      <c r="Q119" t="s">
        <v>121</v>
      </c>
      <c r="R119" t="s">
        <v>4</v>
      </c>
    </row>
    <row r="120" spans="1:18" x14ac:dyDescent="0.2">
      <c r="A120">
        <v>2403</v>
      </c>
      <c r="B120" t="s">
        <v>10</v>
      </c>
      <c r="C120" s="1" t="d">
        <v>2025-06-24</v>
      </c>
      <c r="D120">
        <v>356.17</v>
      </c>
      <c r="E120">
        <v>356.26</v>
      </c>
      <c r="F120">
        <v>340.44</v>
      </c>
      <c r="G120">
        <v>340.47</v>
      </c>
      <c r="H120">
        <v>114736200</v>
      </c>
      <c r="I120">
        <v>-2.3545900000000002E-2</v>
      </c>
      <c r="J120">
        <v>-2.3545944705747335E-2</v>
      </c>
      <c r="K120">
        <v>330.39450000000005</v>
      </c>
      <c r="L120">
        <v>308.44079999999997</v>
      </c>
      <c r="M120">
        <v>4.8526925953789102E-2</v>
      </c>
      <c r="N120" t="s">
        <v>132</v>
      </c>
      <c r="O120">
        <v>479.86</v>
      </c>
      <c r="P120">
        <v>-0.29048055682907514</v>
      </c>
      <c r="Q120" t="s">
        <v>121</v>
      </c>
      <c r="R120" t="s">
        <v>4</v>
      </c>
    </row>
    <row r="121" spans="1:18" x14ac:dyDescent="0.2">
      <c r="A121">
        <v>2402</v>
      </c>
      <c r="B121" t="s">
        <v>10</v>
      </c>
      <c r="C121" s="1" t="d">
        <v>2025-06-23</v>
      </c>
      <c r="D121">
        <v>327.54000000000002</v>
      </c>
      <c r="E121">
        <v>357.54</v>
      </c>
      <c r="F121">
        <v>327.48</v>
      </c>
      <c r="G121">
        <v>348.68</v>
      </c>
      <c r="H121">
        <v>190716800</v>
      </c>
      <c r="I121">
        <v>8.2319299999999998E-2</v>
      </c>
      <c r="J121">
        <v>8.2319344425130225E-2</v>
      </c>
      <c r="K121">
        <v>330.33800000000008</v>
      </c>
      <c r="L121">
        <v>306.93599999999992</v>
      </c>
      <c r="M121">
        <v>4.8202685225813821E-2</v>
      </c>
      <c r="N121" t="s">
        <v>132</v>
      </c>
      <c r="O121">
        <v>479.86</v>
      </c>
      <c r="P121">
        <v>-0.27337139999166427</v>
      </c>
      <c r="Q121" t="s">
        <v>121</v>
      </c>
      <c r="R121" t="s">
        <v>4</v>
      </c>
    </row>
    <row r="122" spans="1:18" x14ac:dyDescent="0.2">
      <c r="A122">
        <v>2401</v>
      </c>
      <c r="B122" t="s">
        <v>10</v>
      </c>
      <c r="C122" s="1" t="d">
        <v>2025-06-20</v>
      </c>
      <c r="D122">
        <v>327.95</v>
      </c>
      <c r="E122">
        <v>332.36</v>
      </c>
      <c r="F122">
        <v>317.77999999999997</v>
      </c>
      <c r="G122">
        <v>322.16000000000003</v>
      </c>
      <c r="H122">
        <v>108688000</v>
      </c>
      <c r="I122">
        <v>3.4161100000000002E-4</v>
      </c>
      <c r="J122">
        <v>3.4156186927503107E-4</v>
      </c>
      <c r="K122">
        <v>329.95600000000002</v>
      </c>
      <c r="L122">
        <v>305.1746</v>
      </c>
      <c r="M122">
        <v>4.4617126809117121E-2</v>
      </c>
      <c r="N122" t="s">
        <v>132</v>
      </c>
      <c r="O122">
        <v>479.86</v>
      </c>
      <c r="P122">
        <v>-0.32863751927645557</v>
      </c>
      <c r="Q122" t="s">
        <v>121</v>
      </c>
      <c r="R122" t="s">
        <v>4</v>
      </c>
    </row>
    <row r="123" spans="1:18" x14ac:dyDescent="0.2">
      <c r="A123">
        <v>2400</v>
      </c>
      <c r="B123" t="s">
        <v>10</v>
      </c>
      <c r="C123" s="1" t="d">
        <v>2025-06-18</v>
      </c>
      <c r="D123">
        <v>317.31</v>
      </c>
      <c r="E123">
        <v>329.32</v>
      </c>
      <c r="F123">
        <v>315.45</v>
      </c>
      <c r="G123">
        <v>322.05</v>
      </c>
      <c r="H123">
        <v>95137700</v>
      </c>
      <c r="I123">
        <v>1.8017999999999999E-2</v>
      </c>
      <c r="J123">
        <v>1.8018018018018056E-2</v>
      </c>
      <c r="K123">
        <v>330.57900000000006</v>
      </c>
      <c r="L123">
        <v>303.64499999999998</v>
      </c>
      <c r="M123">
        <v>4.4987228184163806E-2</v>
      </c>
      <c r="N123" t="s">
        <v>132</v>
      </c>
      <c r="O123">
        <v>479.86</v>
      </c>
      <c r="P123">
        <v>-0.3288667528029009</v>
      </c>
      <c r="Q123" t="s">
        <v>121</v>
      </c>
      <c r="R123" t="s">
        <v>4</v>
      </c>
    </row>
    <row r="124" spans="1:18" x14ac:dyDescent="0.2">
      <c r="A124">
        <v>2399</v>
      </c>
      <c r="B124" t="s">
        <v>10</v>
      </c>
      <c r="C124" s="1" t="d">
        <v>2025-06-17</v>
      </c>
      <c r="D124">
        <v>326.08999999999997</v>
      </c>
      <c r="E124">
        <v>327.26</v>
      </c>
      <c r="F124">
        <v>314.74</v>
      </c>
      <c r="G124">
        <v>316.35000000000002</v>
      </c>
      <c r="H124">
        <v>88282700</v>
      </c>
      <c r="I124">
        <v>-3.8829599999999999E-2</v>
      </c>
      <c r="J124">
        <v>-3.8829641782882063E-2</v>
      </c>
      <c r="K124">
        <v>331.66750000000008</v>
      </c>
      <c r="L124">
        <v>301.63900000000001</v>
      </c>
      <c r="M124">
        <v>4.4772581112366698E-2</v>
      </c>
      <c r="N124" t="s">
        <v>132</v>
      </c>
      <c r="O124">
        <v>479.86</v>
      </c>
      <c r="P124">
        <v>-0.34074521735506191</v>
      </c>
      <c r="Q124" t="s">
        <v>121</v>
      </c>
      <c r="R124" t="s">
        <v>4</v>
      </c>
    </row>
    <row r="125" spans="1:18" x14ac:dyDescent="0.2">
      <c r="A125">
        <v>2398</v>
      </c>
      <c r="B125" t="s">
        <v>10</v>
      </c>
      <c r="C125" s="1" t="d">
        <v>2025-06-16</v>
      </c>
      <c r="D125">
        <v>331.29</v>
      </c>
      <c r="E125">
        <v>332.05</v>
      </c>
      <c r="F125">
        <v>326.41000000000003</v>
      </c>
      <c r="G125">
        <v>329.13</v>
      </c>
      <c r="H125">
        <v>83925900</v>
      </c>
      <c r="I125">
        <v>1.17427E-2</v>
      </c>
      <c r="J125">
        <v>1.1742645476622293E-2</v>
      </c>
      <c r="K125">
        <v>332.9545</v>
      </c>
      <c r="L125">
        <v>299.86380000000003</v>
      </c>
      <c r="M125">
        <v>4.4229701737839147E-2</v>
      </c>
      <c r="N125" t="s">
        <v>132</v>
      </c>
      <c r="O125">
        <v>479.86</v>
      </c>
      <c r="P125">
        <v>-0.31411244946442718</v>
      </c>
      <c r="Q125" t="s">
        <v>121</v>
      </c>
      <c r="R125" t="s">
        <v>4</v>
      </c>
    </row>
    <row r="126" spans="1:18" x14ac:dyDescent="0.2">
      <c r="A126">
        <v>2397</v>
      </c>
      <c r="B126" t="s">
        <v>10</v>
      </c>
      <c r="C126" s="1" t="d">
        <v>2025-06-13</v>
      </c>
      <c r="D126">
        <v>313.97000000000003</v>
      </c>
      <c r="E126">
        <v>332.99</v>
      </c>
      <c r="F126">
        <v>313.3</v>
      </c>
      <c r="G126">
        <v>325.31</v>
      </c>
      <c r="H126">
        <v>128964300</v>
      </c>
      <c r="I126">
        <v>1.9429100000000001E-2</v>
      </c>
      <c r="J126">
        <v>1.942903700918186E-2</v>
      </c>
      <c r="K126">
        <v>333.99700000000001</v>
      </c>
      <c r="L126">
        <v>298.3254</v>
      </c>
      <c r="M126">
        <v>4.442705214187409E-2</v>
      </c>
      <c r="N126" t="s">
        <v>132</v>
      </c>
      <c r="O126">
        <v>479.86</v>
      </c>
      <c r="P126">
        <v>-0.32207310465552452</v>
      </c>
      <c r="Q126" t="s">
        <v>121</v>
      </c>
      <c r="R126" t="s">
        <v>4</v>
      </c>
    </row>
    <row r="127" spans="1:18" x14ac:dyDescent="0.2">
      <c r="A127">
        <v>2396</v>
      </c>
      <c r="B127" t="s">
        <v>10</v>
      </c>
      <c r="C127" s="1" t="d">
        <v>2025-06-12</v>
      </c>
      <c r="D127">
        <v>323.08</v>
      </c>
      <c r="E127">
        <v>332.56</v>
      </c>
      <c r="F127">
        <v>316.86</v>
      </c>
      <c r="G127">
        <v>319.11</v>
      </c>
      <c r="H127">
        <v>105127500</v>
      </c>
      <c r="I127">
        <v>-2.2424400000000001E-2</v>
      </c>
      <c r="J127">
        <v>-2.2424409521183741E-2</v>
      </c>
      <c r="K127">
        <v>334.87250000000006</v>
      </c>
      <c r="L127">
        <v>297.08840000000004</v>
      </c>
      <c r="M127">
        <v>4.4220871259538767E-2</v>
      </c>
      <c r="N127" t="s">
        <v>132</v>
      </c>
      <c r="O127">
        <v>479.86</v>
      </c>
      <c r="P127">
        <v>-0.33499353978243651</v>
      </c>
      <c r="Q127" t="s">
        <v>121</v>
      </c>
      <c r="R127" t="s">
        <v>4</v>
      </c>
    </row>
    <row r="128" spans="1:18" x14ac:dyDescent="0.2">
      <c r="A128">
        <v>2395</v>
      </c>
      <c r="B128" t="s">
        <v>10</v>
      </c>
      <c r="C128" s="1" t="d">
        <v>2025-06-11</v>
      </c>
      <c r="D128">
        <v>334.4</v>
      </c>
      <c r="E128">
        <v>335.5</v>
      </c>
      <c r="F128">
        <v>322.5</v>
      </c>
      <c r="G128">
        <v>326.43</v>
      </c>
      <c r="H128">
        <v>122611400</v>
      </c>
      <c r="I128">
        <v>1.04265E-3</v>
      </c>
      <c r="J128">
        <v>1.0426569352020021E-3</v>
      </c>
      <c r="K128">
        <v>336.30099999999999</v>
      </c>
      <c r="L128">
        <v>296.23740000000004</v>
      </c>
      <c r="M128">
        <v>4.5031828476921235E-2</v>
      </c>
      <c r="N128" t="s">
        <v>132</v>
      </c>
      <c r="O128">
        <v>479.86</v>
      </c>
      <c r="P128">
        <v>-0.31973909056808236</v>
      </c>
      <c r="Q128" t="s">
        <v>121</v>
      </c>
      <c r="R128" t="s">
        <v>4</v>
      </c>
    </row>
    <row r="129" spans="1:18" x14ac:dyDescent="0.2">
      <c r="A129">
        <v>2394</v>
      </c>
      <c r="B129" t="s">
        <v>10</v>
      </c>
      <c r="C129" s="1" t="d">
        <v>2025-06-10</v>
      </c>
      <c r="D129">
        <v>314.94</v>
      </c>
      <c r="E129">
        <v>327.83</v>
      </c>
      <c r="F129">
        <v>310.67</v>
      </c>
      <c r="G129">
        <v>326.08999999999997</v>
      </c>
      <c r="H129">
        <v>151256500</v>
      </c>
      <c r="I129">
        <v>5.6743799999999997E-2</v>
      </c>
      <c r="J129">
        <v>5.674379415386599E-2</v>
      </c>
      <c r="K129">
        <v>336.68300000000005</v>
      </c>
      <c r="L129">
        <v>295.2244</v>
      </c>
      <c r="M129">
        <v>4.6370927563886333E-2</v>
      </c>
      <c r="N129" t="s">
        <v>132</v>
      </c>
      <c r="O129">
        <v>479.86</v>
      </c>
      <c r="P129">
        <v>-0.32044763055891312</v>
      </c>
      <c r="Q129" t="s">
        <v>121</v>
      </c>
      <c r="R129" t="s">
        <v>4</v>
      </c>
    </row>
    <row r="130" spans="1:18" x14ac:dyDescent="0.2">
      <c r="A130">
        <v>2393</v>
      </c>
      <c r="B130" t="s">
        <v>10</v>
      </c>
      <c r="C130" s="1" t="d">
        <v>2025-06-09</v>
      </c>
      <c r="D130">
        <v>285.95999999999998</v>
      </c>
      <c r="E130">
        <v>309.83</v>
      </c>
      <c r="F130">
        <v>281.85000000000002</v>
      </c>
      <c r="G130">
        <v>308.58</v>
      </c>
      <c r="H130">
        <v>140908900</v>
      </c>
      <c r="I130">
        <v>4.5537599999999998E-2</v>
      </c>
      <c r="J130">
        <v>4.5537710916853102E-2</v>
      </c>
      <c r="K130">
        <v>336.29750000000001</v>
      </c>
      <c r="L130">
        <v>293.87900000000002</v>
      </c>
      <c r="M130">
        <v>4.708977019241916E-2</v>
      </c>
      <c r="N130" t="s">
        <v>132</v>
      </c>
      <c r="O130">
        <v>479.86</v>
      </c>
      <c r="P130">
        <v>-0.35693744008669204</v>
      </c>
      <c r="Q130" t="s">
        <v>121</v>
      </c>
      <c r="R130" t="s">
        <v>4</v>
      </c>
    </row>
    <row r="131" spans="1:18" x14ac:dyDescent="0.2">
      <c r="A131">
        <v>2392</v>
      </c>
      <c r="B131" t="s">
        <v>10</v>
      </c>
      <c r="C131" s="1" t="d">
        <v>2025-06-06</v>
      </c>
      <c r="D131">
        <v>298.83</v>
      </c>
      <c r="E131">
        <v>305.5</v>
      </c>
      <c r="F131">
        <v>291.14</v>
      </c>
      <c r="G131">
        <v>295.14</v>
      </c>
      <c r="H131">
        <v>164747700</v>
      </c>
      <c r="I131">
        <v>3.66702E-2</v>
      </c>
      <c r="J131">
        <v>3.6670179135932512E-2</v>
      </c>
      <c r="K131">
        <v>335.78149999999999</v>
      </c>
      <c r="L131">
        <v>292.62819999999999</v>
      </c>
      <c r="M131">
        <v>4.7169965615151487E-2</v>
      </c>
      <c r="N131" t="s">
        <v>132</v>
      </c>
      <c r="O131">
        <v>479.86</v>
      </c>
      <c r="P131">
        <v>-0.38494560913599807</v>
      </c>
      <c r="Q131" t="s">
        <v>121</v>
      </c>
      <c r="R131" t="s">
        <v>4</v>
      </c>
    </row>
    <row r="132" spans="1:18" x14ac:dyDescent="0.2">
      <c r="A132">
        <v>2391</v>
      </c>
      <c r="B132" t="s">
        <v>10</v>
      </c>
      <c r="C132" s="1" t="d">
        <v>2025-06-05</v>
      </c>
      <c r="D132">
        <v>322.49</v>
      </c>
      <c r="E132">
        <v>324.55</v>
      </c>
      <c r="F132">
        <v>273.20999999999998</v>
      </c>
      <c r="G132">
        <v>284.7</v>
      </c>
      <c r="H132">
        <v>287499800</v>
      </c>
      <c r="I132">
        <v>-0.142599</v>
      </c>
      <c r="J132">
        <v>-0.14259900617376908</v>
      </c>
      <c r="K132">
        <v>335.26549999999997</v>
      </c>
      <c r="L132">
        <v>291.91920000000005</v>
      </c>
      <c r="M132">
        <v>4.6977112055347457E-2</v>
      </c>
      <c r="N132" t="s">
        <v>132</v>
      </c>
      <c r="O132">
        <v>479.86</v>
      </c>
      <c r="P132">
        <v>-0.40670195473679827</v>
      </c>
      <c r="Q132" t="s">
        <v>121</v>
      </c>
      <c r="R132" t="s">
        <v>4</v>
      </c>
    </row>
    <row r="133" spans="1:18" x14ac:dyDescent="0.2">
      <c r="A133">
        <v>2390</v>
      </c>
      <c r="B133" t="s">
        <v>10</v>
      </c>
      <c r="C133" s="1" t="d">
        <v>2025-06-04</v>
      </c>
      <c r="D133">
        <v>345.1</v>
      </c>
      <c r="E133">
        <v>345.6</v>
      </c>
      <c r="F133">
        <v>327.33</v>
      </c>
      <c r="G133">
        <v>332.05</v>
      </c>
      <c r="H133">
        <v>98912100</v>
      </c>
      <c r="I133">
        <v>-3.5495400000000003E-2</v>
      </c>
      <c r="J133">
        <v>-3.5495396055421513E-2</v>
      </c>
      <c r="K133">
        <v>334.84150000000005</v>
      </c>
      <c r="L133">
        <v>291.45759999999996</v>
      </c>
      <c r="M133">
        <v>3.2268774992329871E-2</v>
      </c>
      <c r="N133" t="s">
        <v>132</v>
      </c>
      <c r="O133">
        <v>479.86</v>
      </c>
      <c r="P133">
        <v>-0.30802734130788145</v>
      </c>
      <c r="Q133" t="s">
        <v>121</v>
      </c>
      <c r="R133" t="s">
        <v>4</v>
      </c>
    </row>
    <row r="134" spans="1:18" x14ac:dyDescent="0.2">
      <c r="A134">
        <v>2389</v>
      </c>
      <c r="B134" t="s">
        <v>10</v>
      </c>
      <c r="C134" s="1" t="d">
        <v>2025-06-03</v>
      </c>
      <c r="D134">
        <v>346.6</v>
      </c>
      <c r="E134">
        <v>355.4</v>
      </c>
      <c r="F134">
        <v>343.04</v>
      </c>
      <c r="G134">
        <v>344.27</v>
      </c>
      <c r="H134">
        <v>99324500</v>
      </c>
      <c r="I134">
        <v>4.6105399999999998E-3</v>
      </c>
      <c r="J134">
        <v>4.6105809915666374E-3</v>
      </c>
      <c r="K134">
        <v>332.00650000000007</v>
      </c>
      <c r="L134">
        <v>291.52639999999997</v>
      </c>
      <c r="M134">
        <v>3.1169666997615746E-2</v>
      </c>
      <c r="N134" t="s">
        <v>132</v>
      </c>
      <c r="O134">
        <v>479.86</v>
      </c>
      <c r="P134">
        <v>-0.2825615804609678</v>
      </c>
      <c r="Q134" t="s">
        <v>121</v>
      </c>
      <c r="R134" t="s">
        <v>4</v>
      </c>
    </row>
    <row r="135" spans="1:18" x14ac:dyDescent="0.2">
      <c r="A135">
        <v>2388</v>
      </c>
      <c r="B135" t="s">
        <v>10</v>
      </c>
      <c r="C135" s="1" t="d">
        <v>2025-06-02</v>
      </c>
      <c r="D135">
        <v>343.5</v>
      </c>
      <c r="E135">
        <v>348.02</v>
      </c>
      <c r="F135">
        <v>333.33</v>
      </c>
      <c r="G135">
        <v>342.69</v>
      </c>
      <c r="H135">
        <v>81873800</v>
      </c>
      <c r="I135">
        <v>-1.0881500000000001E-2</v>
      </c>
      <c r="J135">
        <v>-1.0881487040350968E-2</v>
      </c>
      <c r="K135">
        <v>328.80600000000004</v>
      </c>
      <c r="L135">
        <v>290.45319999999998</v>
      </c>
      <c r="M135">
        <v>3.2121451721166074E-2</v>
      </c>
      <c r="N135" t="s">
        <v>132</v>
      </c>
      <c r="O135">
        <v>479.86</v>
      </c>
      <c r="P135">
        <v>-0.28585420747718082</v>
      </c>
      <c r="Q135" t="s">
        <v>121</v>
      </c>
      <c r="R135" t="s">
        <v>4</v>
      </c>
    </row>
    <row r="136" spans="1:18" x14ac:dyDescent="0.2">
      <c r="A136">
        <v>2387</v>
      </c>
      <c r="B136" t="s">
        <v>10</v>
      </c>
      <c r="C136" s="1" t="d">
        <v>2025-05-30</v>
      </c>
      <c r="D136">
        <v>355.52</v>
      </c>
      <c r="E136">
        <v>363.68</v>
      </c>
      <c r="F136">
        <v>345.29</v>
      </c>
      <c r="G136">
        <v>346.46</v>
      </c>
      <c r="H136">
        <v>123474900</v>
      </c>
      <c r="I136">
        <v>-3.3395599999999998E-2</v>
      </c>
      <c r="J136">
        <v>-3.3395642105850554E-2</v>
      </c>
      <c r="K136">
        <v>326.03200000000004</v>
      </c>
      <c r="L136">
        <v>288.54199999999992</v>
      </c>
      <c r="M136">
        <v>3.1908191850397429E-2</v>
      </c>
      <c r="N136" t="s">
        <v>132</v>
      </c>
      <c r="O136">
        <v>479.86</v>
      </c>
      <c r="P136">
        <v>-0.27799774934355859</v>
      </c>
      <c r="Q136" t="s">
        <v>120</v>
      </c>
      <c r="R136" t="s">
        <v>4</v>
      </c>
    </row>
    <row r="137" spans="1:18" x14ac:dyDescent="0.2">
      <c r="A137">
        <v>2386</v>
      </c>
      <c r="B137" t="s">
        <v>10</v>
      </c>
      <c r="C137" s="1" t="d">
        <v>2025-05-29</v>
      </c>
      <c r="D137">
        <v>365.29</v>
      </c>
      <c r="E137">
        <v>367.71</v>
      </c>
      <c r="F137">
        <v>356</v>
      </c>
      <c r="G137">
        <v>358.43</v>
      </c>
      <c r="H137">
        <v>88087800</v>
      </c>
      <c r="I137">
        <v>4.2869099999999997E-3</v>
      </c>
      <c r="J137">
        <v>4.2869151022695284E-3</v>
      </c>
      <c r="K137">
        <v>322.73500000000001</v>
      </c>
      <c r="L137">
        <v>286.41339999999991</v>
      </c>
      <c r="M137">
        <v>3.0446988926370353E-2</v>
      </c>
      <c r="N137" t="s">
        <v>132</v>
      </c>
      <c r="O137">
        <v>479.86</v>
      </c>
      <c r="P137">
        <v>-0.25305297378402036</v>
      </c>
      <c r="Q137" t="s">
        <v>120</v>
      </c>
      <c r="R137" t="s">
        <v>4</v>
      </c>
    </row>
    <row r="138" spans="1:18" x14ac:dyDescent="0.2">
      <c r="A138">
        <v>2385</v>
      </c>
      <c r="B138" t="s">
        <v>10</v>
      </c>
      <c r="C138" s="1" t="d">
        <v>2025-05-28</v>
      </c>
      <c r="D138">
        <v>364.84</v>
      </c>
      <c r="E138">
        <v>365</v>
      </c>
      <c r="F138">
        <v>355.91</v>
      </c>
      <c r="G138">
        <v>356.9</v>
      </c>
      <c r="H138">
        <v>91404300</v>
      </c>
      <c r="I138">
        <v>-1.6506400000000001E-2</v>
      </c>
      <c r="J138">
        <v>-1.6506379343602773E-2</v>
      </c>
      <c r="K138">
        <v>318.92150000000004</v>
      </c>
      <c r="L138">
        <v>284.20139999999998</v>
      </c>
      <c r="M138">
        <v>3.2129917311779339E-2</v>
      </c>
      <c r="N138" t="s">
        <v>132</v>
      </c>
      <c r="O138">
        <v>479.86</v>
      </c>
      <c r="P138">
        <v>-0.25624140374275839</v>
      </c>
      <c r="Q138" t="s">
        <v>120</v>
      </c>
      <c r="R138" t="s">
        <v>4</v>
      </c>
    </row>
    <row r="139" spans="1:18" x14ac:dyDescent="0.2">
      <c r="A139">
        <v>2384</v>
      </c>
      <c r="B139" t="s">
        <v>10</v>
      </c>
      <c r="C139" s="1" t="d">
        <v>2025-05-27</v>
      </c>
      <c r="D139">
        <v>347.35</v>
      </c>
      <c r="E139">
        <v>363.79</v>
      </c>
      <c r="F139">
        <v>347.32</v>
      </c>
      <c r="G139">
        <v>362.89</v>
      </c>
      <c r="H139">
        <v>120146400</v>
      </c>
      <c r="I139">
        <v>6.9399500000000003E-2</v>
      </c>
      <c r="J139">
        <v>6.9399422408204181E-2</v>
      </c>
      <c r="K139">
        <v>315.678</v>
      </c>
      <c r="L139">
        <v>281.53899999999993</v>
      </c>
      <c r="M139">
        <v>3.1563849195854587E-2</v>
      </c>
      <c r="N139" t="s">
        <v>132</v>
      </c>
      <c r="O139">
        <v>479.86</v>
      </c>
      <c r="P139">
        <v>-0.24375859625724172</v>
      </c>
      <c r="Q139" t="s">
        <v>120</v>
      </c>
      <c r="R139" t="s">
        <v>4</v>
      </c>
    </row>
    <row r="140" spans="1:18" x14ac:dyDescent="0.2">
      <c r="A140">
        <v>2382</v>
      </c>
      <c r="B140" t="s">
        <v>10</v>
      </c>
      <c r="C140" s="1" t="d">
        <v>2025-05-22</v>
      </c>
      <c r="D140">
        <v>331.9</v>
      </c>
      <c r="E140">
        <v>347.27</v>
      </c>
      <c r="F140">
        <v>331.39</v>
      </c>
      <c r="G140">
        <v>341.04</v>
      </c>
      <c r="H140">
        <v>97113400</v>
      </c>
      <c r="I140">
        <v>1.9186000000000002E-2</v>
      </c>
      <c r="J140">
        <v>1.9185942262865296E-2</v>
      </c>
      <c r="K140">
        <v>309.108</v>
      </c>
      <c r="L140">
        <v>276.90300000000002</v>
      </c>
      <c r="M140">
        <v>3.4581387240469844E-2</v>
      </c>
      <c r="N140" t="s">
        <v>132</v>
      </c>
      <c r="O140">
        <v>479.86</v>
      </c>
      <c r="P140">
        <v>-0.28929271037385906</v>
      </c>
      <c r="Q140" t="s">
        <v>120</v>
      </c>
      <c r="R140" t="s">
        <v>4</v>
      </c>
    </row>
    <row r="141" spans="1:18" x14ac:dyDescent="0.2">
      <c r="A141">
        <v>2381</v>
      </c>
      <c r="B141" t="s">
        <v>10</v>
      </c>
      <c r="C141" s="1" t="d">
        <v>2025-05-21</v>
      </c>
      <c r="D141">
        <v>344.43</v>
      </c>
      <c r="E141">
        <v>347.35</v>
      </c>
      <c r="F141">
        <v>332.2</v>
      </c>
      <c r="G141">
        <v>334.62</v>
      </c>
      <c r="H141">
        <v>102354800</v>
      </c>
      <c r="I141">
        <v>-2.6758199999999999E-2</v>
      </c>
      <c r="J141">
        <v>-2.675818742365188E-2</v>
      </c>
      <c r="K141">
        <v>305.03149999999999</v>
      </c>
      <c r="L141">
        <v>274.9298</v>
      </c>
      <c r="M141">
        <v>3.4877632909856592E-2</v>
      </c>
      <c r="N141" t="s">
        <v>132</v>
      </c>
      <c r="O141">
        <v>479.86</v>
      </c>
      <c r="P141">
        <v>-0.30267161255366148</v>
      </c>
      <c r="Q141" t="s">
        <v>120</v>
      </c>
      <c r="R141" t="s">
        <v>4</v>
      </c>
    </row>
    <row r="142" spans="1:18" x14ac:dyDescent="0.2">
      <c r="A142">
        <v>2380</v>
      </c>
      <c r="B142" t="s">
        <v>10</v>
      </c>
      <c r="C142" s="1" t="d">
        <v>2025-05-20</v>
      </c>
      <c r="D142">
        <v>347.87</v>
      </c>
      <c r="E142">
        <v>354.99</v>
      </c>
      <c r="F142">
        <v>341.63</v>
      </c>
      <c r="G142">
        <v>343.82</v>
      </c>
      <c r="H142">
        <v>131715500</v>
      </c>
      <c r="I142">
        <v>5.0571799999999997E-3</v>
      </c>
      <c r="J142">
        <v>5.0571487035575569E-3</v>
      </c>
      <c r="K142">
        <v>300.83749999999998</v>
      </c>
      <c r="L142">
        <v>273.07079999999996</v>
      </c>
      <c r="M142">
        <v>3.4431236000560202E-2</v>
      </c>
      <c r="N142" t="s">
        <v>132</v>
      </c>
      <c r="O142">
        <v>479.86</v>
      </c>
      <c r="P142">
        <v>-0.28349935397824366</v>
      </c>
      <c r="Q142" t="s">
        <v>120</v>
      </c>
      <c r="R142" t="s">
        <v>4</v>
      </c>
    </row>
    <row r="143" spans="1:18" x14ac:dyDescent="0.2">
      <c r="A143">
        <v>2379</v>
      </c>
      <c r="B143" t="s">
        <v>10</v>
      </c>
      <c r="C143" s="1" t="d">
        <v>2025-05-19</v>
      </c>
      <c r="D143">
        <v>336.3</v>
      </c>
      <c r="E143">
        <v>343</v>
      </c>
      <c r="F143">
        <v>333.37</v>
      </c>
      <c r="G143">
        <v>342.09</v>
      </c>
      <c r="H143">
        <v>88869900</v>
      </c>
      <c r="I143">
        <v>-2.25442E-2</v>
      </c>
      <c r="J143">
        <v>-2.2544145379736147E-2</v>
      </c>
      <c r="K143">
        <v>295.54499999999996</v>
      </c>
      <c r="L143">
        <v>270.98999999999995</v>
      </c>
      <c r="M143">
        <v>3.4767614426189211E-2</v>
      </c>
      <c r="N143" t="s">
        <v>132</v>
      </c>
      <c r="O143">
        <v>479.86</v>
      </c>
      <c r="P143">
        <v>-0.28710457216688212</v>
      </c>
      <c r="Q143" t="s">
        <v>120</v>
      </c>
      <c r="R143" t="s">
        <v>4</v>
      </c>
    </row>
    <row r="144" spans="1:18" x14ac:dyDescent="0.2">
      <c r="A144">
        <v>2378</v>
      </c>
      <c r="B144" t="s">
        <v>10</v>
      </c>
      <c r="C144" s="1" t="d">
        <v>2025-05-16</v>
      </c>
      <c r="D144">
        <v>346.24</v>
      </c>
      <c r="E144">
        <v>351.62</v>
      </c>
      <c r="F144">
        <v>342.33</v>
      </c>
      <c r="G144">
        <v>349.98</v>
      </c>
      <c r="H144">
        <v>95895700</v>
      </c>
      <c r="I144">
        <v>2.0885600000000001E-2</v>
      </c>
      <c r="J144">
        <v>2.0885595939560186E-2</v>
      </c>
      <c r="K144">
        <v>289.81549999999999</v>
      </c>
      <c r="L144">
        <v>268.55659999999995</v>
      </c>
      <c r="M144">
        <v>3.7820908418286094E-2</v>
      </c>
      <c r="N144" t="s">
        <v>132</v>
      </c>
      <c r="O144">
        <v>479.86</v>
      </c>
      <c r="P144">
        <v>-0.27066227649731167</v>
      </c>
      <c r="Q144" t="s">
        <v>120</v>
      </c>
      <c r="R144" t="s">
        <v>4</v>
      </c>
    </row>
    <row r="145" spans="1:18" x14ac:dyDescent="0.2">
      <c r="A145">
        <v>2377</v>
      </c>
      <c r="B145" t="s">
        <v>10</v>
      </c>
      <c r="C145" s="1" t="d">
        <v>2025-05-15</v>
      </c>
      <c r="D145">
        <v>340.34</v>
      </c>
      <c r="E145">
        <v>346.14</v>
      </c>
      <c r="F145">
        <v>334.72</v>
      </c>
      <c r="G145">
        <v>342.82</v>
      </c>
      <c r="H145">
        <v>97882600</v>
      </c>
      <c r="I145">
        <v>-1.3978300000000001E-2</v>
      </c>
      <c r="J145">
        <v>-1.3978370915784688E-2</v>
      </c>
      <c r="K145">
        <v>284.38499999999993</v>
      </c>
      <c r="L145">
        <v>266.96820000000002</v>
      </c>
      <c r="M145">
        <v>3.8085138212368821E-2</v>
      </c>
      <c r="N145" t="s">
        <v>132</v>
      </c>
      <c r="O145">
        <v>479.86</v>
      </c>
      <c r="P145">
        <v>-0.28558329512774561</v>
      </c>
      <c r="Q145" t="s">
        <v>120</v>
      </c>
      <c r="R145" t="s">
        <v>4</v>
      </c>
    </row>
    <row r="146" spans="1:18" x14ac:dyDescent="0.2">
      <c r="A146">
        <v>2376</v>
      </c>
      <c r="B146" t="s">
        <v>10</v>
      </c>
      <c r="C146" s="1" t="d">
        <v>2025-05-14</v>
      </c>
      <c r="D146">
        <v>342.5</v>
      </c>
      <c r="E146">
        <v>350</v>
      </c>
      <c r="F146">
        <v>337</v>
      </c>
      <c r="G146">
        <v>347.68</v>
      </c>
      <c r="H146">
        <v>136997300</v>
      </c>
      <c r="I146">
        <v>4.0739900000000003E-2</v>
      </c>
      <c r="J146">
        <v>4.0739964678061513E-2</v>
      </c>
      <c r="K146">
        <v>279.32149999999996</v>
      </c>
      <c r="L146">
        <v>265.23759999999993</v>
      </c>
      <c r="M146">
        <v>4.0421499768381615E-2</v>
      </c>
      <c r="N146" t="s">
        <v>132</v>
      </c>
      <c r="O146">
        <v>479.86</v>
      </c>
      <c r="P146">
        <v>-0.27545534114116621</v>
      </c>
      <c r="Q146" t="s">
        <v>120</v>
      </c>
      <c r="R146" t="s">
        <v>4</v>
      </c>
    </row>
    <row r="147" spans="1:18" x14ac:dyDescent="0.2">
      <c r="A147">
        <v>2375</v>
      </c>
      <c r="B147" t="s">
        <v>10</v>
      </c>
      <c r="C147" s="1" t="d">
        <v>2025-05-13</v>
      </c>
      <c r="D147">
        <v>320</v>
      </c>
      <c r="E147">
        <v>337.59</v>
      </c>
      <c r="F147">
        <v>316.8</v>
      </c>
      <c r="G147">
        <v>334.07</v>
      </c>
      <c r="H147">
        <v>136992600</v>
      </c>
      <c r="I147">
        <v>4.9280699999999997E-2</v>
      </c>
      <c r="J147">
        <v>4.9280733714429203E-2</v>
      </c>
      <c r="K147">
        <v>274.64299999999992</v>
      </c>
      <c r="L147">
        <v>263.96319999999997</v>
      </c>
      <c r="M147">
        <v>4.0062216455561316E-2</v>
      </c>
      <c r="N147" t="s">
        <v>132</v>
      </c>
      <c r="O147">
        <v>479.86</v>
      </c>
      <c r="P147">
        <v>-0.30381778018588756</v>
      </c>
      <c r="Q147" t="s">
        <v>120</v>
      </c>
      <c r="R147" t="s">
        <v>4</v>
      </c>
    </row>
    <row r="148" spans="1:18" x14ac:dyDescent="0.2">
      <c r="A148">
        <v>2374</v>
      </c>
      <c r="B148" t="s">
        <v>10</v>
      </c>
      <c r="C148" s="1" t="d">
        <v>2025-05-12</v>
      </c>
      <c r="D148">
        <v>321.99</v>
      </c>
      <c r="E148">
        <v>322.20999999999998</v>
      </c>
      <c r="F148">
        <v>311.5</v>
      </c>
      <c r="G148">
        <v>318.38</v>
      </c>
      <c r="H148">
        <v>112826700</v>
      </c>
      <c r="I148">
        <v>6.7457900000000001E-2</v>
      </c>
      <c r="J148">
        <v>6.7457922617850219E-2</v>
      </c>
      <c r="K148">
        <v>270.55700000000002</v>
      </c>
      <c r="L148">
        <v>262.45039999999995</v>
      </c>
      <c r="M148">
        <v>3.9341316633079375E-2</v>
      </c>
      <c r="N148" t="s">
        <v>132</v>
      </c>
      <c r="O148">
        <v>479.86</v>
      </c>
      <c r="P148">
        <v>-0.33651481682157303</v>
      </c>
      <c r="Q148" t="s">
        <v>120</v>
      </c>
      <c r="R148" t="s">
        <v>4</v>
      </c>
    </row>
    <row r="149" spans="1:18" x14ac:dyDescent="0.2">
      <c r="A149">
        <v>2373</v>
      </c>
      <c r="B149" t="s">
        <v>10</v>
      </c>
      <c r="C149" s="1" t="d">
        <v>2025-05-09</v>
      </c>
      <c r="D149">
        <v>290.20999999999998</v>
      </c>
      <c r="E149">
        <v>307.04000000000002</v>
      </c>
      <c r="F149">
        <v>290</v>
      </c>
      <c r="G149">
        <v>298.26</v>
      </c>
      <c r="H149">
        <v>132387800</v>
      </c>
      <c r="I149">
        <v>4.7187699999999999E-2</v>
      </c>
      <c r="J149">
        <v>4.7187697493153546E-2</v>
      </c>
      <c r="K149">
        <v>267.25349999999997</v>
      </c>
      <c r="L149">
        <v>261.46199999999999</v>
      </c>
      <c r="M149">
        <v>3.721300131777449E-2</v>
      </c>
      <c r="N149" t="s">
        <v>132</v>
      </c>
      <c r="O149">
        <v>479.86</v>
      </c>
      <c r="P149">
        <v>-0.37844371274955202</v>
      </c>
      <c r="Q149" t="s">
        <v>120</v>
      </c>
      <c r="R149" t="s">
        <v>4</v>
      </c>
    </row>
    <row r="150" spans="1:18" x14ac:dyDescent="0.2">
      <c r="A150">
        <v>2372</v>
      </c>
      <c r="B150" t="s">
        <v>10</v>
      </c>
      <c r="C150" s="1" t="d">
        <v>2025-05-08</v>
      </c>
      <c r="D150">
        <v>279.63</v>
      </c>
      <c r="E150">
        <v>289.8</v>
      </c>
      <c r="F150">
        <v>279.41000000000003</v>
      </c>
      <c r="G150">
        <v>284.82</v>
      </c>
      <c r="H150">
        <v>97539400</v>
      </c>
      <c r="I150">
        <v>3.1134599999999998E-2</v>
      </c>
      <c r="J150">
        <v>3.1134602852798343E-2</v>
      </c>
      <c r="K150">
        <v>264.96050000000002</v>
      </c>
      <c r="L150">
        <v>260.95400000000001</v>
      </c>
      <c r="M150">
        <v>4.0277167298357043E-2</v>
      </c>
      <c r="N150" t="s">
        <v>132</v>
      </c>
      <c r="O150">
        <v>479.86</v>
      </c>
      <c r="P150">
        <v>-0.40645188179885805</v>
      </c>
      <c r="Q150" t="s">
        <v>120</v>
      </c>
      <c r="R150" t="s">
        <v>4</v>
      </c>
    </row>
    <row r="151" spans="1:18" x14ac:dyDescent="0.2">
      <c r="A151">
        <v>2371</v>
      </c>
      <c r="B151" t="s">
        <v>10</v>
      </c>
      <c r="C151" s="1" t="d">
        <v>2025-05-07</v>
      </c>
      <c r="D151">
        <v>276.88</v>
      </c>
      <c r="E151">
        <v>277.92</v>
      </c>
      <c r="F151">
        <v>271</v>
      </c>
      <c r="G151">
        <v>276.22000000000003</v>
      </c>
      <c r="H151">
        <v>71592600</v>
      </c>
      <c r="I151">
        <v>3.1595999999999998E-3</v>
      </c>
      <c r="J151">
        <v>3.1596150354094021E-3</v>
      </c>
      <c r="K151">
        <v>264.3295</v>
      </c>
      <c r="L151">
        <v>260.62780000000004</v>
      </c>
      <c r="M151">
        <v>6.4167865138094582E-2</v>
      </c>
      <c r="N151" t="s">
        <v>132</v>
      </c>
      <c r="O151">
        <v>479.86</v>
      </c>
      <c r="P151">
        <v>-0.42437377568457457</v>
      </c>
      <c r="Q151" t="s">
        <v>120</v>
      </c>
      <c r="R151" t="s">
        <v>4</v>
      </c>
    </row>
    <row r="152" spans="1:18" x14ac:dyDescent="0.2">
      <c r="A152">
        <v>2370</v>
      </c>
      <c r="B152" t="s">
        <v>10</v>
      </c>
      <c r="C152" s="1" t="d">
        <v>2025-05-06</v>
      </c>
      <c r="D152">
        <v>273.11</v>
      </c>
      <c r="E152">
        <v>277.73</v>
      </c>
      <c r="F152">
        <v>271.35000000000002</v>
      </c>
      <c r="G152">
        <v>275.35000000000002</v>
      </c>
      <c r="H152">
        <v>76715800</v>
      </c>
      <c r="I152">
        <v>-1.75195E-2</v>
      </c>
      <c r="J152">
        <v>-1.7519446228501989E-2</v>
      </c>
      <c r="K152">
        <v>261.61150000000004</v>
      </c>
      <c r="L152">
        <v>260.74740000000003</v>
      </c>
      <c r="M152">
        <v>6.5624439673931112E-2</v>
      </c>
      <c r="N152" t="s">
        <v>132</v>
      </c>
      <c r="O152">
        <v>479.86</v>
      </c>
      <c r="P152">
        <v>-0.4261868044846413</v>
      </c>
      <c r="Q152" t="s">
        <v>120</v>
      </c>
      <c r="R152" t="s">
        <v>4</v>
      </c>
    </row>
    <row r="153" spans="1:18" x14ac:dyDescent="0.2">
      <c r="A153">
        <v>2369</v>
      </c>
      <c r="B153" t="s">
        <v>10</v>
      </c>
      <c r="C153" s="1" t="d">
        <v>2025-05-05</v>
      </c>
      <c r="D153">
        <v>284.57</v>
      </c>
      <c r="E153">
        <v>284.85000000000002</v>
      </c>
      <c r="F153">
        <v>274.39999999999998</v>
      </c>
      <c r="G153">
        <v>280.26</v>
      </c>
      <c r="H153">
        <v>94618900</v>
      </c>
      <c r="I153">
        <v>-2.4198299999999999E-2</v>
      </c>
      <c r="J153">
        <v>-2.4198321785453114E-2</v>
      </c>
      <c r="K153">
        <v>259.50849999999997</v>
      </c>
      <c r="L153">
        <v>261.279</v>
      </c>
      <c r="M153">
        <v>6.5829985858617213E-2</v>
      </c>
      <c r="N153" t="s">
        <v>131</v>
      </c>
      <c r="O153">
        <v>479.86</v>
      </c>
      <c r="P153">
        <v>-0.41595465344058691</v>
      </c>
      <c r="Q153" t="s">
        <v>120</v>
      </c>
      <c r="R153" t="s">
        <v>4</v>
      </c>
    </row>
    <row r="154" spans="1:18" x14ac:dyDescent="0.2">
      <c r="A154">
        <v>2368</v>
      </c>
      <c r="B154" t="s">
        <v>10</v>
      </c>
      <c r="C154" s="1" t="d">
        <v>2025-05-02</v>
      </c>
      <c r="D154">
        <v>284.89999999999998</v>
      </c>
      <c r="E154">
        <v>294.77999999999997</v>
      </c>
      <c r="F154">
        <v>279.81</v>
      </c>
      <c r="G154">
        <v>287.20999999999998</v>
      </c>
      <c r="H154">
        <v>114454700</v>
      </c>
      <c r="I154">
        <v>2.3848600000000001E-2</v>
      </c>
      <c r="J154">
        <v>2.3848566947098249E-2</v>
      </c>
      <c r="K154">
        <v>257.46699999999998</v>
      </c>
      <c r="L154">
        <v>262.38260000000008</v>
      </c>
      <c r="M154">
        <v>7.0284806257948057E-2</v>
      </c>
      <c r="N154" t="s">
        <v>131</v>
      </c>
      <c r="O154">
        <v>479.86</v>
      </c>
      <c r="P154">
        <v>-0.40147126245154841</v>
      </c>
      <c r="Q154" t="s">
        <v>120</v>
      </c>
      <c r="R154" t="s">
        <v>4</v>
      </c>
    </row>
    <row r="155" spans="1:18" x14ac:dyDescent="0.2">
      <c r="A155">
        <v>2367</v>
      </c>
      <c r="B155" t="s">
        <v>10</v>
      </c>
      <c r="C155" s="1" t="d">
        <v>2025-05-01</v>
      </c>
      <c r="D155">
        <v>280.01</v>
      </c>
      <c r="E155">
        <v>290.87</v>
      </c>
      <c r="F155">
        <v>279.81</v>
      </c>
      <c r="G155">
        <v>280.52</v>
      </c>
      <c r="H155">
        <v>99659000</v>
      </c>
      <c r="I155">
        <v>-5.8123599999999999E-3</v>
      </c>
      <c r="J155">
        <v>-5.8123050751348604E-3</v>
      </c>
      <c r="K155">
        <v>256.47050000000002</v>
      </c>
      <c r="L155">
        <v>263.53340000000003</v>
      </c>
      <c r="M155">
        <v>7.1411215369810058E-2</v>
      </c>
      <c r="N155" t="s">
        <v>131</v>
      </c>
      <c r="O155">
        <v>479.86</v>
      </c>
      <c r="P155">
        <v>-0.41541282874171637</v>
      </c>
      <c r="Q155" t="s">
        <v>120</v>
      </c>
      <c r="R155" t="s">
        <v>4</v>
      </c>
    </row>
    <row r="156" spans="1:18" x14ac:dyDescent="0.2">
      <c r="A156">
        <v>2366</v>
      </c>
      <c r="B156" t="s">
        <v>10</v>
      </c>
      <c r="C156" s="1" t="d">
        <v>2025-04-30</v>
      </c>
      <c r="D156">
        <v>279.89999999999998</v>
      </c>
      <c r="E156">
        <v>284.45</v>
      </c>
      <c r="F156">
        <v>270.77999999999997</v>
      </c>
      <c r="G156">
        <v>282.16000000000003</v>
      </c>
      <c r="H156">
        <v>128961100</v>
      </c>
      <c r="I156">
        <v>-3.3797899999999999E-2</v>
      </c>
      <c r="J156">
        <v>-3.3797897476286476E-2</v>
      </c>
      <c r="K156">
        <v>256.58249999999998</v>
      </c>
      <c r="L156">
        <v>264.87720000000007</v>
      </c>
      <c r="M156">
        <v>7.2292803077371806E-2</v>
      </c>
      <c r="N156" t="s">
        <v>131</v>
      </c>
      <c r="O156">
        <v>479.86</v>
      </c>
      <c r="P156">
        <v>-0.41199516525653312</v>
      </c>
      <c r="Q156" t="s">
        <v>119</v>
      </c>
      <c r="R156" t="s">
        <v>4</v>
      </c>
    </row>
    <row r="157" spans="1:18" x14ac:dyDescent="0.2">
      <c r="A157">
        <v>2365</v>
      </c>
      <c r="B157" t="s">
        <v>10</v>
      </c>
      <c r="C157" s="1" t="d">
        <v>2025-04-29</v>
      </c>
      <c r="D157">
        <v>285.5</v>
      </c>
      <c r="E157">
        <v>293.32</v>
      </c>
      <c r="F157">
        <v>279.47000000000003</v>
      </c>
      <c r="G157">
        <v>292.02999999999997</v>
      </c>
      <c r="H157">
        <v>108906600</v>
      </c>
      <c r="I157">
        <v>2.15125E-2</v>
      </c>
      <c r="J157">
        <v>2.1512522736812478E-2</v>
      </c>
      <c r="K157">
        <v>255.89749999999998</v>
      </c>
      <c r="L157">
        <v>266.47800000000007</v>
      </c>
      <c r="M157">
        <v>7.201165495812506E-2</v>
      </c>
      <c r="N157" t="s">
        <v>131</v>
      </c>
      <c r="O157">
        <v>479.86</v>
      </c>
      <c r="P157">
        <v>-0.39142666611094912</v>
      </c>
      <c r="Q157" t="s">
        <v>119</v>
      </c>
      <c r="R157" t="s">
        <v>4</v>
      </c>
    </row>
    <row r="158" spans="1:18" x14ac:dyDescent="0.2">
      <c r="A158">
        <v>2364</v>
      </c>
      <c r="B158" t="s">
        <v>10</v>
      </c>
      <c r="C158" s="1" t="d">
        <v>2025-04-28</v>
      </c>
      <c r="D158">
        <v>288.98</v>
      </c>
      <c r="E158">
        <v>294.86</v>
      </c>
      <c r="F158">
        <v>272.42</v>
      </c>
      <c r="G158">
        <v>285.88</v>
      </c>
      <c r="H158">
        <v>151731800</v>
      </c>
      <c r="I158">
        <v>3.2637E-3</v>
      </c>
      <c r="J158">
        <v>3.2637304790315014E-3</v>
      </c>
      <c r="K158">
        <v>254.25399999999999</v>
      </c>
      <c r="L158">
        <v>267.91700000000009</v>
      </c>
      <c r="M158">
        <v>7.214919393557806E-2</v>
      </c>
      <c r="N158" t="s">
        <v>131</v>
      </c>
      <c r="O158">
        <v>479.86</v>
      </c>
      <c r="P158">
        <v>-0.404242904180386</v>
      </c>
      <c r="Q158" t="s">
        <v>119</v>
      </c>
      <c r="R158" t="s">
        <v>4</v>
      </c>
    </row>
    <row r="159" spans="1:18" x14ac:dyDescent="0.2">
      <c r="A159">
        <v>2363</v>
      </c>
      <c r="B159" t="s">
        <v>10</v>
      </c>
      <c r="C159" s="1" t="d">
        <v>2025-04-25</v>
      </c>
      <c r="D159">
        <v>261.69</v>
      </c>
      <c r="E159">
        <v>286.85000000000002</v>
      </c>
      <c r="F159">
        <v>259.63</v>
      </c>
      <c r="G159">
        <v>284.95</v>
      </c>
      <c r="H159">
        <v>167560700</v>
      </c>
      <c r="I159">
        <v>9.8030900000000004E-2</v>
      </c>
      <c r="J159">
        <v>9.8030904396747776E-2</v>
      </c>
      <c r="K159">
        <v>253.13749999999999</v>
      </c>
      <c r="L159">
        <v>269.19320000000005</v>
      </c>
      <c r="M159">
        <v>7.2743996757165599E-2</v>
      </c>
      <c r="N159" t="s">
        <v>131</v>
      </c>
      <c r="O159">
        <v>479.86</v>
      </c>
      <c r="P159">
        <v>-0.40618096944942284</v>
      </c>
      <c r="Q159" t="s">
        <v>119</v>
      </c>
      <c r="R159" t="s">
        <v>4</v>
      </c>
    </row>
    <row r="160" spans="1:18" x14ac:dyDescent="0.2">
      <c r="A160">
        <v>2362</v>
      </c>
      <c r="B160" t="s">
        <v>10</v>
      </c>
      <c r="C160" s="1" t="d">
        <v>2025-04-24</v>
      </c>
      <c r="D160">
        <v>250.5</v>
      </c>
      <c r="E160">
        <v>259.54000000000002</v>
      </c>
      <c r="F160">
        <v>249.2</v>
      </c>
      <c r="G160">
        <v>259.51</v>
      </c>
      <c r="H160">
        <v>94464200</v>
      </c>
      <c r="I160">
        <v>3.4976500000000001E-2</v>
      </c>
      <c r="J160">
        <v>3.4976469649836472E-2</v>
      </c>
      <c r="K160">
        <v>252.54650000000007</v>
      </c>
      <c r="L160">
        <v>270.59440000000006</v>
      </c>
      <c r="M160">
        <v>6.933900048500144E-2</v>
      </c>
      <c r="N160" t="s">
        <v>131</v>
      </c>
      <c r="O160">
        <v>479.86</v>
      </c>
      <c r="P160">
        <v>-0.45919643229275209</v>
      </c>
      <c r="Q160" t="s">
        <v>119</v>
      </c>
      <c r="R160" t="s">
        <v>4</v>
      </c>
    </row>
    <row r="161" spans="1:18" x14ac:dyDescent="0.2">
      <c r="A161">
        <v>2361</v>
      </c>
      <c r="B161" t="s">
        <v>10</v>
      </c>
      <c r="C161" s="1" t="d">
        <v>2025-04-23</v>
      </c>
      <c r="D161">
        <v>254.86</v>
      </c>
      <c r="E161">
        <v>259.45</v>
      </c>
      <c r="F161">
        <v>244.43</v>
      </c>
      <c r="G161">
        <v>250.74</v>
      </c>
      <c r="H161">
        <v>150381900</v>
      </c>
      <c r="I161">
        <v>5.36622E-2</v>
      </c>
      <c r="J161">
        <v>5.3662226331050222E-2</v>
      </c>
      <c r="K161">
        <v>253.17399999999998</v>
      </c>
      <c r="L161">
        <v>271.62560000000002</v>
      </c>
      <c r="M161">
        <v>6.9883430111947364E-2</v>
      </c>
      <c r="N161" t="s">
        <v>131</v>
      </c>
      <c r="O161">
        <v>479.86</v>
      </c>
      <c r="P161">
        <v>-0.47747259617388405</v>
      </c>
      <c r="Q161" t="s">
        <v>119</v>
      </c>
      <c r="R161" t="s">
        <v>4</v>
      </c>
    </row>
    <row r="162" spans="1:18" x14ac:dyDescent="0.2">
      <c r="A162">
        <v>2360</v>
      </c>
      <c r="B162" t="s">
        <v>10</v>
      </c>
      <c r="C162" s="1" t="d">
        <v>2025-04-22</v>
      </c>
      <c r="D162">
        <v>230.96</v>
      </c>
      <c r="E162">
        <v>242.79</v>
      </c>
      <c r="F162">
        <v>229.85</v>
      </c>
      <c r="G162">
        <v>237.97</v>
      </c>
      <c r="H162">
        <v>120858500</v>
      </c>
      <c r="I162">
        <v>4.6022E-2</v>
      </c>
      <c r="J162">
        <v>4.6021978021977938E-2</v>
      </c>
      <c r="K162">
        <v>255.04400000000001</v>
      </c>
      <c r="L162">
        <v>273.00540000000001</v>
      </c>
      <c r="M162">
        <v>6.9184193801197294E-2</v>
      </c>
      <c r="N162" t="s">
        <v>131</v>
      </c>
      <c r="O162">
        <v>479.86</v>
      </c>
      <c r="P162">
        <v>-0.50408452465302389</v>
      </c>
      <c r="Q162" t="s">
        <v>119</v>
      </c>
      <c r="R162" t="s">
        <v>4</v>
      </c>
    </row>
    <row r="163" spans="1:18" x14ac:dyDescent="0.2">
      <c r="A163">
        <v>2359</v>
      </c>
      <c r="B163" t="s">
        <v>10</v>
      </c>
      <c r="C163" s="1" t="d">
        <v>2025-04-21</v>
      </c>
      <c r="D163">
        <v>230.26</v>
      </c>
      <c r="E163">
        <v>232.21</v>
      </c>
      <c r="F163">
        <v>222.79</v>
      </c>
      <c r="G163">
        <v>227.5</v>
      </c>
      <c r="H163">
        <v>97768000</v>
      </c>
      <c r="I163">
        <v>-5.7463599999999997E-2</v>
      </c>
      <c r="J163">
        <v>-5.7463645026308185E-2</v>
      </c>
      <c r="K163">
        <v>257.06499999999994</v>
      </c>
      <c r="L163">
        <v>275.00519999999995</v>
      </c>
      <c r="M163">
        <v>7.3852762390508475E-2</v>
      </c>
      <c r="N163" t="s">
        <v>131</v>
      </c>
      <c r="O163">
        <v>479.86</v>
      </c>
      <c r="P163">
        <v>-0.52590338848830909</v>
      </c>
      <c r="Q163" t="s">
        <v>119</v>
      </c>
      <c r="R163" t="s">
        <v>4</v>
      </c>
    </row>
    <row r="164" spans="1:18" x14ac:dyDescent="0.2">
      <c r="A164">
        <v>2358</v>
      </c>
      <c r="B164" t="s">
        <v>10</v>
      </c>
      <c r="C164" s="1" t="d">
        <v>2025-04-17</v>
      </c>
      <c r="D164">
        <v>243.47</v>
      </c>
      <c r="E164">
        <v>244.34</v>
      </c>
      <c r="F164">
        <v>237.68</v>
      </c>
      <c r="G164">
        <v>241.37</v>
      </c>
      <c r="H164">
        <v>83404800</v>
      </c>
      <c r="I164">
        <v>-7.4522E-4</v>
      </c>
      <c r="J164">
        <v>-7.4518733181538899E-4</v>
      </c>
      <c r="K164">
        <v>258.12549999999999</v>
      </c>
      <c r="L164">
        <v>277.47819999999996</v>
      </c>
      <c r="M164">
        <v>7.3607509974744467E-2</v>
      </c>
      <c r="N164" t="s">
        <v>131</v>
      </c>
      <c r="O164">
        <v>479.86</v>
      </c>
      <c r="P164">
        <v>-0.49699912474471719</v>
      </c>
      <c r="Q164" t="s">
        <v>119</v>
      </c>
      <c r="R164" t="s">
        <v>4</v>
      </c>
    </row>
    <row r="165" spans="1:18" x14ac:dyDescent="0.2">
      <c r="A165">
        <v>2357</v>
      </c>
      <c r="B165" t="s">
        <v>10</v>
      </c>
      <c r="C165" s="1" t="d">
        <v>2025-04-16</v>
      </c>
      <c r="D165">
        <v>247.61</v>
      </c>
      <c r="E165">
        <v>251.97</v>
      </c>
      <c r="F165">
        <v>233.89</v>
      </c>
      <c r="G165">
        <v>241.55</v>
      </c>
      <c r="H165">
        <v>112378700</v>
      </c>
      <c r="I165">
        <v>-4.9427400000000003E-2</v>
      </c>
      <c r="J165">
        <v>-4.9427413324938052E-2</v>
      </c>
      <c r="K165">
        <v>257.87</v>
      </c>
      <c r="L165">
        <v>280.41460000000001</v>
      </c>
      <c r="M165">
        <v>7.3602142936793208E-2</v>
      </c>
      <c r="N165" t="s">
        <v>131</v>
      </c>
      <c r="O165">
        <v>479.86</v>
      </c>
      <c r="P165">
        <v>-0.49662401533780687</v>
      </c>
      <c r="Q165" t="s">
        <v>119</v>
      </c>
      <c r="R165" t="s">
        <v>4</v>
      </c>
    </row>
    <row r="166" spans="1:18" x14ac:dyDescent="0.2">
      <c r="A166">
        <v>2356</v>
      </c>
      <c r="B166" t="s">
        <v>10</v>
      </c>
      <c r="C166" s="1" t="d">
        <v>2025-04-15</v>
      </c>
      <c r="D166">
        <v>249.91</v>
      </c>
      <c r="E166">
        <v>258.75</v>
      </c>
      <c r="F166">
        <v>247.54</v>
      </c>
      <c r="G166">
        <v>254.11</v>
      </c>
      <c r="H166">
        <v>79594300</v>
      </c>
      <c r="I166">
        <v>6.9744200000000003E-3</v>
      </c>
      <c r="J166">
        <v>6.9744402615414813E-3</v>
      </c>
      <c r="K166">
        <v>257.58550000000002</v>
      </c>
      <c r="L166">
        <v>283.1506</v>
      </c>
      <c r="M166">
        <v>7.3096659505653791E-2</v>
      </c>
      <c r="N166" t="s">
        <v>131</v>
      </c>
      <c r="O166">
        <v>479.86</v>
      </c>
      <c r="P166">
        <v>-0.47044971450006245</v>
      </c>
      <c r="Q166" t="s">
        <v>119</v>
      </c>
      <c r="R166" t="s">
        <v>4</v>
      </c>
    </row>
    <row r="167" spans="1:18" x14ac:dyDescent="0.2">
      <c r="A167">
        <v>2355</v>
      </c>
      <c r="B167" t="s">
        <v>10</v>
      </c>
      <c r="C167" s="1" t="d">
        <v>2025-04-14</v>
      </c>
      <c r="D167">
        <v>258.36</v>
      </c>
      <c r="E167">
        <v>261.8</v>
      </c>
      <c r="F167">
        <v>245.93</v>
      </c>
      <c r="G167">
        <v>252.35</v>
      </c>
      <c r="H167">
        <v>100135200</v>
      </c>
      <c r="I167">
        <v>1.5856900000000001E-4</v>
      </c>
      <c r="J167">
        <v>1.5853513534924701E-4</v>
      </c>
      <c r="K167">
        <v>256.14549999999997</v>
      </c>
      <c r="L167">
        <v>286.16379999999998</v>
      </c>
      <c r="M167">
        <v>7.4393095537828524E-2</v>
      </c>
      <c r="N167" t="s">
        <v>131</v>
      </c>
      <c r="O167">
        <v>479.86</v>
      </c>
      <c r="P167">
        <v>-0.47411745092318591</v>
      </c>
      <c r="Q167" t="s">
        <v>119</v>
      </c>
      <c r="R167" t="s">
        <v>4</v>
      </c>
    </row>
    <row r="168" spans="1:18" x14ac:dyDescent="0.2">
      <c r="A168">
        <v>2354</v>
      </c>
      <c r="B168" t="s">
        <v>10</v>
      </c>
      <c r="C168" s="1" t="d">
        <v>2025-04-11</v>
      </c>
      <c r="D168">
        <v>251.84</v>
      </c>
      <c r="E168">
        <v>257.74</v>
      </c>
      <c r="F168">
        <v>241.36</v>
      </c>
      <c r="G168">
        <v>252.31</v>
      </c>
      <c r="H168">
        <v>128948100</v>
      </c>
      <c r="I168">
        <v>-3.5656199999999999E-4</v>
      </c>
      <c r="J168">
        <v>-3.5657686212364759E-4</v>
      </c>
      <c r="K168">
        <v>255.42849999999999</v>
      </c>
      <c r="L168">
        <v>288.75519999999995</v>
      </c>
      <c r="M168">
        <v>7.5341079621043874E-2</v>
      </c>
      <c r="N168" t="s">
        <v>131</v>
      </c>
      <c r="O168">
        <v>479.86</v>
      </c>
      <c r="P168">
        <v>-0.47420080856916602</v>
      </c>
      <c r="Q168" t="s">
        <v>119</v>
      </c>
      <c r="R168" t="s">
        <v>4</v>
      </c>
    </row>
    <row r="169" spans="1:18" x14ac:dyDescent="0.2">
      <c r="A169">
        <v>2353</v>
      </c>
      <c r="B169" t="s">
        <v>10</v>
      </c>
      <c r="C169" s="1" t="d">
        <v>2025-04-10</v>
      </c>
      <c r="D169">
        <v>260</v>
      </c>
      <c r="E169">
        <v>262.49</v>
      </c>
      <c r="F169">
        <v>239.33</v>
      </c>
      <c r="G169">
        <v>252.4</v>
      </c>
      <c r="H169">
        <v>181722600</v>
      </c>
      <c r="I169">
        <v>-7.2740700000000005E-2</v>
      </c>
      <c r="J169">
        <v>-7.2740631888317364E-2</v>
      </c>
      <c r="K169">
        <v>255.31199999999995</v>
      </c>
      <c r="L169">
        <v>291.80019999999996</v>
      </c>
      <c r="M169">
        <v>7.5753007473092965E-2</v>
      </c>
      <c r="N169" t="s">
        <v>131</v>
      </c>
      <c r="O169">
        <v>479.86</v>
      </c>
      <c r="P169">
        <v>-0.4740132538657108</v>
      </c>
      <c r="Q169" t="s">
        <v>119</v>
      </c>
      <c r="R169" t="s">
        <v>4</v>
      </c>
    </row>
    <row r="170" spans="1:18" x14ac:dyDescent="0.2">
      <c r="A170">
        <v>2352</v>
      </c>
      <c r="B170" t="s">
        <v>10</v>
      </c>
      <c r="C170" s="1" t="d">
        <v>2025-04-09</v>
      </c>
      <c r="D170">
        <v>224.69</v>
      </c>
      <c r="E170">
        <v>274.69</v>
      </c>
      <c r="F170">
        <v>223.88</v>
      </c>
      <c r="G170">
        <v>272.2</v>
      </c>
      <c r="H170">
        <v>219433400</v>
      </c>
      <c r="I170">
        <v>0.22689999999999999</v>
      </c>
      <c r="J170">
        <v>0.2268998467502028</v>
      </c>
      <c r="K170">
        <v>254.72599999999997</v>
      </c>
      <c r="L170">
        <v>294.75959999999998</v>
      </c>
      <c r="M170">
        <v>7.4025601929041368E-2</v>
      </c>
      <c r="N170" t="s">
        <v>131</v>
      </c>
      <c r="O170">
        <v>479.86</v>
      </c>
      <c r="P170">
        <v>-0.43275121910557246</v>
      </c>
      <c r="Q170" t="s">
        <v>119</v>
      </c>
      <c r="R170" t="s">
        <v>4</v>
      </c>
    </row>
    <row r="171" spans="1:18" x14ac:dyDescent="0.2">
      <c r="A171">
        <v>2351</v>
      </c>
      <c r="B171" t="s">
        <v>10</v>
      </c>
      <c r="C171" s="1" t="d">
        <v>2025-04-08</v>
      </c>
      <c r="D171">
        <v>245</v>
      </c>
      <c r="E171">
        <v>250.44</v>
      </c>
      <c r="F171">
        <v>217.8</v>
      </c>
      <c r="G171">
        <v>221.86</v>
      </c>
      <c r="H171">
        <v>171603500</v>
      </c>
      <c r="I171">
        <v>-4.8994799999999998E-2</v>
      </c>
      <c r="J171">
        <v>-4.8994813322474129E-2</v>
      </c>
      <c r="K171">
        <v>253.5205</v>
      </c>
      <c r="L171">
        <v>297.49360000000001</v>
      </c>
      <c r="M171">
        <v>5.5914826373050619E-2</v>
      </c>
      <c r="N171" t="s">
        <v>131</v>
      </c>
      <c r="O171">
        <v>479.86</v>
      </c>
      <c r="P171">
        <v>-0.5376568165715</v>
      </c>
      <c r="Q171" t="s">
        <v>119</v>
      </c>
      <c r="R171" t="s">
        <v>4</v>
      </c>
    </row>
    <row r="172" spans="1:18" x14ac:dyDescent="0.2">
      <c r="A172">
        <v>2350</v>
      </c>
      <c r="B172" t="s">
        <v>10</v>
      </c>
      <c r="C172" s="1" t="d">
        <v>2025-04-07</v>
      </c>
      <c r="D172">
        <v>223.78</v>
      </c>
      <c r="E172">
        <v>252</v>
      </c>
      <c r="F172">
        <v>214.25</v>
      </c>
      <c r="G172">
        <v>233.29</v>
      </c>
      <c r="H172">
        <v>183453800</v>
      </c>
      <c r="I172">
        <v>-2.5644199999999999E-2</v>
      </c>
      <c r="J172">
        <v>-2.5644238399532338E-2</v>
      </c>
      <c r="K172">
        <v>253.95650000000001</v>
      </c>
      <c r="L172">
        <v>300.01139999999998</v>
      </c>
      <c r="M172">
        <v>5.5318520916897033E-2</v>
      </c>
      <c r="N172" t="s">
        <v>131</v>
      </c>
      <c r="O172">
        <v>479.86</v>
      </c>
      <c r="P172">
        <v>-0.51383736923269296</v>
      </c>
      <c r="Q172" t="s">
        <v>119</v>
      </c>
      <c r="R172" t="s">
        <v>4</v>
      </c>
    </row>
    <row r="173" spans="1:18" x14ac:dyDescent="0.2">
      <c r="A173">
        <v>2349</v>
      </c>
      <c r="B173" t="s">
        <v>10</v>
      </c>
      <c r="C173" s="1" t="d">
        <v>2025-04-04</v>
      </c>
      <c r="D173">
        <v>255.38</v>
      </c>
      <c r="E173">
        <v>261</v>
      </c>
      <c r="F173">
        <v>236</v>
      </c>
      <c r="G173">
        <v>239.43</v>
      </c>
      <c r="H173">
        <v>181229400</v>
      </c>
      <c r="I173">
        <v>-0.104198</v>
      </c>
      <c r="J173">
        <v>-0.10419784495659967</v>
      </c>
      <c r="K173">
        <v>253.39949999999999</v>
      </c>
      <c r="L173">
        <v>303.5172</v>
      </c>
      <c r="M173">
        <v>6.5476879588469733E-2</v>
      </c>
      <c r="N173" t="s">
        <v>131</v>
      </c>
      <c r="O173">
        <v>479.86</v>
      </c>
      <c r="P173">
        <v>-0.50104197057475097</v>
      </c>
      <c r="Q173" t="s">
        <v>119</v>
      </c>
      <c r="R173" t="s">
        <v>4</v>
      </c>
    </row>
    <row r="174" spans="1:18" x14ac:dyDescent="0.2">
      <c r="A174">
        <v>2348</v>
      </c>
      <c r="B174" t="s">
        <v>10</v>
      </c>
      <c r="C174" s="1" t="d">
        <v>2025-04-03</v>
      </c>
      <c r="D174">
        <v>265.29000000000002</v>
      </c>
      <c r="E174">
        <v>276.3</v>
      </c>
      <c r="F174">
        <v>261.51</v>
      </c>
      <c r="G174">
        <v>267.27999999999997</v>
      </c>
      <c r="H174">
        <v>136174300</v>
      </c>
      <c r="I174">
        <v>-5.4746099999999999E-2</v>
      </c>
      <c r="J174">
        <v>-5.4746074409393164E-2</v>
      </c>
      <c r="K174">
        <v>254.56150000000002</v>
      </c>
      <c r="L174">
        <v>306.98299999999995</v>
      </c>
      <c r="M174">
        <v>6.0961288164699458E-2</v>
      </c>
      <c r="N174" t="s">
        <v>131</v>
      </c>
      <c r="O174">
        <v>479.86</v>
      </c>
      <c r="P174">
        <v>-0.44300420956112208</v>
      </c>
      <c r="Q174" t="s">
        <v>119</v>
      </c>
      <c r="R174" t="s">
        <v>4</v>
      </c>
    </row>
    <row r="175" spans="1:18" x14ac:dyDescent="0.2">
      <c r="A175">
        <v>2347</v>
      </c>
      <c r="B175" t="s">
        <v>10</v>
      </c>
      <c r="C175" s="1" t="d">
        <v>2025-04-02</v>
      </c>
      <c r="D175">
        <v>254.6</v>
      </c>
      <c r="E175">
        <v>284.99</v>
      </c>
      <c r="F175">
        <v>251.27</v>
      </c>
      <c r="G175">
        <v>282.76</v>
      </c>
      <c r="H175">
        <v>212787800</v>
      </c>
      <c r="I175">
        <v>5.3266800000000003E-2</v>
      </c>
      <c r="J175">
        <v>5.3266780898457933E-2</v>
      </c>
      <c r="K175">
        <v>254.36999999999998</v>
      </c>
      <c r="L175">
        <v>310.44199999999995</v>
      </c>
      <c r="M175">
        <v>6.1027593380542061E-2</v>
      </c>
      <c r="N175" t="s">
        <v>131</v>
      </c>
      <c r="O175">
        <v>479.86</v>
      </c>
      <c r="P175">
        <v>-0.41074480056683205</v>
      </c>
      <c r="Q175" t="s">
        <v>119</v>
      </c>
      <c r="R175" t="s">
        <v>4</v>
      </c>
    </row>
    <row r="176" spans="1:18" x14ac:dyDescent="0.2">
      <c r="A176">
        <v>2346</v>
      </c>
      <c r="B176" t="s">
        <v>10</v>
      </c>
      <c r="C176" s="1" t="d">
        <v>2025-04-01</v>
      </c>
      <c r="D176">
        <v>263.8</v>
      </c>
      <c r="E176">
        <v>277.45</v>
      </c>
      <c r="F176">
        <v>259.25</v>
      </c>
      <c r="G176">
        <v>268.45999999999998</v>
      </c>
      <c r="H176">
        <v>146486900</v>
      </c>
      <c r="I176">
        <v>3.5885100000000003E-2</v>
      </c>
      <c r="J176">
        <v>3.5885167464114742E-2</v>
      </c>
      <c r="K176">
        <v>254.18699999999998</v>
      </c>
      <c r="L176">
        <v>313.39859999999987</v>
      </c>
      <c r="M176">
        <v>6.012983012034176E-2</v>
      </c>
      <c r="N176" t="s">
        <v>131</v>
      </c>
      <c r="O176">
        <v>479.86</v>
      </c>
      <c r="P176">
        <v>-0.44054515900470981</v>
      </c>
      <c r="Q176" t="s">
        <v>119</v>
      </c>
      <c r="R176" t="s">
        <v>4</v>
      </c>
    </row>
    <row r="177" spans="1:18" x14ac:dyDescent="0.2">
      <c r="A177">
        <v>2345</v>
      </c>
      <c r="B177" t="s">
        <v>10</v>
      </c>
      <c r="C177" s="1" t="d">
        <v>2025-03-31</v>
      </c>
      <c r="D177">
        <v>249.31</v>
      </c>
      <c r="E177">
        <v>260.56</v>
      </c>
      <c r="F177">
        <v>243.36</v>
      </c>
      <c r="G177">
        <v>259.16000000000003</v>
      </c>
      <c r="H177">
        <v>134008900</v>
      </c>
      <c r="I177">
        <v>-1.6657100000000001E-2</v>
      </c>
      <c r="J177">
        <v>-1.6657180800607074E-2</v>
      </c>
      <c r="K177">
        <v>254.36600000000004</v>
      </c>
      <c r="L177">
        <v>316.2247999999999</v>
      </c>
      <c r="M177">
        <v>6.0360939300754951E-2</v>
      </c>
      <c r="N177" t="s">
        <v>131</v>
      </c>
      <c r="O177">
        <v>479.86</v>
      </c>
      <c r="P177">
        <v>-0.45992581169507774</v>
      </c>
      <c r="Q177" t="s">
        <v>118</v>
      </c>
      <c r="R177" t="s">
        <v>4</v>
      </c>
    </row>
    <row r="178" spans="1:18" x14ac:dyDescent="0.2">
      <c r="A178">
        <v>2344</v>
      </c>
      <c r="B178" t="s">
        <v>10</v>
      </c>
      <c r="C178" s="1" t="d">
        <v>2025-03-28</v>
      </c>
      <c r="D178">
        <v>275.58</v>
      </c>
      <c r="E178">
        <v>276.10000000000002</v>
      </c>
      <c r="F178">
        <v>260.57</v>
      </c>
      <c r="G178">
        <v>263.55</v>
      </c>
      <c r="H178">
        <v>123809400</v>
      </c>
      <c r="I178">
        <v>-3.5074899999999999E-2</v>
      </c>
      <c r="J178">
        <v>-3.5074872771207799E-2</v>
      </c>
      <c r="K178">
        <v>255.64050000000003</v>
      </c>
      <c r="L178">
        <v>319.3855999999999</v>
      </c>
      <c r="M178">
        <v>6.0559149907071431E-2</v>
      </c>
      <c r="N178" t="s">
        <v>131</v>
      </c>
      <c r="O178">
        <v>479.86</v>
      </c>
      <c r="P178">
        <v>-0.4507773100487642</v>
      </c>
      <c r="Q178" t="s">
        <v>118</v>
      </c>
      <c r="R178" t="s">
        <v>4</v>
      </c>
    </row>
    <row r="179" spans="1:18" x14ac:dyDescent="0.2">
      <c r="A179">
        <v>2343</v>
      </c>
      <c r="B179" t="s">
        <v>10</v>
      </c>
      <c r="C179" s="1" t="d">
        <v>2025-03-27</v>
      </c>
      <c r="D179">
        <v>272.48</v>
      </c>
      <c r="E179">
        <v>291.85000000000002</v>
      </c>
      <c r="F179">
        <v>271.82</v>
      </c>
      <c r="G179">
        <v>273.13</v>
      </c>
      <c r="H179">
        <v>162572100</v>
      </c>
      <c r="I179">
        <v>3.93298E-3</v>
      </c>
      <c r="J179">
        <v>3.9329559655958413E-3</v>
      </c>
      <c r="K179">
        <v>257.11200000000008</v>
      </c>
      <c r="L179">
        <v>322.47879999999992</v>
      </c>
      <c r="M179">
        <v>6.0795311373296732E-2</v>
      </c>
      <c r="N179" t="s">
        <v>131</v>
      </c>
      <c r="O179">
        <v>479.86</v>
      </c>
      <c r="P179">
        <v>-0.43081315383653573</v>
      </c>
      <c r="Q179" t="s">
        <v>118</v>
      </c>
      <c r="R179" t="s">
        <v>4</v>
      </c>
    </row>
    <row r="180" spans="1:18" x14ac:dyDescent="0.2">
      <c r="A180">
        <v>2342</v>
      </c>
      <c r="B180" t="s">
        <v>10</v>
      </c>
      <c r="C180" s="1" t="d">
        <v>2025-03-26</v>
      </c>
      <c r="D180">
        <v>282.66000000000003</v>
      </c>
      <c r="E180">
        <v>284.89999999999998</v>
      </c>
      <c r="F180">
        <v>266.51</v>
      </c>
      <c r="G180">
        <v>272.06</v>
      </c>
      <c r="H180">
        <v>153629800</v>
      </c>
      <c r="I180">
        <v>-5.5806300000000003E-2</v>
      </c>
      <c r="J180">
        <v>-5.5806205316859758E-2</v>
      </c>
      <c r="K180">
        <v>257.55300000000005</v>
      </c>
      <c r="L180">
        <v>325.77219999999994</v>
      </c>
      <c r="M180">
        <v>6.1169005082821866E-2</v>
      </c>
      <c r="N180" t="s">
        <v>131</v>
      </c>
      <c r="O180">
        <v>479.86</v>
      </c>
      <c r="P180">
        <v>-0.43304297086650279</v>
      </c>
      <c r="Q180" t="s">
        <v>118</v>
      </c>
      <c r="R180" t="s">
        <v>4</v>
      </c>
    </row>
    <row r="181" spans="1:18" x14ac:dyDescent="0.2">
      <c r="A181">
        <v>2341</v>
      </c>
      <c r="B181" t="s">
        <v>10</v>
      </c>
      <c r="C181" s="1" t="d">
        <v>2025-03-25</v>
      </c>
      <c r="D181">
        <v>283.60000000000002</v>
      </c>
      <c r="E181">
        <v>288.2</v>
      </c>
      <c r="F181">
        <v>271.27999999999997</v>
      </c>
      <c r="G181">
        <v>288.14</v>
      </c>
      <c r="H181">
        <v>150361500</v>
      </c>
      <c r="I181">
        <v>3.50228E-2</v>
      </c>
      <c r="J181">
        <v>3.5022809727360826E-2</v>
      </c>
      <c r="K181">
        <v>258.49000000000007</v>
      </c>
      <c r="L181">
        <v>328.23680000000002</v>
      </c>
      <c r="M181">
        <v>6.0516759469699324E-2</v>
      </c>
      <c r="N181" t="s">
        <v>131</v>
      </c>
      <c r="O181">
        <v>479.86</v>
      </c>
      <c r="P181">
        <v>-0.39953319718251157</v>
      </c>
      <c r="Q181" t="s">
        <v>118</v>
      </c>
      <c r="R181" t="s">
        <v>4</v>
      </c>
    </row>
    <row r="182" spans="1:18" x14ac:dyDescent="0.2">
      <c r="A182">
        <v>2340</v>
      </c>
      <c r="B182" t="s">
        <v>10</v>
      </c>
      <c r="C182" s="1" t="d">
        <v>2025-03-24</v>
      </c>
      <c r="D182">
        <v>258.08</v>
      </c>
      <c r="E182">
        <v>278.64</v>
      </c>
      <c r="F182">
        <v>256.33</v>
      </c>
      <c r="G182">
        <v>278.39</v>
      </c>
      <c r="H182">
        <v>169079900</v>
      </c>
      <c r="I182">
        <v>0.119336</v>
      </c>
      <c r="J182">
        <v>0.11933577258654648</v>
      </c>
      <c r="K182">
        <v>259.22300000000001</v>
      </c>
      <c r="L182">
        <v>330.86180000000002</v>
      </c>
      <c r="M182">
        <v>6.2627241301603867E-2</v>
      </c>
      <c r="N182" t="s">
        <v>131</v>
      </c>
      <c r="O182">
        <v>479.86</v>
      </c>
      <c r="P182">
        <v>-0.41985162339015547</v>
      </c>
      <c r="Q182" t="s">
        <v>118</v>
      </c>
      <c r="R182" t="s">
        <v>4</v>
      </c>
    </row>
    <row r="183" spans="1:18" x14ac:dyDescent="0.2">
      <c r="A183">
        <v>2339</v>
      </c>
      <c r="B183" t="s">
        <v>10</v>
      </c>
      <c r="C183" s="1" t="d">
        <v>2025-03-21</v>
      </c>
      <c r="D183">
        <v>234.99</v>
      </c>
      <c r="E183">
        <v>249.52</v>
      </c>
      <c r="F183">
        <v>234.55</v>
      </c>
      <c r="G183">
        <v>248.71</v>
      </c>
      <c r="H183">
        <v>132728700</v>
      </c>
      <c r="I183">
        <v>5.2696199999999999E-2</v>
      </c>
      <c r="J183">
        <v>5.2696182172183192E-2</v>
      </c>
      <c r="K183">
        <v>261.83000000000004</v>
      </c>
      <c r="L183">
        <v>332.99380000000002</v>
      </c>
      <c r="M183">
        <v>5.5192829818971424E-2</v>
      </c>
      <c r="N183" t="s">
        <v>131</v>
      </c>
      <c r="O183">
        <v>479.86</v>
      </c>
      <c r="P183">
        <v>-0.48170299670737293</v>
      </c>
      <c r="Q183" t="s">
        <v>118</v>
      </c>
      <c r="R183" t="s">
        <v>4</v>
      </c>
    </row>
    <row r="184" spans="1:18" x14ac:dyDescent="0.2">
      <c r="A184">
        <v>2338</v>
      </c>
      <c r="B184" t="s">
        <v>10</v>
      </c>
      <c r="C184" s="1" t="d">
        <v>2025-03-20</v>
      </c>
      <c r="D184">
        <v>233.35</v>
      </c>
      <c r="E184">
        <v>238</v>
      </c>
      <c r="F184">
        <v>230.05</v>
      </c>
      <c r="G184">
        <v>236.26</v>
      </c>
      <c r="H184">
        <v>99028300</v>
      </c>
      <c r="I184">
        <v>1.6959E-3</v>
      </c>
      <c r="J184">
        <v>1.6959213092511138E-3</v>
      </c>
      <c r="K184">
        <v>266.28449999999998</v>
      </c>
      <c r="L184">
        <v>335.32479999999998</v>
      </c>
      <c r="M184">
        <v>5.33484537584102E-2</v>
      </c>
      <c r="N184" t="s">
        <v>131</v>
      </c>
      <c r="O184">
        <v>479.86</v>
      </c>
      <c r="P184">
        <v>-0.50764806401867213</v>
      </c>
      <c r="Q184" t="s">
        <v>118</v>
      </c>
      <c r="R184" t="s">
        <v>4</v>
      </c>
    </row>
    <row r="185" spans="1:18" x14ac:dyDescent="0.2">
      <c r="A185">
        <v>2337</v>
      </c>
      <c r="B185" t="s">
        <v>10</v>
      </c>
      <c r="C185" s="1" t="d">
        <v>2025-03-19</v>
      </c>
      <c r="D185">
        <v>231.61</v>
      </c>
      <c r="E185">
        <v>241.41</v>
      </c>
      <c r="F185">
        <v>229.2</v>
      </c>
      <c r="G185">
        <v>235.86</v>
      </c>
      <c r="H185">
        <v>111993800</v>
      </c>
      <c r="I185">
        <v>4.6824400000000002E-2</v>
      </c>
      <c r="J185">
        <v>4.6824375305135169E-2</v>
      </c>
      <c r="K185">
        <v>272.19150000000002</v>
      </c>
      <c r="L185">
        <v>338.23780000000005</v>
      </c>
      <c r="M185">
        <v>5.3136028920628048E-2</v>
      </c>
      <c r="N185" t="s">
        <v>131</v>
      </c>
      <c r="O185">
        <v>479.86</v>
      </c>
      <c r="P185">
        <v>-0.50848164047847288</v>
      </c>
      <c r="Q185" t="s">
        <v>118</v>
      </c>
      <c r="R185" t="s">
        <v>4</v>
      </c>
    </row>
    <row r="186" spans="1:18" x14ac:dyDescent="0.2">
      <c r="A186">
        <v>2336</v>
      </c>
      <c r="B186" t="s">
        <v>10</v>
      </c>
      <c r="C186" s="1" t="d">
        <v>2025-03-18</v>
      </c>
      <c r="D186">
        <v>228.16</v>
      </c>
      <c r="E186">
        <v>230.1</v>
      </c>
      <c r="F186">
        <v>222.28</v>
      </c>
      <c r="G186">
        <v>225.31</v>
      </c>
      <c r="H186">
        <v>111477600</v>
      </c>
      <c r="I186">
        <v>-5.33591E-2</v>
      </c>
      <c r="J186">
        <v>-5.3359102558716009E-2</v>
      </c>
      <c r="K186">
        <v>278.42649999999998</v>
      </c>
      <c r="L186">
        <v>341.73360000000008</v>
      </c>
      <c r="M186">
        <v>5.1616907020843553E-2</v>
      </c>
      <c r="N186" t="s">
        <v>131</v>
      </c>
      <c r="O186">
        <v>479.86</v>
      </c>
      <c r="P186">
        <v>-0.5304672196057183</v>
      </c>
      <c r="Q186" t="s">
        <v>118</v>
      </c>
      <c r="R186" t="s">
        <v>4</v>
      </c>
    </row>
    <row r="187" spans="1:18" x14ac:dyDescent="0.2">
      <c r="A187">
        <v>2335</v>
      </c>
      <c r="B187" t="s">
        <v>10</v>
      </c>
      <c r="C187" s="1" t="d">
        <v>2025-03-17</v>
      </c>
      <c r="D187">
        <v>245.06</v>
      </c>
      <c r="E187">
        <v>245.4</v>
      </c>
      <c r="F187">
        <v>232.8</v>
      </c>
      <c r="G187">
        <v>238.01</v>
      </c>
      <c r="H187">
        <v>111900600</v>
      </c>
      <c r="I187">
        <v>-4.7883799999999997E-2</v>
      </c>
      <c r="J187">
        <v>-4.7883830706456521E-2</v>
      </c>
      <c r="K187">
        <v>284.86649999999997</v>
      </c>
      <c r="L187">
        <v>345.22519999999997</v>
      </c>
      <c r="M187">
        <v>5.115562864717315E-2</v>
      </c>
      <c r="N187" t="s">
        <v>131</v>
      </c>
      <c r="O187">
        <v>479.86</v>
      </c>
      <c r="P187">
        <v>-0.50400116700704367</v>
      </c>
      <c r="Q187" t="s">
        <v>118</v>
      </c>
      <c r="R187" t="s">
        <v>4</v>
      </c>
    </row>
    <row r="188" spans="1:18" x14ac:dyDescent="0.2">
      <c r="A188">
        <v>2334</v>
      </c>
      <c r="B188" t="s">
        <v>10</v>
      </c>
      <c r="C188" s="1" t="d">
        <v>2025-03-14</v>
      </c>
      <c r="D188">
        <v>247.31</v>
      </c>
      <c r="E188">
        <v>251.58</v>
      </c>
      <c r="F188">
        <v>240.73</v>
      </c>
      <c r="G188">
        <v>249.98</v>
      </c>
      <c r="H188">
        <v>100242300</v>
      </c>
      <c r="I188">
        <v>3.8640500000000001E-2</v>
      </c>
      <c r="J188">
        <v>3.8640518530829171E-2</v>
      </c>
      <c r="K188">
        <v>290.75799999999998</v>
      </c>
      <c r="L188">
        <v>348.30459999999999</v>
      </c>
      <c r="M188">
        <v>5.0828358396525775E-2</v>
      </c>
      <c r="N188" t="s">
        <v>131</v>
      </c>
      <c r="O188">
        <v>479.86</v>
      </c>
      <c r="P188">
        <v>-0.47905639144750556</v>
      </c>
      <c r="Q188" t="s">
        <v>118</v>
      </c>
      <c r="R188" t="s">
        <v>4</v>
      </c>
    </row>
    <row r="189" spans="1:18" x14ac:dyDescent="0.2">
      <c r="A189">
        <v>2333</v>
      </c>
      <c r="B189" t="s">
        <v>10</v>
      </c>
      <c r="C189" s="1" t="d">
        <v>2025-03-13</v>
      </c>
      <c r="D189">
        <v>248.13</v>
      </c>
      <c r="E189">
        <v>248.29</v>
      </c>
      <c r="F189">
        <v>232.6</v>
      </c>
      <c r="G189">
        <v>240.68</v>
      </c>
      <c r="H189">
        <v>114813500</v>
      </c>
      <c r="I189">
        <v>-2.9868200000000001E-2</v>
      </c>
      <c r="J189">
        <v>-2.9868192994477849E-2</v>
      </c>
      <c r="K189">
        <v>296.05600000000004</v>
      </c>
      <c r="L189">
        <v>351.62120000000004</v>
      </c>
      <c r="M189">
        <v>5.2077616400780978E-2</v>
      </c>
      <c r="N189" t="s">
        <v>131</v>
      </c>
      <c r="O189">
        <v>479.86</v>
      </c>
      <c r="P189">
        <v>-0.4984370441378736</v>
      </c>
      <c r="Q189" t="s">
        <v>118</v>
      </c>
      <c r="R189" t="s">
        <v>4</v>
      </c>
    </row>
    <row r="190" spans="1:18" x14ac:dyDescent="0.2">
      <c r="A190">
        <v>2332</v>
      </c>
      <c r="B190" t="s">
        <v>10</v>
      </c>
      <c r="C190" s="1" t="d">
        <v>2025-03-12</v>
      </c>
      <c r="D190">
        <v>247.22</v>
      </c>
      <c r="E190">
        <v>251.84</v>
      </c>
      <c r="F190">
        <v>241.1</v>
      </c>
      <c r="G190">
        <v>248.09</v>
      </c>
      <c r="H190">
        <v>142215700</v>
      </c>
      <c r="I190">
        <v>7.5938900000000004E-2</v>
      </c>
      <c r="J190">
        <v>7.5938936594674322E-2</v>
      </c>
      <c r="K190">
        <v>300.84750000000003</v>
      </c>
      <c r="L190">
        <v>354.96980000000002</v>
      </c>
      <c r="M190">
        <v>5.2686923733295921E-2</v>
      </c>
      <c r="N190" t="s">
        <v>131</v>
      </c>
      <c r="O190">
        <v>479.86</v>
      </c>
      <c r="P190">
        <v>-0.48299504022006423</v>
      </c>
      <c r="Q190" t="s">
        <v>118</v>
      </c>
      <c r="R190" t="s">
        <v>4</v>
      </c>
    </row>
    <row r="191" spans="1:18" x14ac:dyDescent="0.2">
      <c r="A191">
        <v>2331</v>
      </c>
      <c r="B191" t="s">
        <v>10</v>
      </c>
      <c r="C191" s="1" t="d">
        <v>2025-03-11</v>
      </c>
      <c r="D191">
        <v>225.31</v>
      </c>
      <c r="E191">
        <v>237.06</v>
      </c>
      <c r="F191">
        <v>217.02</v>
      </c>
      <c r="G191">
        <v>230.58</v>
      </c>
      <c r="H191">
        <v>174896400</v>
      </c>
      <c r="I191">
        <v>3.7947399999999999E-2</v>
      </c>
      <c r="J191">
        <v>3.7947332883186968E-2</v>
      </c>
      <c r="K191">
        <v>304.86800000000005</v>
      </c>
      <c r="L191">
        <v>358.7894</v>
      </c>
      <c r="M191">
        <v>4.9482339871431941E-2</v>
      </c>
      <c r="N191" t="s">
        <v>131</v>
      </c>
      <c r="O191">
        <v>479.86</v>
      </c>
      <c r="P191">
        <v>-0.51948484974784304</v>
      </c>
      <c r="Q191" t="s">
        <v>118</v>
      </c>
      <c r="R191" t="s">
        <v>4</v>
      </c>
    </row>
    <row r="192" spans="1:18" x14ac:dyDescent="0.2">
      <c r="A192">
        <v>2330</v>
      </c>
      <c r="B192" t="s">
        <v>10</v>
      </c>
      <c r="C192" s="1" t="d">
        <v>2025-03-10</v>
      </c>
      <c r="D192">
        <v>252.54</v>
      </c>
      <c r="E192">
        <v>253.37</v>
      </c>
      <c r="F192">
        <v>220</v>
      </c>
      <c r="G192">
        <v>222.15</v>
      </c>
      <c r="H192">
        <v>189076900</v>
      </c>
      <c r="I192">
        <v>-0.15426200000000001</v>
      </c>
      <c r="J192">
        <v>-0.15426200175124682</v>
      </c>
      <c r="K192">
        <v>310.87549999999999</v>
      </c>
      <c r="L192">
        <v>362.91020000000003</v>
      </c>
      <c r="M192">
        <v>4.7627008463193038E-2</v>
      </c>
      <c r="N192" t="s">
        <v>131</v>
      </c>
      <c r="O192">
        <v>479.86</v>
      </c>
      <c r="P192">
        <v>-0.53705247363814446</v>
      </c>
      <c r="Q192" t="s">
        <v>118</v>
      </c>
      <c r="R192" t="s">
        <v>4</v>
      </c>
    </row>
    <row r="193" spans="1:18" x14ac:dyDescent="0.2">
      <c r="A193">
        <v>2329</v>
      </c>
      <c r="B193" t="s">
        <v>10</v>
      </c>
      <c r="C193" s="1" t="d">
        <v>2025-03-07</v>
      </c>
      <c r="D193">
        <v>259.32</v>
      </c>
      <c r="E193">
        <v>266.25</v>
      </c>
      <c r="F193">
        <v>250.73</v>
      </c>
      <c r="G193">
        <v>262.67</v>
      </c>
      <c r="H193">
        <v>102369600</v>
      </c>
      <c r="I193">
        <v>-2.9607100000000001E-3</v>
      </c>
      <c r="J193">
        <v>-2.9607136078951823E-3</v>
      </c>
      <c r="K193">
        <v>317.84899999999999</v>
      </c>
      <c r="L193">
        <v>367.54419999999999</v>
      </c>
      <c r="M193">
        <v>3.6453214626886735E-2</v>
      </c>
      <c r="N193" t="s">
        <v>131</v>
      </c>
      <c r="O193">
        <v>479.86</v>
      </c>
      <c r="P193">
        <v>-0.45261117826032593</v>
      </c>
      <c r="Q193" t="s">
        <v>118</v>
      </c>
      <c r="R193" t="s">
        <v>4</v>
      </c>
    </row>
    <row r="194" spans="1:18" x14ac:dyDescent="0.2">
      <c r="A194">
        <v>2328</v>
      </c>
      <c r="B194" t="s">
        <v>10</v>
      </c>
      <c r="C194" s="1" t="d">
        <v>2025-03-06</v>
      </c>
      <c r="D194">
        <v>272.06</v>
      </c>
      <c r="E194">
        <v>272.64999999999998</v>
      </c>
      <c r="F194">
        <v>260.02</v>
      </c>
      <c r="G194">
        <v>263.45</v>
      </c>
      <c r="H194">
        <v>98451600</v>
      </c>
      <c r="I194">
        <v>-5.6073100000000001E-2</v>
      </c>
      <c r="J194">
        <v>-5.6073092081691311E-2</v>
      </c>
      <c r="K194">
        <v>323.43150000000003</v>
      </c>
      <c r="L194">
        <v>371.71319999999997</v>
      </c>
      <c r="M194">
        <v>3.634332193197088E-2</v>
      </c>
      <c r="N194" t="s">
        <v>131</v>
      </c>
      <c r="O194">
        <v>479.86</v>
      </c>
      <c r="P194">
        <v>-0.45098570416371442</v>
      </c>
      <c r="Q194" t="s">
        <v>118</v>
      </c>
      <c r="R194" t="s">
        <v>4</v>
      </c>
    </row>
    <row r="195" spans="1:18" x14ac:dyDescent="0.2">
      <c r="A195">
        <v>2327</v>
      </c>
      <c r="B195" t="s">
        <v>10</v>
      </c>
      <c r="C195" s="1" t="d">
        <v>2025-03-05</v>
      </c>
      <c r="D195">
        <v>272.92</v>
      </c>
      <c r="E195">
        <v>279.55</v>
      </c>
      <c r="F195">
        <v>267.70999999999998</v>
      </c>
      <c r="G195">
        <v>279.10000000000002</v>
      </c>
      <c r="H195">
        <v>94042900</v>
      </c>
      <c r="I195">
        <v>2.5952099999999999E-2</v>
      </c>
      <c r="J195">
        <v>2.5952065872665742E-2</v>
      </c>
      <c r="K195">
        <v>329.16750000000008</v>
      </c>
      <c r="L195">
        <v>374.88099999999997</v>
      </c>
      <c r="M195">
        <v>3.5476621408713355E-2</v>
      </c>
      <c r="N195" t="s">
        <v>131</v>
      </c>
      <c r="O195">
        <v>479.86</v>
      </c>
      <c r="P195">
        <v>-0.41837202517400907</v>
      </c>
      <c r="Q195" t="s">
        <v>118</v>
      </c>
      <c r="R195" t="s">
        <v>4</v>
      </c>
    </row>
    <row r="196" spans="1:18" x14ac:dyDescent="0.2">
      <c r="A196">
        <v>2326</v>
      </c>
      <c r="B196" t="s">
        <v>10</v>
      </c>
      <c r="C196" s="1" t="d">
        <v>2025-03-04</v>
      </c>
      <c r="D196">
        <v>270.93</v>
      </c>
      <c r="E196">
        <v>284.35000000000002</v>
      </c>
      <c r="F196">
        <v>261.83999999999997</v>
      </c>
      <c r="G196">
        <v>272.04000000000002</v>
      </c>
      <c r="H196">
        <v>126706600</v>
      </c>
      <c r="I196">
        <v>-4.4299999999999999E-2</v>
      </c>
      <c r="J196">
        <v>-4.4300017565431116E-2</v>
      </c>
      <c r="K196">
        <v>334.82299999999998</v>
      </c>
      <c r="L196">
        <v>378.33539999999994</v>
      </c>
      <c r="M196">
        <v>3.5252685558422273E-2</v>
      </c>
      <c r="N196" t="s">
        <v>131</v>
      </c>
      <c r="O196">
        <v>479.86</v>
      </c>
      <c r="P196">
        <v>-0.43308464968949278</v>
      </c>
      <c r="Q196" t="s">
        <v>118</v>
      </c>
      <c r="R196" t="s">
        <v>4</v>
      </c>
    </row>
    <row r="197" spans="1:18" x14ac:dyDescent="0.2">
      <c r="A197">
        <v>2325</v>
      </c>
      <c r="B197" t="s">
        <v>10</v>
      </c>
      <c r="C197" s="1" t="d">
        <v>2025-03-03</v>
      </c>
      <c r="D197">
        <v>300.33999999999997</v>
      </c>
      <c r="E197">
        <v>303.94</v>
      </c>
      <c r="F197">
        <v>277.3</v>
      </c>
      <c r="G197">
        <v>284.64999999999998</v>
      </c>
      <c r="H197">
        <v>115551400</v>
      </c>
      <c r="I197">
        <v>-2.8431999999999999E-2</v>
      </c>
      <c r="J197">
        <v>-2.8431974878831423E-2</v>
      </c>
      <c r="K197">
        <v>340.40500000000003</v>
      </c>
      <c r="L197">
        <v>381.55599999999998</v>
      </c>
      <c r="M197">
        <v>3.5597803090635712E-2</v>
      </c>
      <c r="N197" t="s">
        <v>131</v>
      </c>
      <c r="O197">
        <v>479.86</v>
      </c>
      <c r="P197">
        <v>-0.40680615179427337</v>
      </c>
      <c r="Q197" t="s">
        <v>118</v>
      </c>
      <c r="R197" t="s">
        <v>4</v>
      </c>
    </row>
    <row r="198" spans="1:18" x14ac:dyDescent="0.2">
      <c r="A198">
        <v>2324</v>
      </c>
      <c r="B198" t="s">
        <v>10</v>
      </c>
      <c r="C198" s="1" t="d">
        <v>2025-02-28</v>
      </c>
      <c r="D198">
        <v>279.5</v>
      </c>
      <c r="E198">
        <v>293.88</v>
      </c>
      <c r="F198">
        <v>273.60000000000002</v>
      </c>
      <c r="G198">
        <v>292.98</v>
      </c>
      <c r="H198">
        <v>115697000</v>
      </c>
      <c r="I198">
        <v>3.91204E-2</v>
      </c>
      <c r="J198">
        <v>3.9120411420464629E-2</v>
      </c>
      <c r="K198">
        <v>346.40250000000003</v>
      </c>
      <c r="L198">
        <v>385.71240000000006</v>
      </c>
      <c r="M198">
        <v>3.6002585836752081E-2</v>
      </c>
      <c r="N198" t="s">
        <v>131</v>
      </c>
      <c r="O198">
        <v>479.86</v>
      </c>
      <c r="P198">
        <v>-0.38944692201892217</v>
      </c>
      <c r="Q198" t="s">
        <v>117</v>
      </c>
      <c r="R198" t="s">
        <v>4</v>
      </c>
    </row>
    <row r="199" spans="1:18" x14ac:dyDescent="0.2">
      <c r="A199">
        <v>2323</v>
      </c>
      <c r="B199" t="s">
        <v>10</v>
      </c>
      <c r="C199" s="1" t="d">
        <v>2025-02-27</v>
      </c>
      <c r="D199">
        <v>291.16000000000003</v>
      </c>
      <c r="E199">
        <v>297.23</v>
      </c>
      <c r="F199">
        <v>280.88</v>
      </c>
      <c r="G199">
        <v>281.95</v>
      </c>
      <c r="H199">
        <v>101748200</v>
      </c>
      <c r="I199">
        <v>-3.0433200000000001E-2</v>
      </c>
      <c r="J199">
        <v>-3.0433287482806159E-2</v>
      </c>
      <c r="K199">
        <v>351.76749999999998</v>
      </c>
      <c r="L199">
        <v>389.27979999999997</v>
      </c>
      <c r="M199">
        <v>3.5249959813921254E-2</v>
      </c>
      <c r="N199" t="s">
        <v>131</v>
      </c>
      <c r="O199">
        <v>479.86</v>
      </c>
      <c r="P199">
        <v>-0.41243279289792856</v>
      </c>
      <c r="Q199" t="s">
        <v>117</v>
      </c>
      <c r="R199" t="s">
        <v>4</v>
      </c>
    </row>
    <row r="200" spans="1:18" x14ac:dyDescent="0.2">
      <c r="A200">
        <v>2322</v>
      </c>
      <c r="B200" t="s">
        <v>10</v>
      </c>
      <c r="C200" s="1" t="d">
        <v>2025-02-26</v>
      </c>
      <c r="D200">
        <v>303.70999999999998</v>
      </c>
      <c r="E200">
        <v>309</v>
      </c>
      <c r="F200">
        <v>288.04000000000002</v>
      </c>
      <c r="G200">
        <v>290.8</v>
      </c>
      <c r="H200">
        <v>100118300</v>
      </c>
      <c r="I200">
        <v>-3.9630100000000001E-2</v>
      </c>
      <c r="J200">
        <v>-3.9630118890356725E-2</v>
      </c>
      <c r="K200">
        <v>357.125</v>
      </c>
      <c r="L200">
        <v>392.14479999999998</v>
      </c>
      <c r="M200">
        <v>3.5116947549334275E-2</v>
      </c>
      <c r="N200" t="s">
        <v>131</v>
      </c>
      <c r="O200">
        <v>479.86</v>
      </c>
      <c r="P200">
        <v>-0.39398991372483638</v>
      </c>
      <c r="Q200" t="s">
        <v>117</v>
      </c>
      <c r="R200" t="s">
        <v>4</v>
      </c>
    </row>
    <row r="201" spans="1:18" x14ac:dyDescent="0.2">
      <c r="A201">
        <v>2321</v>
      </c>
      <c r="B201" t="s">
        <v>10</v>
      </c>
      <c r="C201" s="1" t="d">
        <v>2025-02-25</v>
      </c>
      <c r="D201">
        <v>327.02</v>
      </c>
      <c r="E201">
        <v>328.89</v>
      </c>
      <c r="F201">
        <v>297.25</v>
      </c>
      <c r="G201">
        <v>302.8</v>
      </c>
      <c r="H201">
        <v>134228800</v>
      </c>
      <c r="I201">
        <v>-8.3895600000000001E-2</v>
      </c>
      <c r="J201">
        <v>-8.3895561673675512E-2</v>
      </c>
      <c r="K201">
        <v>362.48950000000002</v>
      </c>
      <c r="L201">
        <v>394.86779999999993</v>
      </c>
      <c r="M201">
        <v>3.4820107623302086E-2</v>
      </c>
      <c r="N201" t="s">
        <v>131</v>
      </c>
      <c r="O201">
        <v>479.86</v>
      </c>
      <c r="P201">
        <v>-0.36898261993081316</v>
      </c>
      <c r="Q201" t="s">
        <v>117</v>
      </c>
      <c r="R201" t="s">
        <v>4</v>
      </c>
    </row>
    <row r="202" spans="1:18" x14ac:dyDescent="0.2">
      <c r="A202">
        <v>2320</v>
      </c>
      <c r="B202" t="s">
        <v>10</v>
      </c>
      <c r="C202" s="1" t="d">
        <v>2025-02-24</v>
      </c>
      <c r="D202">
        <v>338.14</v>
      </c>
      <c r="E202">
        <v>342.4</v>
      </c>
      <c r="F202">
        <v>324.7</v>
      </c>
      <c r="G202">
        <v>330.53</v>
      </c>
      <c r="H202">
        <v>76052300</v>
      </c>
      <c r="I202">
        <v>-2.1521599999999998E-2</v>
      </c>
      <c r="J202">
        <v>-2.1521610420367154E-2</v>
      </c>
      <c r="K202">
        <v>367.20699999999999</v>
      </c>
      <c r="L202">
        <v>397.54719999999992</v>
      </c>
      <c r="M202">
        <v>3.0707415067741446E-2</v>
      </c>
      <c r="N202" t="s">
        <v>131</v>
      </c>
      <c r="O202">
        <v>479.86</v>
      </c>
      <c r="P202">
        <v>-0.31119493185512448</v>
      </c>
      <c r="Q202" t="s">
        <v>117</v>
      </c>
      <c r="R202" t="s">
        <v>4</v>
      </c>
    </row>
    <row r="203" spans="1:18" x14ac:dyDescent="0.2">
      <c r="A203">
        <v>2319</v>
      </c>
      <c r="B203" t="s">
        <v>10</v>
      </c>
      <c r="C203" s="1" t="d">
        <v>2025-02-21</v>
      </c>
      <c r="D203">
        <v>353.44</v>
      </c>
      <c r="E203">
        <v>354.98</v>
      </c>
      <c r="F203">
        <v>334.42</v>
      </c>
      <c r="G203">
        <v>337.8</v>
      </c>
      <c r="H203">
        <v>74058600</v>
      </c>
      <c r="I203">
        <v>-4.6839699999999998E-2</v>
      </c>
      <c r="J203">
        <v>-4.683972911963874E-2</v>
      </c>
      <c r="K203">
        <v>371.0095</v>
      </c>
      <c r="L203">
        <v>399.51099999999991</v>
      </c>
      <c r="M203">
        <v>3.0603341880468569E-2</v>
      </c>
      <c r="N203" t="s">
        <v>131</v>
      </c>
      <c r="O203">
        <v>479.86</v>
      </c>
      <c r="P203">
        <v>-0.29604467969824533</v>
      </c>
      <c r="Q203" t="s">
        <v>117</v>
      </c>
      <c r="R203" t="s">
        <v>4</v>
      </c>
    </row>
    <row r="204" spans="1:18" x14ac:dyDescent="0.2">
      <c r="A204">
        <v>2315</v>
      </c>
      <c r="B204" t="s">
        <v>10</v>
      </c>
      <c r="C204" s="1" t="d">
        <v>2025-02-14</v>
      </c>
      <c r="D204">
        <v>360.62</v>
      </c>
      <c r="E204">
        <v>362</v>
      </c>
      <c r="F204">
        <v>347.5</v>
      </c>
      <c r="G204">
        <v>355.84</v>
      </c>
      <c r="H204">
        <v>68277300</v>
      </c>
      <c r="I204">
        <v>-2.8096300000000001E-4</v>
      </c>
      <c r="J204">
        <v>-2.8094622689223137E-4</v>
      </c>
      <c r="K204">
        <v>384.56900000000002</v>
      </c>
      <c r="L204">
        <v>401.97379999999993</v>
      </c>
      <c r="M204">
        <v>3.0093241867721915E-2</v>
      </c>
      <c r="N204" t="s">
        <v>131</v>
      </c>
      <c r="O204">
        <v>479.86</v>
      </c>
      <c r="P204">
        <v>-0.25845038136123044</v>
      </c>
      <c r="Q204" t="s">
        <v>117</v>
      </c>
      <c r="R204" t="s">
        <v>4</v>
      </c>
    </row>
    <row r="205" spans="1:18" x14ac:dyDescent="0.2">
      <c r="A205">
        <v>2314</v>
      </c>
      <c r="B205" t="s">
        <v>10</v>
      </c>
      <c r="C205" s="1" t="d">
        <v>2025-02-13</v>
      </c>
      <c r="D205">
        <v>345</v>
      </c>
      <c r="E205">
        <v>358.69</v>
      </c>
      <c r="F205">
        <v>342.85</v>
      </c>
      <c r="G205">
        <v>355.94</v>
      </c>
      <c r="H205">
        <v>89441500</v>
      </c>
      <c r="I205">
        <v>5.7739699999999998E-2</v>
      </c>
      <c r="J205">
        <v>5.7739740275177587E-2</v>
      </c>
      <c r="K205">
        <v>387.46799999999996</v>
      </c>
      <c r="L205">
        <v>401.91999999999985</v>
      </c>
      <c r="M205">
        <v>3.0615552395264763E-2</v>
      </c>
      <c r="N205" t="s">
        <v>131</v>
      </c>
      <c r="O205">
        <v>479.86</v>
      </c>
      <c r="P205">
        <v>-0.25824198724628022</v>
      </c>
      <c r="Q205" t="s">
        <v>117</v>
      </c>
      <c r="R205" t="s">
        <v>4</v>
      </c>
    </row>
    <row r="206" spans="1:18" x14ac:dyDescent="0.2">
      <c r="A206">
        <v>2313</v>
      </c>
      <c r="B206" t="s">
        <v>10</v>
      </c>
      <c r="C206" s="1" t="d">
        <v>2025-02-12</v>
      </c>
      <c r="D206">
        <v>329.94</v>
      </c>
      <c r="E206">
        <v>346.4</v>
      </c>
      <c r="F206">
        <v>329.12</v>
      </c>
      <c r="G206">
        <v>336.51</v>
      </c>
      <c r="H206">
        <v>105382700</v>
      </c>
      <c r="I206">
        <v>2.4383599999999998E-2</v>
      </c>
      <c r="J206">
        <v>2.4383561643835483E-2</v>
      </c>
      <c r="K206">
        <v>391.08200000000005</v>
      </c>
      <c r="L206">
        <v>401.94499999999988</v>
      </c>
      <c r="M206">
        <v>3.3487652348958029E-2</v>
      </c>
      <c r="N206" t="s">
        <v>131</v>
      </c>
      <c r="O206">
        <v>479.86</v>
      </c>
      <c r="P206">
        <v>-0.29873296378110281</v>
      </c>
      <c r="Q206" t="s">
        <v>117</v>
      </c>
      <c r="R206" t="s">
        <v>4</v>
      </c>
    </row>
    <row r="207" spans="1:18" x14ac:dyDescent="0.2">
      <c r="A207">
        <v>2312</v>
      </c>
      <c r="B207" t="s">
        <v>10</v>
      </c>
      <c r="C207" s="1" t="d">
        <v>2025-02-11</v>
      </c>
      <c r="D207">
        <v>345.8</v>
      </c>
      <c r="E207">
        <v>349.37</v>
      </c>
      <c r="F207">
        <v>325.10000000000002</v>
      </c>
      <c r="G207">
        <v>328.5</v>
      </c>
      <c r="H207">
        <v>118543400</v>
      </c>
      <c r="I207">
        <v>-6.3382099999999997E-2</v>
      </c>
      <c r="J207">
        <v>-6.3382088786245849E-2</v>
      </c>
      <c r="K207">
        <v>394.07450000000006</v>
      </c>
      <c r="L207">
        <v>401.72939999999988</v>
      </c>
      <c r="M207">
        <v>3.2677377172987049E-2</v>
      </c>
      <c r="N207" t="s">
        <v>131</v>
      </c>
      <c r="O207">
        <v>479.86</v>
      </c>
      <c r="P207">
        <v>-0.31542533238861337</v>
      </c>
      <c r="Q207" t="s">
        <v>117</v>
      </c>
      <c r="R207" t="s">
        <v>4</v>
      </c>
    </row>
    <row r="208" spans="1:18" x14ac:dyDescent="0.2">
      <c r="A208">
        <v>2311</v>
      </c>
      <c r="B208" t="s">
        <v>10</v>
      </c>
      <c r="C208" s="1" t="d">
        <v>2025-02-10</v>
      </c>
      <c r="D208">
        <v>356.21</v>
      </c>
      <c r="E208">
        <v>362.7</v>
      </c>
      <c r="F208">
        <v>350.51</v>
      </c>
      <c r="G208">
        <v>350.73</v>
      </c>
      <c r="H208">
        <v>77514900</v>
      </c>
      <c r="I208">
        <v>-3.01144E-2</v>
      </c>
      <c r="J208">
        <v>-3.0114484818317577E-2</v>
      </c>
      <c r="K208">
        <v>397.81500000000005</v>
      </c>
      <c r="L208">
        <v>401.65699999999993</v>
      </c>
      <c r="M208">
        <v>3.0806502858162336E-2</v>
      </c>
      <c r="N208" t="s">
        <v>131</v>
      </c>
      <c r="O208">
        <v>479.86</v>
      </c>
      <c r="P208">
        <v>-0.26909932063518527</v>
      </c>
      <c r="Q208" t="s">
        <v>117</v>
      </c>
      <c r="R208" t="s">
        <v>4</v>
      </c>
    </row>
    <row r="209" spans="1:18" x14ac:dyDescent="0.2">
      <c r="A209">
        <v>2310</v>
      </c>
      <c r="B209" t="s">
        <v>10</v>
      </c>
      <c r="C209" s="1" t="d">
        <v>2025-02-07</v>
      </c>
      <c r="D209">
        <v>370.19</v>
      </c>
      <c r="E209">
        <v>380.55</v>
      </c>
      <c r="F209">
        <v>360.34</v>
      </c>
      <c r="G209">
        <v>361.62</v>
      </c>
      <c r="H209">
        <v>70298300</v>
      </c>
      <c r="I209">
        <v>-3.3928199999999999E-2</v>
      </c>
      <c r="J209">
        <v>-3.3928189784141916E-2</v>
      </c>
      <c r="K209">
        <v>400.01550000000003</v>
      </c>
      <c r="L209">
        <v>401.85159999999979</v>
      </c>
      <c r="M209">
        <v>3.0265456026135569E-2</v>
      </c>
      <c r="N209" t="s">
        <v>131</v>
      </c>
      <c r="O209">
        <v>479.86</v>
      </c>
      <c r="P209">
        <v>-0.24640520151710921</v>
      </c>
      <c r="Q209" t="s">
        <v>117</v>
      </c>
      <c r="R209" t="s">
        <v>4</v>
      </c>
    </row>
    <row r="210" spans="1:18" x14ac:dyDescent="0.2">
      <c r="A210">
        <v>2308</v>
      </c>
      <c r="B210" t="s">
        <v>10</v>
      </c>
      <c r="C210" s="1" t="d">
        <v>2025-02-05</v>
      </c>
      <c r="D210">
        <v>387.51</v>
      </c>
      <c r="E210">
        <v>388.39</v>
      </c>
      <c r="F210">
        <v>375.53</v>
      </c>
      <c r="G210">
        <v>378.17</v>
      </c>
      <c r="H210">
        <v>57223300</v>
      </c>
      <c r="I210">
        <v>-3.5797099999999998E-2</v>
      </c>
      <c r="J210">
        <v>-3.5797149486244573E-2</v>
      </c>
      <c r="K210">
        <v>402.68350000000004</v>
      </c>
      <c r="L210">
        <v>401.42759999999987</v>
      </c>
      <c r="M210">
        <v>3.0640736996546285E-2</v>
      </c>
      <c r="N210" t="s">
        <v>132</v>
      </c>
      <c r="O210">
        <v>479.86</v>
      </c>
      <c r="P210">
        <v>-0.21191597549285202</v>
      </c>
      <c r="Q210" t="s">
        <v>117</v>
      </c>
      <c r="R210" t="s">
        <v>4</v>
      </c>
    </row>
    <row r="211" spans="1:18" x14ac:dyDescent="0.2">
      <c r="A211">
        <v>2306</v>
      </c>
      <c r="B211" t="s">
        <v>10</v>
      </c>
      <c r="C211" s="1" t="d">
        <v>2025-02-03</v>
      </c>
      <c r="D211">
        <v>386.68</v>
      </c>
      <c r="E211">
        <v>389.17</v>
      </c>
      <c r="F211">
        <v>374.36</v>
      </c>
      <c r="G211">
        <v>383.68</v>
      </c>
      <c r="H211">
        <v>93732100</v>
      </c>
      <c r="I211">
        <v>-5.1705399999999999E-2</v>
      </c>
      <c r="J211">
        <v>-5.1705388037567968E-2</v>
      </c>
      <c r="K211">
        <v>405.23900000000003</v>
      </c>
      <c r="L211">
        <v>400.01119999999997</v>
      </c>
      <c r="M211">
        <v>3.4841702715647238E-2</v>
      </c>
      <c r="N211" t="s">
        <v>132</v>
      </c>
      <c r="O211">
        <v>479.86</v>
      </c>
      <c r="P211">
        <v>-0.20043345975909643</v>
      </c>
      <c r="Q211" t="s">
        <v>117</v>
      </c>
      <c r="R211" t="s">
        <v>4</v>
      </c>
    </row>
    <row r="212" spans="1:18" x14ac:dyDescent="0.2">
      <c r="A212">
        <v>2305</v>
      </c>
      <c r="B212" t="s">
        <v>10</v>
      </c>
      <c r="C212" s="1" t="d">
        <v>2025-01-31</v>
      </c>
      <c r="D212">
        <v>401.53</v>
      </c>
      <c r="E212">
        <v>419.99</v>
      </c>
      <c r="F212">
        <v>401.34</v>
      </c>
      <c r="G212">
        <v>404.6</v>
      </c>
      <c r="H212">
        <v>83283600</v>
      </c>
      <c r="I212">
        <v>1.07925E-2</v>
      </c>
      <c r="J212">
        <v>1.0792445288298369E-2</v>
      </c>
      <c r="K212">
        <v>405.01900000000001</v>
      </c>
      <c r="L212">
        <v>399.08699999999999</v>
      </c>
      <c r="M212">
        <v>3.5619878690721696E-2</v>
      </c>
      <c r="N212" t="s">
        <v>132</v>
      </c>
      <c r="O212">
        <v>479.86</v>
      </c>
      <c r="P212">
        <v>-0.15683741091151582</v>
      </c>
      <c r="Q212" t="s">
        <v>116</v>
      </c>
      <c r="R212" t="s">
        <v>4</v>
      </c>
    </row>
    <row r="213" spans="1:18" x14ac:dyDescent="0.2">
      <c r="A213">
        <v>2304</v>
      </c>
      <c r="B213" t="s">
        <v>10</v>
      </c>
      <c r="C213" s="1" t="d">
        <v>2025-01-30</v>
      </c>
      <c r="D213">
        <v>410.78</v>
      </c>
      <c r="E213">
        <v>412.5</v>
      </c>
      <c r="F213">
        <v>384.41</v>
      </c>
      <c r="G213">
        <v>400.28</v>
      </c>
      <c r="H213">
        <v>98092900</v>
      </c>
      <c r="I213">
        <v>2.8733000000000002E-2</v>
      </c>
      <c r="J213">
        <v>2.873297352865567E-2</v>
      </c>
      <c r="K213">
        <v>404.98099999999994</v>
      </c>
      <c r="L213">
        <v>398.18819999999999</v>
      </c>
      <c r="M213">
        <v>3.628307519907481E-2</v>
      </c>
      <c r="N213" t="s">
        <v>132</v>
      </c>
      <c r="O213">
        <v>479.86</v>
      </c>
      <c r="P213">
        <v>-0.16584003667736436</v>
      </c>
      <c r="Q213" t="s">
        <v>116</v>
      </c>
      <c r="R213" t="s">
        <v>4</v>
      </c>
    </row>
    <row r="214" spans="1:18" x14ac:dyDescent="0.2">
      <c r="A214">
        <v>2303</v>
      </c>
      <c r="B214" t="s">
        <v>10</v>
      </c>
      <c r="C214" s="1" t="d">
        <v>2025-01-29</v>
      </c>
      <c r="D214">
        <v>395.21</v>
      </c>
      <c r="E214">
        <v>398.59</v>
      </c>
      <c r="F214">
        <v>384.48</v>
      </c>
      <c r="G214">
        <v>389.1</v>
      </c>
      <c r="H214">
        <v>68033600</v>
      </c>
      <c r="I214">
        <v>-2.25828E-2</v>
      </c>
      <c r="J214">
        <v>-2.2582833027707139E-2</v>
      </c>
      <c r="K214">
        <v>405.83749999999998</v>
      </c>
      <c r="L214">
        <v>396.51060000000007</v>
      </c>
      <c r="M214">
        <v>3.6203833737364903E-2</v>
      </c>
      <c r="N214" t="s">
        <v>132</v>
      </c>
      <c r="O214">
        <v>479.86</v>
      </c>
      <c r="P214">
        <v>-0.18913849872879585</v>
      </c>
      <c r="Q214" t="s">
        <v>116</v>
      </c>
      <c r="R214" t="s">
        <v>4</v>
      </c>
    </row>
    <row r="215" spans="1:18" x14ac:dyDescent="0.2">
      <c r="A215">
        <v>2302</v>
      </c>
      <c r="B215" t="s">
        <v>10</v>
      </c>
      <c r="C215" s="1" t="d">
        <v>2025-01-28</v>
      </c>
      <c r="D215">
        <v>396.91</v>
      </c>
      <c r="E215">
        <v>400.59</v>
      </c>
      <c r="F215">
        <v>386.5</v>
      </c>
      <c r="G215">
        <v>398.09</v>
      </c>
      <c r="H215">
        <v>48910700</v>
      </c>
      <c r="I215">
        <v>2.3668700000000001E-3</v>
      </c>
      <c r="J215">
        <v>2.3668639053253671E-3</v>
      </c>
      <c r="K215">
        <v>407.96549999999996</v>
      </c>
      <c r="L215">
        <v>394.72860000000009</v>
      </c>
      <c r="M215">
        <v>3.7388433190408452E-2</v>
      </c>
      <c r="N215" t="s">
        <v>132</v>
      </c>
      <c r="O215">
        <v>479.86</v>
      </c>
      <c r="P215">
        <v>-0.17040386779477357</v>
      </c>
      <c r="Q215" t="s">
        <v>116</v>
      </c>
      <c r="R215" t="s">
        <v>4</v>
      </c>
    </row>
    <row r="216" spans="1:18" x14ac:dyDescent="0.2">
      <c r="A216">
        <v>2301</v>
      </c>
      <c r="B216" t="s">
        <v>10</v>
      </c>
      <c r="C216" s="1" t="d">
        <v>2025-01-27</v>
      </c>
      <c r="D216">
        <v>394.8</v>
      </c>
      <c r="E216">
        <v>406.69</v>
      </c>
      <c r="F216">
        <v>389</v>
      </c>
      <c r="G216">
        <v>397.15</v>
      </c>
      <c r="H216">
        <v>58125500</v>
      </c>
      <c r="I216">
        <v>-2.3193499999999999E-2</v>
      </c>
      <c r="J216">
        <v>-2.3193467460278394E-2</v>
      </c>
      <c r="K216">
        <v>410.76750000000004</v>
      </c>
      <c r="L216">
        <v>393.55140000000011</v>
      </c>
      <c r="M216">
        <v>3.7422756661995141E-2</v>
      </c>
      <c r="N216" t="s">
        <v>132</v>
      </c>
      <c r="O216">
        <v>479.86</v>
      </c>
      <c r="P216">
        <v>-0.1723627724753054</v>
      </c>
      <c r="Q216" t="s">
        <v>116</v>
      </c>
      <c r="R216" t="s">
        <v>4</v>
      </c>
    </row>
    <row r="217" spans="1:18" x14ac:dyDescent="0.2">
      <c r="A217">
        <v>2300</v>
      </c>
      <c r="B217" t="s">
        <v>10</v>
      </c>
      <c r="C217" s="1" t="d">
        <v>2025-01-24</v>
      </c>
      <c r="D217">
        <v>414.45</v>
      </c>
      <c r="E217">
        <v>418.88</v>
      </c>
      <c r="F217">
        <v>405.78</v>
      </c>
      <c r="G217">
        <v>406.58</v>
      </c>
      <c r="H217">
        <v>56427100</v>
      </c>
      <c r="I217">
        <v>-1.4064699999999999E-2</v>
      </c>
      <c r="J217">
        <v>-1.406469760900142E-2</v>
      </c>
      <c r="K217">
        <v>414.024</v>
      </c>
      <c r="L217">
        <v>392.15940000000012</v>
      </c>
      <c r="M217">
        <v>4.1264926922586737E-2</v>
      </c>
      <c r="N217" t="s">
        <v>132</v>
      </c>
      <c r="O217">
        <v>479.86</v>
      </c>
      <c r="P217">
        <v>-0.15271120743550204</v>
      </c>
      <c r="Q217" t="s">
        <v>116</v>
      </c>
      <c r="R217" t="s">
        <v>4</v>
      </c>
    </row>
    <row r="218" spans="1:18" x14ac:dyDescent="0.2">
      <c r="A218">
        <v>2299</v>
      </c>
      <c r="B218" t="s">
        <v>10</v>
      </c>
      <c r="C218" s="1" t="d">
        <v>2025-01-23</v>
      </c>
      <c r="D218">
        <v>416.06</v>
      </c>
      <c r="E218">
        <v>420.73</v>
      </c>
      <c r="F218">
        <v>408.95</v>
      </c>
      <c r="G218">
        <v>412.38</v>
      </c>
      <c r="H218">
        <v>50690600</v>
      </c>
      <c r="I218">
        <v>-6.5765199999999998E-3</v>
      </c>
      <c r="J218">
        <v>-6.57657006576573E-3</v>
      </c>
      <c r="K218">
        <v>415.22499999999991</v>
      </c>
      <c r="L218">
        <v>391.21640000000008</v>
      </c>
      <c r="M218">
        <v>4.1519474049223182E-2</v>
      </c>
      <c r="N218" t="s">
        <v>132</v>
      </c>
      <c r="O218">
        <v>479.86</v>
      </c>
      <c r="P218">
        <v>-0.14062434876839081</v>
      </c>
      <c r="Q218" t="s">
        <v>116</v>
      </c>
      <c r="R218" t="s">
        <v>4</v>
      </c>
    </row>
    <row r="219" spans="1:18" x14ac:dyDescent="0.2">
      <c r="A219">
        <v>2298</v>
      </c>
      <c r="B219" t="s">
        <v>10</v>
      </c>
      <c r="C219" s="1" t="d">
        <v>2025-01-22</v>
      </c>
      <c r="D219">
        <v>416.81</v>
      </c>
      <c r="E219">
        <v>428</v>
      </c>
      <c r="F219">
        <v>414.59</v>
      </c>
      <c r="G219">
        <v>415.11</v>
      </c>
      <c r="H219">
        <v>60963300</v>
      </c>
      <c r="I219">
        <v>-2.1128600000000001E-2</v>
      </c>
      <c r="J219">
        <v>-2.1128587261536991E-2</v>
      </c>
      <c r="K219">
        <v>415.65899999999993</v>
      </c>
      <c r="L219">
        <v>389.50920000000008</v>
      </c>
      <c r="M219">
        <v>4.2213501180943878E-2</v>
      </c>
      <c r="N219" t="s">
        <v>132</v>
      </c>
      <c r="O219">
        <v>479.86</v>
      </c>
      <c r="P219">
        <v>-0.13493518943025051</v>
      </c>
      <c r="Q219" t="s">
        <v>116</v>
      </c>
      <c r="R219" t="s">
        <v>4</v>
      </c>
    </row>
    <row r="220" spans="1:18" x14ac:dyDescent="0.2">
      <c r="A220">
        <v>2297</v>
      </c>
      <c r="B220" t="s">
        <v>10</v>
      </c>
      <c r="C220" s="1" t="d">
        <v>2025-01-21</v>
      </c>
      <c r="D220">
        <v>432.64</v>
      </c>
      <c r="E220">
        <v>433.2</v>
      </c>
      <c r="F220">
        <v>406.31</v>
      </c>
      <c r="G220">
        <v>424.07</v>
      </c>
      <c r="H220">
        <v>87320900</v>
      </c>
      <c r="I220">
        <v>-5.6975200000000002E-3</v>
      </c>
      <c r="J220">
        <v>-5.6975381008206316E-3</v>
      </c>
      <c r="K220">
        <v>416.71199999999988</v>
      </c>
      <c r="L220">
        <v>387.1998000000001</v>
      </c>
      <c r="M220">
        <v>4.2005384616228283E-2</v>
      </c>
      <c r="N220" t="s">
        <v>132</v>
      </c>
      <c r="O220">
        <v>479.86</v>
      </c>
      <c r="P220">
        <v>-0.11626307673071312</v>
      </c>
      <c r="Q220" t="s">
        <v>116</v>
      </c>
      <c r="R220" t="s">
        <v>4</v>
      </c>
    </row>
    <row r="221" spans="1:18" x14ac:dyDescent="0.2">
      <c r="A221">
        <v>2296</v>
      </c>
      <c r="B221" t="s">
        <v>10</v>
      </c>
      <c r="C221" s="1" t="d">
        <v>2025-01-17</v>
      </c>
      <c r="D221">
        <v>421.5</v>
      </c>
      <c r="E221">
        <v>439.74</v>
      </c>
      <c r="F221">
        <v>419.75</v>
      </c>
      <c r="G221">
        <v>426.5</v>
      </c>
      <c r="H221">
        <v>94991400</v>
      </c>
      <c r="I221">
        <v>3.06413E-2</v>
      </c>
      <c r="J221">
        <v>3.0641341646126419E-2</v>
      </c>
      <c r="K221">
        <v>417.51499999999999</v>
      </c>
      <c r="L221">
        <v>384.66820000000013</v>
      </c>
      <c r="M221">
        <v>4.5820304053886027E-2</v>
      </c>
      <c r="N221" t="s">
        <v>132</v>
      </c>
      <c r="O221">
        <v>479.86</v>
      </c>
      <c r="P221">
        <v>-0.11119909973742348</v>
      </c>
      <c r="Q221" t="s">
        <v>116</v>
      </c>
      <c r="R221" t="s">
        <v>4</v>
      </c>
    </row>
    <row r="222" spans="1:18" x14ac:dyDescent="0.2">
      <c r="A222">
        <v>2295</v>
      </c>
      <c r="B222" t="s">
        <v>10</v>
      </c>
      <c r="C222" s="1" t="d">
        <v>2025-01-16</v>
      </c>
      <c r="D222">
        <v>423.49</v>
      </c>
      <c r="E222">
        <v>424</v>
      </c>
      <c r="F222">
        <v>409.13</v>
      </c>
      <c r="G222">
        <v>413.82</v>
      </c>
      <c r="H222">
        <v>68335200</v>
      </c>
      <c r="I222">
        <v>-3.3627600000000001E-2</v>
      </c>
      <c r="J222">
        <v>-3.3627574611181266E-2</v>
      </c>
      <c r="K222">
        <v>420.18299999999999</v>
      </c>
      <c r="L222">
        <v>381.21560000000011</v>
      </c>
      <c r="M222">
        <v>4.6071315322763089E-2</v>
      </c>
      <c r="N222" t="s">
        <v>132</v>
      </c>
      <c r="O222">
        <v>479.86</v>
      </c>
      <c r="P222">
        <v>-0.137623473513108</v>
      </c>
      <c r="Q222" t="s">
        <v>116</v>
      </c>
      <c r="R222" t="s">
        <v>4</v>
      </c>
    </row>
    <row r="223" spans="1:18" x14ac:dyDescent="0.2">
      <c r="A223">
        <v>2294</v>
      </c>
      <c r="B223" t="s">
        <v>10</v>
      </c>
      <c r="C223" s="1" t="d">
        <v>2025-01-15</v>
      </c>
      <c r="D223">
        <v>409.9</v>
      </c>
      <c r="E223">
        <v>429.8</v>
      </c>
      <c r="F223">
        <v>405.66</v>
      </c>
      <c r="G223">
        <v>428.22</v>
      </c>
      <c r="H223">
        <v>81375500</v>
      </c>
      <c r="I223">
        <v>8.0381499999999995E-2</v>
      </c>
      <c r="J223">
        <v>8.0381471389645798E-2</v>
      </c>
      <c r="K223">
        <v>422.64299999999992</v>
      </c>
      <c r="L223">
        <v>377.5424000000001</v>
      </c>
      <c r="M223">
        <v>4.7789364769980615E-2</v>
      </c>
      <c r="N223" t="s">
        <v>132</v>
      </c>
      <c r="O223">
        <v>479.86</v>
      </c>
      <c r="P223">
        <v>-0.10761472096028002</v>
      </c>
      <c r="Q223" t="s">
        <v>116</v>
      </c>
      <c r="R223" t="s">
        <v>4</v>
      </c>
    </row>
    <row r="224" spans="1:18" x14ac:dyDescent="0.2">
      <c r="A224">
        <v>2293</v>
      </c>
      <c r="B224" t="s">
        <v>10</v>
      </c>
      <c r="C224" s="1" t="d">
        <v>2025-01-14</v>
      </c>
      <c r="D224">
        <v>414.34</v>
      </c>
      <c r="E224">
        <v>422.64</v>
      </c>
      <c r="F224">
        <v>394.54</v>
      </c>
      <c r="G224">
        <v>396.36</v>
      </c>
      <c r="H224">
        <v>84565000</v>
      </c>
      <c r="I224">
        <v>-1.7232399999999998E-2</v>
      </c>
      <c r="J224">
        <v>-1.7232401874488601E-2</v>
      </c>
      <c r="K224">
        <v>423.04349999999994</v>
      </c>
      <c r="L224">
        <v>374.24560000000014</v>
      </c>
      <c r="M224">
        <v>4.5163069284982829E-2</v>
      </c>
      <c r="N224" t="s">
        <v>132</v>
      </c>
      <c r="O224">
        <v>479.86</v>
      </c>
      <c r="P224">
        <v>-0.1740090859834118</v>
      </c>
      <c r="Q224" t="s">
        <v>116</v>
      </c>
      <c r="R224" t="s">
        <v>4</v>
      </c>
    </row>
    <row r="225" spans="1:18" x14ac:dyDescent="0.2">
      <c r="A225">
        <v>2292</v>
      </c>
      <c r="B225" t="s">
        <v>10</v>
      </c>
      <c r="C225" s="1" t="d">
        <v>2025-01-13</v>
      </c>
      <c r="D225">
        <v>383.21</v>
      </c>
      <c r="E225">
        <v>403.79</v>
      </c>
      <c r="F225">
        <v>380.07</v>
      </c>
      <c r="G225">
        <v>403.31</v>
      </c>
      <c r="H225">
        <v>67580500</v>
      </c>
      <c r="I225">
        <v>2.1710500000000001E-2</v>
      </c>
      <c r="J225">
        <v>2.1710492982722762E-2</v>
      </c>
      <c r="K225">
        <v>424.13049999999993</v>
      </c>
      <c r="L225">
        <v>370.67820000000012</v>
      </c>
      <c r="M225">
        <v>4.5136668831112642E-2</v>
      </c>
      <c r="N225" t="s">
        <v>132</v>
      </c>
      <c r="O225">
        <v>479.86</v>
      </c>
      <c r="P225">
        <v>-0.15952569499437341</v>
      </c>
      <c r="Q225" t="s">
        <v>116</v>
      </c>
      <c r="R225" t="s">
        <v>4</v>
      </c>
    </row>
    <row r="226" spans="1:18" x14ac:dyDescent="0.2">
      <c r="A226">
        <v>2291</v>
      </c>
      <c r="B226" t="s">
        <v>10</v>
      </c>
      <c r="C226" s="1" t="d">
        <v>2025-01-10</v>
      </c>
      <c r="D226">
        <v>391.4</v>
      </c>
      <c r="E226">
        <v>399.28</v>
      </c>
      <c r="F226">
        <v>377.29</v>
      </c>
      <c r="G226">
        <v>394.74</v>
      </c>
      <c r="H226">
        <v>62287300</v>
      </c>
      <c r="I226">
        <v>-5.0643699999999999E-4</v>
      </c>
      <c r="J226">
        <v>-5.0640603635987436E-4</v>
      </c>
      <c r="K226">
        <v>425.20349999999996</v>
      </c>
      <c r="L226">
        <v>367.90200000000004</v>
      </c>
      <c r="M226">
        <v>4.6907575004420735E-2</v>
      </c>
      <c r="N226" t="s">
        <v>132</v>
      </c>
      <c r="O226">
        <v>479.86</v>
      </c>
      <c r="P226">
        <v>-0.17738507064560494</v>
      </c>
      <c r="Q226" t="s">
        <v>116</v>
      </c>
      <c r="R226" t="s">
        <v>4</v>
      </c>
    </row>
    <row r="227" spans="1:18" x14ac:dyDescent="0.2">
      <c r="A227">
        <v>2290</v>
      </c>
      <c r="B227" t="s">
        <v>10</v>
      </c>
      <c r="C227" s="1" t="d">
        <v>2025-01-08</v>
      </c>
      <c r="D227">
        <v>392.95</v>
      </c>
      <c r="E227">
        <v>402.5</v>
      </c>
      <c r="F227">
        <v>387.4</v>
      </c>
      <c r="G227">
        <v>394.94</v>
      </c>
      <c r="H227">
        <v>73038800</v>
      </c>
      <c r="I227">
        <v>1.4707800000000001E-3</v>
      </c>
      <c r="J227">
        <v>1.4707373973019688E-3</v>
      </c>
      <c r="K227">
        <v>425.51599999999996</v>
      </c>
      <c r="L227">
        <v>365.02620000000002</v>
      </c>
      <c r="M227">
        <v>4.7336309136805498E-2</v>
      </c>
      <c r="N227" t="s">
        <v>132</v>
      </c>
      <c r="O227">
        <v>479.86</v>
      </c>
      <c r="P227">
        <v>-0.17696828241570461</v>
      </c>
      <c r="Q227" t="s">
        <v>116</v>
      </c>
      <c r="R227" t="s">
        <v>4</v>
      </c>
    </row>
    <row r="228" spans="1:18" x14ac:dyDescent="0.2">
      <c r="A228">
        <v>2289</v>
      </c>
      <c r="B228" t="s">
        <v>10</v>
      </c>
      <c r="C228" s="1" t="d">
        <v>2025-01-07</v>
      </c>
      <c r="D228">
        <v>405.83</v>
      </c>
      <c r="E228">
        <v>414.33</v>
      </c>
      <c r="F228">
        <v>390</v>
      </c>
      <c r="G228">
        <v>394.36</v>
      </c>
      <c r="H228">
        <v>75699500</v>
      </c>
      <c r="I228">
        <v>-4.0603300000000002E-2</v>
      </c>
      <c r="J228">
        <v>-4.0603332927867664E-2</v>
      </c>
      <c r="K228">
        <v>425.25850000000003</v>
      </c>
      <c r="L228">
        <v>362.38159999999988</v>
      </c>
      <c r="M228">
        <v>4.7336310872691502E-2</v>
      </c>
      <c r="N228" t="s">
        <v>132</v>
      </c>
      <c r="O228">
        <v>479.86</v>
      </c>
      <c r="P228">
        <v>-0.17817696828241569</v>
      </c>
      <c r="Q228" t="s">
        <v>116</v>
      </c>
      <c r="R228" t="s">
        <v>4</v>
      </c>
    </row>
    <row r="229" spans="1:18" x14ac:dyDescent="0.2">
      <c r="A229">
        <v>2288</v>
      </c>
      <c r="B229" t="s">
        <v>10</v>
      </c>
      <c r="C229" s="1" t="d">
        <v>2025-01-06</v>
      </c>
      <c r="D229">
        <v>423.2</v>
      </c>
      <c r="E229">
        <v>426.43</v>
      </c>
      <c r="F229">
        <v>401.7</v>
      </c>
      <c r="G229">
        <v>411.05</v>
      </c>
      <c r="H229">
        <v>85516500</v>
      </c>
      <c r="I229">
        <v>1.48617E-3</v>
      </c>
      <c r="J229">
        <v>1.4862099210604107E-3</v>
      </c>
      <c r="K229">
        <v>425.00149999999996</v>
      </c>
      <c r="L229">
        <v>359.86659999999995</v>
      </c>
      <c r="M229">
        <v>4.757929667646648E-2</v>
      </c>
      <c r="N229" t="s">
        <v>132</v>
      </c>
      <c r="O229">
        <v>479.86</v>
      </c>
      <c r="P229">
        <v>-0.1433959904972284</v>
      </c>
      <c r="Q229" t="s">
        <v>116</v>
      </c>
      <c r="R229" t="s">
        <v>4</v>
      </c>
    </row>
    <row r="230" spans="1:18" x14ac:dyDescent="0.2">
      <c r="A230">
        <v>2287</v>
      </c>
      <c r="B230" t="s">
        <v>10</v>
      </c>
      <c r="C230" s="1" t="d">
        <v>2025-01-03</v>
      </c>
      <c r="D230">
        <v>381.48</v>
      </c>
      <c r="E230">
        <v>411.88</v>
      </c>
      <c r="F230">
        <v>379.45</v>
      </c>
      <c r="G230">
        <v>410.44</v>
      </c>
      <c r="H230">
        <v>95423300</v>
      </c>
      <c r="I230">
        <v>8.2155699999999998E-2</v>
      </c>
      <c r="J230">
        <v>8.2155663362159848E-2</v>
      </c>
      <c r="K230">
        <v>422.92350000000005</v>
      </c>
      <c r="L230">
        <v>357.18899999999996</v>
      </c>
      <c r="M230">
        <v>4.790891454935501E-2</v>
      </c>
      <c r="N230" t="s">
        <v>132</v>
      </c>
      <c r="O230">
        <v>479.86</v>
      </c>
      <c r="P230">
        <v>-0.14466719459842459</v>
      </c>
      <c r="Q230" t="s">
        <v>116</v>
      </c>
      <c r="R230" t="s">
        <v>4</v>
      </c>
    </row>
    <row r="231" spans="1:18" x14ac:dyDescent="0.2">
      <c r="A231">
        <v>2286</v>
      </c>
      <c r="B231" t="s">
        <v>10</v>
      </c>
      <c r="C231" s="1" t="d">
        <v>2025-01-02</v>
      </c>
      <c r="D231">
        <v>390.1</v>
      </c>
      <c r="E231">
        <v>392.73</v>
      </c>
      <c r="F231">
        <v>373.04</v>
      </c>
      <c r="G231">
        <v>379.28</v>
      </c>
      <c r="H231">
        <v>109710700</v>
      </c>
      <c r="I231">
        <v>-6.0816200000000001E-2</v>
      </c>
      <c r="J231">
        <v>-6.0816164817749652E-2</v>
      </c>
      <c r="K231">
        <v>420.29800000000006</v>
      </c>
      <c r="L231">
        <v>353.24099999999999</v>
      </c>
      <c r="M231">
        <v>4.4729488962545749E-2</v>
      </c>
      <c r="N231" t="s">
        <v>132</v>
      </c>
      <c r="O231">
        <v>479.86</v>
      </c>
      <c r="P231">
        <v>-0.20960280081690497</v>
      </c>
      <c r="Q231" t="s">
        <v>116</v>
      </c>
      <c r="R231" t="s">
        <v>4</v>
      </c>
    </row>
    <row r="232" spans="1:18" x14ac:dyDescent="0.2">
      <c r="A232">
        <v>2285</v>
      </c>
      <c r="B232" t="s">
        <v>10</v>
      </c>
      <c r="C232" s="1" t="d">
        <v>2024-12-31</v>
      </c>
      <c r="D232">
        <v>423.79</v>
      </c>
      <c r="E232">
        <v>427.93</v>
      </c>
      <c r="F232">
        <v>402.54</v>
      </c>
      <c r="G232">
        <v>403.84</v>
      </c>
      <c r="H232">
        <v>76825100</v>
      </c>
      <c r="I232">
        <v>-3.2509999999999997E-2</v>
      </c>
      <c r="J232">
        <v>-3.2510002156153517E-2</v>
      </c>
      <c r="K232">
        <v>418.90500000000003</v>
      </c>
      <c r="L232">
        <v>349.39160000000004</v>
      </c>
      <c r="M232">
        <v>4.2325282482436721E-2</v>
      </c>
      <c r="N232" t="s">
        <v>132</v>
      </c>
      <c r="O232">
        <v>479.86</v>
      </c>
      <c r="P232">
        <v>-0.15842120618513744</v>
      </c>
      <c r="Q232" t="s">
        <v>115</v>
      </c>
      <c r="R232" t="s">
        <v>4</v>
      </c>
    </row>
    <row r="233" spans="1:18" x14ac:dyDescent="0.2">
      <c r="A233">
        <v>2284</v>
      </c>
      <c r="B233" t="s">
        <v>10</v>
      </c>
      <c r="C233" s="1" t="d">
        <v>2024-12-30</v>
      </c>
      <c r="D233">
        <v>419.4</v>
      </c>
      <c r="E233">
        <v>427</v>
      </c>
      <c r="F233">
        <v>415.75</v>
      </c>
      <c r="G233">
        <v>417.41</v>
      </c>
      <c r="H233">
        <v>64941000</v>
      </c>
      <c r="I233">
        <v>-3.3012100000000003E-2</v>
      </c>
      <c r="J233">
        <v>-3.3012092850854824E-2</v>
      </c>
      <c r="K233">
        <v>416.5675</v>
      </c>
      <c r="L233">
        <v>346.18300000000005</v>
      </c>
      <c r="M233">
        <v>4.1680444689407903E-2</v>
      </c>
      <c r="N233" t="s">
        <v>132</v>
      </c>
      <c r="O233">
        <v>479.86</v>
      </c>
      <c r="P233">
        <v>-0.13014212478639597</v>
      </c>
      <c r="Q233" t="s">
        <v>115</v>
      </c>
      <c r="R233" t="s">
        <v>4</v>
      </c>
    </row>
    <row r="234" spans="1:18" x14ac:dyDescent="0.2">
      <c r="A234">
        <v>2283</v>
      </c>
      <c r="B234" t="s">
        <v>10</v>
      </c>
      <c r="C234" s="1" t="d">
        <v>2024-12-27</v>
      </c>
      <c r="D234">
        <v>449.52</v>
      </c>
      <c r="E234">
        <v>450</v>
      </c>
      <c r="F234">
        <v>426.5</v>
      </c>
      <c r="G234">
        <v>431.66</v>
      </c>
      <c r="H234">
        <v>82666800</v>
      </c>
      <c r="I234">
        <v>-4.9479200000000001E-2</v>
      </c>
      <c r="J234">
        <v>-4.9479224010745781E-2</v>
      </c>
      <c r="K234">
        <v>412.9550000000001</v>
      </c>
      <c r="L234">
        <v>342.52020000000005</v>
      </c>
      <c r="M234">
        <v>4.07706323630471E-2</v>
      </c>
      <c r="N234" t="s">
        <v>132</v>
      </c>
      <c r="O234">
        <v>479.86</v>
      </c>
      <c r="P234">
        <v>-0.10044596340599343</v>
      </c>
      <c r="Q234" t="s">
        <v>115</v>
      </c>
      <c r="R234" t="s">
        <v>4</v>
      </c>
    </row>
    <row r="235" spans="1:18" x14ac:dyDescent="0.2">
      <c r="A235">
        <v>2282</v>
      </c>
      <c r="B235" t="s">
        <v>10</v>
      </c>
      <c r="C235" s="1" t="d">
        <v>2024-12-26</v>
      </c>
      <c r="D235">
        <v>465.16</v>
      </c>
      <c r="E235">
        <v>465.33</v>
      </c>
      <c r="F235">
        <v>451.02</v>
      </c>
      <c r="G235">
        <v>454.13</v>
      </c>
      <c r="H235">
        <v>76366400</v>
      </c>
      <c r="I235">
        <v>-1.763E-2</v>
      </c>
      <c r="J235">
        <v>-1.7630007787488022E-2</v>
      </c>
      <c r="K235">
        <v>408.01650000000006</v>
      </c>
      <c r="L235">
        <v>338.58980000000003</v>
      </c>
      <c r="M235">
        <v>3.8656647948541595E-2</v>
      </c>
      <c r="N235" t="s">
        <v>132</v>
      </c>
      <c r="O235">
        <v>479.86</v>
      </c>
      <c r="P235">
        <v>-5.3619805776684903E-2</v>
      </c>
      <c r="Q235" t="s">
        <v>115</v>
      </c>
      <c r="R235" t="s">
        <v>4</v>
      </c>
    </row>
    <row r="236" spans="1:18" x14ac:dyDescent="0.2">
      <c r="A236">
        <v>2281</v>
      </c>
      <c r="B236" t="s">
        <v>10</v>
      </c>
      <c r="C236" s="1" t="d">
        <v>2024-12-24</v>
      </c>
      <c r="D236">
        <v>435.9</v>
      </c>
      <c r="E236">
        <v>462.78</v>
      </c>
      <c r="F236">
        <v>435.14</v>
      </c>
      <c r="G236">
        <v>462.28</v>
      </c>
      <c r="H236">
        <v>59551800</v>
      </c>
      <c r="I236">
        <v>7.3571700000000004E-2</v>
      </c>
      <c r="J236">
        <v>7.3571760334417036E-2</v>
      </c>
      <c r="K236">
        <v>402.22149999999999</v>
      </c>
      <c r="L236">
        <v>334.38319999999999</v>
      </c>
      <c r="M236">
        <v>3.8081365192217116E-2</v>
      </c>
      <c r="N236" t="s">
        <v>132</v>
      </c>
      <c r="O236">
        <v>479.86</v>
      </c>
      <c r="P236">
        <v>-3.6635685408244134E-2</v>
      </c>
      <c r="Q236" t="s">
        <v>115</v>
      </c>
      <c r="R236" t="s">
        <v>4</v>
      </c>
    </row>
    <row r="237" spans="1:18" x14ac:dyDescent="0.2">
      <c r="A237">
        <v>2280</v>
      </c>
      <c r="B237" t="s">
        <v>10</v>
      </c>
      <c r="C237" s="1" t="d">
        <v>2024-12-23</v>
      </c>
      <c r="D237">
        <v>431</v>
      </c>
      <c r="E237">
        <v>434.51</v>
      </c>
      <c r="F237">
        <v>415.41</v>
      </c>
      <c r="G237">
        <v>430.6</v>
      </c>
      <c r="H237">
        <v>72698100</v>
      </c>
      <c r="I237">
        <v>2.2657099999999999E-2</v>
      </c>
      <c r="J237">
        <v>2.2657103500688835E-2</v>
      </c>
      <c r="K237">
        <v>396.03700000000003</v>
      </c>
      <c r="L237">
        <v>329.69199999999995</v>
      </c>
      <c r="M237">
        <v>3.7542342423162407E-2</v>
      </c>
      <c r="N237" t="s">
        <v>132</v>
      </c>
      <c r="O237">
        <v>479.86</v>
      </c>
      <c r="P237">
        <v>-0.10265494102446548</v>
      </c>
      <c r="Q237" t="s">
        <v>115</v>
      </c>
      <c r="R237" t="s">
        <v>4</v>
      </c>
    </row>
    <row r="238" spans="1:18" x14ac:dyDescent="0.2">
      <c r="A238">
        <v>2279</v>
      </c>
      <c r="B238" t="s">
        <v>10</v>
      </c>
      <c r="C238" s="1" t="d">
        <v>2024-12-20</v>
      </c>
      <c r="D238">
        <v>425.51</v>
      </c>
      <c r="E238">
        <v>447.08</v>
      </c>
      <c r="F238">
        <v>417.64</v>
      </c>
      <c r="G238">
        <v>421.06</v>
      </c>
      <c r="H238">
        <v>132216200</v>
      </c>
      <c r="I238">
        <v>-3.46425E-2</v>
      </c>
      <c r="J238">
        <v>-3.4642455923149296E-2</v>
      </c>
      <c r="K238">
        <v>392.13499999999999</v>
      </c>
      <c r="L238">
        <v>324.82959999999997</v>
      </c>
      <c r="M238">
        <v>3.7955035396766854E-2</v>
      </c>
      <c r="N238" t="s">
        <v>132</v>
      </c>
      <c r="O238">
        <v>479.86</v>
      </c>
      <c r="P238">
        <v>-0.12253573959071395</v>
      </c>
      <c r="Q238" t="s">
        <v>115</v>
      </c>
      <c r="R238" t="s">
        <v>4</v>
      </c>
    </row>
    <row r="239" spans="1:18" x14ac:dyDescent="0.2">
      <c r="A239">
        <v>2278</v>
      </c>
      <c r="B239" t="s">
        <v>10</v>
      </c>
      <c r="C239" s="1" t="d">
        <v>2024-12-19</v>
      </c>
      <c r="D239">
        <v>451.88</v>
      </c>
      <c r="E239">
        <v>456.36</v>
      </c>
      <c r="F239">
        <v>420.02</v>
      </c>
      <c r="G239">
        <v>436.17</v>
      </c>
      <c r="H239">
        <v>118566100</v>
      </c>
      <c r="I239">
        <v>-8.9973199999999996E-3</v>
      </c>
      <c r="J239">
        <v>-8.9973416944992834E-3</v>
      </c>
      <c r="K239">
        <v>388.06400000000002</v>
      </c>
      <c r="L239">
        <v>320.5736</v>
      </c>
      <c r="M239">
        <v>3.6667774583800584E-2</v>
      </c>
      <c r="N239" t="s">
        <v>132</v>
      </c>
      <c r="O239">
        <v>479.86</v>
      </c>
      <c r="P239">
        <v>-9.1047388821739683E-2</v>
      </c>
      <c r="Q239" t="s">
        <v>115</v>
      </c>
      <c r="R239" t="s">
        <v>4</v>
      </c>
    </row>
    <row r="240" spans="1:18" x14ac:dyDescent="0.2">
      <c r="A240">
        <v>2277</v>
      </c>
      <c r="B240" t="s">
        <v>10</v>
      </c>
      <c r="C240" s="1" t="d">
        <v>2024-12-18</v>
      </c>
      <c r="D240">
        <v>466.5</v>
      </c>
      <c r="E240">
        <v>488.54</v>
      </c>
      <c r="F240">
        <v>427.01</v>
      </c>
      <c r="G240">
        <v>440.13</v>
      </c>
      <c r="H240">
        <v>149340800</v>
      </c>
      <c r="I240">
        <v>-8.2794900000000005E-2</v>
      </c>
      <c r="J240">
        <v>-8.2794981869712014E-2</v>
      </c>
      <c r="K240">
        <v>383.35699999999997</v>
      </c>
      <c r="L240">
        <v>316.92779999999993</v>
      </c>
      <c r="M240">
        <v>3.6749617586285283E-2</v>
      </c>
      <c r="N240" t="s">
        <v>132</v>
      </c>
      <c r="O240">
        <v>479.86</v>
      </c>
      <c r="P240">
        <v>-8.2794981869712014E-2</v>
      </c>
      <c r="Q240" t="s">
        <v>115</v>
      </c>
      <c r="R240" t="s">
        <v>4</v>
      </c>
    </row>
    <row r="241" spans="1:18" x14ac:dyDescent="0.2">
      <c r="A241">
        <v>2275</v>
      </c>
      <c r="B241" t="s">
        <v>10</v>
      </c>
      <c r="C241" s="1" t="d">
        <v>2024-12-16</v>
      </c>
      <c r="D241">
        <v>441.09</v>
      </c>
      <c r="E241">
        <v>463.19</v>
      </c>
      <c r="F241">
        <v>436.15</v>
      </c>
      <c r="G241">
        <v>463.02</v>
      </c>
      <c r="H241">
        <v>114083800</v>
      </c>
      <c r="I241">
        <v>6.1412500000000002E-2</v>
      </c>
      <c r="J241">
        <v>6.1412557595763584E-2</v>
      </c>
      <c r="K241">
        <v>371.59449999999998</v>
      </c>
      <c r="L241">
        <v>309.11279999999999</v>
      </c>
      <c r="M241">
        <v>3.0057797744118615E-2</v>
      </c>
      <c r="N241" t="s">
        <v>132</v>
      </c>
      <c r="O241">
        <v>463.02</v>
      </c>
      <c r="P241">
        <v>0</v>
      </c>
      <c r="Q241" t="s">
        <v>115</v>
      </c>
      <c r="R241" t="s">
        <v>4</v>
      </c>
    </row>
    <row r="242" spans="1:18" x14ac:dyDescent="0.2">
      <c r="A242">
        <v>2273</v>
      </c>
      <c r="B242" t="s">
        <v>10</v>
      </c>
      <c r="C242" s="1" t="d">
        <v>2024-12-12</v>
      </c>
      <c r="D242">
        <v>424.84</v>
      </c>
      <c r="E242">
        <v>429.3</v>
      </c>
      <c r="F242">
        <v>415</v>
      </c>
      <c r="G242">
        <v>418.1</v>
      </c>
      <c r="H242">
        <v>87752200</v>
      </c>
      <c r="I242">
        <v>-1.5702600000000001E-2</v>
      </c>
      <c r="J242">
        <v>-1.5702615533111919E-2</v>
      </c>
      <c r="K242">
        <v>358.22700000000003</v>
      </c>
      <c r="L242">
        <v>300.07339999999999</v>
      </c>
      <c r="M242">
        <v>3.2373928185157143E-2</v>
      </c>
      <c r="N242" t="s">
        <v>132</v>
      </c>
      <c r="O242">
        <v>424.77</v>
      </c>
      <c r="P242">
        <v>-1.5702615533111919E-2</v>
      </c>
      <c r="Q242" t="s">
        <v>115</v>
      </c>
      <c r="R242" t="s">
        <v>4</v>
      </c>
    </row>
    <row r="243" spans="1:18" x14ac:dyDescent="0.2">
      <c r="A243">
        <v>2272</v>
      </c>
      <c r="B243" t="s">
        <v>10</v>
      </c>
      <c r="C243" s="1" t="d">
        <v>2024-12-11</v>
      </c>
      <c r="D243">
        <v>409.7</v>
      </c>
      <c r="E243">
        <v>424.88</v>
      </c>
      <c r="F243">
        <v>402.38</v>
      </c>
      <c r="G243">
        <v>424.77</v>
      </c>
      <c r="H243">
        <v>104287600</v>
      </c>
      <c r="I243">
        <v>5.93032E-2</v>
      </c>
      <c r="J243">
        <v>5.9303224519314579E-2</v>
      </c>
      <c r="K243">
        <v>353.834</v>
      </c>
      <c r="L243">
        <v>296.16199999999998</v>
      </c>
      <c r="M243">
        <v>3.1749955085209759E-2</v>
      </c>
      <c r="N243" t="s">
        <v>132</v>
      </c>
      <c r="O243">
        <v>424.77</v>
      </c>
      <c r="P243">
        <v>0</v>
      </c>
      <c r="Q243" t="s">
        <v>115</v>
      </c>
      <c r="R243" t="s">
        <v>4</v>
      </c>
    </row>
    <row r="244" spans="1:18" x14ac:dyDescent="0.2">
      <c r="A244">
        <v>2271</v>
      </c>
      <c r="B244" t="s">
        <v>10</v>
      </c>
      <c r="C244" s="1" t="d">
        <v>2024-12-10</v>
      </c>
      <c r="D244">
        <v>392.68</v>
      </c>
      <c r="E244">
        <v>409.73</v>
      </c>
      <c r="F244">
        <v>390.85</v>
      </c>
      <c r="G244">
        <v>400.99</v>
      </c>
      <c r="H244">
        <v>97563600</v>
      </c>
      <c r="I244">
        <v>2.8733399999999999E-2</v>
      </c>
      <c r="J244">
        <v>2.8733420559788669E-2</v>
      </c>
      <c r="K244">
        <v>349.02000000000004</v>
      </c>
      <c r="L244">
        <v>292.78039999999993</v>
      </c>
      <c r="M244">
        <v>3.3968679749709803E-2</v>
      </c>
      <c r="N244" t="s">
        <v>132</v>
      </c>
      <c r="O244">
        <v>409.97</v>
      </c>
      <c r="P244">
        <v>-2.190404175915317E-2</v>
      </c>
      <c r="Q244" t="s">
        <v>115</v>
      </c>
      <c r="R244" t="s">
        <v>4</v>
      </c>
    </row>
    <row r="245" spans="1:18" x14ac:dyDescent="0.2">
      <c r="A245">
        <v>2270</v>
      </c>
      <c r="B245" t="s">
        <v>10</v>
      </c>
      <c r="C245" s="1" t="d">
        <v>2024-12-09</v>
      </c>
      <c r="D245">
        <v>397.61</v>
      </c>
      <c r="E245">
        <v>404.8</v>
      </c>
      <c r="F245">
        <v>378.01</v>
      </c>
      <c r="G245">
        <v>389.79</v>
      </c>
      <c r="H245">
        <v>96359200</v>
      </c>
      <c r="I245">
        <v>1.4644899999999999E-3</v>
      </c>
      <c r="J245">
        <v>1.4644673963311039E-3</v>
      </c>
      <c r="K245">
        <v>346.47050000000002</v>
      </c>
      <c r="L245">
        <v>289.44539999999995</v>
      </c>
      <c r="M245">
        <v>3.8417694893060281E-2</v>
      </c>
      <c r="N245" t="s">
        <v>132</v>
      </c>
      <c r="O245">
        <v>409.97</v>
      </c>
      <c r="P245">
        <v>-4.9223113886381897E-2</v>
      </c>
      <c r="Q245" t="s">
        <v>115</v>
      </c>
      <c r="R245" t="s">
        <v>4</v>
      </c>
    </row>
    <row r="246" spans="1:18" x14ac:dyDescent="0.2">
      <c r="A246">
        <v>2269</v>
      </c>
      <c r="B246" t="s">
        <v>10</v>
      </c>
      <c r="C246" s="1" t="d">
        <v>2024-12-06</v>
      </c>
      <c r="D246">
        <v>377.42</v>
      </c>
      <c r="E246">
        <v>389.49</v>
      </c>
      <c r="F246">
        <v>370.8</v>
      </c>
      <c r="G246">
        <v>389.22</v>
      </c>
      <c r="H246">
        <v>81455800</v>
      </c>
      <c r="I246">
        <v>5.3398000000000001E-2</v>
      </c>
      <c r="J246">
        <v>5.339792687217515E-2</v>
      </c>
      <c r="K246">
        <v>343.04200000000003</v>
      </c>
      <c r="L246">
        <v>286.65819999999991</v>
      </c>
      <c r="M246">
        <v>4.1514330454985933E-2</v>
      </c>
      <c r="N246" t="s">
        <v>132</v>
      </c>
      <c r="O246">
        <v>409.97</v>
      </c>
      <c r="P246">
        <v>-5.0613459521428372E-2</v>
      </c>
      <c r="Q246" t="s">
        <v>115</v>
      </c>
      <c r="R246" t="s">
        <v>4</v>
      </c>
    </row>
    <row r="247" spans="1:18" x14ac:dyDescent="0.2">
      <c r="A247">
        <v>2268</v>
      </c>
      <c r="B247" t="s">
        <v>10</v>
      </c>
      <c r="C247" s="1" t="d">
        <v>2024-12-05</v>
      </c>
      <c r="D247">
        <v>359.87</v>
      </c>
      <c r="E247">
        <v>375.43</v>
      </c>
      <c r="F247">
        <v>359.5</v>
      </c>
      <c r="G247">
        <v>369.49</v>
      </c>
      <c r="H247">
        <v>81403600</v>
      </c>
      <c r="I247">
        <v>3.2296800000000001E-2</v>
      </c>
      <c r="J247">
        <v>3.2296817813538992E-2</v>
      </c>
      <c r="K247">
        <v>338.42649999999998</v>
      </c>
      <c r="L247">
        <v>284.07159999999993</v>
      </c>
      <c r="M247">
        <v>4.0659804129515233E-2</v>
      </c>
      <c r="N247" t="s">
        <v>132</v>
      </c>
      <c r="O247">
        <v>409.97</v>
      </c>
      <c r="P247">
        <v>-9.8738932116984257E-2</v>
      </c>
      <c r="Q247" t="s">
        <v>115</v>
      </c>
      <c r="R247" t="s">
        <v>4</v>
      </c>
    </row>
    <row r="248" spans="1:18" x14ac:dyDescent="0.2">
      <c r="A248">
        <v>2267</v>
      </c>
      <c r="B248" t="s">
        <v>10</v>
      </c>
      <c r="C248" s="1" t="d">
        <v>2024-12-04</v>
      </c>
      <c r="D248">
        <v>353</v>
      </c>
      <c r="E248">
        <v>358.1</v>
      </c>
      <c r="F248">
        <v>348.6</v>
      </c>
      <c r="G248">
        <v>357.93</v>
      </c>
      <c r="H248">
        <v>50810900</v>
      </c>
      <c r="I248">
        <v>1.8524800000000001E-2</v>
      </c>
      <c r="J248">
        <v>1.8524842069318703E-2</v>
      </c>
      <c r="K248">
        <v>334.37850000000003</v>
      </c>
      <c r="L248">
        <v>281.37159999999994</v>
      </c>
      <c r="M248">
        <v>5.0480457099745191E-2</v>
      </c>
      <c r="N248" t="s">
        <v>132</v>
      </c>
      <c r="O248">
        <v>409.97</v>
      </c>
      <c r="P248">
        <v>-0.12693611727687393</v>
      </c>
      <c r="Q248" t="s">
        <v>115</v>
      </c>
      <c r="R248" t="s">
        <v>4</v>
      </c>
    </row>
    <row r="249" spans="1:18" x14ac:dyDescent="0.2">
      <c r="A249">
        <v>2266</v>
      </c>
      <c r="B249" t="s">
        <v>10</v>
      </c>
      <c r="C249" s="1" t="d">
        <v>2024-12-03</v>
      </c>
      <c r="D249">
        <v>351.8</v>
      </c>
      <c r="E249">
        <v>355.69</v>
      </c>
      <c r="F249">
        <v>348.2</v>
      </c>
      <c r="G249">
        <v>351.42</v>
      </c>
      <c r="H249">
        <v>58267200</v>
      </c>
      <c r="I249">
        <v>-1.5878300000000001E-2</v>
      </c>
      <c r="J249">
        <v>-1.587834999579929E-2</v>
      </c>
      <c r="K249">
        <v>329.05400000000003</v>
      </c>
      <c r="L249">
        <v>279.12219999999996</v>
      </c>
      <c r="M249">
        <v>5.0613509820097081E-2</v>
      </c>
      <c r="N249" t="s">
        <v>132</v>
      </c>
      <c r="O249">
        <v>409.97</v>
      </c>
      <c r="P249">
        <v>-0.14281532795082574</v>
      </c>
      <c r="Q249" t="s">
        <v>115</v>
      </c>
      <c r="R249" t="s">
        <v>4</v>
      </c>
    </row>
    <row r="250" spans="1:18" x14ac:dyDescent="0.2">
      <c r="A250">
        <v>2265</v>
      </c>
      <c r="B250" t="s">
        <v>10</v>
      </c>
      <c r="C250" s="1" t="d">
        <v>2024-12-02</v>
      </c>
      <c r="D250">
        <v>352.38</v>
      </c>
      <c r="E250">
        <v>360</v>
      </c>
      <c r="F250">
        <v>351.15</v>
      </c>
      <c r="G250">
        <v>357.09</v>
      </c>
      <c r="H250">
        <v>77986500</v>
      </c>
      <c r="I250">
        <v>3.4563700000000003E-2</v>
      </c>
      <c r="J250">
        <v>3.456368061189008E-2</v>
      </c>
      <c r="K250">
        <v>323.62500000000006</v>
      </c>
      <c r="L250">
        <v>277.04899999999992</v>
      </c>
      <c r="M250">
        <v>5.0976372739907634E-2</v>
      </c>
      <c r="N250" t="s">
        <v>132</v>
      </c>
      <c r="O250">
        <v>409.97</v>
      </c>
      <c r="P250">
        <v>-0.12898504768641617</v>
      </c>
      <c r="Q250" t="s">
        <v>115</v>
      </c>
      <c r="R250" t="s">
        <v>4</v>
      </c>
    </row>
    <row r="251" spans="1:18" x14ac:dyDescent="0.2">
      <c r="A251">
        <v>2264</v>
      </c>
      <c r="B251" t="s">
        <v>10</v>
      </c>
      <c r="C251" s="1" t="d">
        <v>2024-11-29</v>
      </c>
      <c r="D251">
        <v>336.08</v>
      </c>
      <c r="E251">
        <v>345.45</v>
      </c>
      <c r="F251">
        <v>334.65</v>
      </c>
      <c r="G251">
        <v>345.16</v>
      </c>
      <c r="H251">
        <v>37167600</v>
      </c>
      <c r="I251">
        <v>3.6859000000000003E-2</v>
      </c>
      <c r="J251">
        <v>3.6859022499925009E-2</v>
      </c>
      <c r="K251">
        <v>318.21950000000004</v>
      </c>
      <c r="L251">
        <v>275.02059999999994</v>
      </c>
      <c r="M251">
        <v>5.1089960484373108E-2</v>
      </c>
      <c r="N251" t="s">
        <v>132</v>
      </c>
      <c r="O251">
        <v>409.97</v>
      </c>
      <c r="P251">
        <v>-0.15808473790765176</v>
      </c>
      <c r="Q251" t="s">
        <v>114</v>
      </c>
      <c r="R251" t="s">
        <v>4</v>
      </c>
    </row>
    <row r="252" spans="1:18" x14ac:dyDescent="0.2">
      <c r="A252">
        <v>2263</v>
      </c>
      <c r="B252" t="s">
        <v>10</v>
      </c>
      <c r="C252" s="1" t="d">
        <v>2024-11-27</v>
      </c>
      <c r="D252">
        <v>341.8</v>
      </c>
      <c r="E252">
        <v>342.55</v>
      </c>
      <c r="F252">
        <v>326.58999999999997</v>
      </c>
      <c r="G252">
        <v>332.89</v>
      </c>
      <c r="H252">
        <v>57896400</v>
      </c>
      <c r="I252">
        <v>-1.5788099999999999E-2</v>
      </c>
      <c r="J252">
        <v>-1.5788073204624165E-2</v>
      </c>
      <c r="K252">
        <v>313.45400000000006</v>
      </c>
      <c r="L252">
        <v>272.64379999999994</v>
      </c>
      <c r="M252">
        <v>5.1931294444035069E-2</v>
      </c>
      <c r="N252" t="s">
        <v>132</v>
      </c>
      <c r="O252">
        <v>409.97</v>
      </c>
      <c r="P252">
        <v>-0.18801375710417845</v>
      </c>
      <c r="Q252" t="s">
        <v>114</v>
      </c>
      <c r="R252" t="s">
        <v>4</v>
      </c>
    </row>
    <row r="253" spans="1:18" x14ac:dyDescent="0.2">
      <c r="A253">
        <v>2262</v>
      </c>
      <c r="B253" t="s">
        <v>10</v>
      </c>
      <c r="C253" s="1" t="d">
        <v>2024-11-26</v>
      </c>
      <c r="D253">
        <v>341</v>
      </c>
      <c r="E253">
        <v>346.96</v>
      </c>
      <c r="F253">
        <v>335.66</v>
      </c>
      <c r="G253">
        <v>338.23</v>
      </c>
      <c r="H253">
        <v>62295900</v>
      </c>
      <c r="I253">
        <v>-1.0631900000000001E-3</v>
      </c>
      <c r="J253">
        <v>-1.0632328184528861E-3</v>
      </c>
      <c r="K253">
        <v>309.68700000000001</v>
      </c>
      <c r="L253">
        <v>270.61899999999991</v>
      </c>
      <c r="M253">
        <v>5.1714500459879575E-2</v>
      </c>
      <c r="N253" t="s">
        <v>132</v>
      </c>
      <c r="O253">
        <v>409.97</v>
      </c>
      <c r="P253">
        <v>-0.17498841378637464</v>
      </c>
      <c r="Q253" t="s">
        <v>114</v>
      </c>
      <c r="R253" t="s">
        <v>4</v>
      </c>
    </row>
    <row r="254" spans="1:18" x14ac:dyDescent="0.2">
      <c r="A254">
        <v>2261</v>
      </c>
      <c r="B254" t="s">
        <v>10</v>
      </c>
      <c r="C254" s="1" t="d">
        <v>2024-11-25</v>
      </c>
      <c r="D254">
        <v>360.14</v>
      </c>
      <c r="E254">
        <v>361.93</v>
      </c>
      <c r="F254">
        <v>338.2</v>
      </c>
      <c r="G254">
        <v>338.59</v>
      </c>
      <c r="H254">
        <v>95890900</v>
      </c>
      <c r="I254">
        <v>-3.96245E-2</v>
      </c>
      <c r="J254">
        <v>-3.962446108463813E-2</v>
      </c>
      <c r="K254">
        <v>305.75149999999996</v>
      </c>
      <c r="L254">
        <v>268.50519999999995</v>
      </c>
      <c r="M254">
        <v>5.1929769491809191E-2</v>
      </c>
      <c r="N254" t="s">
        <v>132</v>
      </c>
      <c r="O254">
        <v>409.97</v>
      </c>
      <c r="P254">
        <v>-0.17411030075371381</v>
      </c>
      <c r="Q254" t="s">
        <v>114</v>
      </c>
      <c r="R254" t="s">
        <v>4</v>
      </c>
    </row>
    <row r="255" spans="1:18" x14ac:dyDescent="0.2">
      <c r="A255">
        <v>2260</v>
      </c>
      <c r="B255" t="s">
        <v>10</v>
      </c>
      <c r="C255" s="1" t="d">
        <v>2024-11-22</v>
      </c>
      <c r="D255">
        <v>341.09</v>
      </c>
      <c r="E255">
        <v>361.53</v>
      </c>
      <c r="F255">
        <v>337.7</v>
      </c>
      <c r="G255">
        <v>352.56</v>
      </c>
      <c r="H255">
        <v>89140700</v>
      </c>
      <c r="I255">
        <v>3.8040200000000003E-2</v>
      </c>
      <c r="J255">
        <v>3.8040277941349787E-2</v>
      </c>
      <c r="K255">
        <v>301.94749999999993</v>
      </c>
      <c r="L255">
        <v>266.298</v>
      </c>
      <c r="M255">
        <v>5.122509476663225E-2</v>
      </c>
      <c r="N255" t="s">
        <v>132</v>
      </c>
      <c r="O255">
        <v>409.97</v>
      </c>
      <c r="P255">
        <v>-0.14003463668073279</v>
      </c>
      <c r="Q255" t="s">
        <v>114</v>
      </c>
      <c r="R255" t="s">
        <v>4</v>
      </c>
    </row>
    <row r="256" spans="1:18" x14ac:dyDescent="0.2">
      <c r="A256">
        <v>2259</v>
      </c>
      <c r="B256" t="s">
        <v>10</v>
      </c>
      <c r="C256" s="1" t="d">
        <v>2024-11-21</v>
      </c>
      <c r="D256">
        <v>343.81</v>
      </c>
      <c r="E256">
        <v>347.99</v>
      </c>
      <c r="F256">
        <v>335.28</v>
      </c>
      <c r="G256">
        <v>339.64</v>
      </c>
      <c r="H256">
        <v>58011700</v>
      </c>
      <c r="I256">
        <v>-6.9876399999999998E-3</v>
      </c>
      <c r="J256">
        <v>-6.9876911382041884E-3</v>
      </c>
      <c r="K256">
        <v>297.779</v>
      </c>
      <c r="L256">
        <v>264.06179999999995</v>
      </c>
      <c r="M256">
        <v>5.112535387862379E-2</v>
      </c>
      <c r="N256" t="s">
        <v>132</v>
      </c>
      <c r="O256">
        <v>409.97</v>
      </c>
      <c r="P256">
        <v>-0.17154913774178604</v>
      </c>
      <c r="Q256" t="s">
        <v>114</v>
      </c>
      <c r="R256" t="s">
        <v>4</v>
      </c>
    </row>
    <row r="257" spans="1:18" x14ac:dyDescent="0.2">
      <c r="A257">
        <v>2258</v>
      </c>
      <c r="B257" t="s">
        <v>10</v>
      </c>
      <c r="C257" s="1" t="d">
        <v>2024-11-20</v>
      </c>
      <c r="D257">
        <v>345</v>
      </c>
      <c r="E257">
        <v>346.6</v>
      </c>
      <c r="F257">
        <v>334.3</v>
      </c>
      <c r="G257">
        <v>342.03</v>
      </c>
      <c r="H257">
        <v>66340700</v>
      </c>
      <c r="I257">
        <v>-1.1474E-2</v>
      </c>
      <c r="J257">
        <v>-1.1473988439306471E-2</v>
      </c>
      <c r="K257">
        <v>293.82100000000003</v>
      </c>
      <c r="L257">
        <v>261.6164</v>
      </c>
      <c r="M257">
        <v>6.825567309187941E-2</v>
      </c>
      <c r="N257" t="s">
        <v>132</v>
      </c>
      <c r="O257">
        <v>409.97</v>
      </c>
      <c r="P257">
        <v>-0.16571944288606499</v>
      </c>
      <c r="Q257" t="s">
        <v>114</v>
      </c>
      <c r="R257" t="s">
        <v>4</v>
      </c>
    </row>
    <row r="258" spans="1:18" x14ac:dyDescent="0.2">
      <c r="A258">
        <v>2257</v>
      </c>
      <c r="B258" t="s">
        <v>10</v>
      </c>
      <c r="C258" s="1" t="d">
        <v>2024-11-19</v>
      </c>
      <c r="D258">
        <v>335.76</v>
      </c>
      <c r="E258">
        <v>347.38</v>
      </c>
      <c r="F258">
        <v>332.75</v>
      </c>
      <c r="G258">
        <v>346</v>
      </c>
      <c r="H258">
        <v>88852500</v>
      </c>
      <c r="I258">
        <v>2.1432400000000001E-2</v>
      </c>
      <c r="J258">
        <v>2.1432367007144126E-2</v>
      </c>
      <c r="K258">
        <v>287.40199999999999</v>
      </c>
      <c r="L258">
        <v>259.41980000000001</v>
      </c>
      <c r="M258">
        <v>6.8520906245137694E-2</v>
      </c>
      <c r="N258" t="s">
        <v>132</v>
      </c>
      <c r="O258">
        <v>409.97</v>
      </c>
      <c r="P258">
        <v>-0.15603580749810964</v>
      </c>
      <c r="Q258" t="s">
        <v>114</v>
      </c>
      <c r="R258" t="s">
        <v>4</v>
      </c>
    </row>
    <row r="259" spans="1:18" x14ac:dyDescent="0.2">
      <c r="A259">
        <v>2256</v>
      </c>
      <c r="B259" t="s">
        <v>10</v>
      </c>
      <c r="C259" s="1" t="d">
        <v>2024-11-18</v>
      </c>
      <c r="D259">
        <v>340.73</v>
      </c>
      <c r="E259">
        <v>348.55</v>
      </c>
      <c r="F259">
        <v>330.01</v>
      </c>
      <c r="G259">
        <v>338.74</v>
      </c>
      <c r="H259">
        <v>126085600</v>
      </c>
      <c r="I259">
        <v>5.6186E-2</v>
      </c>
      <c r="J259">
        <v>5.6186081317036507E-2</v>
      </c>
      <c r="K259">
        <v>281.00049999999999</v>
      </c>
      <c r="L259">
        <v>257.14179999999999</v>
      </c>
      <c r="M259">
        <v>6.8834962149336557E-2</v>
      </c>
      <c r="N259" t="s">
        <v>132</v>
      </c>
      <c r="O259">
        <v>409.97</v>
      </c>
      <c r="P259">
        <v>-0.17374442032343829</v>
      </c>
      <c r="Q259" t="s">
        <v>114</v>
      </c>
      <c r="R259" t="s">
        <v>4</v>
      </c>
    </row>
    <row r="260" spans="1:18" x14ac:dyDescent="0.2">
      <c r="A260">
        <v>2255</v>
      </c>
      <c r="B260" t="s">
        <v>10</v>
      </c>
      <c r="C260" s="1" t="d">
        <v>2024-11-15</v>
      </c>
      <c r="D260">
        <v>310.57</v>
      </c>
      <c r="E260">
        <v>324.68</v>
      </c>
      <c r="F260">
        <v>309.22000000000003</v>
      </c>
      <c r="G260">
        <v>320.72000000000003</v>
      </c>
      <c r="H260">
        <v>114440300</v>
      </c>
      <c r="I260">
        <v>3.0657500000000001E-2</v>
      </c>
      <c r="J260">
        <v>3.0657497268462119E-2</v>
      </c>
      <c r="K260">
        <v>275.00600000000003</v>
      </c>
      <c r="L260">
        <v>254.74519999999995</v>
      </c>
      <c r="M260">
        <v>6.8768455642075788E-2</v>
      </c>
      <c r="N260" t="s">
        <v>132</v>
      </c>
      <c r="O260">
        <v>409.97</v>
      </c>
      <c r="P260">
        <v>-0.21769885601385464</v>
      </c>
      <c r="Q260" t="s">
        <v>114</v>
      </c>
      <c r="R260" t="s">
        <v>4</v>
      </c>
    </row>
    <row r="261" spans="1:18" x14ac:dyDescent="0.2">
      <c r="A261">
        <v>2254</v>
      </c>
      <c r="B261" t="s">
        <v>10</v>
      </c>
      <c r="C261" s="1" t="d">
        <v>2024-11-14</v>
      </c>
      <c r="D261">
        <v>327.69</v>
      </c>
      <c r="E261">
        <v>329.98</v>
      </c>
      <c r="F261">
        <v>310.37</v>
      </c>
      <c r="G261">
        <v>311.18</v>
      </c>
      <c r="H261">
        <v>120726100</v>
      </c>
      <c r="I261">
        <v>-5.7715599999999999E-2</v>
      </c>
      <c r="J261">
        <v>-5.7715600775193776E-2</v>
      </c>
      <c r="K261">
        <v>270.005</v>
      </c>
      <c r="L261">
        <v>252.29580000000001</v>
      </c>
      <c r="M261">
        <v>6.8895088342126903E-2</v>
      </c>
      <c r="N261" t="s">
        <v>132</v>
      </c>
      <c r="O261">
        <v>409.97</v>
      </c>
      <c r="P261">
        <v>-0.2409688513793693</v>
      </c>
      <c r="Q261" t="s">
        <v>114</v>
      </c>
      <c r="R261" t="s">
        <v>4</v>
      </c>
    </row>
    <row r="262" spans="1:18" x14ac:dyDescent="0.2">
      <c r="A262">
        <v>2253</v>
      </c>
      <c r="B262" t="s">
        <v>10</v>
      </c>
      <c r="C262" s="1" t="d">
        <v>2024-11-13</v>
      </c>
      <c r="D262">
        <v>335.85</v>
      </c>
      <c r="E262">
        <v>344.6</v>
      </c>
      <c r="F262">
        <v>322.5</v>
      </c>
      <c r="G262">
        <v>330.24</v>
      </c>
      <c r="H262">
        <v>125405600</v>
      </c>
      <c r="I262">
        <v>5.3274100000000003E-3</v>
      </c>
      <c r="J262">
        <v>5.3274072270084183E-3</v>
      </c>
      <c r="K262">
        <v>265.4905</v>
      </c>
      <c r="L262">
        <v>250.09600000000003</v>
      </c>
      <c r="M262">
        <v>6.6705698265317359E-2</v>
      </c>
      <c r="N262" t="s">
        <v>132</v>
      </c>
      <c r="O262">
        <v>409.97</v>
      </c>
      <c r="P262">
        <v>-0.19447764470571016</v>
      </c>
      <c r="Q262" t="s">
        <v>114</v>
      </c>
      <c r="R262" t="s">
        <v>4</v>
      </c>
    </row>
    <row r="263" spans="1:18" x14ac:dyDescent="0.2">
      <c r="A263">
        <v>2252</v>
      </c>
      <c r="B263" t="s">
        <v>10</v>
      </c>
      <c r="C263" s="1" t="d">
        <v>2024-11-12</v>
      </c>
      <c r="D263">
        <v>342.74</v>
      </c>
      <c r="E263">
        <v>345.84</v>
      </c>
      <c r="F263">
        <v>323.31</v>
      </c>
      <c r="G263">
        <v>328.49</v>
      </c>
      <c r="H263">
        <v>155726000</v>
      </c>
      <c r="I263">
        <v>-6.1457199999999997E-2</v>
      </c>
      <c r="J263">
        <v>-6.1457142857142877E-2</v>
      </c>
      <c r="K263">
        <v>260.04500000000002</v>
      </c>
      <c r="L263">
        <v>248.47580000000002</v>
      </c>
      <c r="M263">
        <v>6.6672713184932786E-2</v>
      </c>
      <c r="N263" t="s">
        <v>132</v>
      </c>
      <c r="O263">
        <v>409.97</v>
      </c>
      <c r="P263">
        <v>-0.19874624972558974</v>
      </c>
      <c r="Q263" t="s">
        <v>114</v>
      </c>
      <c r="R263" t="s">
        <v>4</v>
      </c>
    </row>
    <row r="264" spans="1:18" x14ac:dyDescent="0.2">
      <c r="A264">
        <v>2251</v>
      </c>
      <c r="B264" t="s">
        <v>10</v>
      </c>
      <c r="C264" s="1" t="d">
        <v>2024-11-11</v>
      </c>
      <c r="D264">
        <v>346.3</v>
      </c>
      <c r="E264">
        <v>358.64</v>
      </c>
      <c r="F264">
        <v>336</v>
      </c>
      <c r="G264">
        <v>350</v>
      </c>
      <c r="H264">
        <v>210521600</v>
      </c>
      <c r="I264">
        <v>8.9595900000000006E-2</v>
      </c>
      <c r="J264">
        <v>8.9595915571882179E-2</v>
      </c>
      <c r="K264">
        <v>254.59900000000002</v>
      </c>
      <c r="L264">
        <v>246.25919999999999</v>
      </c>
      <c r="M264">
        <v>6.3933806741982152E-2</v>
      </c>
      <c r="N264" t="s">
        <v>132</v>
      </c>
      <c r="O264">
        <v>409.97</v>
      </c>
      <c r="P264">
        <v>-0.14627899602409933</v>
      </c>
      <c r="Q264" t="s">
        <v>114</v>
      </c>
      <c r="R264" t="s">
        <v>4</v>
      </c>
    </row>
    <row r="265" spans="1:18" x14ac:dyDescent="0.2">
      <c r="A265">
        <v>2250</v>
      </c>
      <c r="B265" t="s">
        <v>10</v>
      </c>
      <c r="C265" s="1" t="d">
        <v>2024-11-08</v>
      </c>
      <c r="D265">
        <v>299.14</v>
      </c>
      <c r="E265">
        <v>328.71</v>
      </c>
      <c r="F265">
        <v>297.66000000000003</v>
      </c>
      <c r="G265">
        <v>321.22000000000003</v>
      </c>
      <c r="H265">
        <v>204782800</v>
      </c>
      <c r="I265">
        <v>8.1876699999999997E-2</v>
      </c>
      <c r="J265">
        <v>8.1876662961840374E-2</v>
      </c>
      <c r="K265">
        <v>248.05700000000002</v>
      </c>
      <c r="L265">
        <v>243.9014</v>
      </c>
      <c r="M265">
        <v>6.2226368523207017E-2</v>
      </c>
      <c r="N265" t="s">
        <v>132</v>
      </c>
      <c r="O265">
        <v>409.97</v>
      </c>
      <c r="P265">
        <v>-0.21647925457960338</v>
      </c>
      <c r="Q265" t="s">
        <v>114</v>
      </c>
      <c r="R265" t="s">
        <v>4</v>
      </c>
    </row>
    <row r="266" spans="1:18" x14ac:dyDescent="0.2">
      <c r="A266">
        <v>2249</v>
      </c>
      <c r="B266" t="s">
        <v>10</v>
      </c>
      <c r="C266" s="1" t="d">
        <v>2024-11-07</v>
      </c>
      <c r="D266">
        <v>288.89</v>
      </c>
      <c r="E266">
        <v>299.75</v>
      </c>
      <c r="F266">
        <v>285.52</v>
      </c>
      <c r="G266">
        <v>296.91000000000003</v>
      </c>
      <c r="H266">
        <v>117309200</v>
      </c>
      <c r="I266">
        <v>2.9043800000000002E-2</v>
      </c>
      <c r="J266">
        <v>2.9043773611063139E-2</v>
      </c>
      <c r="K266">
        <v>242.88600000000002</v>
      </c>
      <c r="L266">
        <v>241.18360000000001</v>
      </c>
      <c r="M266">
        <v>6.5036016659328788E-2</v>
      </c>
      <c r="N266" t="s">
        <v>132</v>
      </c>
      <c r="O266">
        <v>409.97</v>
      </c>
      <c r="P266">
        <v>-0.27577627631290091</v>
      </c>
      <c r="Q266" t="s">
        <v>114</v>
      </c>
      <c r="R266" t="s">
        <v>4</v>
      </c>
    </row>
    <row r="267" spans="1:18" x14ac:dyDescent="0.2">
      <c r="A267">
        <v>2248</v>
      </c>
      <c r="B267" t="s">
        <v>10</v>
      </c>
      <c r="C267" s="1" t="d">
        <v>2024-11-06</v>
      </c>
      <c r="D267">
        <v>284.67</v>
      </c>
      <c r="E267">
        <v>289.58999999999997</v>
      </c>
      <c r="F267">
        <v>275.62</v>
      </c>
      <c r="G267">
        <v>288.52999999999997</v>
      </c>
      <c r="H267">
        <v>165228700</v>
      </c>
      <c r="I267">
        <v>0.14751</v>
      </c>
      <c r="J267">
        <v>0.14751034043907096</v>
      </c>
      <c r="K267">
        <v>239.97899999999996</v>
      </c>
      <c r="L267">
        <v>238.88480000000004</v>
      </c>
      <c r="M267">
        <v>6.509969420218506E-2</v>
      </c>
      <c r="N267" t="s">
        <v>132</v>
      </c>
      <c r="O267">
        <v>409.97</v>
      </c>
      <c r="P267">
        <v>-0.29621679635095266</v>
      </c>
      <c r="Q267" t="s">
        <v>114</v>
      </c>
      <c r="R267" t="s">
        <v>4</v>
      </c>
    </row>
    <row r="268" spans="1:18" x14ac:dyDescent="0.2">
      <c r="A268">
        <v>2247</v>
      </c>
      <c r="B268" t="s">
        <v>10</v>
      </c>
      <c r="C268" s="1" t="d">
        <v>2024-11-05</v>
      </c>
      <c r="D268">
        <v>247.34</v>
      </c>
      <c r="E268">
        <v>255.28</v>
      </c>
      <c r="F268">
        <v>246.21</v>
      </c>
      <c r="G268">
        <v>251.44</v>
      </c>
      <c r="H268">
        <v>69282500</v>
      </c>
      <c r="I268">
        <v>3.5414300000000003E-2</v>
      </c>
      <c r="J268">
        <v>3.5414264536320239E-2</v>
      </c>
      <c r="K268">
        <v>237.60499999999996</v>
      </c>
      <c r="L268">
        <v>237.06160000000003</v>
      </c>
      <c r="M268">
        <v>5.6740553317740493E-2</v>
      </c>
      <c r="N268" t="s">
        <v>132</v>
      </c>
      <c r="O268">
        <v>409.97</v>
      </c>
      <c r="P268">
        <v>-0.38668683074371302</v>
      </c>
      <c r="Q268" t="s">
        <v>114</v>
      </c>
      <c r="R268" t="s">
        <v>4</v>
      </c>
    </row>
    <row r="269" spans="1:18" x14ac:dyDescent="0.2">
      <c r="A269">
        <v>2246</v>
      </c>
      <c r="B269" t="s">
        <v>10</v>
      </c>
      <c r="C269" s="1" t="d">
        <v>2024-11-04</v>
      </c>
      <c r="D269">
        <v>244.56</v>
      </c>
      <c r="E269">
        <v>248.9</v>
      </c>
      <c r="F269">
        <v>238.88</v>
      </c>
      <c r="G269">
        <v>242.84</v>
      </c>
      <c r="H269">
        <v>68802400</v>
      </c>
      <c r="I269">
        <v>-2.4660600000000001E-2</v>
      </c>
      <c r="J269">
        <v>-2.4660615310466705E-2</v>
      </c>
      <c r="K269">
        <v>237.25799999999998</v>
      </c>
      <c r="L269">
        <v>235.47520000000003</v>
      </c>
      <c r="M269">
        <v>5.6307775369570254E-2</v>
      </c>
      <c r="N269" t="s">
        <v>132</v>
      </c>
      <c r="O269">
        <v>409.97</v>
      </c>
      <c r="P269">
        <v>-0.40766397541283517</v>
      </c>
      <c r="Q269" t="s">
        <v>114</v>
      </c>
      <c r="R269" t="s">
        <v>4</v>
      </c>
    </row>
    <row r="270" spans="1:18" x14ac:dyDescent="0.2">
      <c r="A270">
        <v>2245</v>
      </c>
      <c r="B270" t="s">
        <v>10</v>
      </c>
      <c r="C270" s="1" t="d">
        <v>2024-11-01</v>
      </c>
      <c r="D270">
        <v>252.04</v>
      </c>
      <c r="E270">
        <v>254</v>
      </c>
      <c r="F270">
        <v>246.63</v>
      </c>
      <c r="G270">
        <v>248.98</v>
      </c>
      <c r="H270">
        <v>57544800</v>
      </c>
      <c r="I270">
        <v>-3.4821299999999999E-3</v>
      </c>
      <c r="J270">
        <v>-3.4820892535522008E-3</v>
      </c>
      <c r="K270">
        <v>237.15749999999997</v>
      </c>
      <c r="L270">
        <v>234.7106</v>
      </c>
      <c r="M270">
        <v>5.6678749211569866E-2</v>
      </c>
      <c r="N270" t="s">
        <v>132</v>
      </c>
      <c r="O270">
        <v>409.97</v>
      </c>
      <c r="P270">
        <v>-0.39268726980022939</v>
      </c>
      <c r="Q270" t="s">
        <v>114</v>
      </c>
      <c r="R270" t="s">
        <v>4</v>
      </c>
    </row>
    <row r="271" spans="1:18" x14ac:dyDescent="0.2">
      <c r="A271">
        <v>2244</v>
      </c>
      <c r="B271" t="s">
        <v>10</v>
      </c>
      <c r="C271" s="1" t="d">
        <v>2024-10-31</v>
      </c>
      <c r="D271">
        <v>257.99</v>
      </c>
      <c r="E271">
        <v>259.75</v>
      </c>
      <c r="F271">
        <v>249.25</v>
      </c>
      <c r="G271">
        <v>249.85</v>
      </c>
      <c r="H271">
        <v>66575300</v>
      </c>
      <c r="I271">
        <v>-2.9897E-2</v>
      </c>
      <c r="J271">
        <v>-2.9897107357794717E-2</v>
      </c>
      <c r="K271">
        <v>237.21250000000003</v>
      </c>
      <c r="L271">
        <v>234.2602</v>
      </c>
      <c r="M271">
        <v>5.7292727859267457E-2</v>
      </c>
      <c r="N271" t="s">
        <v>132</v>
      </c>
      <c r="O271">
        <v>409.97</v>
      </c>
      <c r="P271">
        <v>-0.39056516330463209</v>
      </c>
      <c r="Q271" t="s">
        <v>113</v>
      </c>
      <c r="R271" t="s">
        <v>4</v>
      </c>
    </row>
    <row r="272" spans="1:18" x14ac:dyDescent="0.2">
      <c r="A272">
        <v>2243</v>
      </c>
      <c r="B272" t="s">
        <v>10</v>
      </c>
      <c r="C272" s="1" t="d">
        <v>2024-10-30</v>
      </c>
      <c r="D272">
        <v>258.04000000000002</v>
      </c>
      <c r="E272">
        <v>263.35000000000002</v>
      </c>
      <c r="F272">
        <v>255.82</v>
      </c>
      <c r="G272">
        <v>257.55</v>
      </c>
      <c r="H272">
        <v>53993600</v>
      </c>
      <c r="I272">
        <v>-7.59094E-3</v>
      </c>
      <c r="J272">
        <v>-7.5909371146731797E-3</v>
      </c>
      <c r="K272">
        <v>236.75300000000001</v>
      </c>
      <c r="L272">
        <v>233.49380000000002</v>
      </c>
      <c r="M272">
        <v>5.7410555788397002E-2</v>
      </c>
      <c r="N272" t="s">
        <v>132</v>
      </c>
      <c r="O272">
        <v>409.97</v>
      </c>
      <c r="P272">
        <v>-0.3717833012171623</v>
      </c>
      <c r="Q272" t="s">
        <v>113</v>
      </c>
      <c r="R272" t="s">
        <v>4</v>
      </c>
    </row>
    <row r="273" spans="1:18" x14ac:dyDescent="0.2">
      <c r="A273">
        <v>2242</v>
      </c>
      <c r="B273" t="s">
        <v>10</v>
      </c>
      <c r="C273" s="1" t="d">
        <v>2024-10-29</v>
      </c>
      <c r="D273">
        <v>264.51</v>
      </c>
      <c r="E273">
        <v>264.98</v>
      </c>
      <c r="F273">
        <v>255.51</v>
      </c>
      <c r="G273">
        <v>259.52</v>
      </c>
      <c r="H273">
        <v>80521800</v>
      </c>
      <c r="I273">
        <v>-1.13901E-2</v>
      </c>
      <c r="J273">
        <v>-1.1390042284103452E-2</v>
      </c>
      <c r="K273">
        <v>236.32649999999995</v>
      </c>
      <c r="L273">
        <v>232.96219999999997</v>
      </c>
      <c r="M273">
        <v>5.7999710914604992E-2</v>
      </c>
      <c r="N273" t="s">
        <v>132</v>
      </c>
      <c r="O273">
        <v>409.97</v>
      </c>
      <c r="P273">
        <v>-0.36697807156621221</v>
      </c>
      <c r="Q273" t="s">
        <v>113</v>
      </c>
      <c r="R273" t="s">
        <v>4</v>
      </c>
    </row>
    <row r="274" spans="1:18" x14ac:dyDescent="0.2">
      <c r="A274">
        <v>2241</v>
      </c>
      <c r="B274" t="s">
        <v>10</v>
      </c>
      <c r="C274" s="1" t="d">
        <v>2024-10-28</v>
      </c>
      <c r="D274">
        <v>270</v>
      </c>
      <c r="E274">
        <v>273.54000000000002</v>
      </c>
      <c r="F274">
        <v>262.24</v>
      </c>
      <c r="G274">
        <v>262.51</v>
      </c>
      <c r="H274">
        <v>107653600</v>
      </c>
      <c r="I274">
        <v>-2.4815199999999999E-2</v>
      </c>
      <c r="J274">
        <v>-2.4815186299639636E-2</v>
      </c>
      <c r="K274">
        <v>236.25149999999999</v>
      </c>
      <c r="L274">
        <v>232.23319999999995</v>
      </c>
      <c r="M274">
        <v>5.8030918760599633E-2</v>
      </c>
      <c r="N274" t="s">
        <v>132</v>
      </c>
      <c r="O274">
        <v>409.97</v>
      </c>
      <c r="P274">
        <v>-0.35968485498938951</v>
      </c>
      <c r="Q274" t="s">
        <v>113</v>
      </c>
      <c r="R274" t="s">
        <v>4</v>
      </c>
    </row>
    <row r="275" spans="1:18" x14ac:dyDescent="0.2">
      <c r="A275">
        <v>2240</v>
      </c>
      <c r="B275" t="s">
        <v>10</v>
      </c>
      <c r="C275" s="1" t="d">
        <v>2024-10-25</v>
      </c>
      <c r="D275">
        <v>256.01</v>
      </c>
      <c r="E275">
        <v>269.49</v>
      </c>
      <c r="F275">
        <v>255.32</v>
      </c>
      <c r="G275">
        <v>269.19</v>
      </c>
      <c r="H275">
        <v>161611900</v>
      </c>
      <c r="I275">
        <v>3.3438200000000001E-2</v>
      </c>
      <c r="J275">
        <v>3.3438267813267641E-2</v>
      </c>
      <c r="K275">
        <v>236.20749999999992</v>
      </c>
      <c r="L275">
        <v>231.49719999999996</v>
      </c>
      <c r="M275">
        <v>5.7697029849027172E-2</v>
      </c>
      <c r="N275" t="s">
        <v>132</v>
      </c>
      <c r="O275">
        <v>409.97</v>
      </c>
      <c r="P275">
        <v>-0.34339097982779232</v>
      </c>
      <c r="Q275" t="s">
        <v>113</v>
      </c>
      <c r="R275" t="s">
        <v>4</v>
      </c>
    </row>
    <row r="276" spans="1:18" x14ac:dyDescent="0.2">
      <c r="A276">
        <v>2239</v>
      </c>
      <c r="B276" t="s">
        <v>10</v>
      </c>
      <c r="C276" s="1" t="d">
        <v>2024-10-24</v>
      </c>
      <c r="D276">
        <v>244.68</v>
      </c>
      <c r="E276">
        <v>262.12</v>
      </c>
      <c r="F276">
        <v>242.65</v>
      </c>
      <c r="G276">
        <v>260.48</v>
      </c>
      <c r="H276">
        <v>204491900</v>
      </c>
      <c r="I276">
        <v>0.21919</v>
      </c>
      <c r="J276">
        <v>0.21919026445120537</v>
      </c>
      <c r="K276">
        <v>235.77100000000002</v>
      </c>
      <c r="L276">
        <v>230.56939999999997</v>
      </c>
      <c r="M276">
        <v>5.7484774538477758E-2</v>
      </c>
      <c r="N276" t="s">
        <v>132</v>
      </c>
      <c r="O276">
        <v>409.97</v>
      </c>
      <c r="P276">
        <v>-0.36463643681244973</v>
      </c>
      <c r="Q276" t="s">
        <v>113</v>
      </c>
      <c r="R276" t="s">
        <v>4</v>
      </c>
    </row>
    <row r="277" spans="1:18" x14ac:dyDescent="0.2">
      <c r="A277">
        <v>2235</v>
      </c>
      <c r="B277" t="s">
        <v>10</v>
      </c>
      <c r="C277" s="1" t="d">
        <v>2024-10-18</v>
      </c>
      <c r="D277">
        <v>220.71</v>
      </c>
      <c r="E277">
        <v>222.28</v>
      </c>
      <c r="F277">
        <v>219.23</v>
      </c>
      <c r="G277">
        <v>220.7</v>
      </c>
      <c r="H277">
        <v>49611900</v>
      </c>
      <c r="I277">
        <v>-8.6016800000000002E-4</v>
      </c>
      <c r="J277">
        <v>-8.6015663905114614E-4</v>
      </c>
      <c r="K277">
        <v>240.99899999999997</v>
      </c>
      <c r="L277">
        <v>227.7604</v>
      </c>
      <c r="M277">
        <v>3.0029447602823011E-2</v>
      </c>
      <c r="N277" t="s">
        <v>132</v>
      </c>
      <c r="O277">
        <v>409.97</v>
      </c>
      <c r="P277">
        <v>-0.46166792692148217</v>
      </c>
      <c r="Q277" t="s">
        <v>113</v>
      </c>
      <c r="R277" t="s">
        <v>4</v>
      </c>
    </row>
    <row r="278" spans="1:18" x14ac:dyDescent="0.2">
      <c r="A278">
        <v>2234</v>
      </c>
      <c r="B278" t="s">
        <v>10</v>
      </c>
      <c r="C278" s="1" t="d">
        <v>2024-10-17</v>
      </c>
      <c r="D278">
        <v>221.59</v>
      </c>
      <c r="E278">
        <v>222.08</v>
      </c>
      <c r="F278">
        <v>217.9</v>
      </c>
      <c r="G278">
        <v>220.89</v>
      </c>
      <c r="H278">
        <v>50791800</v>
      </c>
      <c r="I278">
        <v>-1.9879899999999998E-3</v>
      </c>
      <c r="J278">
        <v>-1.9879817467132188E-3</v>
      </c>
      <c r="K278">
        <v>241.87649999999999</v>
      </c>
      <c r="L278">
        <v>227.38339999999999</v>
      </c>
      <c r="M278">
        <v>3.034606190039351E-2</v>
      </c>
      <c r="N278" t="s">
        <v>132</v>
      </c>
      <c r="O278">
        <v>409.97</v>
      </c>
      <c r="P278">
        <v>-0.46120447837646661</v>
      </c>
      <c r="Q278" t="s">
        <v>113</v>
      </c>
      <c r="R278" t="s">
        <v>4</v>
      </c>
    </row>
    <row r="279" spans="1:18" x14ac:dyDescent="0.2">
      <c r="A279">
        <v>2233</v>
      </c>
      <c r="B279" t="s">
        <v>10</v>
      </c>
      <c r="C279" s="1" t="d">
        <v>2024-10-16</v>
      </c>
      <c r="D279">
        <v>221.4</v>
      </c>
      <c r="E279">
        <v>222.82</v>
      </c>
      <c r="F279">
        <v>218.93</v>
      </c>
      <c r="G279">
        <v>221.33</v>
      </c>
      <c r="H279">
        <v>49632800</v>
      </c>
      <c r="I279">
        <v>8.0156399999999992E-3</v>
      </c>
      <c r="J279">
        <v>8.0156669854716256E-3</v>
      </c>
      <c r="K279">
        <v>243.02799999999996</v>
      </c>
      <c r="L279">
        <v>226.94619999999998</v>
      </c>
      <c r="M279">
        <v>3.5021146594835552E-2</v>
      </c>
      <c r="N279" t="s">
        <v>132</v>
      </c>
      <c r="O279">
        <v>409.97</v>
      </c>
      <c r="P279">
        <v>-0.46013122911432547</v>
      </c>
      <c r="Q279" t="s">
        <v>113</v>
      </c>
      <c r="R279" t="s">
        <v>4</v>
      </c>
    </row>
    <row r="280" spans="1:18" x14ac:dyDescent="0.2">
      <c r="A280">
        <v>2232</v>
      </c>
      <c r="B280" t="s">
        <v>10</v>
      </c>
      <c r="C280" s="1" t="d">
        <v>2024-10-15</v>
      </c>
      <c r="D280">
        <v>220.01</v>
      </c>
      <c r="E280">
        <v>224.26</v>
      </c>
      <c r="F280">
        <v>217.12</v>
      </c>
      <c r="G280">
        <v>219.57</v>
      </c>
      <c r="H280">
        <v>62988800</v>
      </c>
      <c r="I280">
        <v>1.8707999999999999E-3</v>
      </c>
      <c r="J280">
        <v>1.8707793392955807E-3</v>
      </c>
      <c r="K280">
        <v>243.32150000000001</v>
      </c>
      <c r="L280">
        <v>226.36360000000002</v>
      </c>
      <c r="M280">
        <v>3.4962935194267318E-2</v>
      </c>
      <c r="N280" t="s">
        <v>132</v>
      </c>
      <c r="O280">
        <v>409.97</v>
      </c>
      <c r="P280">
        <v>-0.46442422616289003</v>
      </c>
      <c r="Q280" t="s">
        <v>113</v>
      </c>
      <c r="R280" t="s">
        <v>4</v>
      </c>
    </row>
    <row r="281" spans="1:18" x14ac:dyDescent="0.2">
      <c r="A281">
        <v>2231</v>
      </c>
      <c r="B281" t="s">
        <v>10</v>
      </c>
      <c r="C281" s="1" t="d">
        <v>2024-10-14</v>
      </c>
      <c r="D281">
        <v>220.13</v>
      </c>
      <c r="E281">
        <v>221.91</v>
      </c>
      <c r="F281">
        <v>213.74</v>
      </c>
      <c r="G281">
        <v>219.16</v>
      </c>
      <c r="H281">
        <v>86291900</v>
      </c>
      <c r="I281">
        <v>6.2442599999999997E-3</v>
      </c>
      <c r="J281">
        <v>6.2442607897152946E-3</v>
      </c>
      <c r="K281">
        <v>243.73650000000004</v>
      </c>
      <c r="L281">
        <v>225.94979999999998</v>
      </c>
      <c r="M281">
        <v>3.4982965579303485E-2</v>
      </c>
      <c r="N281" t="s">
        <v>132</v>
      </c>
      <c r="O281">
        <v>409.97</v>
      </c>
      <c r="P281">
        <v>-0.46542429933897611</v>
      </c>
      <c r="Q281" t="s">
        <v>113</v>
      </c>
      <c r="R281" t="s">
        <v>4</v>
      </c>
    </row>
    <row r="282" spans="1:18" x14ac:dyDescent="0.2">
      <c r="A282">
        <v>2230</v>
      </c>
      <c r="B282" t="s">
        <v>10</v>
      </c>
      <c r="C282" s="1" t="d">
        <v>2024-10-11</v>
      </c>
      <c r="D282">
        <v>220.13</v>
      </c>
      <c r="E282">
        <v>223.34</v>
      </c>
      <c r="F282">
        <v>214.38</v>
      </c>
      <c r="G282">
        <v>217.8</v>
      </c>
      <c r="H282">
        <v>142628900</v>
      </c>
      <c r="I282">
        <v>-8.7825100000000003E-2</v>
      </c>
      <c r="J282">
        <v>-8.782510365623819E-2</v>
      </c>
      <c r="K282">
        <v>244.11750000000001</v>
      </c>
      <c r="L282">
        <v>225.53599999999994</v>
      </c>
      <c r="M282">
        <v>3.5074637751619842E-2</v>
      </c>
      <c r="N282" t="s">
        <v>132</v>
      </c>
      <c r="O282">
        <v>409.97</v>
      </c>
      <c r="P282">
        <v>-0.46874161524013958</v>
      </c>
      <c r="Q282" t="s">
        <v>113</v>
      </c>
      <c r="R282" t="s">
        <v>4</v>
      </c>
    </row>
    <row r="283" spans="1:18" x14ac:dyDescent="0.2">
      <c r="A283">
        <v>2224</v>
      </c>
      <c r="B283" t="s">
        <v>10</v>
      </c>
      <c r="C283" s="1" t="d">
        <v>2024-10-03</v>
      </c>
      <c r="D283">
        <v>244.48</v>
      </c>
      <c r="E283">
        <v>249.79</v>
      </c>
      <c r="F283">
        <v>237.81</v>
      </c>
      <c r="G283">
        <v>240.66</v>
      </c>
      <c r="H283">
        <v>80729200</v>
      </c>
      <c r="I283">
        <v>-3.35716E-2</v>
      </c>
      <c r="J283">
        <v>-3.3571600674644708E-2</v>
      </c>
      <c r="K283">
        <v>239.53599999999997</v>
      </c>
      <c r="L283">
        <v>224.11619999999996</v>
      </c>
      <c r="M283">
        <v>3.4208738151060382E-2</v>
      </c>
      <c r="N283" t="s">
        <v>132</v>
      </c>
      <c r="O283">
        <v>409.97</v>
      </c>
      <c r="P283">
        <v>-0.41298143766617079</v>
      </c>
      <c r="Q283" t="s">
        <v>113</v>
      </c>
      <c r="R283" t="s">
        <v>4</v>
      </c>
    </row>
    <row r="284" spans="1:18" x14ac:dyDescent="0.2">
      <c r="A284">
        <v>2223</v>
      </c>
      <c r="B284" t="s">
        <v>10</v>
      </c>
      <c r="C284" s="1" t="d">
        <v>2024-10-02</v>
      </c>
      <c r="D284">
        <v>247.55</v>
      </c>
      <c r="E284">
        <v>251.16</v>
      </c>
      <c r="F284">
        <v>241.5</v>
      </c>
      <c r="G284">
        <v>249.02</v>
      </c>
      <c r="H284">
        <v>93983900</v>
      </c>
      <c r="I284">
        <v>-3.4881000000000002E-2</v>
      </c>
      <c r="J284">
        <v>-3.4881016975428114E-2</v>
      </c>
      <c r="K284">
        <v>239.01149999999998</v>
      </c>
      <c r="L284">
        <v>223.51959999999997</v>
      </c>
      <c r="M284">
        <v>3.4572740808171076E-2</v>
      </c>
      <c r="N284" t="s">
        <v>132</v>
      </c>
      <c r="O284">
        <v>409.97</v>
      </c>
      <c r="P284">
        <v>-0.39258970168548923</v>
      </c>
      <c r="Q284" t="s">
        <v>113</v>
      </c>
      <c r="R284" t="s">
        <v>4</v>
      </c>
    </row>
    <row r="285" spans="1:18" x14ac:dyDescent="0.2">
      <c r="A285">
        <v>2222</v>
      </c>
      <c r="B285" t="s">
        <v>10</v>
      </c>
      <c r="C285" s="1" t="d">
        <v>2024-10-01</v>
      </c>
      <c r="D285">
        <v>262.67</v>
      </c>
      <c r="E285">
        <v>263.98</v>
      </c>
      <c r="F285">
        <v>248.53</v>
      </c>
      <c r="G285">
        <v>258.02</v>
      </c>
      <c r="H285">
        <v>87397600</v>
      </c>
      <c r="I285">
        <v>-1.37982E-2</v>
      </c>
      <c r="J285">
        <v>-1.3798111837327598E-2</v>
      </c>
      <c r="K285">
        <v>237.53099999999995</v>
      </c>
      <c r="L285">
        <v>223.02620000000002</v>
      </c>
      <c r="M285">
        <v>3.3940687654531128E-2</v>
      </c>
      <c r="N285" t="s">
        <v>132</v>
      </c>
      <c r="O285">
        <v>409.97</v>
      </c>
      <c r="P285">
        <v>-0.3706368758689661</v>
      </c>
      <c r="Q285" t="s">
        <v>113</v>
      </c>
      <c r="R285" t="s">
        <v>4</v>
      </c>
    </row>
    <row r="286" spans="1:18" x14ac:dyDescent="0.2">
      <c r="A286">
        <v>2221</v>
      </c>
      <c r="B286" t="s">
        <v>10</v>
      </c>
      <c r="C286" s="1" t="d">
        <v>2024-09-30</v>
      </c>
      <c r="D286">
        <v>259.04000000000002</v>
      </c>
      <c r="E286">
        <v>264.86</v>
      </c>
      <c r="F286">
        <v>255.77</v>
      </c>
      <c r="G286">
        <v>261.63</v>
      </c>
      <c r="H286">
        <v>80705700</v>
      </c>
      <c r="I286">
        <v>4.4920999999999997E-3</v>
      </c>
      <c r="J286">
        <v>4.4920525224603214E-3</v>
      </c>
      <c r="K286">
        <v>235.16</v>
      </c>
      <c r="L286">
        <v>222.9734</v>
      </c>
      <c r="M286">
        <v>3.4044312043808138E-2</v>
      </c>
      <c r="N286" t="s">
        <v>132</v>
      </c>
      <c r="O286">
        <v>409.97</v>
      </c>
      <c r="P286">
        <v>-0.36183135351367179</v>
      </c>
      <c r="Q286" t="s">
        <v>112</v>
      </c>
      <c r="R286" t="s">
        <v>4</v>
      </c>
    </row>
    <row r="287" spans="1:18" x14ac:dyDescent="0.2">
      <c r="A287">
        <v>2220</v>
      </c>
      <c r="B287" t="s">
        <v>10</v>
      </c>
      <c r="C287" s="1" t="d">
        <v>2024-09-27</v>
      </c>
      <c r="D287">
        <v>257.38</v>
      </c>
      <c r="E287">
        <v>260.7</v>
      </c>
      <c r="F287">
        <v>254.12</v>
      </c>
      <c r="G287">
        <v>260.45999999999998</v>
      </c>
      <c r="H287">
        <v>70988100</v>
      </c>
      <c r="I287">
        <v>2.4545600000000001E-2</v>
      </c>
      <c r="J287">
        <v>2.4545669105499046E-2</v>
      </c>
      <c r="K287">
        <v>232.78400000000002</v>
      </c>
      <c r="L287">
        <v>222.84320000000002</v>
      </c>
      <c r="M287">
        <v>3.4545671993414066E-2</v>
      </c>
      <c r="N287" t="s">
        <v>132</v>
      </c>
      <c r="O287">
        <v>409.97</v>
      </c>
      <c r="P287">
        <v>-0.3646852208698198</v>
      </c>
      <c r="Q287" t="s">
        <v>112</v>
      </c>
      <c r="R287" t="s">
        <v>4</v>
      </c>
    </row>
    <row r="288" spans="1:18" x14ac:dyDescent="0.2">
      <c r="A288">
        <v>2219</v>
      </c>
      <c r="B288" t="s">
        <v>10</v>
      </c>
      <c r="C288" s="1" t="d">
        <v>2024-09-26</v>
      </c>
      <c r="D288">
        <v>260.60000000000002</v>
      </c>
      <c r="E288">
        <v>261.75</v>
      </c>
      <c r="F288">
        <v>251.53</v>
      </c>
      <c r="G288">
        <v>254.22</v>
      </c>
      <c r="H288">
        <v>67142200</v>
      </c>
      <c r="I288">
        <v>-1.0893999999999999E-2</v>
      </c>
      <c r="J288">
        <v>-1.0894093844836861E-2</v>
      </c>
      <c r="K288">
        <v>230.07499999999999</v>
      </c>
      <c r="L288">
        <v>222.39460000000005</v>
      </c>
      <c r="M288">
        <v>3.4485031690997522E-2</v>
      </c>
      <c r="N288" t="s">
        <v>132</v>
      </c>
      <c r="O288">
        <v>409.97</v>
      </c>
      <c r="P288">
        <v>-0.37990584676927586</v>
      </c>
      <c r="Q288" t="s">
        <v>112</v>
      </c>
      <c r="R288" t="s">
        <v>4</v>
      </c>
    </row>
    <row r="289" spans="1:18" x14ac:dyDescent="0.2">
      <c r="A289">
        <v>2218</v>
      </c>
      <c r="B289" t="s">
        <v>10</v>
      </c>
      <c r="C289" s="1" t="d">
        <v>2024-09-25</v>
      </c>
      <c r="D289">
        <v>252.54</v>
      </c>
      <c r="E289">
        <v>257.05</v>
      </c>
      <c r="F289">
        <v>252.28</v>
      </c>
      <c r="G289">
        <v>257.02</v>
      </c>
      <c r="H289">
        <v>65034300</v>
      </c>
      <c r="I289">
        <v>1.0815200000000001E-2</v>
      </c>
      <c r="J289">
        <v>1.0815275101270228E-2</v>
      </c>
      <c r="K289">
        <v>227.65150000000003</v>
      </c>
      <c r="L289">
        <v>222.17000000000004</v>
      </c>
      <c r="M289">
        <v>3.469781170232486E-2</v>
      </c>
      <c r="N289" t="s">
        <v>132</v>
      </c>
      <c r="O289">
        <v>409.97</v>
      </c>
      <c r="P289">
        <v>-0.37307607873746873</v>
      </c>
      <c r="Q289" t="s">
        <v>112</v>
      </c>
      <c r="R289" t="s">
        <v>4</v>
      </c>
    </row>
    <row r="290" spans="1:18" x14ac:dyDescent="0.2">
      <c r="A290">
        <v>2217</v>
      </c>
      <c r="B290" t="s">
        <v>10</v>
      </c>
      <c r="C290" s="1" t="d">
        <v>2024-09-24</v>
      </c>
      <c r="D290">
        <v>254.08</v>
      </c>
      <c r="E290">
        <v>257.19</v>
      </c>
      <c r="F290">
        <v>249.05</v>
      </c>
      <c r="G290">
        <v>254.27</v>
      </c>
      <c r="H290">
        <v>88491000</v>
      </c>
      <c r="I290">
        <v>1.7080000000000001E-2</v>
      </c>
      <c r="J290">
        <v>1.7079999999999984E-2</v>
      </c>
      <c r="K290">
        <v>225.26100000000005</v>
      </c>
      <c r="L290">
        <v>222.05560000000006</v>
      </c>
      <c r="M290">
        <v>3.5327031799763736E-2</v>
      </c>
      <c r="N290" t="s">
        <v>132</v>
      </c>
      <c r="O290">
        <v>409.97</v>
      </c>
      <c r="P290">
        <v>-0.37978388662585072</v>
      </c>
      <c r="Q290" t="s">
        <v>112</v>
      </c>
      <c r="R290" t="s">
        <v>4</v>
      </c>
    </row>
    <row r="291" spans="1:18" x14ac:dyDescent="0.2">
      <c r="A291">
        <v>2216</v>
      </c>
      <c r="B291" t="s">
        <v>10</v>
      </c>
      <c r="C291" s="1" t="d">
        <v>2024-09-23</v>
      </c>
      <c r="D291">
        <v>242.61</v>
      </c>
      <c r="E291">
        <v>250</v>
      </c>
      <c r="F291">
        <v>241.92</v>
      </c>
      <c r="G291">
        <v>250</v>
      </c>
      <c r="H291">
        <v>86927200</v>
      </c>
      <c r="I291">
        <v>4.9317899999999998E-2</v>
      </c>
      <c r="J291">
        <v>4.9317943336831149E-2</v>
      </c>
      <c r="K291">
        <v>223.208</v>
      </c>
      <c r="L291">
        <v>222.04640000000006</v>
      </c>
      <c r="M291">
        <v>3.6470397982023776E-2</v>
      </c>
      <c r="N291" t="s">
        <v>132</v>
      </c>
      <c r="O291">
        <v>409.97</v>
      </c>
      <c r="P291">
        <v>-0.39019928287435668</v>
      </c>
      <c r="Q291" t="s">
        <v>112</v>
      </c>
      <c r="R291" t="s">
        <v>4</v>
      </c>
    </row>
    <row r="292" spans="1:18" x14ac:dyDescent="0.2">
      <c r="A292">
        <v>2215</v>
      </c>
      <c r="B292" t="s">
        <v>10</v>
      </c>
      <c r="C292" s="1" t="d">
        <v>2024-09-20</v>
      </c>
      <c r="D292">
        <v>241.52</v>
      </c>
      <c r="E292">
        <v>243.99</v>
      </c>
      <c r="F292">
        <v>235.92</v>
      </c>
      <c r="G292">
        <v>238.25</v>
      </c>
      <c r="H292">
        <v>99879100</v>
      </c>
      <c r="I292">
        <v>-2.32453E-2</v>
      </c>
      <c r="J292">
        <v>-2.3245326336503669E-2</v>
      </c>
      <c r="K292">
        <v>221.72399999999999</v>
      </c>
      <c r="L292">
        <v>222.01380000000006</v>
      </c>
      <c r="M292">
        <v>3.6266479203781246E-2</v>
      </c>
      <c r="N292" t="s">
        <v>131</v>
      </c>
      <c r="O292">
        <v>409.97</v>
      </c>
      <c r="P292">
        <v>-0.41885991657926192</v>
      </c>
      <c r="Q292" t="s">
        <v>112</v>
      </c>
      <c r="R292" t="s">
        <v>4</v>
      </c>
    </row>
    <row r="293" spans="1:18" x14ac:dyDescent="0.2">
      <c r="A293">
        <v>2214</v>
      </c>
      <c r="B293" t="s">
        <v>10</v>
      </c>
      <c r="C293" s="1" t="d">
        <v>2024-09-19</v>
      </c>
      <c r="D293">
        <v>234</v>
      </c>
      <c r="E293">
        <v>244.24</v>
      </c>
      <c r="F293">
        <v>232.13</v>
      </c>
      <c r="G293">
        <v>243.92</v>
      </c>
      <c r="H293">
        <v>102694600</v>
      </c>
      <c r="I293">
        <v>7.3591599999999993E-2</v>
      </c>
      <c r="J293">
        <v>7.3591549295774605E-2</v>
      </c>
      <c r="K293">
        <v>220.34450000000001</v>
      </c>
      <c r="L293">
        <v>221.97840000000008</v>
      </c>
      <c r="M293">
        <v>3.8413352643358108E-2</v>
      </c>
      <c r="N293" t="s">
        <v>131</v>
      </c>
      <c r="O293">
        <v>409.97</v>
      </c>
      <c r="P293">
        <v>-0.40502963631485234</v>
      </c>
      <c r="Q293" t="s">
        <v>112</v>
      </c>
      <c r="R293" t="s">
        <v>4</v>
      </c>
    </row>
    <row r="294" spans="1:18" x14ac:dyDescent="0.2">
      <c r="A294">
        <v>2213</v>
      </c>
      <c r="B294" t="s">
        <v>10</v>
      </c>
      <c r="C294" s="1" t="d">
        <v>2024-09-18</v>
      </c>
      <c r="D294">
        <v>230.09</v>
      </c>
      <c r="E294">
        <v>235.68</v>
      </c>
      <c r="F294">
        <v>226.88</v>
      </c>
      <c r="G294">
        <v>227.2</v>
      </c>
      <c r="H294">
        <v>78010200</v>
      </c>
      <c r="I294">
        <v>-2.9402600000000001E-3</v>
      </c>
      <c r="J294">
        <v>-2.9402729626542001E-3</v>
      </c>
      <c r="K294">
        <v>219.31199999999998</v>
      </c>
      <c r="L294">
        <v>222.03400000000005</v>
      </c>
      <c r="M294">
        <v>3.4920019725878819E-2</v>
      </c>
      <c r="N294" t="s">
        <v>131</v>
      </c>
      <c r="O294">
        <v>409.97</v>
      </c>
      <c r="P294">
        <v>-0.44581310827621545</v>
      </c>
      <c r="Q294" t="s">
        <v>112</v>
      </c>
      <c r="R294" t="s">
        <v>4</v>
      </c>
    </row>
    <row r="295" spans="1:18" x14ac:dyDescent="0.2">
      <c r="A295">
        <v>2212</v>
      </c>
      <c r="B295" t="s">
        <v>10</v>
      </c>
      <c r="C295" s="1" t="d">
        <v>2024-09-17</v>
      </c>
      <c r="D295">
        <v>229.45</v>
      </c>
      <c r="E295">
        <v>234.57</v>
      </c>
      <c r="F295">
        <v>226.55</v>
      </c>
      <c r="G295">
        <v>227.87</v>
      </c>
      <c r="H295">
        <v>66761600</v>
      </c>
      <c r="I295">
        <v>4.8063999999999997E-3</v>
      </c>
      <c r="J295">
        <v>4.8064203192521582E-3</v>
      </c>
      <c r="K295">
        <v>219.00699999999998</v>
      </c>
      <c r="L295">
        <v>222.4208000000001</v>
      </c>
      <c r="M295">
        <v>3.4965369637364498E-2</v>
      </c>
      <c r="N295" t="s">
        <v>131</v>
      </c>
      <c r="O295">
        <v>409.97</v>
      </c>
      <c r="P295">
        <v>-0.44417884235431859</v>
      </c>
      <c r="Q295" t="s">
        <v>112</v>
      </c>
      <c r="R295" t="s">
        <v>4</v>
      </c>
    </row>
    <row r="296" spans="1:18" x14ac:dyDescent="0.2">
      <c r="A296">
        <v>2211</v>
      </c>
      <c r="B296" t="s">
        <v>10</v>
      </c>
      <c r="C296" s="1" t="d">
        <v>2024-09-16</v>
      </c>
      <c r="D296">
        <v>229.3</v>
      </c>
      <c r="E296">
        <v>229.96</v>
      </c>
      <c r="F296">
        <v>223.53</v>
      </c>
      <c r="G296">
        <v>226.78</v>
      </c>
      <c r="H296">
        <v>54323000</v>
      </c>
      <c r="I296">
        <v>-1.5241599999999999E-2</v>
      </c>
      <c r="J296">
        <v>-1.5241651830300906E-2</v>
      </c>
      <c r="K296">
        <v>218.74949999999998</v>
      </c>
      <c r="L296">
        <v>223.12340000000006</v>
      </c>
      <c r="M296">
        <v>3.5552921707805406E-2</v>
      </c>
      <c r="N296" t="s">
        <v>131</v>
      </c>
      <c r="O296">
        <v>409.97</v>
      </c>
      <c r="P296">
        <v>-0.44683757348098641</v>
      </c>
      <c r="Q296" t="s">
        <v>112</v>
      </c>
      <c r="R296" t="s">
        <v>4</v>
      </c>
    </row>
    <row r="297" spans="1:18" x14ac:dyDescent="0.2">
      <c r="A297">
        <v>2210</v>
      </c>
      <c r="B297" t="s">
        <v>10</v>
      </c>
      <c r="C297" s="1" t="d">
        <v>2024-09-13</v>
      </c>
      <c r="D297">
        <v>228</v>
      </c>
      <c r="E297">
        <v>232.67</v>
      </c>
      <c r="F297">
        <v>226.32</v>
      </c>
      <c r="G297">
        <v>230.29</v>
      </c>
      <c r="H297">
        <v>59515100</v>
      </c>
      <c r="I297">
        <v>2.08866E-3</v>
      </c>
      <c r="J297">
        <v>2.088681954658167E-3</v>
      </c>
      <c r="K297">
        <v>218.21650000000005</v>
      </c>
      <c r="L297">
        <v>223.62480000000002</v>
      </c>
      <c r="M297">
        <v>3.5311791565285945E-2</v>
      </c>
      <c r="N297" t="s">
        <v>131</v>
      </c>
      <c r="O297">
        <v>409.97</v>
      </c>
      <c r="P297">
        <v>-0.43827597141254249</v>
      </c>
      <c r="Q297" t="s">
        <v>112</v>
      </c>
      <c r="R297" t="s">
        <v>4</v>
      </c>
    </row>
    <row r="298" spans="1:18" x14ac:dyDescent="0.2">
      <c r="A298">
        <v>2209</v>
      </c>
      <c r="B298" t="s">
        <v>10</v>
      </c>
      <c r="C298" s="1" t="d">
        <v>2024-09-12</v>
      </c>
      <c r="D298">
        <v>224.66</v>
      </c>
      <c r="E298">
        <v>231.45</v>
      </c>
      <c r="F298">
        <v>223.83</v>
      </c>
      <c r="G298">
        <v>229.81</v>
      </c>
      <c r="H298">
        <v>71894900</v>
      </c>
      <c r="I298">
        <v>7.3641899999999996E-3</v>
      </c>
      <c r="J298">
        <v>7.3642221540350938E-3</v>
      </c>
      <c r="K298">
        <v>217.40900000000002</v>
      </c>
      <c r="L298">
        <v>224.11960000000002</v>
      </c>
      <c r="M298">
        <v>3.7692831134579489E-2</v>
      </c>
      <c r="N298" t="s">
        <v>131</v>
      </c>
      <c r="O298">
        <v>409.97</v>
      </c>
      <c r="P298">
        <v>-0.43944678878942367</v>
      </c>
      <c r="Q298" t="s">
        <v>112</v>
      </c>
      <c r="R298" t="s">
        <v>4</v>
      </c>
    </row>
    <row r="299" spans="1:18" x14ac:dyDescent="0.2">
      <c r="A299">
        <v>2208</v>
      </c>
      <c r="B299" t="s">
        <v>10</v>
      </c>
      <c r="C299" s="1" t="d">
        <v>2024-09-11</v>
      </c>
      <c r="D299">
        <v>224.55</v>
      </c>
      <c r="E299">
        <v>228.47</v>
      </c>
      <c r="F299">
        <v>216.8</v>
      </c>
      <c r="G299">
        <v>228.13</v>
      </c>
      <c r="H299">
        <v>83548600</v>
      </c>
      <c r="I299">
        <v>8.6660799999999996E-3</v>
      </c>
      <c r="J299">
        <v>8.6660476632622885E-3</v>
      </c>
      <c r="K299">
        <v>215.98750000000001</v>
      </c>
      <c r="L299">
        <v>224.44159999999999</v>
      </c>
      <c r="M299">
        <v>3.8655457089848182E-2</v>
      </c>
      <c r="N299" t="s">
        <v>131</v>
      </c>
      <c r="O299">
        <v>409.97</v>
      </c>
      <c r="P299">
        <v>-0.44354464960850803</v>
      </c>
      <c r="Q299" t="s">
        <v>112</v>
      </c>
      <c r="R299" t="s">
        <v>4</v>
      </c>
    </row>
    <row r="300" spans="1:18" x14ac:dyDescent="0.2">
      <c r="A300">
        <v>2207</v>
      </c>
      <c r="B300" t="s">
        <v>10</v>
      </c>
      <c r="C300" s="1" t="d">
        <v>2024-09-10</v>
      </c>
      <c r="D300">
        <v>220.07</v>
      </c>
      <c r="E300">
        <v>226.4</v>
      </c>
      <c r="F300">
        <v>218.64</v>
      </c>
      <c r="G300">
        <v>226.17</v>
      </c>
      <c r="H300">
        <v>78891100</v>
      </c>
      <c r="I300">
        <v>4.57761E-2</v>
      </c>
      <c r="J300">
        <v>4.5776113191843493E-2</v>
      </c>
      <c r="K300">
        <v>214.9725</v>
      </c>
      <c r="L300">
        <v>224.47059999999999</v>
      </c>
      <c r="M300">
        <v>4.005956391717834E-2</v>
      </c>
      <c r="N300" t="s">
        <v>131</v>
      </c>
      <c r="O300">
        <v>409.97</v>
      </c>
      <c r="P300">
        <v>-0.44832548723077303</v>
      </c>
      <c r="Q300" t="s">
        <v>112</v>
      </c>
      <c r="R300" t="s">
        <v>4</v>
      </c>
    </row>
    <row r="301" spans="1:18" x14ac:dyDescent="0.2">
      <c r="A301">
        <v>2206</v>
      </c>
      <c r="B301" t="s">
        <v>10</v>
      </c>
      <c r="C301" s="1" t="d">
        <v>2024-09-09</v>
      </c>
      <c r="D301">
        <v>216.2</v>
      </c>
      <c r="E301">
        <v>219.87</v>
      </c>
      <c r="F301">
        <v>213.67</v>
      </c>
      <c r="G301">
        <v>216.27</v>
      </c>
      <c r="H301">
        <v>67443500</v>
      </c>
      <c r="I301">
        <v>2.62896E-2</v>
      </c>
      <c r="J301">
        <v>2.6289564846011526E-2</v>
      </c>
      <c r="K301">
        <v>213.53850000000003</v>
      </c>
      <c r="L301">
        <v>224.1052</v>
      </c>
      <c r="M301">
        <v>3.9246746669690975E-2</v>
      </c>
      <c r="N301" t="s">
        <v>131</v>
      </c>
      <c r="O301">
        <v>409.97</v>
      </c>
      <c r="P301">
        <v>-0.47247359562894842</v>
      </c>
      <c r="Q301" t="s">
        <v>112</v>
      </c>
      <c r="R301" t="s">
        <v>4</v>
      </c>
    </row>
    <row r="302" spans="1:18" x14ac:dyDescent="0.2">
      <c r="A302">
        <v>2205</v>
      </c>
      <c r="B302" t="s">
        <v>10</v>
      </c>
      <c r="C302" s="1" t="d">
        <v>2024-09-06</v>
      </c>
      <c r="D302">
        <v>232.6</v>
      </c>
      <c r="E302">
        <v>233.6</v>
      </c>
      <c r="F302">
        <v>210.51</v>
      </c>
      <c r="G302">
        <v>210.73</v>
      </c>
      <c r="H302">
        <v>112177000</v>
      </c>
      <c r="I302">
        <v>-8.4459300000000001E-2</v>
      </c>
      <c r="J302">
        <v>-8.4459312681930743E-2</v>
      </c>
      <c r="K302">
        <v>212.72499999999999</v>
      </c>
      <c r="L302">
        <v>223.53940000000003</v>
      </c>
      <c r="M302">
        <v>3.8918452264026307E-2</v>
      </c>
      <c r="N302" t="s">
        <v>131</v>
      </c>
      <c r="O302">
        <v>409.97</v>
      </c>
      <c r="P302">
        <v>-0.48598677952045277</v>
      </c>
      <c r="Q302" t="s">
        <v>112</v>
      </c>
      <c r="R302" t="s">
        <v>4</v>
      </c>
    </row>
    <row r="303" spans="1:18" x14ac:dyDescent="0.2">
      <c r="A303">
        <v>2204</v>
      </c>
      <c r="B303" t="s">
        <v>10</v>
      </c>
      <c r="C303" s="1" t="d">
        <v>2024-09-05</v>
      </c>
      <c r="D303">
        <v>223.49</v>
      </c>
      <c r="E303">
        <v>235</v>
      </c>
      <c r="F303">
        <v>222.25</v>
      </c>
      <c r="G303">
        <v>230.17</v>
      </c>
      <c r="H303">
        <v>119355000</v>
      </c>
      <c r="I303">
        <v>4.9040599999999997E-2</v>
      </c>
      <c r="J303">
        <v>4.904060890570161E-2</v>
      </c>
      <c r="K303">
        <v>212.13050000000004</v>
      </c>
      <c r="L303">
        <v>223.16239999999999</v>
      </c>
      <c r="M303">
        <v>3.3552399504791573E-2</v>
      </c>
      <c r="N303" t="s">
        <v>131</v>
      </c>
      <c r="O303">
        <v>409.97</v>
      </c>
      <c r="P303">
        <v>-0.43856867575676273</v>
      </c>
      <c r="Q303" t="s">
        <v>112</v>
      </c>
      <c r="R303" t="s">
        <v>4</v>
      </c>
    </row>
    <row r="304" spans="1:18" x14ac:dyDescent="0.2">
      <c r="A304">
        <v>2203</v>
      </c>
      <c r="B304" t="s">
        <v>10</v>
      </c>
      <c r="C304" s="1" t="d">
        <v>2024-09-04</v>
      </c>
      <c r="D304">
        <v>210.59</v>
      </c>
      <c r="E304">
        <v>222.22</v>
      </c>
      <c r="F304">
        <v>210.57</v>
      </c>
      <c r="G304">
        <v>219.41</v>
      </c>
      <c r="H304">
        <v>80651800</v>
      </c>
      <c r="I304">
        <v>4.1832800000000003E-2</v>
      </c>
      <c r="J304">
        <v>4.1832858499525116E-2</v>
      </c>
      <c r="K304">
        <v>210.21000000000004</v>
      </c>
      <c r="L304">
        <v>222.87520000000001</v>
      </c>
      <c r="M304">
        <v>3.4273231639137196E-2</v>
      </c>
      <c r="N304" t="s">
        <v>131</v>
      </c>
      <c r="O304">
        <v>409.97</v>
      </c>
      <c r="P304">
        <v>-0.46481449862185042</v>
      </c>
      <c r="Q304" t="s">
        <v>112</v>
      </c>
      <c r="R304" t="s">
        <v>4</v>
      </c>
    </row>
    <row r="305" spans="1:18" x14ac:dyDescent="0.2">
      <c r="A305">
        <v>2202</v>
      </c>
      <c r="B305" t="s">
        <v>10</v>
      </c>
      <c r="C305" s="1" t="d">
        <v>2024-09-03</v>
      </c>
      <c r="D305">
        <v>215.26</v>
      </c>
      <c r="E305">
        <v>219.9</v>
      </c>
      <c r="F305">
        <v>209.64</v>
      </c>
      <c r="G305">
        <v>210.6</v>
      </c>
      <c r="H305">
        <v>76714200</v>
      </c>
      <c r="I305">
        <v>-1.6393399999999999E-2</v>
      </c>
      <c r="J305">
        <v>-1.6393442622950949E-2</v>
      </c>
      <c r="K305">
        <v>209.2715</v>
      </c>
      <c r="L305">
        <v>222.0188</v>
      </c>
      <c r="M305">
        <v>3.3185785361807191E-2</v>
      </c>
      <c r="N305" t="s">
        <v>131</v>
      </c>
      <c r="O305">
        <v>409.97</v>
      </c>
      <c r="P305">
        <v>-0.48630387589335811</v>
      </c>
      <c r="Q305" t="s">
        <v>112</v>
      </c>
      <c r="R305" t="s">
        <v>4</v>
      </c>
    </row>
    <row r="306" spans="1:18" x14ac:dyDescent="0.2">
      <c r="A306">
        <v>2201</v>
      </c>
      <c r="B306" t="s">
        <v>10</v>
      </c>
      <c r="C306" s="1" t="d">
        <v>2024-08-30</v>
      </c>
      <c r="D306">
        <v>208.63</v>
      </c>
      <c r="E306">
        <v>214.57</v>
      </c>
      <c r="F306">
        <v>207.03</v>
      </c>
      <c r="G306">
        <v>214.11</v>
      </c>
      <c r="H306">
        <v>63370600</v>
      </c>
      <c r="I306">
        <v>3.7958100000000002E-2</v>
      </c>
      <c r="J306">
        <v>3.795811518324621E-2</v>
      </c>
      <c r="K306">
        <v>208.68549999999999</v>
      </c>
      <c r="L306">
        <v>221.28219999999999</v>
      </c>
      <c r="M306">
        <v>3.4480752118705868E-2</v>
      </c>
      <c r="N306" t="s">
        <v>131</v>
      </c>
      <c r="O306">
        <v>409.97</v>
      </c>
      <c r="P306">
        <v>-0.47774227382491397</v>
      </c>
      <c r="Q306" t="s">
        <v>111</v>
      </c>
      <c r="R306" t="s">
        <v>4</v>
      </c>
    </row>
    <row r="307" spans="1:18" x14ac:dyDescent="0.2">
      <c r="A307">
        <v>2200</v>
      </c>
      <c r="B307" t="s">
        <v>10</v>
      </c>
      <c r="C307" s="1" t="d">
        <v>2024-08-29</v>
      </c>
      <c r="D307">
        <v>209.8</v>
      </c>
      <c r="E307">
        <v>214.89</v>
      </c>
      <c r="F307">
        <v>205.97</v>
      </c>
      <c r="G307">
        <v>206.28</v>
      </c>
      <c r="H307">
        <v>62308800</v>
      </c>
      <c r="I307">
        <v>2.5759400000000001E-3</v>
      </c>
      <c r="J307">
        <v>2.5759416767923149E-3</v>
      </c>
      <c r="K307">
        <v>208.36349999999999</v>
      </c>
      <c r="L307">
        <v>220.73039999999997</v>
      </c>
      <c r="M307">
        <v>3.4760717404660191E-2</v>
      </c>
      <c r="N307" t="s">
        <v>131</v>
      </c>
      <c r="O307">
        <v>409.97</v>
      </c>
      <c r="P307">
        <v>-0.4968412322852892</v>
      </c>
      <c r="Q307" t="s">
        <v>111</v>
      </c>
      <c r="R307" t="s">
        <v>4</v>
      </c>
    </row>
    <row r="308" spans="1:18" x14ac:dyDescent="0.2">
      <c r="A308">
        <v>2199</v>
      </c>
      <c r="B308" t="s">
        <v>10</v>
      </c>
      <c r="C308" s="1" t="d">
        <v>2024-08-28</v>
      </c>
      <c r="D308">
        <v>209.72</v>
      </c>
      <c r="E308">
        <v>211.84</v>
      </c>
      <c r="F308">
        <v>202.59</v>
      </c>
      <c r="G308">
        <v>205.75</v>
      </c>
      <c r="H308">
        <v>64116400</v>
      </c>
      <c r="I308">
        <v>-1.6538400000000002E-2</v>
      </c>
      <c r="J308">
        <v>-1.6538406385928073E-2</v>
      </c>
      <c r="K308">
        <v>208.89249999999998</v>
      </c>
      <c r="L308">
        <v>220.07959999999994</v>
      </c>
      <c r="M308">
        <v>3.7523627451333592E-2</v>
      </c>
      <c r="N308" t="s">
        <v>131</v>
      </c>
      <c r="O308">
        <v>409.97</v>
      </c>
      <c r="P308">
        <v>-0.49813400980559552</v>
      </c>
      <c r="Q308" t="s">
        <v>111</v>
      </c>
      <c r="R308" t="s">
        <v>4</v>
      </c>
    </row>
    <row r="309" spans="1:18" x14ac:dyDescent="0.2">
      <c r="A309">
        <v>2198</v>
      </c>
      <c r="B309" t="s">
        <v>10</v>
      </c>
      <c r="C309" s="1" t="d">
        <v>2024-08-27</v>
      </c>
      <c r="D309">
        <v>213.25</v>
      </c>
      <c r="E309">
        <v>215.66</v>
      </c>
      <c r="F309">
        <v>206.94</v>
      </c>
      <c r="G309">
        <v>209.21</v>
      </c>
      <c r="H309">
        <v>62821400</v>
      </c>
      <c r="I309">
        <v>-1.8760800000000001E-2</v>
      </c>
      <c r="J309">
        <v>-1.8760846114159735E-2</v>
      </c>
      <c r="K309">
        <v>210.20849999999996</v>
      </c>
      <c r="L309">
        <v>219.65119999999996</v>
      </c>
      <c r="M309">
        <v>3.888975327797644E-2</v>
      </c>
      <c r="N309" t="s">
        <v>131</v>
      </c>
      <c r="O309">
        <v>409.97</v>
      </c>
      <c r="P309">
        <v>-0.48969436788057663</v>
      </c>
      <c r="Q309" t="s">
        <v>111</v>
      </c>
      <c r="R309" t="s">
        <v>4</v>
      </c>
    </row>
    <row r="310" spans="1:18" x14ac:dyDescent="0.2">
      <c r="A310">
        <v>2197</v>
      </c>
      <c r="B310" t="s">
        <v>10</v>
      </c>
      <c r="C310" s="1" t="d">
        <v>2024-08-26</v>
      </c>
      <c r="D310">
        <v>218.75</v>
      </c>
      <c r="E310">
        <v>219.09</v>
      </c>
      <c r="F310">
        <v>211.01</v>
      </c>
      <c r="G310">
        <v>213.21</v>
      </c>
      <c r="H310">
        <v>59301200</v>
      </c>
      <c r="I310">
        <v>-3.22712E-2</v>
      </c>
      <c r="J310">
        <v>-3.2271241830065245E-2</v>
      </c>
      <c r="K310">
        <v>210.87899999999996</v>
      </c>
      <c r="L310">
        <v>219.28499999999997</v>
      </c>
      <c r="M310">
        <v>3.9684642832202036E-2</v>
      </c>
      <c r="N310" t="s">
        <v>131</v>
      </c>
      <c r="O310">
        <v>409.97</v>
      </c>
      <c r="P310">
        <v>-0.47993755640656632</v>
      </c>
      <c r="Q310" t="s">
        <v>111</v>
      </c>
      <c r="R310" t="s">
        <v>4</v>
      </c>
    </row>
    <row r="311" spans="1:18" x14ac:dyDescent="0.2">
      <c r="A311">
        <v>2196</v>
      </c>
      <c r="B311" t="s">
        <v>10</v>
      </c>
      <c r="C311" s="1" t="d">
        <v>2024-08-23</v>
      </c>
      <c r="D311">
        <v>214.46</v>
      </c>
      <c r="E311">
        <v>221.48</v>
      </c>
      <c r="F311">
        <v>214.21</v>
      </c>
      <c r="G311">
        <v>220.32</v>
      </c>
      <c r="H311">
        <v>81525200</v>
      </c>
      <c r="I311">
        <v>4.5855899999999998E-2</v>
      </c>
      <c r="J311">
        <v>4.5855881515237895E-2</v>
      </c>
      <c r="K311">
        <v>211.82349999999991</v>
      </c>
      <c r="L311">
        <v>218.66099999999994</v>
      </c>
      <c r="M311">
        <v>4.1191854723739978E-2</v>
      </c>
      <c r="N311" t="s">
        <v>131</v>
      </c>
      <c r="O311">
        <v>409.97</v>
      </c>
      <c r="P311">
        <v>-0.46259482401151308</v>
      </c>
      <c r="Q311" t="s">
        <v>111</v>
      </c>
      <c r="R311" t="s">
        <v>4</v>
      </c>
    </row>
    <row r="312" spans="1:18" x14ac:dyDescent="0.2">
      <c r="A312">
        <v>2195</v>
      </c>
      <c r="B312" t="s">
        <v>10</v>
      </c>
      <c r="C312" s="1" t="d">
        <v>2024-08-22</v>
      </c>
      <c r="D312">
        <v>223.82</v>
      </c>
      <c r="E312">
        <v>224.8</v>
      </c>
      <c r="F312">
        <v>210.32</v>
      </c>
      <c r="G312">
        <v>210.66</v>
      </c>
      <c r="H312">
        <v>79514500</v>
      </c>
      <c r="I312">
        <v>-5.64787E-2</v>
      </c>
      <c r="J312">
        <v>-5.6478702915752299E-2</v>
      </c>
      <c r="K312">
        <v>211.79749999999996</v>
      </c>
      <c r="L312">
        <v>218.0462</v>
      </c>
      <c r="M312">
        <v>3.9811355249162607E-2</v>
      </c>
      <c r="N312" t="s">
        <v>131</v>
      </c>
      <c r="O312">
        <v>409.97</v>
      </c>
      <c r="P312">
        <v>-0.48615752372124799</v>
      </c>
      <c r="Q312" t="s">
        <v>111</v>
      </c>
      <c r="R312" t="s">
        <v>4</v>
      </c>
    </row>
    <row r="313" spans="1:18" x14ac:dyDescent="0.2">
      <c r="A313">
        <v>2194</v>
      </c>
      <c r="B313" t="s">
        <v>10</v>
      </c>
      <c r="C313" s="1" t="d">
        <v>2024-08-21</v>
      </c>
      <c r="D313">
        <v>222.67</v>
      </c>
      <c r="E313">
        <v>224.66</v>
      </c>
      <c r="F313">
        <v>218.86</v>
      </c>
      <c r="G313">
        <v>223.27</v>
      </c>
      <c r="H313">
        <v>70146000</v>
      </c>
      <c r="I313">
        <v>9.81455E-3</v>
      </c>
      <c r="J313">
        <v>9.8145635459068181E-3</v>
      </c>
      <c r="K313">
        <v>212.27699999999996</v>
      </c>
      <c r="L313">
        <v>217.18559999999997</v>
      </c>
      <c r="M313">
        <v>3.7868718410543588E-2</v>
      </c>
      <c r="N313" t="s">
        <v>131</v>
      </c>
      <c r="O313">
        <v>409.97</v>
      </c>
      <c r="P313">
        <v>-0.45539917554943043</v>
      </c>
      <c r="Q313" t="s">
        <v>111</v>
      </c>
      <c r="R313" t="s">
        <v>4</v>
      </c>
    </row>
    <row r="314" spans="1:18" x14ac:dyDescent="0.2">
      <c r="A314">
        <v>2193</v>
      </c>
      <c r="B314" t="s">
        <v>10</v>
      </c>
      <c r="C314" s="1" t="d">
        <v>2024-08-20</v>
      </c>
      <c r="D314">
        <v>224.88</v>
      </c>
      <c r="E314">
        <v>228.22</v>
      </c>
      <c r="F314">
        <v>219.56</v>
      </c>
      <c r="G314">
        <v>221.1</v>
      </c>
      <c r="H314">
        <v>74001200</v>
      </c>
      <c r="I314">
        <v>-7.2736800000000002E-3</v>
      </c>
      <c r="J314">
        <v>-7.2737068965517127E-3</v>
      </c>
      <c r="K314">
        <v>211.91300000000001</v>
      </c>
      <c r="L314">
        <v>216.38559999999995</v>
      </c>
      <c r="M314">
        <v>4.7072938396030738E-2</v>
      </c>
      <c r="N314" t="s">
        <v>131</v>
      </c>
      <c r="O314">
        <v>409.97</v>
      </c>
      <c r="P314">
        <v>-0.46069224577408108</v>
      </c>
      <c r="Q314" t="s">
        <v>111</v>
      </c>
      <c r="R314" t="s">
        <v>4</v>
      </c>
    </row>
    <row r="315" spans="1:18" x14ac:dyDescent="0.2">
      <c r="A315">
        <v>2192</v>
      </c>
      <c r="B315" t="s">
        <v>10</v>
      </c>
      <c r="C315" s="1" t="d">
        <v>2024-08-19</v>
      </c>
      <c r="D315">
        <v>217.07</v>
      </c>
      <c r="E315">
        <v>222.98</v>
      </c>
      <c r="F315">
        <v>214.09</v>
      </c>
      <c r="G315">
        <v>222.72</v>
      </c>
      <c r="H315">
        <v>76435200</v>
      </c>
      <c r="I315">
        <v>3.0538599999999999E-2</v>
      </c>
      <c r="J315">
        <v>3.0538589672404193E-2</v>
      </c>
      <c r="K315">
        <v>213.17699999999996</v>
      </c>
      <c r="L315">
        <v>215.3959999999999</v>
      </c>
      <c r="M315">
        <v>4.7207580566034822E-2</v>
      </c>
      <c r="N315" t="s">
        <v>131</v>
      </c>
      <c r="O315">
        <v>409.97</v>
      </c>
      <c r="P315">
        <v>-0.45674073712710694</v>
      </c>
      <c r="Q315" t="s">
        <v>111</v>
      </c>
      <c r="R315" t="s">
        <v>4</v>
      </c>
    </row>
    <row r="316" spans="1:18" x14ac:dyDescent="0.2">
      <c r="A316">
        <v>2191</v>
      </c>
      <c r="B316" t="s">
        <v>10</v>
      </c>
      <c r="C316" s="1" t="d">
        <v>2024-08-16</v>
      </c>
      <c r="D316">
        <v>211.15</v>
      </c>
      <c r="E316">
        <v>219.8</v>
      </c>
      <c r="F316">
        <v>210.8</v>
      </c>
      <c r="G316">
        <v>216.12</v>
      </c>
      <c r="H316">
        <v>88765100</v>
      </c>
      <c r="I316">
        <v>9.2462699999999991E-3</v>
      </c>
      <c r="J316">
        <v>9.2462874754835056E-3</v>
      </c>
      <c r="K316">
        <v>214.6165</v>
      </c>
      <c r="L316">
        <v>214.52359999999996</v>
      </c>
      <c r="M316">
        <v>4.8256264757467492E-2</v>
      </c>
      <c r="N316" t="s">
        <v>132</v>
      </c>
      <c r="O316">
        <v>409.97</v>
      </c>
      <c r="P316">
        <v>-0.47283947605922383</v>
      </c>
      <c r="Q316" t="s">
        <v>111</v>
      </c>
      <c r="R316" t="s">
        <v>4</v>
      </c>
    </row>
    <row r="317" spans="1:18" x14ac:dyDescent="0.2">
      <c r="A317">
        <v>2190</v>
      </c>
      <c r="B317" t="s">
        <v>10</v>
      </c>
      <c r="C317" s="1" t="d">
        <v>2024-08-15</v>
      </c>
      <c r="D317">
        <v>205.02</v>
      </c>
      <c r="E317">
        <v>215.88</v>
      </c>
      <c r="F317">
        <v>204.82</v>
      </c>
      <c r="G317">
        <v>214.14</v>
      </c>
      <c r="H317">
        <v>89848500</v>
      </c>
      <c r="I317">
        <v>6.3362799999999997E-2</v>
      </c>
      <c r="J317">
        <v>6.3362796702751023E-2</v>
      </c>
      <c r="K317">
        <v>215.77050000000003</v>
      </c>
      <c r="L317">
        <v>213.62799999999996</v>
      </c>
      <c r="M317">
        <v>4.8810877351866573E-2</v>
      </c>
      <c r="N317" t="s">
        <v>132</v>
      </c>
      <c r="O317">
        <v>409.97</v>
      </c>
      <c r="P317">
        <v>-0.47766909773885902</v>
      </c>
      <c r="Q317" t="s">
        <v>111</v>
      </c>
      <c r="R317" t="s">
        <v>4</v>
      </c>
    </row>
    <row r="318" spans="1:18" x14ac:dyDescent="0.2">
      <c r="A318">
        <v>2189</v>
      </c>
      <c r="B318" t="s">
        <v>10</v>
      </c>
      <c r="C318" s="1" t="d">
        <v>2024-08-14</v>
      </c>
      <c r="D318">
        <v>207.39</v>
      </c>
      <c r="E318">
        <v>208.44</v>
      </c>
      <c r="F318">
        <v>198.75</v>
      </c>
      <c r="G318">
        <v>201.38</v>
      </c>
      <c r="H318">
        <v>70250000</v>
      </c>
      <c r="I318">
        <v>-3.1035E-2</v>
      </c>
      <c r="J318">
        <v>-3.1034980512919308E-2</v>
      </c>
      <c r="K318">
        <v>217.52500000000001</v>
      </c>
      <c r="L318">
        <v>212.80559999999994</v>
      </c>
      <c r="M318">
        <v>4.6057776804702195E-2</v>
      </c>
      <c r="N318" t="s">
        <v>132</v>
      </c>
      <c r="O318">
        <v>409.97</v>
      </c>
      <c r="P318">
        <v>-0.50879332634095187</v>
      </c>
      <c r="Q318" t="s">
        <v>111</v>
      </c>
      <c r="R318" t="s">
        <v>4</v>
      </c>
    </row>
    <row r="319" spans="1:18" x14ac:dyDescent="0.2">
      <c r="A319">
        <v>2188</v>
      </c>
      <c r="B319" t="s">
        <v>10</v>
      </c>
      <c r="C319" s="1" t="d">
        <v>2024-08-13</v>
      </c>
      <c r="D319">
        <v>198.47</v>
      </c>
      <c r="E319">
        <v>208.49</v>
      </c>
      <c r="F319">
        <v>197.06</v>
      </c>
      <c r="G319">
        <v>207.83</v>
      </c>
      <c r="H319">
        <v>76247400</v>
      </c>
      <c r="I319">
        <v>5.2357099999999997E-2</v>
      </c>
      <c r="J319">
        <v>5.2357081371208647E-2</v>
      </c>
      <c r="K319">
        <v>219.881</v>
      </c>
      <c r="L319">
        <v>212.01819999999995</v>
      </c>
      <c r="M319">
        <v>4.6067255651465966E-2</v>
      </c>
      <c r="N319" t="s">
        <v>132</v>
      </c>
      <c r="O319">
        <v>409.97</v>
      </c>
      <c r="P319">
        <v>-0.49306046783911017</v>
      </c>
      <c r="Q319" t="s">
        <v>111</v>
      </c>
      <c r="R319" t="s">
        <v>4</v>
      </c>
    </row>
    <row r="320" spans="1:18" x14ac:dyDescent="0.2">
      <c r="A320">
        <v>2187</v>
      </c>
      <c r="B320" t="s">
        <v>10</v>
      </c>
      <c r="C320" s="1" t="d">
        <v>2024-08-12</v>
      </c>
      <c r="D320">
        <v>199.02</v>
      </c>
      <c r="E320">
        <v>199.26</v>
      </c>
      <c r="F320">
        <v>194.67</v>
      </c>
      <c r="G320">
        <v>197.49</v>
      </c>
      <c r="H320">
        <v>64044900</v>
      </c>
      <c r="I320">
        <v>-1.255E-2</v>
      </c>
      <c r="J320">
        <v>-1.254999999999995E-2</v>
      </c>
      <c r="K320">
        <v>222.31750000000002</v>
      </c>
      <c r="L320">
        <v>211.5164</v>
      </c>
      <c r="M320">
        <v>4.4163295432665353E-2</v>
      </c>
      <c r="N320" t="s">
        <v>132</v>
      </c>
      <c r="O320">
        <v>409.97</v>
      </c>
      <c r="P320">
        <v>-0.51828182549942681</v>
      </c>
      <c r="Q320" t="s">
        <v>111</v>
      </c>
      <c r="R320" t="s">
        <v>4</v>
      </c>
    </row>
    <row r="321" spans="1:18" x14ac:dyDescent="0.2">
      <c r="A321">
        <v>2186</v>
      </c>
      <c r="B321" t="s">
        <v>10</v>
      </c>
      <c r="C321" s="1" t="d">
        <v>2024-08-09</v>
      </c>
      <c r="D321">
        <v>197.05</v>
      </c>
      <c r="E321">
        <v>200.88</v>
      </c>
      <c r="F321">
        <v>195.11</v>
      </c>
      <c r="G321">
        <v>200</v>
      </c>
      <c r="H321">
        <v>58648300</v>
      </c>
      <c r="I321">
        <v>5.8338499999999998E-3</v>
      </c>
      <c r="J321">
        <v>5.8338362502514673E-3</v>
      </c>
      <c r="K321">
        <v>225.07500000000005</v>
      </c>
      <c r="L321">
        <v>210.92140000000001</v>
      </c>
      <c r="M321">
        <v>4.4635306249902189E-2</v>
      </c>
      <c r="N321" t="s">
        <v>132</v>
      </c>
      <c r="O321">
        <v>409.97</v>
      </c>
      <c r="P321">
        <v>-0.5121594262994853</v>
      </c>
      <c r="Q321" t="s">
        <v>111</v>
      </c>
      <c r="R321" t="s">
        <v>4</v>
      </c>
    </row>
    <row r="322" spans="1:18" x14ac:dyDescent="0.2">
      <c r="A322">
        <v>2185</v>
      </c>
      <c r="B322" t="s">
        <v>10</v>
      </c>
      <c r="C322" s="1" t="d">
        <v>2024-08-08</v>
      </c>
      <c r="D322">
        <v>195.7</v>
      </c>
      <c r="E322">
        <v>200.7</v>
      </c>
      <c r="F322">
        <v>192.04</v>
      </c>
      <c r="G322">
        <v>198.84</v>
      </c>
      <c r="H322">
        <v>65033900</v>
      </c>
      <c r="I322">
        <v>3.6921200000000001E-2</v>
      </c>
      <c r="J322">
        <v>3.6921151439299082E-2</v>
      </c>
      <c r="K322">
        <v>227.48650000000004</v>
      </c>
      <c r="L322">
        <v>210.54740000000001</v>
      </c>
      <c r="M322">
        <v>4.5394724612645099E-2</v>
      </c>
      <c r="N322" t="s">
        <v>132</v>
      </c>
      <c r="O322">
        <v>409.97</v>
      </c>
      <c r="P322">
        <v>-0.51498890162694833</v>
      </c>
      <c r="Q322" t="s">
        <v>111</v>
      </c>
      <c r="R322" t="s">
        <v>4</v>
      </c>
    </row>
    <row r="323" spans="1:18" x14ac:dyDescent="0.2">
      <c r="A323">
        <v>2184</v>
      </c>
      <c r="B323" t="s">
        <v>10</v>
      </c>
      <c r="C323" s="1" t="d">
        <v>2024-08-07</v>
      </c>
      <c r="D323">
        <v>200.77</v>
      </c>
      <c r="E323">
        <v>203.49</v>
      </c>
      <c r="F323">
        <v>191.48</v>
      </c>
      <c r="G323">
        <v>191.76</v>
      </c>
      <c r="H323">
        <v>71159800</v>
      </c>
      <c r="I323">
        <v>-4.4258400000000003E-2</v>
      </c>
      <c r="J323">
        <v>-4.4258373205741552E-2</v>
      </c>
      <c r="K323">
        <v>229.59600000000006</v>
      </c>
      <c r="L323">
        <v>210.07119999999998</v>
      </c>
      <c r="M323">
        <v>4.7074562951768512E-2</v>
      </c>
      <c r="N323" t="s">
        <v>132</v>
      </c>
      <c r="O323">
        <v>409.97</v>
      </c>
      <c r="P323">
        <v>-0.53225845793594662</v>
      </c>
      <c r="Q323" t="s">
        <v>111</v>
      </c>
      <c r="R323" t="s">
        <v>4</v>
      </c>
    </row>
    <row r="324" spans="1:18" x14ac:dyDescent="0.2">
      <c r="A324">
        <v>2183</v>
      </c>
      <c r="B324" t="s">
        <v>10</v>
      </c>
      <c r="C324" s="1" t="d">
        <v>2024-08-06</v>
      </c>
      <c r="D324">
        <v>200.75</v>
      </c>
      <c r="E324">
        <v>202.9</v>
      </c>
      <c r="F324">
        <v>192.67</v>
      </c>
      <c r="G324">
        <v>200.64</v>
      </c>
      <c r="H324">
        <v>73783900</v>
      </c>
      <c r="I324">
        <v>8.8495299999999995E-3</v>
      </c>
      <c r="J324">
        <v>8.8495575221239076E-3</v>
      </c>
      <c r="K324">
        <v>233.17099999999999</v>
      </c>
      <c r="L324">
        <v>209.62939999999998</v>
      </c>
      <c r="M324">
        <v>4.6703421472222222E-2</v>
      </c>
      <c r="N324" t="s">
        <v>132</v>
      </c>
      <c r="O324">
        <v>409.97</v>
      </c>
      <c r="P324">
        <v>-0.51059833646364372</v>
      </c>
      <c r="Q324" t="s">
        <v>111</v>
      </c>
      <c r="R324" t="s">
        <v>4</v>
      </c>
    </row>
    <row r="325" spans="1:18" x14ac:dyDescent="0.2">
      <c r="A325">
        <v>2182</v>
      </c>
      <c r="B325" t="s">
        <v>10</v>
      </c>
      <c r="C325" s="1" t="d">
        <v>2024-08-05</v>
      </c>
      <c r="D325">
        <v>185.22</v>
      </c>
      <c r="E325">
        <v>203.88</v>
      </c>
      <c r="F325">
        <v>182</v>
      </c>
      <c r="G325">
        <v>198.88</v>
      </c>
      <c r="H325">
        <v>100308800</v>
      </c>
      <c r="I325">
        <v>-4.2326700000000002E-2</v>
      </c>
      <c r="J325">
        <v>-4.2326768430683281E-2</v>
      </c>
      <c r="K325">
        <v>236.25549999999998</v>
      </c>
      <c r="L325">
        <v>209.37899999999999</v>
      </c>
      <c r="M325">
        <v>4.7790804042573409E-2</v>
      </c>
      <c r="N325" t="s">
        <v>132</v>
      </c>
      <c r="O325">
        <v>409.97</v>
      </c>
      <c r="P325">
        <v>-0.51489133351220828</v>
      </c>
      <c r="Q325" t="s">
        <v>111</v>
      </c>
      <c r="R325" t="s">
        <v>4</v>
      </c>
    </row>
    <row r="326" spans="1:18" x14ac:dyDescent="0.2">
      <c r="A326">
        <v>2181</v>
      </c>
      <c r="B326" t="s">
        <v>10</v>
      </c>
      <c r="C326" s="1" t="d">
        <v>2024-08-02</v>
      </c>
      <c r="D326">
        <v>214.88</v>
      </c>
      <c r="E326">
        <v>216.13</v>
      </c>
      <c r="F326">
        <v>205.78</v>
      </c>
      <c r="G326">
        <v>207.67</v>
      </c>
      <c r="H326">
        <v>82880100</v>
      </c>
      <c r="I326">
        <v>-4.2377600000000001E-2</v>
      </c>
      <c r="J326">
        <v>-4.2377570782993756E-2</v>
      </c>
      <c r="K326">
        <v>238.95849999999996</v>
      </c>
      <c r="L326">
        <v>208.84099999999998</v>
      </c>
      <c r="M326">
        <v>4.7328467101270935E-2</v>
      </c>
      <c r="N326" t="s">
        <v>132</v>
      </c>
      <c r="O326">
        <v>409.97</v>
      </c>
      <c r="P326">
        <v>-0.49345074029807068</v>
      </c>
      <c r="Q326" t="s">
        <v>111</v>
      </c>
      <c r="R326" t="s">
        <v>4</v>
      </c>
    </row>
    <row r="327" spans="1:18" x14ac:dyDescent="0.2">
      <c r="A327">
        <v>2180</v>
      </c>
      <c r="B327" t="s">
        <v>10</v>
      </c>
      <c r="C327" s="1" t="d">
        <v>2024-08-01</v>
      </c>
      <c r="D327">
        <v>227.69</v>
      </c>
      <c r="E327">
        <v>231.87</v>
      </c>
      <c r="F327">
        <v>214.33</v>
      </c>
      <c r="G327">
        <v>216.86</v>
      </c>
      <c r="H327">
        <v>83861900</v>
      </c>
      <c r="I327">
        <v>-6.5540600000000004E-2</v>
      </c>
      <c r="J327">
        <v>-6.5540569655707204E-2</v>
      </c>
      <c r="K327">
        <v>241.15099999999998</v>
      </c>
      <c r="L327">
        <v>208.46559999999997</v>
      </c>
      <c r="M327">
        <v>4.705174131408419E-2</v>
      </c>
      <c r="N327" t="s">
        <v>132</v>
      </c>
      <c r="O327">
        <v>409.97</v>
      </c>
      <c r="P327">
        <v>-0.47103446593653198</v>
      </c>
      <c r="Q327" t="s">
        <v>111</v>
      </c>
      <c r="R327" t="s">
        <v>4</v>
      </c>
    </row>
    <row r="328" spans="1:18" x14ac:dyDescent="0.2">
      <c r="A328">
        <v>2179</v>
      </c>
      <c r="B328" t="s">
        <v>10</v>
      </c>
      <c r="C328" s="1" t="d">
        <v>2024-07-31</v>
      </c>
      <c r="D328">
        <v>227.9</v>
      </c>
      <c r="E328">
        <v>234.68</v>
      </c>
      <c r="F328">
        <v>226.79</v>
      </c>
      <c r="G328">
        <v>232.07</v>
      </c>
      <c r="H328">
        <v>67497000</v>
      </c>
      <c r="I328">
        <v>4.2449099999999997E-2</v>
      </c>
      <c r="J328">
        <v>4.2449016260893035E-2</v>
      </c>
      <c r="K328">
        <v>242.62749999999997</v>
      </c>
      <c r="L328">
        <v>208.04420000000002</v>
      </c>
      <c r="M328">
        <v>4.7335120362998424E-2</v>
      </c>
      <c r="N328" t="s">
        <v>132</v>
      </c>
      <c r="O328">
        <v>409.97</v>
      </c>
      <c r="P328">
        <v>-0.43393419030660785</v>
      </c>
      <c r="Q328" t="s">
        <v>110</v>
      </c>
      <c r="R328" t="s">
        <v>4</v>
      </c>
    </row>
    <row r="329" spans="1:18" x14ac:dyDescent="0.2">
      <c r="A329">
        <v>2178</v>
      </c>
      <c r="B329" t="s">
        <v>10</v>
      </c>
      <c r="C329" s="1" t="d">
        <v>2024-07-30</v>
      </c>
      <c r="D329">
        <v>232.25</v>
      </c>
      <c r="E329">
        <v>232.41</v>
      </c>
      <c r="F329">
        <v>220</v>
      </c>
      <c r="G329">
        <v>222.62</v>
      </c>
      <c r="H329">
        <v>100560300</v>
      </c>
      <c r="I329">
        <v>-4.0844499999999999E-2</v>
      </c>
      <c r="J329">
        <v>-4.0844463593278757E-2</v>
      </c>
      <c r="K329">
        <v>242.58699999999999</v>
      </c>
      <c r="L329">
        <v>207.20600000000002</v>
      </c>
      <c r="M329">
        <v>5.1727603731218028E-2</v>
      </c>
      <c r="N329" t="s">
        <v>132</v>
      </c>
      <c r="O329">
        <v>409.97</v>
      </c>
      <c r="P329">
        <v>-0.45698465741395711</v>
      </c>
      <c r="Q329" t="s">
        <v>110</v>
      </c>
      <c r="R329" t="s">
        <v>4</v>
      </c>
    </row>
    <row r="330" spans="1:18" x14ac:dyDescent="0.2">
      <c r="A330">
        <v>2177</v>
      </c>
      <c r="B330" t="s">
        <v>10</v>
      </c>
      <c r="C330" s="1" t="d">
        <v>2024-07-29</v>
      </c>
      <c r="D330">
        <v>224.9</v>
      </c>
      <c r="E330">
        <v>234.27</v>
      </c>
      <c r="F330">
        <v>224.7</v>
      </c>
      <c r="G330">
        <v>232.1</v>
      </c>
      <c r="H330">
        <v>129201800</v>
      </c>
      <c r="I330">
        <v>5.5960000000000003E-2</v>
      </c>
      <c r="J330">
        <v>5.5959963603275709E-2</v>
      </c>
      <c r="K330">
        <v>241.94899999999998</v>
      </c>
      <c r="L330">
        <v>206.1138</v>
      </c>
      <c r="M330">
        <v>5.2042522456610979E-2</v>
      </c>
      <c r="N330" t="s">
        <v>132</v>
      </c>
      <c r="O330">
        <v>409.97</v>
      </c>
      <c r="P330">
        <v>-0.43386101422055279</v>
      </c>
      <c r="Q330" t="s">
        <v>110</v>
      </c>
      <c r="R330" t="s">
        <v>4</v>
      </c>
    </row>
    <row r="331" spans="1:18" x14ac:dyDescent="0.2">
      <c r="A331">
        <v>2176</v>
      </c>
      <c r="B331" t="s">
        <v>10</v>
      </c>
      <c r="C331" s="1" t="d">
        <v>2024-07-26</v>
      </c>
      <c r="D331">
        <v>221.19</v>
      </c>
      <c r="E331">
        <v>222.28</v>
      </c>
      <c r="F331">
        <v>215.33</v>
      </c>
      <c r="G331">
        <v>219.8</v>
      </c>
      <c r="H331">
        <v>94604100</v>
      </c>
      <c r="I331">
        <v>-2.0431199999999998E-3</v>
      </c>
      <c r="J331">
        <v>-2.0431328036322194E-3</v>
      </c>
      <c r="K331">
        <v>240.238</v>
      </c>
      <c r="L331">
        <v>205.15819999999999</v>
      </c>
      <c r="M331">
        <v>5.0881676200721593E-2</v>
      </c>
      <c r="N331" t="s">
        <v>132</v>
      </c>
      <c r="O331">
        <v>409.97</v>
      </c>
      <c r="P331">
        <v>-0.46386320950313442</v>
      </c>
      <c r="Q331" t="s">
        <v>110</v>
      </c>
      <c r="R331" t="s">
        <v>4</v>
      </c>
    </row>
    <row r="332" spans="1:18" x14ac:dyDescent="0.2">
      <c r="A332">
        <v>2175</v>
      </c>
      <c r="B332" t="s">
        <v>10</v>
      </c>
      <c r="C332" s="1" t="d">
        <v>2024-07-25</v>
      </c>
      <c r="D332">
        <v>216.8</v>
      </c>
      <c r="E332">
        <v>226</v>
      </c>
      <c r="F332">
        <v>216.23</v>
      </c>
      <c r="G332">
        <v>220.25</v>
      </c>
      <c r="H332">
        <v>100636500</v>
      </c>
      <c r="I332">
        <v>1.97231E-2</v>
      </c>
      <c r="J332">
        <v>1.9723135330339314E-2</v>
      </c>
      <c r="K332">
        <v>239.11899999999997</v>
      </c>
      <c r="L332">
        <v>203.99599999999998</v>
      </c>
      <c r="M332">
        <v>5.0842120293384779E-2</v>
      </c>
      <c r="N332" t="s">
        <v>132</v>
      </c>
      <c r="O332">
        <v>409.97</v>
      </c>
      <c r="P332">
        <v>-0.4627655682123083</v>
      </c>
      <c r="Q332" t="s">
        <v>110</v>
      </c>
      <c r="R332" t="s">
        <v>4</v>
      </c>
    </row>
    <row r="333" spans="1:18" x14ac:dyDescent="0.2">
      <c r="A333">
        <v>2174</v>
      </c>
      <c r="B333" t="s">
        <v>10</v>
      </c>
      <c r="C333" s="1" t="d">
        <v>2024-07-24</v>
      </c>
      <c r="D333">
        <v>225.42</v>
      </c>
      <c r="E333">
        <v>225.99</v>
      </c>
      <c r="F333">
        <v>214.71</v>
      </c>
      <c r="G333">
        <v>215.99</v>
      </c>
      <c r="H333">
        <v>167942900</v>
      </c>
      <c r="I333">
        <v>-0.123346</v>
      </c>
      <c r="J333">
        <v>-0.12334605081581296</v>
      </c>
      <c r="K333">
        <v>237.92499999999995</v>
      </c>
      <c r="L333">
        <v>203.15099999999995</v>
      </c>
      <c r="M333">
        <v>5.1607646828230949E-2</v>
      </c>
      <c r="N333" t="s">
        <v>132</v>
      </c>
      <c r="O333">
        <v>409.97</v>
      </c>
      <c r="P333">
        <v>-0.47315657243212916</v>
      </c>
      <c r="Q333" t="s">
        <v>110</v>
      </c>
      <c r="R333" t="s">
        <v>4</v>
      </c>
    </row>
    <row r="334" spans="1:18" x14ac:dyDescent="0.2">
      <c r="A334">
        <v>2173</v>
      </c>
      <c r="B334" t="s">
        <v>10</v>
      </c>
      <c r="C334" s="1" t="d">
        <v>2024-07-23</v>
      </c>
      <c r="D334">
        <v>253.6</v>
      </c>
      <c r="E334">
        <v>255.76</v>
      </c>
      <c r="F334">
        <v>245.63</v>
      </c>
      <c r="G334">
        <v>246.38</v>
      </c>
      <c r="H334">
        <v>111928200</v>
      </c>
      <c r="I334">
        <v>-2.03968E-2</v>
      </c>
      <c r="J334">
        <v>-2.0396803308019518E-2</v>
      </c>
      <c r="K334">
        <v>236.49300000000002</v>
      </c>
      <c r="L334">
        <v>202.18379999999993</v>
      </c>
      <c r="M334">
        <v>4.1316907914135226E-2</v>
      </c>
      <c r="N334" t="s">
        <v>132</v>
      </c>
      <c r="O334">
        <v>409.97</v>
      </c>
      <c r="P334">
        <v>-0.39902919725833608</v>
      </c>
      <c r="Q334" t="s">
        <v>110</v>
      </c>
      <c r="R334" t="s">
        <v>4</v>
      </c>
    </row>
    <row r="335" spans="1:18" x14ac:dyDescent="0.2">
      <c r="A335">
        <v>2172</v>
      </c>
      <c r="B335" t="s">
        <v>10</v>
      </c>
      <c r="C335" s="1" t="d">
        <v>2024-07-22</v>
      </c>
      <c r="D335">
        <v>244.21</v>
      </c>
      <c r="E335">
        <v>253.21</v>
      </c>
      <c r="F335">
        <v>243.75</v>
      </c>
      <c r="G335">
        <v>251.51</v>
      </c>
      <c r="H335">
        <v>101225400</v>
      </c>
      <c r="I335">
        <v>5.1463200000000001E-2</v>
      </c>
      <c r="J335">
        <v>5.1463210702341167E-2</v>
      </c>
      <c r="K335">
        <v>233.30299999999997</v>
      </c>
      <c r="L335">
        <v>201.23339999999996</v>
      </c>
      <c r="M335">
        <v>4.0674454783463758E-2</v>
      </c>
      <c r="N335" t="s">
        <v>132</v>
      </c>
      <c r="O335">
        <v>409.97</v>
      </c>
      <c r="P335">
        <v>-0.3865160865429178</v>
      </c>
      <c r="Q335" t="s">
        <v>110</v>
      </c>
      <c r="R335" t="s">
        <v>4</v>
      </c>
    </row>
    <row r="336" spans="1:18" x14ac:dyDescent="0.2">
      <c r="A336">
        <v>2171</v>
      </c>
      <c r="B336" t="s">
        <v>10</v>
      </c>
      <c r="C336" s="1" t="d">
        <v>2024-07-19</v>
      </c>
      <c r="D336">
        <v>247.79</v>
      </c>
      <c r="E336">
        <v>249.44</v>
      </c>
      <c r="F336">
        <v>236.83</v>
      </c>
      <c r="G336">
        <v>239.2</v>
      </c>
      <c r="H336">
        <v>87403900</v>
      </c>
      <c r="I336">
        <v>-4.0243899999999999E-2</v>
      </c>
      <c r="J336">
        <v>-4.0243951370220299E-2</v>
      </c>
      <c r="K336">
        <v>229.87799999999999</v>
      </c>
      <c r="L336">
        <v>199.74520000000001</v>
      </c>
      <c r="M336">
        <v>3.9879246238471944E-2</v>
      </c>
      <c r="N336" t="s">
        <v>132</v>
      </c>
      <c r="O336">
        <v>409.97</v>
      </c>
      <c r="P336">
        <v>-0.41654267385418453</v>
      </c>
      <c r="Q336" t="s">
        <v>110</v>
      </c>
      <c r="R336" t="s">
        <v>4</v>
      </c>
    </row>
    <row r="337" spans="1:18" x14ac:dyDescent="0.2">
      <c r="A337">
        <v>2170</v>
      </c>
      <c r="B337" t="s">
        <v>10</v>
      </c>
      <c r="C337" s="1" t="d">
        <v>2024-07-18</v>
      </c>
      <c r="D337">
        <v>251.09</v>
      </c>
      <c r="E337">
        <v>257.14</v>
      </c>
      <c r="F337">
        <v>247.2</v>
      </c>
      <c r="G337">
        <v>249.23</v>
      </c>
      <c r="H337">
        <v>110869000</v>
      </c>
      <c r="I337">
        <v>2.9376099999999998E-3</v>
      </c>
      <c r="J337">
        <v>2.9376257545270512E-3</v>
      </c>
      <c r="K337">
        <v>226.99649999999997</v>
      </c>
      <c r="L337">
        <v>198.20939999999999</v>
      </c>
      <c r="M337">
        <v>3.854725746797074E-2</v>
      </c>
      <c r="N337" t="s">
        <v>132</v>
      </c>
      <c r="O337">
        <v>409.97</v>
      </c>
      <c r="P337">
        <v>-0.3920774690831037</v>
      </c>
      <c r="Q337" t="s">
        <v>110</v>
      </c>
      <c r="R337" t="s">
        <v>4</v>
      </c>
    </row>
    <row r="338" spans="1:18" x14ac:dyDescent="0.2">
      <c r="A338">
        <v>2169</v>
      </c>
      <c r="B338" t="s">
        <v>10</v>
      </c>
      <c r="C338" s="1" t="d">
        <v>2024-07-17</v>
      </c>
      <c r="D338">
        <v>252.73</v>
      </c>
      <c r="E338">
        <v>258.47000000000003</v>
      </c>
      <c r="F338">
        <v>246.18</v>
      </c>
      <c r="G338">
        <v>248.5</v>
      </c>
      <c r="H338">
        <v>115584800</v>
      </c>
      <c r="I338">
        <v>-3.1415600000000002E-2</v>
      </c>
      <c r="J338">
        <v>-3.1415653258497045E-2</v>
      </c>
      <c r="K338">
        <v>223.77800000000002</v>
      </c>
      <c r="L338">
        <v>196.98159999999996</v>
      </c>
      <c r="M338">
        <v>3.9017534472493114E-2</v>
      </c>
      <c r="N338" t="s">
        <v>132</v>
      </c>
      <c r="O338">
        <v>409.97</v>
      </c>
      <c r="P338">
        <v>-0.39385808717711057</v>
      </c>
      <c r="Q338" t="s">
        <v>110</v>
      </c>
      <c r="R338" t="s">
        <v>4</v>
      </c>
    </row>
    <row r="339" spans="1:18" x14ac:dyDescent="0.2">
      <c r="A339">
        <v>2168</v>
      </c>
      <c r="B339" t="s">
        <v>10</v>
      </c>
      <c r="C339" s="1" t="d">
        <v>2024-07-16</v>
      </c>
      <c r="D339">
        <v>255.31</v>
      </c>
      <c r="E339">
        <v>258.62</v>
      </c>
      <c r="F339">
        <v>245.8</v>
      </c>
      <c r="G339">
        <v>256.56</v>
      </c>
      <c r="H339">
        <v>126332500</v>
      </c>
      <c r="I339">
        <v>1.55161E-2</v>
      </c>
      <c r="J339">
        <v>1.551614946168467E-2</v>
      </c>
      <c r="K339">
        <v>220.72500000000005</v>
      </c>
      <c r="L339">
        <v>195.69219999999999</v>
      </c>
      <c r="M339">
        <v>3.8299778375544311E-2</v>
      </c>
      <c r="N339" t="s">
        <v>132</v>
      </c>
      <c r="O339">
        <v>409.97</v>
      </c>
      <c r="P339">
        <v>-0.37419811205697984</v>
      </c>
      <c r="Q339" t="s">
        <v>110</v>
      </c>
      <c r="R339" t="s">
        <v>4</v>
      </c>
    </row>
    <row r="340" spans="1:18" x14ac:dyDescent="0.2">
      <c r="A340">
        <v>2167</v>
      </c>
      <c r="B340" t="s">
        <v>10</v>
      </c>
      <c r="C340" s="1" t="d">
        <v>2024-07-15</v>
      </c>
      <c r="D340">
        <v>255.97</v>
      </c>
      <c r="E340">
        <v>265.60000000000002</v>
      </c>
      <c r="F340">
        <v>251.73</v>
      </c>
      <c r="G340">
        <v>252.64</v>
      </c>
      <c r="H340">
        <v>146912900</v>
      </c>
      <c r="I340">
        <v>1.7765800000000002E-2</v>
      </c>
      <c r="J340">
        <v>1.7765781734681463E-2</v>
      </c>
      <c r="K340">
        <v>216.79749999999999</v>
      </c>
      <c r="L340">
        <v>194.34599999999998</v>
      </c>
      <c r="M340">
        <v>3.9521317850835486E-2</v>
      </c>
      <c r="N340" t="s">
        <v>132</v>
      </c>
      <c r="O340">
        <v>409.97</v>
      </c>
      <c r="P340">
        <v>-0.38375978730150995</v>
      </c>
      <c r="Q340" t="s">
        <v>110</v>
      </c>
      <c r="R340" t="s">
        <v>4</v>
      </c>
    </row>
    <row r="341" spans="1:18" x14ac:dyDescent="0.2">
      <c r="A341">
        <v>2166</v>
      </c>
      <c r="B341" t="s">
        <v>10</v>
      </c>
      <c r="C341" s="1" t="d">
        <v>2024-07-12</v>
      </c>
      <c r="D341">
        <v>235.8</v>
      </c>
      <c r="E341">
        <v>251.84</v>
      </c>
      <c r="F341">
        <v>233.09</v>
      </c>
      <c r="G341">
        <v>248.23</v>
      </c>
      <c r="H341">
        <v>155955800</v>
      </c>
      <c r="I341">
        <v>2.98718E-2</v>
      </c>
      <c r="J341">
        <v>2.9871800190847564E-2</v>
      </c>
      <c r="K341">
        <v>213.28899999999999</v>
      </c>
      <c r="L341">
        <v>192.81499999999997</v>
      </c>
      <c r="M341">
        <v>3.9613735508970155E-2</v>
      </c>
      <c r="N341" t="s">
        <v>132</v>
      </c>
      <c r="O341">
        <v>409.97</v>
      </c>
      <c r="P341">
        <v>-0.39451667195160633</v>
      </c>
      <c r="Q341" t="s">
        <v>110</v>
      </c>
      <c r="R341" t="s">
        <v>4</v>
      </c>
    </row>
    <row r="342" spans="1:18" x14ac:dyDescent="0.2">
      <c r="A342">
        <v>2165</v>
      </c>
      <c r="B342" t="s">
        <v>10</v>
      </c>
      <c r="C342" s="1" t="d">
        <v>2024-07-11</v>
      </c>
      <c r="D342">
        <v>263.3</v>
      </c>
      <c r="E342">
        <v>271</v>
      </c>
      <c r="F342">
        <v>239.65</v>
      </c>
      <c r="G342">
        <v>241.03</v>
      </c>
      <c r="H342">
        <v>221707300</v>
      </c>
      <c r="I342">
        <v>-8.4441299999999997E-2</v>
      </c>
      <c r="J342">
        <v>-8.44412368001215E-2</v>
      </c>
      <c r="K342">
        <v>209.74199999999996</v>
      </c>
      <c r="L342">
        <v>191.36199999999999</v>
      </c>
      <c r="M342">
        <v>3.9809162657036309E-2</v>
      </c>
      <c r="N342" t="s">
        <v>132</v>
      </c>
      <c r="O342">
        <v>409.97</v>
      </c>
      <c r="P342">
        <v>-0.41207893260482475</v>
      </c>
      <c r="Q342" t="s">
        <v>110</v>
      </c>
      <c r="R342" t="s">
        <v>4</v>
      </c>
    </row>
    <row r="343" spans="1:18" x14ac:dyDescent="0.2">
      <c r="A343">
        <v>2164</v>
      </c>
      <c r="B343" t="s">
        <v>10</v>
      </c>
      <c r="C343" s="1" t="d">
        <v>2024-07-10</v>
      </c>
      <c r="D343">
        <v>262.8</v>
      </c>
      <c r="E343">
        <v>267.58999999999997</v>
      </c>
      <c r="F343">
        <v>257.86</v>
      </c>
      <c r="G343">
        <v>263.26</v>
      </c>
      <c r="H343">
        <v>128519400</v>
      </c>
      <c r="I343">
        <v>3.5452399999999998E-3</v>
      </c>
      <c r="J343">
        <v>3.5451530515000496E-3</v>
      </c>
      <c r="K343">
        <v>206.22349999999997</v>
      </c>
      <c r="L343">
        <v>190.06300000000002</v>
      </c>
      <c r="M343">
        <v>3.298424359142043E-2</v>
      </c>
      <c r="N343" t="s">
        <v>132</v>
      </c>
      <c r="O343">
        <v>409.97</v>
      </c>
      <c r="P343">
        <v>-0.35785545283801257</v>
      </c>
      <c r="Q343" t="s">
        <v>110</v>
      </c>
      <c r="R343" t="s">
        <v>4</v>
      </c>
    </row>
    <row r="344" spans="1:18" x14ac:dyDescent="0.2">
      <c r="A344">
        <v>2163</v>
      </c>
      <c r="B344" t="s">
        <v>10</v>
      </c>
      <c r="C344" s="1" t="d">
        <v>2024-07-09</v>
      </c>
      <c r="D344">
        <v>251</v>
      </c>
      <c r="E344">
        <v>265.61</v>
      </c>
      <c r="F344">
        <v>250.3</v>
      </c>
      <c r="G344">
        <v>262.33</v>
      </c>
      <c r="H344">
        <v>160210900</v>
      </c>
      <c r="I344">
        <v>3.7123400000000001E-2</v>
      </c>
      <c r="J344">
        <v>3.7123428481062648E-2</v>
      </c>
      <c r="K344">
        <v>201.74999999999997</v>
      </c>
      <c r="L344">
        <v>189.1234</v>
      </c>
      <c r="M344">
        <v>3.4110417497613565E-2</v>
      </c>
      <c r="N344" t="s">
        <v>132</v>
      </c>
      <c r="O344">
        <v>409.97</v>
      </c>
      <c r="P344">
        <v>-0.36012391150571998</v>
      </c>
      <c r="Q344" t="s">
        <v>110</v>
      </c>
      <c r="R344" t="s">
        <v>4</v>
      </c>
    </row>
    <row r="345" spans="1:18" x14ac:dyDescent="0.2">
      <c r="A345">
        <v>2162</v>
      </c>
      <c r="B345" t="s">
        <v>10</v>
      </c>
      <c r="C345" s="1" t="d">
        <v>2024-07-08</v>
      </c>
      <c r="D345">
        <v>247.71</v>
      </c>
      <c r="E345">
        <v>259.44</v>
      </c>
      <c r="F345">
        <v>244.57</v>
      </c>
      <c r="G345">
        <v>252.94</v>
      </c>
      <c r="H345">
        <v>157219600</v>
      </c>
      <c r="I345">
        <v>5.6456700000000002E-3</v>
      </c>
      <c r="J345">
        <v>5.6456743002544219E-3</v>
      </c>
      <c r="K345">
        <v>197.50749999999999</v>
      </c>
      <c r="L345">
        <v>187.22399999999999</v>
      </c>
      <c r="M345">
        <v>3.4232909051810492E-2</v>
      </c>
      <c r="N345" t="s">
        <v>132</v>
      </c>
      <c r="O345">
        <v>409.97</v>
      </c>
      <c r="P345">
        <v>-0.38302802644095912</v>
      </c>
      <c r="Q345" t="s">
        <v>110</v>
      </c>
      <c r="R345" t="s">
        <v>4</v>
      </c>
    </row>
    <row r="346" spans="1:18" x14ac:dyDescent="0.2">
      <c r="A346">
        <v>2161</v>
      </c>
      <c r="B346" t="s">
        <v>10</v>
      </c>
      <c r="C346" s="1" t="d">
        <v>2024-07-05</v>
      </c>
      <c r="D346">
        <v>249.81</v>
      </c>
      <c r="E346">
        <v>252.37</v>
      </c>
      <c r="F346">
        <v>242.46</v>
      </c>
      <c r="G346">
        <v>251.52</v>
      </c>
      <c r="H346">
        <v>154501200</v>
      </c>
      <c r="I346">
        <v>2.0820700000000001E-2</v>
      </c>
      <c r="J346">
        <v>2.0820650188725365E-2</v>
      </c>
      <c r="K346">
        <v>193.75749999999999</v>
      </c>
      <c r="L346">
        <v>185.38099999999997</v>
      </c>
      <c r="M346">
        <v>3.4106882481661993E-2</v>
      </c>
      <c r="N346" t="s">
        <v>132</v>
      </c>
      <c r="O346">
        <v>409.97</v>
      </c>
      <c r="P346">
        <v>-0.38649169451423282</v>
      </c>
      <c r="Q346" t="s">
        <v>110</v>
      </c>
      <c r="R346" t="s">
        <v>4</v>
      </c>
    </row>
    <row r="347" spans="1:18" x14ac:dyDescent="0.2">
      <c r="A347">
        <v>2160</v>
      </c>
      <c r="B347" t="s">
        <v>10</v>
      </c>
      <c r="C347" s="1" t="d">
        <v>2024-07-03</v>
      </c>
      <c r="D347">
        <v>234.56</v>
      </c>
      <c r="E347">
        <v>248.35</v>
      </c>
      <c r="F347">
        <v>234.25</v>
      </c>
      <c r="G347">
        <v>246.39</v>
      </c>
      <c r="H347">
        <v>166561500</v>
      </c>
      <c r="I347">
        <v>6.5424200000000002E-2</v>
      </c>
      <c r="J347">
        <v>6.5424197872524514E-2</v>
      </c>
      <c r="K347">
        <v>189.93149999999997</v>
      </c>
      <c r="L347">
        <v>183.56479999999996</v>
      </c>
      <c r="M347">
        <v>3.432532924437514E-2</v>
      </c>
      <c r="N347" t="s">
        <v>132</v>
      </c>
      <c r="O347">
        <v>409.97</v>
      </c>
      <c r="P347">
        <v>-0.39900480522965098</v>
      </c>
      <c r="Q347" t="s">
        <v>110</v>
      </c>
      <c r="R347" t="s">
        <v>4</v>
      </c>
    </row>
    <row r="348" spans="1:18" x14ac:dyDescent="0.2">
      <c r="A348">
        <v>2159</v>
      </c>
      <c r="B348" t="s">
        <v>10</v>
      </c>
      <c r="C348" s="1" t="d">
        <v>2024-07-02</v>
      </c>
      <c r="D348">
        <v>218.89</v>
      </c>
      <c r="E348">
        <v>231.3</v>
      </c>
      <c r="F348">
        <v>218.06</v>
      </c>
      <c r="G348">
        <v>231.26</v>
      </c>
      <c r="H348">
        <v>205047900</v>
      </c>
      <c r="I348">
        <v>0.10197299999999999</v>
      </c>
      <c r="J348">
        <v>0.10197274373391774</v>
      </c>
      <c r="K348">
        <v>186.35050000000001</v>
      </c>
      <c r="L348">
        <v>181.42799999999997</v>
      </c>
      <c r="M348">
        <v>3.2888489020025863E-2</v>
      </c>
      <c r="N348" t="s">
        <v>132</v>
      </c>
      <c r="O348">
        <v>409.97</v>
      </c>
      <c r="P348">
        <v>-0.43590994463009491</v>
      </c>
      <c r="Q348" t="s">
        <v>110</v>
      </c>
      <c r="R348" t="s">
        <v>4</v>
      </c>
    </row>
    <row r="349" spans="1:18" x14ac:dyDescent="0.2">
      <c r="A349">
        <v>2134</v>
      </c>
      <c r="B349" t="s">
        <v>10</v>
      </c>
      <c r="C349" s="1" t="d">
        <v>2024-05-24</v>
      </c>
      <c r="D349">
        <v>174.84</v>
      </c>
      <c r="E349">
        <v>180.08</v>
      </c>
      <c r="F349">
        <v>173.73</v>
      </c>
      <c r="G349">
        <v>179.24</v>
      </c>
      <c r="H349">
        <v>65584500</v>
      </c>
      <c r="I349">
        <v>3.1656499999999997E-2</v>
      </c>
      <c r="J349">
        <v>3.1656498215724582E-2</v>
      </c>
      <c r="K349">
        <v>178.33099999999999</v>
      </c>
      <c r="L349">
        <v>171.71160000000003</v>
      </c>
      <c r="M349">
        <v>4.562506093063369E-2</v>
      </c>
      <c r="N349" t="s">
        <v>132</v>
      </c>
      <c r="O349">
        <v>409.97</v>
      </c>
      <c r="P349">
        <v>-0.56279727784959876</v>
      </c>
      <c r="Q349" t="s">
        <v>108</v>
      </c>
      <c r="R349" t="s">
        <v>4</v>
      </c>
    </row>
    <row r="350" spans="1:18" x14ac:dyDescent="0.2">
      <c r="A350">
        <v>2133</v>
      </c>
      <c r="B350" t="s">
        <v>10</v>
      </c>
      <c r="C350" s="1" t="d">
        <v>2024-05-23</v>
      </c>
      <c r="D350">
        <v>181.8</v>
      </c>
      <c r="E350">
        <v>181.9</v>
      </c>
      <c r="F350">
        <v>173.26</v>
      </c>
      <c r="G350">
        <v>173.74</v>
      </c>
      <c r="H350">
        <v>71975500</v>
      </c>
      <c r="I350">
        <v>-3.5367200000000001E-2</v>
      </c>
      <c r="J350">
        <v>-3.5367275553828237E-2</v>
      </c>
      <c r="K350">
        <v>177.7835</v>
      </c>
      <c r="L350">
        <v>171.44800000000006</v>
      </c>
      <c r="M350">
        <v>4.5266051961003327E-2</v>
      </c>
      <c r="N350" t="s">
        <v>132</v>
      </c>
      <c r="O350">
        <v>409.97</v>
      </c>
      <c r="P350">
        <v>-0.57621289362636285</v>
      </c>
      <c r="Q350" t="s">
        <v>108</v>
      </c>
      <c r="R350" t="s">
        <v>4</v>
      </c>
    </row>
    <row r="351" spans="1:18" x14ac:dyDescent="0.2">
      <c r="A351">
        <v>2132</v>
      </c>
      <c r="B351" t="s">
        <v>10</v>
      </c>
      <c r="C351" s="1" t="d">
        <v>2024-05-22</v>
      </c>
      <c r="D351">
        <v>182.85</v>
      </c>
      <c r="E351">
        <v>183.8</v>
      </c>
      <c r="F351">
        <v>178.12</v>
      </c>
      <c r="G351">
        <v>180.11</v>
      </c>
      <c r="H351">
        <v>88313500</v>
      </c>
      <c r="I351">
        <v>-3.47803E-2</v>
      </c>
      <c r="J351">
        <v>-3.478027867095379E-2</v>
      </c>
      <c r="K351">
        <v>177.60549999999998</v>
      </c>
      <c r="L351">
        <v>171.11320000000006</v>
      </c>
      <c r="M351">
        <v>4.5567495702188127E-2</v>
      </c>
      <c r="N351" t="s">
        <v>132</v>
      </c>
      <c r="O351">
        <v>409.97</v>
      </c>
      <c r="P351">
        <v>-0.56067517135400147</v>
      </c>
      <c r="Q351" t="s">
        <v>108</v>
      </c>
      <c r="R351" t="s">
        <v>4</v>
      </c>
    </row>
    <row r="352" spans="1:18" x14ac:dyDescent="0.2">
      <c r="A352">
        <v>2131</v>
      </c>
      <c r="B352" t="s">
        <v>10</v>
      </c>
      <c r="C352" s="1" t="d">
        <v>2024-05-21</v>
      </c>
      <c r="D352">
        <v>175.51</v>
      </c>
      <c r="E352">
        <v>186.88</v>
      </c>
      <c r="F352">
        <v>174.71</v>
      </c>
      <c r="G352">
        <v>186.6</v>
      </c>
      <c r="H352">
        <v>115266500</v>
      </c>
      <c r="I352">
        <v>6.6590499999999997E-2</v>
      </c>
      <c r="J352">
        <v>6.659045441554734E-2</v>
      </c>
      <c r="K352">
        <v>176.70649999999998</v>
      </c>
      <c r="L352">
        <v>171.02800000000008</v>
      </c>
      <c r="M352">
        <v>5.1120198012348607E-2</v>
      </c>
      <c r="N352" t="s">
        <v>132</v>
      </c>
      <c r="O352">
        <v>409.97</v>
      </c>
      <c r="P352">
        <v>-0.54484474473741984</v>
      </c>
      <c r="Q352" t="s">
        <v>108</v>
      </c>
      <c r="R352" t="s">
        <v>4</v>
      </c>
    </row>
    <row r="353" spans="1:18" x14ac:dyDescent="0.2">
      <c r="A353">
        <v>2130</v>
      </c>
      <c r="B353" t="s">
        <v>10</v>
      </c>
      <c r="C353" s="1" t="d">
        <v>2024-05-20</v>
      </c>
      <c r="D353">
        <v>177.56</v>
      </c>
      <c r="E353">
        <v>177.75</v>
      </c>
      <c r="F353">
        <v>173.52</v>
      </c>
      <c r="G353">
        <v>174.95</v>
      </c>
      <c r="H353">
        <v>61727400</v>
      </c>
      <c r="I353">
        <v>-1.41441E-2</v>
      </c>
      <c r="J353">
        <v>-1.4144032458018763E-2</v>
      </c>
      <c r="K353">
        <v>174.61049999999994</v>
      </c>
      <c r="L353">
        <v>170.97660000000008</v>
      </c>
      <c r="M353">
        <v>4.9624444157416334E-2</v>
      </c>
      <c r="N353" t="s">
        <v>132</v>
      </c>
      <c r="O353">
        <v>409.97</v>
      </c>
      <c r="P353">
        <v>-0.57326145815547491</v>
      </c>
      <c r="Q353" t="s">
        <v>108</v>
      </c>
      <c r="R353" t="s">
        <v>4</v>
      </c>
    </row>
    <row r="354" spans="1:18" x14ac:dyDescent="0.2">
      <c r="A354">
        <v>2129</v>
      </c>
      <c r="B354" t="s">
        <v>10</v>
      </c>
      <c r="C354" s="1" t="d">
        <v>2024-05-17</v>
      </c>
      <c r="D354">
        <v>173.55</v>
      </c>
      <c r="E354">
        <v>179.63</v>
      </c>
      <c r="F354">
        <v>172.75</v>
      </c>
      <c r="G354">
        <v>177.46</v>
      </c>
      <c r="H354">
        <v>77445800</v>
      </c>
      <c r="I354">
        <v>1.4985200000000001E-2</v>
      </c>
      <c r="J354">
        <v>1.4985129261038788E-2</v>
      </c>
      <c r="K354">
        <v>172.96549999999996</v>
      </c>
      <c r="L354">
        <v>170.80000000000004</v>
      </c>
      <c r="M354">
        <v>5.0359317527574193E-2</v>
      </c>
      <c r="N354" t="s">
        <v>132</v>
      </c>
      <c r="O354">
        <v>409.97</v>
      </c>
      <c r="P354">
        <v>-0.5671390589555334</v>
      </c>
      <c r="Q354" t="s">
        <v>108</v>
      </c>
      <c r="R354" t="s">
        <v>4</v>
      </c>
    </row>
    <row r="355" spans="1:18" x14ac:dyDescent="0.2">
      <c r="A355">
        <v>2128</v>
      </c>
      <c r="B355" t="s">
        <v>10</v>
      </c>
      <c r="C355" s="1" t="d">
        <v>2024-05-16</v>
      </c>
      <c r="D355">
        <v>174.1</v>
      </c>
      <c r="E355">
        <v>175.79</v>
      </c>
      <c r="F355">
        <v>171.43</v>
      </c>
      <c r="G355">
        <v>174.84</v>
      </c>
      <c r="H355">
        <v>59812200</v>
      </c>
      <c r="I355">
        <v>4.8852899999999996E-3</v>
      </c>
      <c r="J355">
        <v>4.8853382378297727E-3</v>
      </c>
      <c r="K355">
        <v>171.44499999999999</v>
      </c>
      <c r="L355">
        <v>170.80780000000001</v>
      </c>
      <c r="M355">
        <v>5.0780607720633829E-2</v>
      </c>
      <c r="N355" t="s">
        <v>132</v>
      </c>
      <c r="O355">
        <v>409.97</v>
      </c>
      <c r="P355">
        <v>-0.57352977047101006</v>
      </c>
      <c r="Q355" t="s">
        <v>108</v>
      </c>
      <c r="R355" t="s">
        <v>4</v>
      </c>
    </row>
    <row r="356" spans="1:18" x14ac:dyDescent="0.2">
      <c r="A356">
        <v>2127</v>
      </c>
      <c r="B356" t="s">
        <v>10</v>
      </c>
      <c r="C356" s="1" t="d">
        <v>2024-05-15</v>
      </c>
      <c r="D356">
        <v>179.9</v>
      </c>
      <c r="E356">
        <v>180</v>
      </c>
      <c r="F356">
        <v>173.11</v>
      </c>
      <c r="G356">
        <v>173.99</v>
      </c>
      <c r="H356">
        <v>79663000</v>
      </c>
      <c r="I356">
        <v>-2.0050700000000001E-2</v>
      </c>
      <c r="J356">
        <v>-2.0050689946493949E-2</v>
      </c>
      <c r="K356">
        <v>170.1995</v>
      </c>
      <c r="L356">
        <v>170.83160000000004</v>
      </c>
      <c r="M356">
        <v>5.1741731725167793E-2</v>
      </c>
      <c r="N356" t="s">
        <v>131</v>
      </c>
      <c r="O356">
        <v>409.97</v>
      </c>
      <c r="P356">
        <v>-0.57560309290923728</v>
      </c>
      <c r="Q356" t="s">
        <v>108</v>
      </c>
      <c r="R356" t="s">
        <v>4</v>
      </c>
    </row>
    <row r="357" spans="1:18" x14ac:dyDescent="0.2">
      <c r="A357">
        <v>2126</v>
      </c>
      <c r="B357" t="s">
        <v>10</v>
      </c>
      <c r="C357" s="1" t="d">
        <v>2024-05-14</v>
      </c>
      <c r="D357">
        <v>174.5</v>
      </c>
      <c r="E357">
        <v>179.49</v>
      </c>
      <c r="F357">
        <v>174.07</v>
      </c>
      <c r="G357">
        <v>177.55</v>
      </c>
      <c r="H357">
        <v>86407400</v>
      </c>
      <c r="I357">
        <v>3.2928100000000002E-2</v>
      </c>
      <c r="J357">
        <v>3.2928035371458719E-2</v>
      </c>
      <c r="K357">
        <v>169.27249999999998</v>
      </c>
      <c r="L357">
        <v>170.86560000000006</v>
      </c>
      <c r="M357">
        <v>5.1525195010939211E-2</v>
      </c>
      <c r="N357" t="s">
        <v>131</v>
      </c>
      <c r="O357">
        <v>409.97</v>
      </c>
      <c r="P357">
        <v>-0.56691953069736811</v>
      </c>
      <c r="Q357" t="s">
        <v>108</v>
      </c>
      <c r="R357" t="s">
        <v>4</v>
      </c>
    </row>
    <row r="358" spans="1:18" x14ac:dyDescent="0.2">
      <c r="A358">
        <v>2125</v>
      </c>
      <c r="B358" t="s">
        <v>10</v>
      </c>
      <c r="C358" s="1" t="d">
        <v>2024-05-13</v>
      </c>
      <c r="D358">
        <v>170</v>
      </c>
      <c r="E358">
        <v>175.4</v>
      </c>
      <c r="F358">
        <v>169</v>
      </c>
      <c r="G358">
        <v>171.89</v>
      </c>
      <c r="H358">
        <v>67018900</v>
      </c>
      <c r="I358">
        <v>2.03003E-2</v>
      </c>
      <c r="J358">
        <v>2.0300350210719964E-2</v>
      </c>
      <c r="K358">
        <v>168.25049999999993</v>
      </c>
      <c r="L358">
        <v>171.00060000000002</v>
      </c>
      <c r="M358">
        <v>5.1702168107686103E-2</v>
      </c>
      <c r="N358" t="s">
        <v>131</v>
      </c>
      <c r="O358">
        <v>409.97</v>
      </c>
      <c r="P358">
        <v>-0.58072541893309271</v>
      </c>
      <c r="Q358" t="s">
        <v>108</v>
      </c>
      <c r="R358" t="s">
        <v>4</v>
      </c>
    </row>
    <row r="359" spans="1:18" x14ac:dyDescent="0.2">
      <c r="A359">
        <v>2124</v>
      </c>
      <c r="B359" t="s">
        <v>10</v>
      </c>
      <c r="C359" s="1" t="d">
        <v>2024-05-10</v>
      </c>
      <c r="D359">
        <v>173.05</v>
      </c>
      <c r="E359">
        <v>173.06</v>
      </c>
      <c r="F359">
        <v>167.75</v>
      </c>
      <c r="G359">
        <v>168.47</v>
      </c>
      <c r="H359">
        <v>72627200</v>
      </c>
      <c r="I359">
        <v>-2.03524E-2</v>
      </c>
      <c r="J359">
        <v>-2.0352387044251907E-2</v>
      </c>
      <c r="K359">
        <v>167.72999999999996</v>
      </c>
      <c r="L359">
        <v>171.21239999999997</v>
      </c>
      <c r="M359">
        <v>5.3250322549035063E-2</v>
      </c>
      <c r="N359" t="s">
        <v>131</v>
      </c>
      <c r="O359">
        <v>409.97</v>
      </c>
      <c r="P359">
        <v>-0.58906749274337145</v>
      </c>
      <c r="Q359" t="s">
        <v>108</v>
      </c>
      <c r="R359" t="s">
        <v>4</v>
      </c>
    </row>
    <row r="360" spans="1:18" x14ac:dyDescent="0.2">
      <c r="A360">
        <v>2123</v>
      </c>
      <c r="B360" t="s">
        <v>10</v>
      </c>
      <c r="C360" s="1" t="d">
        <v>2024-05-09</v>
      </c>
      <c r="D360">
        <v>175.01</v>
      </c>
      <c r="E360">
        <v>175.62</v>
      </c>
      <c r="F360">
        <v>171.37</v>
      </c>
      <c r="G360">
        <v>171.97</v>
      </c>
      <c r="H360">
        <v>65950300</v>
      </c>
      <c r="I360">
        <v>-1.57395E-2</v>
      </c>
      <c r="J360">
        <v>-1.5739468864468864E-2</v>
      </c>
      <c r="K360">
        <v>167.85899999999998</v>
      </c>
      <c r="L360">
        <v>171.82739999999998</v>
      </c>
      <c r="M360">
        <v>5.3249906158174876E-2</v>
      </c>
      <c r="N360" t="s">
        <v>131</v>
      </c>
      <c r="O360">
        <v>409.97</v>
      </c>
      <c r="P360">
        <v>-0.58053028270361251</v>
      </c>
      <c r="Q360" t="s">
        <v>108</v>
      </c>
      <c r="R360" t="s">
        <v>4</v>
      </c>
    </row>
    <row r="361" spans="1:18" x14ac:dyDescent="0.2">
      <c r="A361">
        <v>2122</v>
      </c>
      <c r="B361" t="s">
        <v>10</v>
      </c>
      <c r="C361" s="1" t="d">
        <v>2024-05-08</v>
      </c>
      <c r="D361">
        <v>171.59</v>
      </c>
      <c r="E361">
        <v>176.06</v>
      </c>
      <c r="F361">
        <v>170.15</v>
      </c>
      <c r="G361">
        <v>174.72</v>
      </c>
      <c r="H361">
        <v>79969500</v>
      </c>
      <c r="I361">
        <v>-1.73781E-2</v>
      </c>
      <c r="J361">
        <v>-1.737810021933528E-2</v>
      </c>
      <c r="K361">
        <v>167.99050000000003</v>
      </c>
      <c r="L361">
        <v>172.49559999999997</v>
      </c>
      <c r="M361">
        <v>5.3220424290713608E-2</v>
      </c>
      <c r="N361" t="s">
        <v>131</v>
      </c>
      <c r="O361">
        <v>409.97</v>
      </c>
      <c r="P361">
        <v>-0.57382247481523041</v>
      </c>
      <c r="Q361" t="s">
        <v>108</v>
      </c>
      <c r="R361" t="s">
        <v>4</v>
      </c>
    </row>
    <row r="362" spans="1:18" x14ac:dyDescent="0.2">
      <c r="A362">
        <v>2121</v>
      </c>
      <c r="B362" t="s">
        <v>10</v>
      </c>
      <c r="C362" s="1" t="d">
        <v>2024-05-07</v>
      </c>
      <c r="D362">
        <v>182.4</v>
      </c>
      <c r="E362">
        <v>183.26</v>
      </c>
      <c r="F362">
        <v>177.4</v>
      </c>
      <c r="G362">
        <v>177.81</v>
      </c>
      <c r="H362">
        <v>75045900</v>
      </c>
      <c r="I362">
        <v>-3.7616400000000001E-2</v>
      </c>
      <c r="J362">
        <v>-3.7616367179043042E-2</v>
      </c>
      <c r="K362">
        <v>167.84250000000003</v>
      </c>
      <c r="L362">
        <v>173.09699999999998</v>
      </c>
      <c r="M362">
        <v>5.3505677585240989E-2</v>
      </c>
      <c r="N362" t="s">
        <v>131</v>
      </c>
      <c r="O362">
        <v>409.97</v>
      </c>
      <c r="P362">
        <v>-0.56628533795155744</v>
      </c>
      <c r="Q362" t="s">
        <v>108</v>
      </c>
      <c r="R362" t="s">
        <v>4</v>
      </c>
    </row>
    <row r="363" spans="1:18" x14ac:dyDescent="0.2">
      <c r="A363">
        <v>2120</v>
      </c>
      <c r="B363" t="s">
        <v>10</v>
      </c>
      <c r="C363" s="1" t="d">
        <v>2024-05-06</v>
      </c>
      <c r="D363">
        <v>183.8</v>
      </c>
      <c r="E363">
        <v>187.56</v>
      </c>
      <c r="F363">
        <v>182.2</v>
      </c>
      <c r="G363">
        <v>184.76</v>
      </c>
      <c r="H363">
        <v>84390300</v>
      </c>
      <c r="I363">
        <v>1.9702999999999998E-2</v>
      </c>
      <c r="J363">
        <v>1.9703074121088404E-2</v>
      </c>
      <c r="K363">
        <v>167.79599999999999</v>
      </c>
      <c r="L363">
        <v>173.59720000000002</v>
      </c>
      <c r="M363">
        <v>5.2875295705874868E-2</v>
      </c>
      <c r="N363" t="s">
        <v>131</v>
      </c>
      <c r="O363">
        <v>409.97</v>
      </c>
      <c r="P363">
        <v>-0.5493328780154646</v>
      </c>
      <c r="Q363" t="s">
        <v>108</v>
      </c>
      <c r="R363" t="s">
        <v>4</v>
      </c>
    </row>
    <row r="364" spans="1:18" x14ac:dyDescent="0.2">
      <c r="A364">
        <v>2119</v>
      </c>
      <c r="B364" t="s">
        <v>10</v>
      </c>
      <c r="C364" s="1" t="d">
        <v>2024-05-03</v>
      </c>
      <c r="D364">
        <v>182.1</v>
      </c>
      <c r="E364">
        <v>184.78</v>
      </c>
      <c r="F364">
        <v>178.42</v>
      </c>
      <c r="G364">
        <v>181.19</v>
      </c>
      <c r="H364">
        <v>75491500</v>
      </c>
      <c r="I364">
        <v>6.5552400000000004E-3</v>
      </c>
      <c r="J364">
        <v>6.555191378256886E-3</v>
      </c>
      <c r="K364">
        <v>167.20700000000005</v>
      </c>
      <c r="L364">
        <v>174.02900000000002</v>
      </c>
      <c r="M364">
        <v>5.3716058223015679E-2</v>
      </c>
      <c r="N364" t="s">
        <v>131</v>
      </c>
      <c r="O364">
        <v>409.97</v>
      </c>
      <c r="P364">
        <v>-0.55804083225601875</v>
      </c>
      <c r="Q364" t="s">
        <v>108</v>
      </c>
      <c r="R364" t="s">
        <v>4</v>
      </c>
    </row>
    <row r="365" spans="1:18" x14ac:dyDescent="0.2">
      <c r="A365">
        <v>2118</v>
      </c>
      <c r="B365" t="s">
        <v>10</v>
      </c>
      <c r="C365" s="1" t="d">
        <v>2024-05-02</v>
      </c>
      <c r="D365">
        <v>182.86</v>
      </c>
      <c r="E365">
        <v>184.6</v>
      </c>
      <c r="F365">
        <v>176.02</v>
      </c>
      <c r="G365">
        <v>180.01</v>
      </c>
      <c r="H365">
        <v>89148000</v>
      </c>
      <c r="I365">
        <v>1.11056E-4</v>
      </c>
      <c r="J365">
        <v>1.1111728429336054E-4</v>
      </c>
      <c r="K365">
        <v>166.39250000000001</v>
      </c>
      <c r="L365">
        <v>174.17320000000004</v>
      </c>
      <c r="M365">
        <v>5.4541822221907919E-2</v>
      </c>
      <c r="N365" t="s">
        <v>131</v>
      </c>
      <c r="O365">
        <v>409.97</v>
      </c>
      <c r="P365">
        <v>-0.56091909164085174</v>
      </c>
      <c r="Q365" t="s">
        <v>108</v>
      </c>
      <c r="R365" t="s">
        <v>4</v>
      </c>
    </row>
    <row r="366" spans="1:18" x14ac:dyDescent="0.2">
      <c r="A366">
        <v>2117</v>
      </c>
      <c r="B366" t="s">
        <v>10</v>
      </c>
      <c r="C366" s="1" t="d">
        <v>2024-05-01</v>
      </c>
      <c r="D366">
        <v>182</v>
      </c>
      <c r="E366">
        <v>185.86</v>
      </c>
      <c r="F366">
        <v>179.01</v>
      </c>
      <c r="G366">
        <v>179.99</v>
      </c>
      <c r="H366">
        <v>92829700</v>
      </c>
      <c r="I366">
        <v>-1.7950600000000001E-2</v>
      </c>
      <c r="J366">
        <v>-1.7950676560453904E-2</v>
      </c>
      <c r="K366">
        <v>165.94749999999999</v>
      </c>
      <c r="L366">
        <v>174.49760000000003</v>
      </c>
      <c r="M366">
        <v>5.4602063287002595E-2</v>
      </c>
      <c r="N366" t="s">
        <v>131</v>
      </c>
      <c r="O366">
        <v>409.97</v>
      </c>
      <c r="P366">
        <v>-0.56096787569822182</v>
      </c>
      <c r="Q366" t="s">
        <v>108</v>
      </c>
      <c r="R366" t="s">
        <v>4</v>
      </c>
    </row>
    <row r="367" spans="1:18" x14ac:dyDescent="0.2">
      <c r="A367">
        <v>2116</v>
      </c>
      <c r="B367" t="s">
        <v>10</v>
      </c>
      <c r="C367" s="1" t="d">
        <v>2024-04-30</v>
      </c>
      <c r="D367">
        <v>186.98</v>
      </c>
      <c r="E367">
        <v>190.95</v>
      </c>
      <c r="F367">
        <v>182.84</v>
      </c>
      <c r="G367">
        <v>183.28</v>
      </c>
      <c r="H367">
        <v>127031800</v>
      </c>
      <c r="I367">
        <v>-5.5501200000000001E-2</v>
      </c>
      <c r="J367">
        <v>-5.5501159494975583E-2</v>
      </c>
      <c r="K367">
        <v>165.36700000000002</v>
      </c>
      <c r="L367">
        <v>174.79280000000003</v>
      </c>
      <c r="M367">
        <v>5.4351328198217828E-2</v>
      </c>
      <c r="N367" t="s">
        <v>131</v>
      </c>
      <c r="O367">
        <v>409.97</v>
      </c>
      <c r="P367">
        <v>-0.55294289826084841</v>
      </c>
      <c r="Q367" t="s">
        <v>107</v>
      </c>
      <c r="R367" t="s">
        <v>4</v>
      </c>
    </row>
    <row r="368" spans="1:18" x14ac:dyDescent="0.2">
      <c r="A368">
        <v>2115</v>
      </c>
      <c r="B368" t="s">
        <v>10</v>
      </c>
      <c r="C368" s="1" t="d">
        <v>2024-04-29</v>
      </c>
      <c r="D368">
        <v>188.42</v>
      </c>
      <c r="E368">
        <v>198.87</v>
      </c>
      <c r="F368">
        <v>184.54</v>
      </c>
      <c r="G368">
        <v>194.05</v>
      </c>
      <c r="H368">
        <v>243869700</v>
      </c>
      <c r="I368">
        <v>0.15306900000000001</v>
      </c>
      <c r="J368">
        <v>0.15306910689880571</v>
      </c>
      <c r="K368">
        <v>164.53450000000001</v>
      </c>
      <c r="L368">
        <v>175.06820000000005</v>
      </c>
      <c r="M368">
        <v>5.3982953871257268E-2</v>
      </c>
      <c r="N368" t="s">
        <v>131</v>
      </c>
      <c r="O368">
        <v>409.97</v>
      </c>
      <c r="P368">
        <v>-0.52667268336707562</v>
      </c>
      <c r="Q368" t="s">
        <v>107</v>
      </c>
      <c r="R368" t="s">
        <v>4</v>
      </c>
    </row>
    <row r="369" spans="1:18" x14ac:dyDescent="0.2">
      <c r="A369">
        <v>2114</v>
      </c>
      <c r="B369" t="s">
        <v>10</v>
      </c>
      <c r="C369" s="1" t="d">
        <v>2024-04-26</v>
      </c>
      <c r="D369">
        <v>168.85</v>
      </c>
      <c r="E369">
        <v>172.12</v>
      </c>
      <c r="F369">
        <v>166.37</v>
      </c>
      <c r="G369">
        <v>168.29</v>
      </c>
      <c r="H369">
        <v>109815700</v>
      </c>
      <c r="I369">
        <v>-1.11059E-2</v>
      </c>
      <c r="J369">
        <v>-1.1105887883417598E-2</v>
      </c>
      <c r="K369">
        <v>163.59299999999999</v>
      </c>
      <c r="L369">
        <v>175.4016</v>
      </c>
      <c r="M369">
        <v>4.1510033313654868E-2</v>
      </c>
      <c r="N369" t="s">
        <v>131</v>
      </c>
      <c r="O369">
        <v>409.97</v>
      </c>
      <c r="P369">
        <v>-0.58950654925970203</v>
      </c>
      <c r="Q369" t="s">
        <v>107</v>
      </c>
      <c r="R369" t="s">
        <v>4</v>
      </c>
    </row>
    <row r="370" spans="1:18" x14ac:dyDescent="0.2">
      <c r="A370">
        <v>2113</v>
      </c>
      <c r="B370" t="s">
        <v>10</v>
      </c>
      <c r="C370" s="1" t="d">
        <v>2024-04-25</v>
      </c>
      <c r="D370">
        <v>158.96</v>
      </c>
      <c r="E370">
        <v>170.88</v>
      </c>
      <c r="F370">
        <v>158.36000000000001</v>
      </c>
      <c r="G370">
        <v>170.18</v>
      </c>
      <c r="H370">
        <v>126427500</v>
      </c>
      <c r="I370">
        <v>4.9651399999999998E-2</v>
      </c>
      <c r="J370">
        <v>4.9651514216986437E-2</v>
      </c>
      <c r="K370">
        <v>163.96799999999999</v>
      </c>
      <c r="L370">
        <v>175.52959999999999</v>
      </c>
      <c r="M370">
        <v>4.1727220312606526E-2</v>
      </c>
      <c r="N370" t="s">
        <v>131</v>
      </c>
      <c r="O370">
        <v>409.97</v>
      </c>
      <c r="P370">
        <v>-0.58489645583823213</v>
      </c>
      <c r="Q370" t="s">
        <v>107</v>
      </c>
      <c r="R370" t="s">
        <v>4</v>
      </c>
    </row>
    <row r="371" spans="1:18" x14ac:dyDescent="0.2">
      <c r="A371">
        <v>2112</v>
      </c>
      <c r="B371" t="s">
        <v>10</v>
      </c>
      <c r="C371" s="1" t="d">
        <v>2024-04-24</v>
      </c>
      <c r="D371">
        <v>162.84</v>
      </c>
      <c r="E371">
        <v>167.97</v>
      </c>
      <c r="F371">
        <v>157.51</v>
      </c>
      <c r="G371">
        <v>162.13</v>
      </c>
      <c r="H371">
        <v>181178000</v>
      </c>
      <c r="I371">
        <v>0.120611</v>
      </c>
      <c r="J371">
        <v>0.12061100359413879</v>
      </c>
      <c r="K371">
        <v>164.45050000000001</v>
      </c>
      <c r="L371">
        <v>175.93799999999999</v>
      </c>
      <c r="M371">
        <v>4.0097227141358507E-2</v>
      </c>
      <c r="N371" t="s">
        <v>131</v>
      </c>
      <c r="O371">
        <v>409.97</v>
      </c>
      <c r="P371">
        <v>-0.60453203892967777</v>
      </c>
      <c r="Q371" t="s">
        <v>107</v>
      </c>
      <c r="R371" t="s">
        <v>4</v>
      </c>
    </row>
    <row r="372" spans="1:18" x14ac:dyDescent="0.2">
      <c r="A372">
        <v>2105</v>
      </c>
      <c r="B372" t="s">
        <v>10</v>
      </c>
      <c r="C372" s="1" t="d">
        <v>2024-04-15</v>
      </c>
      <c r="D372">
        <v>170.24</v>
      </c>
      <c r="E372">
        <v>170.69</v>
      </c>
      <c r="F372">
        <v>161.38</v>
      </c>
      <c r="G372">
        <v>161.47999999999999</v>
      </c>
      <c r="H372">
        <v>100245300</v>
      </c>
      <c r="I372">
        <v>-5.5948600000000001E-2</v>
      </c>
      <c r="J372">
        <v>-5.5948553054662509E-2</v>
      </c>
      <c r="K372">
        <v>172.267</v>
      </c>
      <c r="L372">
        <v>180.68899999999994</v>
      </c>
      <c r="M372">
        <v>3.1148582414304619E-2</v>
      </c>
      <c r="N372" t="s">
        <v>131</v>
      </c>
      <c r="O372">
        <v>409.97</v>
      </c>
      <c r="P372">
        <v>-0.60611752079420445</v>
      </c>
      <c r="Q372" t="s">
        <v>107</v>
      </c>
      <c r="R372" t="s">
        <v>4</v>
      </c>
    </row>
    <row r="373" spans="1:18" x14ac:dyDescent="0.2">
      <c r="A373">
        <v>2102</v>
      </c>
      <c r="B373" t="s">
        <v>10</v>
      </c>
      <c r="C373" s="1" t="d">
        <v>2024-04-10</v>
      </c>
      <c r="D373">
        <v>173.04</v>
      </c>
      <c r="E373">
        <v>174.93</v>
      </c>
      <c r="F373">
        <v>170.01</v>
      </c>
      <c r="G373">
        <v>171.76</v>
      </c>
      <c r="H373">
        <v>84532400</v>
      </c>
      <c r="I373">
        <v>-2.8946199999999998E-2</v>
      </c>
      <c r="J373">
        <v>-2.8946178199909522E-2</v>
      </c>
      <c r="K373">
        <v>171.68800000000002</v>
      </c>
      <c r="L373">
        <v>182.17739999999998</v>
      </c>
      <c r="M373">
        <v>3.1111067196545134E-2</v>
      </c>
      <c r="N373" t="s">
        <v>131</v>
      </c>
      <c r="O373">
        <v>409.97</v>
      </c>
      <c r="P373">
        <v>-0.58104251530599804</v>
      </c>
      <c r="Q373" t="s">
        <v>107</v>
      </c>
      <c r="R373" t="s">
        <v>4</v>
      </c>
    </row>
    <row r="374" spans="1:18" x14ac:dyDescent="0.2">
      <c r="A374">
        <v>2101</v>
      </c>
      <c r="B374" t="s">
        <v>10</v>
      </c>
      <c r="C374" s="1" t="d">
        <v>2024-04-09</v>
      </c>
      <c r="D374">
        <v>172.91</v>
      </c>
      <c r="E374">
        <v>179.22</v>
      </c>
      <c r="F374">
        <v>171.92</v>
      </c>
      <c r="G374">
        <v>176.88</v>
      </c>
      <c r="H374">
        <v>102951700</v>
      </c>
      <c r="I374">
        <v>2.2546E-2</v>
      </c>
      <c r="J374">
        <v>2.2545959070412902E-2</v>
      </c>
      <c r="K374">
        <v>171.977</v>
      </c>
      <c r="L374">
        <v>182.51719999999995</v>
      </c>
      <c r="M374">
        <v>3.041961706455501E-2</v>
      </c>
      <c r="N374" t="s">
        <v>131</v>
      </c>
      <c r="O374">
        <v>409.97</v>
      </c>
      <c r="P374">
        <v>-0.56855379661926486</v>
      </c>
      <c r="Q374" t="s">
        <v>107</v>
      </c>
      <c r="R374" t="s">
        <v>4</v>
      </c>
    </row>
    <row r="375" spans="1:18" x14ac:dyDescent="0.2">
      <c r="A375">
        <v>2100</v>
      </c>
      <c r="B375" t="s">
        <v>10</v>
      </c>
      <c r="C375" s="1" t="d">
        <v>2024-04-08</v>
      </c>
      <c r="D375">
        <v>169.34</v>
      </c>
      <c r="E375">
        <v>174.5</v>
      </c>
      <c r="F375">
        <v>167.79</v>
      </c>
      <c r="G375">
        <v>172.98</v>
      </c>
      <c r="H375">
        <v>104423300</v>
      </c>
      <c r="I375">
        <v>4.8999399999999999E-2</v>
      </c>
      <c r="J375">
        <v>4.899939357186156E-2</v>
      </c>
      <c r="K375">
        <v>172.0215</v>
      </c>
      <c r="L375">
        <v>182.90059999999994</v>
      </c>
      <c r="M375">
        <v>3.0144341182744484E-2</v>
      </c>
      <c r="N375" t="s">
        <v>131</v>
      </c>
      <c r="O375">
        <v>409.97</v>
      </c>
      <c r="P375">
        <v>-0.57806668780642489</v>
      </c>
      <c r="Q375" t="s">
        <v>107</v>
      </c>
      <c r="R375" t="s">
        <v>4</v>
      </c>
    </row>
    <row r="376" spans="1:18" x14ac:dyDescent="0.2">
      <c r="A376">
        <v>2095</v>
      </c>
      <c r="B376" t="s">
        <v>10</v>
      </c>
      <c r="C376" s="1" t="d">
        <v>2024-04-01</v>
      </c>
      <c r="D376">
        <v>176.17</v>
      </c>
      <c r="E376">
        <v>176.75</v>
      </c>
      <c r="F376">
        <v>170.21</v>
      </c>
      <c r="G376">
        <v>175.22</v>
      </c>
      <c r="H376">
        <v>81562100</v>
      </c>
      <c r="I376">
        <v>-3.24246E-3</v>
      </c>
      <c r="J376">
        <v>-3.2425052619602379E-3</v>
      </c>
      <c r="K376">
        <v>174.79199999999997</v>
      </c>
      <c r="L376">
        <v>185.64859999999996</v>
      </c>
      <c r="M376">
        <v>3.038323665052977E-2</v>
      </c>
      <c r="N376" t="s">
        <v>131</v>
      </c>
      <c r="O376">
        <v>409.97</v>
      </c>
      <c r="P376">
        <v>-0.57260287338097915</v>
      </c>
      <c r="Q376" t="s">
        <v>107</v>
      </c>
      <c r="R376" t="s">
        <v>4</v>
      </c>
    </row>
    <row r="377" spans="1:18" x14ac:dyDescent="0.2">
      <c r="A377">
        <v>2094</v>
      </c>
      <c r="B377" t="s">
        <v>10</v>
      </c>
      <c r="C377" s="1" t="d">
        <v>2024-03-28</v>
      </c>
      <c r="D377">
        <v>177.45</v>
      </c>
      <c r="E377">
        <v>179.57</v>
      </c>
      <c r="F377">
        <v>175.3</v>
      </c>
      <c r="G377">
        <v>175.79</v>
      </c>
      <c r="H377">
        <v>77654800</v>
      </c>
      <c r="I377">
        <v>-2.2465700000000002E-2</v>
      </c>
      <c r="J377">
        <v>-2.2465662014124588E-2</v>
      </c>
      <c r="K377">
        <v>176.16300000000001</v>
      </c>
      <c r="L377">
        <v>186.55979999999997</v>
      </c>
      <c r="M377">
        <v>3.0466722180717179E-2</v>
      </c>
      <c r="N377" t="s">
        <v>131</v>
      </c>
      <c r="O377">
        <v>409.97</v>
      </c>
      <c r="P377">
        <v>-0.57121252774593267</v>
      </c>
      <c r="Q377" t="s">
        <v>106</v>
      </c>
      <c r="R377" t="s">
        <v>4</v>
      </c>
    </row>
    <row r="378" spans="1:18" x14ac:dyDescent="0.2">
      <c r="A378">
        <v>2093</v>
      </c>
      <c r="B378" t="s">
        <v>10</v>
      </c>
      <c r="C378" s="1" t="d">
        <v>2024-03-27</v>
      </c>
      <c r="D378">
        <v>181.41</v>
      </c>
      <c r="E378">
        <v>181.91</v>
      </c>
      <c r="F378">
        <v>176</v>
      </c>
      <c r="G378">
        <v>179.83</v>
      </c>
      <c r="H378">
        <v>81804000</v>
      </c>
      <c r="I378">
        <v>1.21574E-2</v>
      </c>
      <c r="J378">
        <v>1.2157370405808665E-2</v>
      </c>
      <c r="K378">
        <v>177.46750000000003</v>
      </c>
      <c r="L378">
        <v>187.29300000000001</v>
      </c>
      <c r="M378">
        <v>3.025181839927606E-2</v>
      </c>
      <c r="N378" t="s">
        <v>131</v>
      </c>
      <c r="O378">
        <v>409.97</v>
      </c>
      <c r="P378">
        <v>-0.56135814815718221</v>
      </c>
      <c r="Q378" t="s">
        <v>106</v>
      </c>
      <c r="R378" t="s">
        <v>4</v>
      </c>
    </row>
    <row r="379" spans="1:18" x14ac:dyDescent="0.2">
      <c r="A379">
        <v>2092</v>
      </c>
      <c r="B379" t="s">
        <v>10</v>
      </c>
      <c r="C379" s="1" t="d">
        <v>2024-03-26</v>
      </c>
      <c r="D379">
        <v>178.58</v>
      </c>
      <c r="E379">
        <v>184.25</v>
      </c>
      <c r="F379">
        <v>177.38</v>
      </c>
      <c r="G379">
        <v>177.67</v>
      </c>
      <c r="H379">
        <v>113186200</v>
      </c>
      <c r="I379">
        <v>2.91953E-2</v>
      </c>
      <c r="J379">
        <v>2.9195388982216297E-2</v>
      </c>
      <c r="K379">
        <v>178.57800000000003</v>
      </c>
      <c r="L379">
        <v>188.08819999999997</v>
      </c>
      <c r="M379">
        <v>3.0234060238631014E-2</v>
      </c>
      <c r="N379" t="s">
        <v>131</v>
      </c>
      <c r="O379">
        <v>409.97</v>
      </c>
      <c r="P379">
        <v>-0.56662682635314787</v>
      </c>
      <c r="Q379" t="s">
        <v>106</v>
      </c>
      <c r="R379" t="s">
        <v>4</v>
      </c>
    </row>
    <row r="380" spans="1:18" x14ac:dyDescent="0.2">
      <c r="A380">
        <v>2090</v>
      </c>
      <c r="B380" t="s">
        <v>10</v>
      </c>
      <c r="C380" s="1" t="d">
        <v>2024-03-22</v>
      </c>
      <c r="D380">
        <v>166.69</v>
      </c>
      <c r="E380">
        <v>171.2</v>
      </c>
      <c r="F380">
        <v>166.3</v>
      </c>
      <c r="G380">
        <v>170.83</v>
      </c>
      <c r="H380">
        <v>75580600</v>
      </c>
      <c r="I380">
        <v>-1.15149E-2</v>
      </c>
      <c r="J380">
        <v>-1.1514870964008717E-2</v>
      </c>
      <c r="K380">
        <v>181.01950000000002</v>
      </c>
      <c r="L380">
        <v>189.71419999999995</v>
      </c>
      <c r="M380">
        <v>3.0703982429936952E-2</v>
      </c>
      <c r="N380" t="s">
        <v>131</v>
      </c>
      <c r="O380">
        <v>409.97</v>
      </c>
      <c r="P380">
        <v>-0.58331097397370546</v>
      </c>
      <c r="Q380" t="s">
        <v>106</v>
      </c>
      <c r="R380" t="s">
        <v>4</v>
      </c>
    </row>
    <row r="381" spans="1:18" x14ac:dyDescent="0.2">
      <c r="A381">
        <v>2089</v>
      </c>
      <c r="B381" t="s">
        <v>10</v>
      </c>
      <c r="C381" s="1" t="d">
        <v>2024-03-21</v>
      </c>
      <c r="D381">
        <v>176.39</v>
      </c>
      <c r="E381">
        <v>178.18</v>
      </c>
      <c r="F381">
        <v>171.8</v>
      </c>
      <c r="G381">
        <v>172.82</v>
      </c>
      <c r="H381">
        <v>73178000</v>
      </c>
      <c r="I381">
        <v>-1.6167600000000001E-2</v>
      </c>
      <c r="J381">
        <v>-1.6167596493225522E-2</v>
      </c>
      <c r="K381">
        <v>182.07650000000001</v>
      </c>
      <c r="L381">
        <v>190.80599999999998</v>
      </c>
      <c r="M381">
        <v>3.108030605197416E-2</v>
      </c>
      <c r="N381" t="s">
        <v>131</v>
      </c>
      <c r="O381">
        <v>409.97</v>
      </c>
      <c r="P381">
        <v>-0.57845696026538529</v>
      </c>
      <c r="Q381" t="s">
        <v>106</v>
      </c>
      <c r="R381" t="s">
        <v>4</v>
      </c>
    </row>
    <row r="382" spans="1:18" x14ac:dyDescent="0.2">
      <c r="A382">
        <v>2088</v>
      </c>
      <c r="B382" t="s">
        <v>10</v>
      </c>
      <c r="C382" s="1" t="d">
        <v>2024-03-20</v>
      </c>
      <c r="D382">
        <v>173</v>
      </c>
      <c r="E382">
        <v>176.25</v>
      </c>
      <c r="F382">
        <v>170.82</v>
      </c>
      <c r="G382">
        <v>175.66</v>
      </c>
      <c r="H382">
        <v>83846700</v>
      </c>
      <c r="I382">
        <v>2.53327E-2</v>
      </c>
      <c r="J382">
        <v>2.5332710716787332E-2</v>
      </c>
      <c r="K382">
        <v>183.30599999999998</v>
      </c>
      <c r="L382">
        <v>192.06819999999996</v>
      </c>
      <c r="M382">
        <v>3.1286895224094807E-2</v>
      </c>
      <c r="N382" t="s">
        <v>131</v>
      </c>
      <c r="O382">
        <v>409.97</v>
      </c>
      <c r="P382">
        <v>-0.57152962411883801</v>
      </c>
      <c r="Q382" t="s">
        <v>106</v>
      </c>
      <c r="R382" t="s">
        <v>4</v>
      </c>
    </row>
    <row r="383" spans="1:18" x14ac:dyDescent="0.2">
      <c r="A383">
        <v>2087</v>
      </c>
      <c r="B383" t="s">
        <v>10</v>
      </c>
      <c r="C383" s="1" t="d">
        <v>2024-03-19</v>
      </c>
      <c r="D383">
        <v>172.36</v>
      </c>
      <c r="E383">
        <v>172.82</v>
      </c>
      <c r="F383">
        <v>167.42</v>
      </c>
      <c r="G383">
        <v>171.32</v>
      </c>
      <c r="H383">
        <v>77271400</v>
      </c>
      <c r="I383">
        <v>-1.42693E-2</v>
      </c>
      <c r="J383">
        <v>-1.4269275028768846E-2</v>
      </c>
      <c r="K383">
        <v>184.26150000000001</v>
      </c>
      <c r="L383">
        <v>193.31099999999998</v>
      </c>
      <c r="M383">
        <v>3.0586647552491724E-2</v>
      </c>
      <c r="N383" t="s">
        <v>131</v>
      </c>
      <c r="O383">
        <v>409.97</v>
      </c>
      <c r="P383">
        <v>-0.58211576456813918</v>
      </c>
      <c r="Q383" t="s">
        <v>106</v>
      </c>
      <c r="R383" t="s">
        <v>4</v>
      </c>
    </row>
    <row r="384" spans="1:18" x14ac:dyDescent="0.2">
      <c r="A384">
        <v>2086</v>
      </c>
      <c r="B384" t="s">
        <v>10</v>
      </c>
      <c r="C384" s="1" t="d">
        <v>2024-03-18</v>
      </c>
      <c r="D384">
        <v>170.02</v>
      </c>
      <c r="E384">
        <v>174.72</v>
      </c>
      <c r="F384">
        <v>165.9</v>
      </c>
      <c r="G384">
        <v>173.8</v>
      </c>
      <c r="H384">
        <v>108214400</v>
      </c>
      <c r="I384">
        <v>6.2542E-2</v>
      </c>
      <c r="J384">
        <v>6.2542030934768178E-2</v>
      </c>
      <c r="K384">
        <v>185.3835</v>
      </c>
      <c r="L384">
        <v>194.60680000000005</v>
      </c>
      <c r="M384">
        <v>3.1057096899769522E-2</v>
      </c>
      <c r="N384" t="s">
        <v>131</v>
      </c>
      <c r="O384">
        <v>409.97</v>
      </c>
      <c r="P384">
        <v>-0.57606654145425273</v>
      </c>
      <c r="Q384" t="s">
        <v>106</v>
      </c>
      <c r="R384" t="s">
        <v>4</v>
      </c>
    </row>
    <row r="385" spans="1:18" x14ac:dyDescent="0.2">
      <c r="A385">
        <v>2084</v>
      </c>
      <c r="B385" t="s">
        <v>10</v>
      </c>
      <c r="C385" s="1" t="d">
        <v>2024-03-14</v>
      </c>
      <c r="D385">
        <v>167.77</v>
      </c>
      <c r="E385">
        <v>171.17</v>
      </c>
      <c r="F385">
        <v>160.51</v>
      </c>
      <c r="G385">
        <v>162.5</v>
      </c>
      <c r="H385">
        <v>126325700</v>
      </c>
      <c r="I385">
        <v>-4.1184800000000001E-2</v>
      </c>
      <c r="J385">
        <v>-4.1184800566438473E-2</v>
      </c>
      <c r="K385">
        <v>188.53500000000003</v>
      </c>
      <c r="L385">
        <v>197.21280000000007</v>
      </c>
      <c r="M385">
        <v>3.0882488459514822E-2</v>
      </c>
      <c r="N385" t="s">
        <v>131</v>
      </c>
      <c r="O385">
        <v>409.97</v>
      </c>
      <c r="P385">
        <v>-0.60362953386833185</v>
      </c>
      <c r="Q385" t="s">
        <v>106</v>
      </c>
      <c r="R385" t="s">
        <v>4</v>
      </c>
    </row>
    <row r="386" spans="1:18" x14ac:dyDescent="0.2">
      <c r="A386">
        <v>2083</v>
      </c>
      <c r="B386" t="s">
        <v>10</v>
      </c>
      <c r="C386" s="1" t="d">
        <v>2024-03-13</v>
      </c>
      <c r="D386">
        <v>173.05</v>
      </c>
      <c r="E386">
        <v>176.05</v>
      </c>
      <c r="F386">
        <v>169.15</v>
      </c>
      <c r="G386">
        <v>169.48</v>
      </c>
      <c r="H386">
        <v>106524500</v>
      </c>
      <c r="I386">
        <v>-4.53982E-2</v>
      </c>
      <c r="J386">
        <v>-4.5398220119409749E-2</v>
      </c>
      <c r="K386">
        <v>189.84550000000002</v>
      </c>
      <c r="L386">
        <v>198.71040000000002</v>
      </c>
      <c r="M386">
        <v>3.0594427275497431E-2</v>
      </c>
      <c r="N386" t="s">
        <v>131</v>
      </c>
      <c r="O386">
        <v>409.97</v>
      </c>
      <c r="P386">
        <v>-0.58660389784618394</v>
      </c>
      <c r="Q386" t="s">
        <v>106</v>
      </c>
      <c r="R386" t="s">
        <v>4</v>
      </c>
    </row>
    <row r="387" spans="1:18" x14ac:dyDescent="0.2">
      <c r="A387">
        <v>2080</v>
      </c>
      <c r="B387" t="s">
        <v>10</v>
      </c>
      <c r="C387" s="1" t="d">
        <v>2024-03-08</v>
      </c>
      <c r="D387">
        <v>181.5</v>
      </c>
      <c r="E387">
        <v>182.73</v>
      </c>
      <c r="F387">
        <v>174.7</v>
      </c>
      <c r="G387">
        <v>175.34</v>
      </c>
      <c r="H387">
        <v>85544600</v>
      </c>
      <c r="I387">
        <v>-1.8527800000000001E-2</v>
      </c>
      <c r="J387">
        <v>-1.8527847746991344E-2</v>
      </c>
      <c r="K387">
        <v>191.89200000000002</v>
      </c>
      <c r="L387">
        <v>203.52160000000003</v>
      </c>
      <c r="M387">
        <v>3.015131805776906E-2</v>
      </c>
      <c r="N387" t="s">
        <v>131</v>
      </c>
      <c r="O387">
        <v>409.97</v>
      </c>
      <c r="P387">
        <v>-0.5723101690367588</v>
      </c>
      <c r="Q387" t="s">
        <v>106</v>
      </c>
      <c r="R387" t="s">
        <v>4</v>
      </c>
    </row>
    <row r="388" spans="1:18" x14ac:dyDescent="0.2">
      <c r="A388">
        <v>2079</v>
      </c>
      <c r="B388" t="s">
        <v>10</v>
      </c>
      <c r="C388" s="1" t="d">
        <v>2024-03-07</v>
      </c>
      <c r="D388">
        <v>174.35</v>
      </c>
      <c r="E388">
        <v>180.04</v>
      </c>
      <c r="F388">
        <v>173.7</v>
      </c>
      <c r="G388">
        <v>178.65</v>
      </c>
      <c r="H388">
        <v>102129000</v>
      </c>
      <c r="I388">
        <v>1.1952000000000001E-2</v>
      </c>
      <c r="J388">
        <v>1.1951965560213162E-2</v>
      </c>
      <c r="K388">
        <v>192.60300000000001</v>
      </c>
      <c r="L388">
        <v>205.19499999999999</v>
      </c>
      <c r="M388">
        <v>3.008748340274953E-2</v>
      </c>
      <c r="N388" t="s">
        <v>131</v>
      </c>
      <c r="O388">
        <v>409.97</v>
      </c>
      <c r="P388">
        <v>-0.56423640754201521</v>
      </c>
      <c r="Q388" t="s">
        <v>106</v>
      </c>
      <c r="R388" t="s">
        <v>4</v>
      </c>
    </row>
    <row r="389" spans="1:18" x14ac:dyDescent="0.2">
      <c r="A389">
        <v>2078</v>
      </c>
      <c r="B389" t="s">
        <v>10</v>
      </c>
      <c r="C389" s="1" t="d">
        <v>2024-03-06</v>
      </c>
      <c r="D389">
        <v>179.99</v>
      </c>
      <c r="E389">
        <v>181.58</v>
      </c>
      <c r="F389">
        <v>173.7</v>
      </c>
      <c r="G389">
        <v>176.54</v>
      </c>
      <c r="H389">
        <v>107920900</v>
      </c>
      <c r="I389">
        <v>-2.3237899999999999E-2</v>
      </c>
      <c r="J389">
        <v>-2.323780015491872E-2</v>
      </c>
      <c r="K389">
        <v>193.04949999999999</v>
      </c>
      <c r="L389">
        <v>206.82039999999998</v>
      </c>
      <c r="M389">
        <v>3.0124501969754258E-2</v>
      </c>
      <c r="N389" t="s">
        <v>131</v>
      </c>
      <c r="O389">
        <v>409.97</v>
      </c>
      <c r="P389">
        <v>-0.56938312559455573</v>
      </c>
      <c r="Q389" t="s">
        <v>106</v>
      </c>
      <c r="R389" t="s">
        <v>4</v>
      </c>
    </row>
    <row r="390" spans="1:18" x14ac:dyDescent="0.2">
      <c r="A390">
        <v>2077</v>
      </c>
      <c r="B390" t="s">
        <v>10</v>
      </c>
      <c r="C390" s="1" t="d">
        <v>2024-03-05</v>
      </c>
      <c r="D390">
        <v>183.05</v>
      </c>
      <c r="E390">
        <v>184.59</v>
      </c>
      <c r="F390">
        <v>177.57</v>
      </c>
      <c r="G390">
        <v>180.74</v>
      </c>
      <c r="H390">
        <v>119660800</v>
      </c>
      <c r="I390">
        <v>-3.9332400000000003E-2</v>
      </c>
      <c r="J390">
        <v>-3.9332412033591835E-2</v>
      </c>
      <c r="K390">
        <v>193.47750000000002</v>
      </c>
      <c r="L390">
        <v>208.29820000000001</v>
      </c>
      <c r="M390">
        <v>3.015071879218878E-2</v>
      </c>
      <c r="N390" t="s">
        <v>131</v>
      </c>
      <c r="O390">
        <v>409.97</v>
      </c>
      <c r="P390">
        <v>-0.55913847354684487</v>
      </c>
      <c r="Q390" t="s">
        <v>106</v>
      </c>
      <c r="R390" t="s">
        <v>4</v>
      </c>
    </row>
    <row r="391" spans="1:18" x14ac:dyDescent="0.2">
      <c r="A391">
        <v>2069</v>
      </c>
      <c r="B391" t="s">
        <v>10</v>
      </c>
      <c r="C391" s="1" t="d">
        <v>2024-02-22</v>
      </c>
      <c r="D391">
        <v>194</v>
      </c>
      <c r="E391">
        <v>198.32</v>
      </c>
      <c r="F391">
        <v>191.36</v>
      </c>
      <c r="G391">
        <v>197.41</v>
      </c>
      <c r="H391">
        <v>92739500</v>
      </c>
      <c r="I391">
        <v>1.3554399999999999E-2</v>
      </c>
      <c r="J391">
        <v>1.3554448837089783E-2</v>
      </c>
      <c r="K391">
        <v>189.82649999999995</v>
      </c>
      <c r="L391">
        <v>217.11180000000002</v>
      </c>
      <c r="M391">
        <v>3.7373367357135055E-2</v>
      </c>
      <c r="N391" t="s">
        <v>131</v>
      </c>
      <c r="O391">
        <v>409.97</v>
      </c>
      <c r="P391">
        <v>-0.51847696172890712</v>
      </c>
      <c r="Q391" t="s">
        <v>105</v>
      </c>
      <c r="R391" t="s">
        <v>4</v>
      </c>
    </row>
    <row r="392" spans="1:18" x14ac:dyDescent="0.2">
      <c r="A392">
        <v>2068</v>
      </c>
      <c r="B392" t="s">
        <v>10</v>
      </c>
      <c r="C392" s="1" t="d">
        <v>2024-02-21</v>
      </c>
      <c r="D392">
        <v>193.36</v>
      </c>
      <c r="E392">
        <v>199.44</v>
      </c>
      <c r="F392">
        <v>191.95</v>
      </c>
      <c r="G392">
        <v>194.77</v>
      </c>
      <c r="H392">
        <v>103500300</v>
      </c>
      <c r="I392">
        <v>5.2126799999999999E-3</v>
      </c>
      <c r="J392">
        <v>5.2126341866227666E-3</v>
      </c>
      <c r="K392">
        <v>190.34750000000003</v>
      </c>
      <c r="L392">
        <v>218.06720000000001</v>
      </c>
      <c r="M392">
        <v>3.7205018654938651E-2</v>
      </c>
      <c r="N392" t="s">
        <v>131</v>
      </c>
      <c r="O392">
        <v>409.97</v>
      </c>
      <c r="P392">
        <v>-0.52491645730175374</v>
      </c>
      <c r="Q392" t="s">
        <v>105</v>
      </c>
      <c r="R392" t="s">
        <v>4</v>
      </c>
    </row>
    <row r="393" spans="1:18" x14ac:dyDescent="0.2">
      <c r="A393">
        <v>2067</v>
      </c>
      <c r="B393" t="s">
        <v>10</v>
      </c>
      <c r="C393" s="1" t="d">
        <v>2024-02-20</v>
      </c>
      <c r="D393">
        <v>196.13</v>
      </c>
      <c r="E393">
        <v>198.6</v>
      </c>
      <c r="F393">
        <v>189.13</v>
      </c>
      <c r="G393">
        <v>193.76</v>
      </c>
      <c r="H393">
        <v>104545800</v>
      </c>
      <c r="I393">
        <v>-3.0957800000000001E-2</v>
      </c>
      <c r="J393">
        <v>-3.0957739434858689E-2</v>
      </c>
      <c r="K393">
        <v>191.06599999999997</v>
      </c>
      <c r="L393">
        <v>218.99580000000003</v>
      </c>
      <c r="M393">
        <v>3.7172662069428326E-2</v>
      </c>
      <c r="N393" t="s">
        <v>131</v>
      </c>
      <c r="O393">
        <v>409.97</v>
      </c>
      <c r="P393">
        <v>-0.52738005219894146</v>
      </c>
      <c r="Q393" t="s">
        <v>105</v>
      </c>
      <c r="R393" t="s">
        <v>4</v>
      </c>
    </row>
    <row r="394" spans="1:18" x14ac:dyDescent="0.2">
      <c r="A394">
        <v>2066</v>
      </c>
      <c r="B394" t="s">
        <v>10</v>
      </c>
      <c r="C394" s="1" t="d">
        <v>2024-02-16</v>
      </c>
      <c r="D394">
        <v>202.06</v>
      </c>
      <c r="E394">
        <v>203.17</v>
      </c>
      <c r="F394">
        <v>197.4</v>
      </c>
      <c r="G394">
        <v>199.95</v>
      </c>
      <c r="H394">
        <v>111346700</v>
      </c>
      <c r="I394">
        <v>-2.49439E-3</v>
      </c>
      <c r="J394">
        <v>-2.49438762783738E-3</v>
      </c>
      <c r="K394">
        <v>191.81799999999998</v>
      </c>
      <c r="L394">
        <v>219.95320000000001</v>
      </c>
      <c r="M394">
        <v>3.6728939634182653E-2</v>
      </c>
      <c r="N394" t="s">
        <v>131</v>
      </c>
      <c r="O394">
        <v>409.97</v>
      </c>
      <c r="P394">
        <v>-0.51228138644291055</v>
      </c>
      <c r="Q394" t="s">
        <v>105</v>
      </c>
      <c r="R394" t="s">
        <v>4</v>
      </c>
    </row>
    <row r="395" spans="1:18" x14ac:dyDescent="0.2">
      <c r="A395">
        <v>2065</v>
      </c>
      <c r="B395" t="s">
        <v>10</v>
      </c>
      <c r="C395" s="1" t="d">
        <v>2024-02-15</v>
      </c>
      <c r="D395">
        <v>189.16</v>
      </c>
      <c r="E395">
        <v>200.88</v>
      </c>
      <c r="F395">
        <v>188.86</v>
      </c>
      <c r="G395">
        <v>200.45</v>
      </c>
      <c r="H395">
        <v>120831800</v>
      </c>
      <c r="I395">
        <v>6.2211799999999998E-2</v>
      </c>
      <c r="J395">
        <v>6.2211859466906771E-2</v>
      </c>
      <c r="K395">
        <v>192.43</v>
      </c>
      <c r="L395">
        <v>220.86540000000002</v>
      </c>
      <c r="M395">
        <v>3.6738488719850693E-2</v>
      </c>
      <c r="N395" t="s">
        <v>131</v>
      </c>
      <c r="O395">
        <v>409.97</v>
      </c>
      <c r="P395">
        <v>-0.51106178500865918</v>
      </c>
      <c r="Q395" t="s">
        <v>105</v>
      </c>
      <c r="R395" t="s">
        <v>4</v>
      </c>
    </row>
    <row r="396" spans="1:18" x14ac:dyDescent="0.2">
      <c r="A396">
        <v>2064</v>
      </c>
      <c r="B396" t="s">
        <v>10</v>
      </c>
      <c r="C396" s="1" t="d">
        <v>2024-02-14</v>
      </c>
      <c r="D396">
        <v>185.3</v>
      </c>
      <c r="E396">
        <v>188.89</v>
      </c>
      <c r="F396">
        <v>183.35</v>
      </c>
      <c r="G396">
        <v>188.71</v>
      </c>
      <c r="H396">
        <v>81203000</v>
      </c>
      <c r="I396">
        <v>2.5486399999999999E-2</v>
      </c>
      <c r="J396">
        <v>2.5486360178241574E-2</v>
      </c>
      <c r="K396">
        <v>193.00149999999999</v>
      </c>
      <c r="L396">
        <v>221.64079999999998</v>
      </c>
      <c r="M396">
        <v>3.3574216999440576E-2</v>
      </c>
      <c r="N396" t="s">
        <v>131</v>
      </c>
      <c r="O396">
        <v>409.97</v>
      </c>
      <c r="P396">
        <v>-0.53969802668487943</v>
      </c>
      <c r="Q396" t="s">
        <v>105</v>
      </c>
      <c r="R396" t="s">
        <v>4</v>
      </c>
    </row>
    <row r="397" spans="1:18" x14ac:dyDescent="0.2">
      <c r="A397">
        <v>2063</v>
      </c>
      <c r="B397" t="s">
        <v>10</v>
      </c>
      <c r="C397" s="1" t="d">
        <v>2024-02-13</v>
      </c>
      <c r="D397">
        <v>183.99</v>
      </c>
      <c r="E397">
        <v>187.26</v>
      </c>
      <c r="F397">
        <v>182.11</v>
      </c>
      <c r="G397">
        <v>184.02</v>
      </c>
      <c r="H397">
        <v>86759500</v>
      </c>
      <c r="I397">
        <v>-2.1846600000000001E-2</v>
      </c>
      <c r="J397">
        <v>-2.1846595439323768E-2</v>
      </c>
      <c r="K397">
        <v>194.34350000000001</v>
      </c>
      <c r="L397">
        <v>222.34339999999997</v>
      </c>
      <c r="M397">
        <v>3.2854355875676422E-2</v>
      </c>
      <c r="N397" t="s">
        <v>131</v>
      </c>
      <c r="O397">
        <v>409.97</v>
      </c>
      <c r="P397">
        <v>-0.55113788813815645</v>
      </c>
      <c r="Q397" t="s">
        <v>105</v>
      </c>
      <c r="R397" t="s">
        <v>4</v>
      </c>
    </row>
    <row r="398" spans="1:18" x14ac:dyDescent="0.2">
      <c r="A398">
        <v>2062</v>
      </c>
      <c r="B398" t="s">
        <v>10</v>
      </c>
      <c r="C398" s="1" t="d">
        <v>2024-02-12</v>
      </c>
      <c r="D398">
        <v>192.11</v>
      </c>
      <c r="E398">
        <v>194.73</v>
      </c>
      <c r="F398">
        <v>187.28</v>
      </c>
      <c r="G398">
        <v>188.13</v>
      </c>
      <c r="H398">
        <v>95498600</v>
      </c>
      <c r="I398">
        <v>-2.81035E-2</v>
      </c>
      <c r="J398">
        <v>-2.8103528439324288E-2</v>
      </c>
      <c r="K398">
        <v>196.13799999999998</v>
      </c>
      <c r="L398">
        <v>223.34579999999997</v>
      </c>
      <c r="M398">
        <v>3.2814939795252927E-2</v>
      </c>
      <c r="N398" t="s">
        <v>131</v>
      </c>
      <c r="O398">
        <v>409.97</v>
      </c>
      <c r="P398">
        <v>-0.54111276434861089</v>
      </c>
      <c r="Q398" t="s">
        <v>105</v>
      </c>
      <c r="R398" t="s">
        <v>4</v>
      </c>
    </row>
    <row r="399" spans="1:18" x14ac:dyDescent="0.2">
      <c r="A399">
        <v>2061</v>
      </c>
      <c r="B399" t="s">
        <v>10</v>
      </c>
      <c r="C399" s="1" t="d">
        <v>2024-02-09</v>
      </c>
      <c r="D399">
        <v>190.18</v>
      </c>
      <c r="E399">
        <v>194.12</v>
      </c>
      <c r="F399">
        <v>189.48</v>
      </c>
      <c r="G399">
        <v>193.57</v>
      </c>
      <c r="H399">
        <v>84476300</v>
      </c>
      <c r="I399">
        <v>2.1154300000000001E-2</v>
      </c>
      <c r="J399">
        <v>2.1154251951888581E-2</v>
      </c>
      <c r="K399">
        <v>197.67599999999999</v>
      </c>
      <c r="L399">
        <v>224.46699999999993</v>
      </c>
      <c r="M399">
        <v>3.3158518353164683E-2</v>
      </c>
      <c r="N399" t="s">
        <v>131</v>
      </c>
      <c r="O399">
        <v>409.97</v>
      </c>
      <c r="P399">
        <v>-0.52784350074395692</v>
      </c>
      <c r="Q399" t="s">
        <v>105</v>
      </c>
      <c r="R399" t="s">
        <v>4</v>
      </c>
    </row>
    <row r="400" spans="1:18" x14ac:dyDescent="0.2">
      <c r="A400">
        <v>2060</v>
      </c>
      <c r="B400" t="s">
        <v>10</v>
      </c>
      <c r="C400" s="1" t="d">
        <v>2024-02-08</v>
      </c>
      <c r="D400">
        <v>189</v>
      </c>
      <c r="E400">
        <v>191.62</v>
      </c>
      <c r="F400">
        <v>185.58</v>
      </c>
      <c r="G400">
        <v>189.56</v>
      </c>
      <c r="H400">
        <v>83034000</v>
      </c>
      <c r="I400">
        <v>1.0555500000000001E-2</v>
      </c>
      <c r="J400">
        <v>1.0555496321569491E-2</v>
      </c>
      <c r="K400">
        <v>199.35849999999999</v>
      </c>
      <c r="L400">
        <v>225.58719999999994</v>
      </c>
      <c r="M400">
        <v>3.2768893539089822E-2</v>
      </c>
      <c r="N400" t="s">
        <v>131</v>
      </c>
      <c r="O400">
        <v>409.97</v>
      </c>
      <c r="P400">
        <v>-0.53762470424665221</v>
      </c>
      <c r="Q400" t="s">
        <v>105</v>
      </c>
      <c r="R400" t="s">
        <v>4</v>
      </c>
    </row>
    <row r="401" spans="1:18" x14ac:dyDescent="0.2">
      <c r="A401">
        <v>2059</v>
      </c>
      <c r="B401" t="s">
        <v>10</v>
      </c>
      <c r="C401" s="1" t="d">
        <v>2024-02-07</v>
      </c>
      <c r="D401">
        <v>188.18</v>
      </c>
      <c r="E401">
        <v>189.79</v>
      </c>
      <c r="F401">
        <v>182.68</v>
      </c>
      <c r="G401">
        <v>187.58</v>
      </c>
      <c r="H401">
        <v>111535200</v>
      </c>
      <c r="I401">
        <v>1.33981E-2</v>
      </c>
      <c r="J401">
        <v>1.339816315505149E-2</v>
      </c>
      <c r="K401">
        <v>201.57749999999999</v>
      </c>
      <c r="L401">
        <v>226.65019999999996</v>
      </c>
      <c r="M401">
        <v>3.2446592105467624E-2</v>
      </c>
      <c r="N401" t="s">
        <v>131</v>
      </c>
      <c r="O401">
        <v>409.97</v>
      </c>
      <c r="P401">
        <v>-0.54245432592628728</v>
      </c>
      <c r="Q401" t="s">
        <v>105</v>
      </c>
      <c r="R401" t="s">
        <v>4</v>
      </c>
    </row>
    <row r="402" spans="1:18" x14ac:dyDescent="0.2">
      <c r="A402">
        <v>2058</v>
      </c>
      <c r="B402" t="s">
        <v>10</v>
      </c>
      <c r="C402" s="1" t="d">
        <v>2024-02-06</v>
      </c>
      <c r="D402">
        <v>177.21</v>
      </c>
      <c r="E402">
        <v>186.49</v>
      </c>
      <c r="F402">
        <v>177.11</v>
      </c>
      <c r="G402">
        <v>185.1</v>
      </c>
      <c r="H402">
        <v>122676000</v>
      </c>
      <c r="I402">
        <v>2.2313099999999999E-2</v>
      </c>
      <c r="J402">
        <v>2.2313045399315001E-2</v>
      </c>
      <c r="K402">
        <v>203.94649999999999</v>
      </c>
      <c r="L402">
        <v>227.58059999999998</v>
      </c>
      <c r="M402">
        <v>3.2040993989975723E-2</v>
      </c>
      <c r="N402" t="s">
        <v>131</v>
      </c>
      <c r="O402">
        <v>409.97</v>
      </c>
      <c r="P402">
        <v>-0.54850354904017373</v>
      </c>
      <c r="Q402" t="s">
        <v>105</v>
      </c>
      <c r="R402" t="s">
        <v>4</v>
      </c>
    </row>
    <row r="403" spans="1:18" x14ac:dyDescent="0.2">
      <c r="A403">
        <v>2057</v>
      </c>
      <c r="B403" t="s">
        <v>10</v>
      </c>
      <c r="C403" s="1" t="d">
        <v>2024-02-05</v>
      </c>
      <c r="D403">
        <v>184.26</v>
      </c>
      <c r="E403">
        <v>184.68</v>
      </c>
      <c r="F403">
        <v>175.01</v>
      </c>
      <c r="G403">
        <v>181.06</v>
      </c>
      <c r="H403">
        <v>134294400</v>
      </c>
      <c r="I403">
        <v>-3.6453699999999999E-2</v>
      </c>
      <c r="J403">
        <v>-3.645362141450692E-2</v>
      </c>
      <c r="K403">
        <v>206.71400000000003</v>
      </c>
      <c r="L403">
        <v>228.53799999999995</v>
      </c>
      <c r="M403">
        <v>3.1549992281427595E-2</v>
      </c>
      <c r="N403" t="s">
        <v>131</v>
      </c>
      <c r="O403">
        <v>409.97</v>
      </c>
      <c r="P403">
        <v>-0.55835792862892408</v>
      </c>
      <c r="Q403" t="s">
        <v>105</v>
      </c>
      <c r="R403" t="s">
        <v>4</v>
      </c>
    </row>
    <row r="404" spans="1:18" x14ac:dyDescent="0.2">
      <c r="A404">
        <v>2056</v>
      </c>
      <c r="B404" t="s">
        <v>10</v>
      </c>
      <c r="C404" s="1" t="d">
        <v>2024-02-02</v>
      </c>
      <c r="D404">
        <v>185.04</v>
      </c>
      <c r="E404">
        <v>188.69</v>
      </c>
      <c r="F404">
        <v>182</v>
      </c>
      <c r="G404">
        <v>187.91</v>
      </c>
      <c r="H404">
        <v>110612700</v>
      </c>
      <c r="I404">
        <v>-5.0301599999999997E-3</v>
      </c>
      <c r="J404">
        <v>-5.0301810865192031E-3</v>
      </c>
      <c r="K404">
        <v>209.53550000000001</v>
      </c>
      <c r="L404">
        <v>229.52019999999993</v>
      </c>
      <c r="M404">
        <v>3.1140773186893771E-2</v>
      </c>
      <c r="N404" t="s">
        <v>131</v>
      </c>
      <c r="O404">
        <v>409.97</v>
      </c>
      <c r="P404">
        <v>-0.5416493889796814</v>
      </c>
      <c r="Q404" t="s">
        <v>105</v>
      </c>
      <c r="R404" t="s">
        <v>4</v>
      </c>
    </row>
    <row r="405" spans="1:18" x14ac:dyDescent="0.2">
      <c r="A405">
        <v>2055</v>
      </c>
      <c r="B405" t="s">
        <v>10</v>
      </c>
      <c r="C405" s="1" t="d">
        <v>2024-02-01</v>
      </c>
      <c r="D405">
        <v>188.5</v>
      </c>
      <c r="E405">
        <v>189.88</v>
      </c>
      <c r="F405">
        <v>184.28</v>
      </c>
      <c r="G405">
        <v>188.86</v>
      </c>
      <c r="H405">
        <v>91843300</v>
      </c>
      <c r="I405">
        <v>8.3827599999999995E-3</v>
      </c>
      <c r="J405">
        <v>8.3827219819532228E-3</v>
      </c>
      <c r="K405">
        <v>212.03650000000002</v>
      </c>
      <c r="L405">
        <v>230.72299999999993</v>
      </c>
      <c r="M405">
        <v>3.1177192285757969E-2</v>
      </c>
      <c r="N405" t="s">
        <v>131</v>
      </c>
      <c r="O405">
        <v>409.97</v>
      </c>
      <c r="P405">
        <v>-0.53933214625460402</v>
      </c>
      <c r="Q405" t="s">
        <v>105</v>
      </c>
      <c r="R405" t="s">
        <v>4</v>
      </c>
    </row>
    <row r="406" spans="1:18" x14ac:dyDescent="0.2">
      <c r="A406">
        <v>2054</v>
      </c>
      <c r="B406" t="s">
        <v>10</v>
      </c>
      <c r="C406" s="1" t="d">
        <v>2024-01-31</v>
      </c>
      <c r="D406">
        <v>187</v>
      </c>
      <c r="E406">
        <v>193.97</v>
      </c>
      <c r="F406">
        <v>185.85</v>
      </c>
      <c r="G406">
        <v>187.29</v>
      </c>
      <c r="H406">
        <v>103221400</v>
      </c>
      <c r="I406">
        <v>-2.24438E-2</v>
      </c>
      <c r="J406">
        <v>-2.2443760112740851E-2</v>
      </c>
      <c r="K406">
        <v>214.51599999999999</v>
      </c>
      <c r="L406">
        <v>231.67679999999993</v>
      </c>
      <c r="M406">
        <v>3.1467544221391926E-2</v>
      </c>
      <c r="N406" t="s">
        <v>131</v>
      </c>
      <c r="O406">
        <v>409.97</v>
      </c>
      <c r="P406">
        <v>-0.54316169475815301</v>
      </c>
      <c r="Q406" t="s">
        <v>104</v>
      </c>
      <c r="R406" t="s">
        <v>4</v>
      </c>
    </row>
    <row r="407" spans="1:18" x14ac:dyDescent="0.2">
      <c r="A407">
        <v>2053</v>
      </c>
      <c r="B407" t="s">
        <v>10</v>
      </c>
      <c r="C407" s="1" t="d">
        <v>2024-01-30</v>
      </c>
      <c r="D407">
        <v>195.33</v>
      </c>
      <c r="E407">
        <v>196.36</v>
      </c>
      <c r="F407">
        <v>190.61</v>
      </c>
      <c r="G407">
        <v>191.59</v>
      </c>
      <c r="H407">
        <v>109982300</v>
      </c>
      <c r="I407">
        <v>3.45678E-3</v>
      </c>
      <c r="J407">
        <v>3.4567642591525338E-3</v>
      </c>
      <c r="K407">
        <v>217.57250000000005</v>
      </c>
      <c r="L407">
        <v>232.58559999999991</v>
      </c>
      <c r="M407">
        <v>3.1527982636688857E-2</v>
      </c>
      <c r="N407" t="s">
        <v>131</v>
      </c>
      <c r="O407">
        <v>409.97</v>
      </c>
      <c r="P407">
        <v>-0.53267312242359199</v>
      </c>
      <c r="Q407" t="s">
        <v>104</v>
      </c>
      <c r="R407" t="s">
        <v>4</v>
      </c>
    </row>
    <row r="408" spans="1:18" x14ac:dyDescent="0.2">
      <c r="A408">
        <v>2052</v>
      </c>
      <c r="B408" t="s">
        <v>10</v>
      </c>
      <c r="C408" s="1" t="d">
        <v>2024-01-29</v>
      </c>
      <c r="D408">
        <v>185.63</v>
      </c>
      <c r="E408">
        <v>191.48</v>
      </c>
      <c r="F408">
        <v>183.67</v>
      </c>
      <c r="G408">
        <v>190.93</v>
      </c>
      <c r="H408">
        <v>125013100</v>
      </c>
      <c r="I408">
        <v>4.19099E-2</v>
      </c>
      <c r="J408">
        <v>4.1909959072305547E-2</v>
      </c>
      <c r="K408">
        <v>220.417</v>
      </c>
      <c r="L408">
        <v>233.51159999999993</v>
      </c>
      <c r="M408">
        <v>3.1328343689615457E-2</v>
      </c>
      <c r="N408" t="s">
        <v>131</v>
      </c>
      <c r="O408">
        <v>409.97</v>
      </c>
      <c r="P408">
        <v>-0.53428299631680365</v>
      </c>
      <c r="Q408" t="s">
        <v>104</v>
      </c>
      <c r="R408" t="s">
        <v>4</v>
      </c>
    </row>
    <row r="409" spans="1:18" x14ac:dyDescent="0.2">
      <c r="A409">
        <v>2013</v>
      </c>
      <c r="B409" t="s">
        <v>10</v>
      </c>
      <c r="C409" s="1" t="d">
        <v>2023-11-30</v>
      </c>
      <c r="D409">
        <v>245.14</v>
      </c>
      <c r="E409">
        <v>245.22</v>
      </c>
      <c r="F409">
        <v>236.91</v>
      </c>
      <c r="G409">
        <v>240.08</v>
      </c>
      <c r="H409">
        <v>132353200</v>
      </c>
      <c r="I409">
        <v>-1.66298E-2</v>
      </c>
      <c r="J409">
        <v>-1.6629802572294516E-2</v>
      </c>
      <c r="K409">
        <v>230.59950000000003</v>
      </c>
      <c r="L409">
        <v>234.83079999999998</v>
      </c>
      <c r="M409">
        <v>3.0493756437732212E-2</v>
      </c>
      <c r="N409" t="s">
        <v>131</v>
      </c>
      <c r="O409">
        <v>409.97</v>
      </c>
      <c r="P409">
        <v>-0.41439617532990225</v>
      </c>
      <c r="Q409" t="s">
        <v>102</v>
      </c>
      <c r="R409" t="s">
        <v>4</v>
      </c>
    </row>
    <row r="410" spans="1:18" x14ac:dyDescent="0.2">
      <c r="A410">
        <v>2012</v>
      </c>
      <c r="B410" t="s">
        <v>10</v>
      </c>
      <c r="C410" s="1" t="d">
        <v>2023-11-29</v>
      </c>
      <c r="D410">
        <v>249.21</v>
      </c>
      <c r="E410">
        <v>252.75</v>
      </c>
      <c r="F410">
        <v>242.76</v>
      </c>
      <c r="G410">
        <v>244.14</v>
      </c>
      <c r="H410">
        <v>135401300</v>
      </c>
      <c r="I410">
        <v>-1.04572E-2</v>
      </c>
      <c r="J410">
        <v>-1.045719844357984E-2</v>
      </c>
      <c r="K410">
        <v>228.87850000000003</v>
      </c>
      <c r="L410">
        <v>235.16819999999996</v>
      </c>
      <c r="M410">
        <v>3.0102958058845292E-2</v>
      </c>
      <c r="N410" t="s">
        <v>131</v>
      </c>
      <c r="O410">
        <v>409.97</v>
      </c>
      <c r="P410">
        <v>-0.40449301168378182</v>
      </c>
      <c r="Q410" t="s">
        <v>102</v>
      </c>
      <c r="R410" t="s">
        <v>4</v>
      </c>
    </row>
    <row r="411" spans="1:18" x14ac:dyDescent="0.2">
      <c r="A411">
        <v>2010</v>
      </c>
      <c r="B411" t="s">
        <v>10</v>
      </c>
      <c r="C411" s="1" t="d">
        <v>2023-11-27</v>
      </c>
      <c r="D411">
        <v>236.89</v>
      </c>
      <c r="E411">
        <v>238.33</v>
      </c>
      <c r="F411">
        <v>232.1</v>
      </c>
      <c r="G411">
        <v>236.08</v>
      </c>
      <c r="H411">
        <v>112031800</v>
      </c>
      <c r="I411">
        <v>2.6757500000000002E-3</v>
      </c>
      <c r="J411">
        <v>2.6757273306434737E-3</v>
      </c>
      <c r="K411">
        <v>224.24549999999999</v>
      </c>
      <c r="L411">
        <v>236.06559999999999</v>
      </c>
      <c r="M411">
        <v>3.1460682232001935E-2</v>
      </c>
      <c r="N411" t="s">
        <v>131</v>
      </c>
      <c r="O411">
        <v>409.97</v>
      </c>
      <c r="P411">
        <v>-0.42415298680391245</v>
      </c>
      <c r="Q411" t="s">
        <v>102</v>
      </c>
      <c r="R411" t="s">
        <v>4</v>
      </c>
    </row>
    <row r="412" spans="1:18" x14ac:dyDescent="0.2">
      <c r="A412">
        <v>2009</v>
      </c>
      <c r="B412" t="s">
        <v>10</v>
      </c>
      <c r="C412" s="1" t="d">
        <v>2023-11-24</v>
      </c>
      <c r="D412">
        <v>233.75</v>
      </c>
      <c r="E412">
        <v>238.75</v>
      </c>
      <c r="F412">
        <v>232.33</v>
      </c>
      <c r="G412">
        <v>235.45</v>
      </c>
      <c r="H412">
        <v>65125200</v>
      </c>
      <c r="I412">
        <v>5.2943499999999998E-3</v>
      </c>
      <c r="J412">
        <v>5.2943939199863177E-3</v>
      </c>
      <c r="K412">
        <v>222.8065</v>
      </c>
      <c r="L412">
        <v>236.43680000000001</v>
      </c>
      <c r="M412">
        <v>3.1444337055874919E-2</v>
      </c>
      <c r="N412" t="s">
        <v>131</v>
      </c>
      <c r="O412">
        <v>409.97</v>
      </c>
      <c r="P412">
        <v>-0.42568968461106915</v>
      </c>
      <c r="Q412" t="s">
        <v>102</v>
      </c>
      <c r="R412" t="s">
        <v>4</v>
      </c>
    </row>
    <row r="413" spans="1:18" x14ac:dyDescent="0.2">
      <c r="A413">
        <v>2008</v>
      </c>
      <c r="B413" t="s">
        <v>10</v>
      </c>
      <c r="C413" s="1" t="d">
        <v>2023-11-22</v>
      </c>
      <c r="D413">
        <v>242.04</v>
      </c>
      <c r="E413">
        <v>244.01</v>
      </c>
      <c r="F413">
        <v>231.4</v>
      </c>
      <c r="G413">
        <v>234.21</v>
      </c>
      <c r="H413">
        <v>117950600</v>
      </c>
      <c r="I413">
        <v>-2.8980100000000002E-2</v>
      </c>
      <c r="J413">
        <v>-2.8980099502487477E-2</v>
      </c>
      <c r="K413">
        <v>221.32200000000003</v>
      </c>
      <c r="L413">
        <v>237.203</v>
      </c>
      <c r="M413">
        <v>3.2609366212341742E-2</v>
      </c>
      <c r="N413" t="s">
        <v>131</v>
      </c>
      <c r="O413">
        <v>409.97</v>
      </c>
      <c r="P413">
        <v>-0.42871429616801227</v>
      </c>
      <c r="Q413" t="s">
        <v>102</v>
      </c>
      <c r="R413" t="s">
        <v>4</v>
      </c>
    </row>
    <row r="414" spans="1:18" x14ac:dyDescent="0.2">
      <c r="A414">
        <v>2007</v>
      </c>
      <c r="B414" t="s">
        <v>10</v>
      </c>
      <c r="C414" s="1" t="d">
        <v>2023-11-21</v>
      </c>
      <c r="D414">
        <v>235.04</v>
      </c>
      <c r="E414">
        <v>243.62</v>
      </c>
      <c r="F414">
        <v>233.34</v>
      </c>
      <c r="G414">
        <v>241.2</v>
      </c>
      <c r="H414">
        <v>122288000</v>
      </c>
      <c r="I414">
        <v>2.3769100000000001E-2</v>
      </c>
      <c r="J414">
        <v>2.3769100169779289E-2</v>
      </c>
      <c r="K414">
        <v>220.23250000000002</v>
      </c>
      <c r="L414">
        <v>238.01479999999995</v>
      </c>
      <c r="M414">
        <v>3.212578942987427E-2</v>
      </c>
      <c r="N414" t="s">
        <v>131</v>
      </c>
      <c r="O414">
        <v>409.97</v>
      </c>
      <c r="P414">
        <v>-0.41166426811717938</v>
      </c>
      <c r="Q414" t="s">
        <v>102</v>
      </c>
      <c r="R414" t="s">
        <v>4</v>
      </c>
    </row>
    <row r="415" spans="1:18" x14ac:dyDescent="0.2">
      <c r="A415">
        <v>2006</v>
      </c>
      <c r="B415" t="s">
        <v>10</v>
      </c>
      <c r="C415" s="1" t="d">
        <v>2023-11-20</v>
      </c>
      <c r="D415">
        <v>234.04</v>
      </c>
      <c r="E415">
        <v>237.1</v>
      </c>
      <c r="F415">
        <v>231.02</v>
      </c>
      <c r="G415">
        <v>235.6</v>
      </c>
      <c r="H415">
        <v>116320100</v>
      </c>
      <c r="I415">
        <v>5.5484599999999999E-3</v>
      </c>
      <c r="J415">
        <v>5.5484421681604168E-3</v>
      </c>
      <c r="K415">
        <v>218.99850000000006</v>
      </c>
      <c r="L415">
        <v>238.75659999999999</v>
      </c>
      <c r="M415">
        <v>3.2048999150289977E-2</v>
      </c>
      <c r="N415" t="s">
        <v>131</v>
      </c>
      <c r="O415">
        <v>409.97</v>
      </c>
      <c r="P415">
        <v>-0.42532380418079374</v>
      </c>
      <c r="Q415" t="s">
        <v>102</v>
      </c>
      <c r="R415" t="s">
        <v>4</v>
      </c>
    </row>
    <row r="416" spans="1:18" x14ac:dyDescent="0.2">
      <c r="A416">
        <v>2005</v>
      </c>
      <c r="B416" t="s">
        <v>10</v>
      </c>
      <c r="C416" s="1" t="d">
        <v>2023-11-17</v>
      </c>
      <c r="D416">
        <v>232</v>
      </c>
      <c r="E416">
        <v>237.39</v>
      </c>
      <c r="F416">
        <v>226.54</v>
      </c>
      <c r="G416">
        <v>234.3</v>
      </c>
      <c r="H416">
        <v>142532800</v>
      </c>
      <c r="I416">
        <v>3.0395399999999999E-3</v>
      </c>
      <c r="J416">
        <v>3.0395136778116338E-3</v>
      </c>
      <c r="K416">
        <v>217.82249999999999</v>
      </c>
      <c r="L416">
        <v>239.28219999999993</v>
      </c>
      <c r="M416">
        <v>3.2071249237083668E-2</v>
      </c>
      <c r="N416" t="s">
        <v>131</v>
      </c>
      <c r="O416">
        <v>409.97</v>
      </c>
      <c r="P416">
        <v>-0.42849476790984709</v>
      </c>
      <c r="Q416" t="s">
        <v>102</v>
      </c>
      <c r="R416" t="s">
        <v>4</v>
      </c>
    </row>
    <row r="417" spans="1:18" x14ac:dyDescent="0.2">
      <c r="A417">
        <v>2004</v>
      </c>
      <c r="B417" t="s">
        <v>10</v>
      </c>
      <c r="C417" s="1" t="d">
        <v>2023-11-16</v>
      </c>
      <c r="D417">
        <v>239.49</v>
      </c>
      <c r="E417">
        <v>240.88</v>
      </c>
      <c r="F417">
        <v>230.96</v>
      </c>
      <c r="G417">
        <v>233.59</v>
      </c>
      <c r="H417">
        <v>136816800</v>
      </c>
      <c r="I417">
        <v>-3.8090899999999997E-2</v>
      </c>
      <c r="J417">
        <v>-3.8090924065228182E-2</v>
      </c>
      <c r="K417">
        <v>216.70699999999997</v>
      </c>
      <c r="L417">
        <v>240.04179999999994</v>
      </c>
      <c r="M417">
        <v>3.344611602111134E-2</v>
      </c>
      <c r="N417" t="s">
        <v>131</v>
      </c>
      <c r="O417">
        <v>409.97</v>
      </c>
      <c r="P417">
        <v>-0.43022660194648388</v>
      </c>
      <c r="Q417" t="s">
        <v>102</v>
      </c>
      <c r="R417" t="s">
        <v>4</v>
      </c>
    </row>
    <row r="418" spans="1:18" x14ac:dyDescent="0.2">
      <c r="A418">
        <v>2003</v>
      </c>
      <c r="B418" t="s">
        <v>10</v>
      </c>
      <c r="C418" s="1" t="d">
        <v>2023-11-15</v>
      </c>
      <c r="D418">
        <v>239.29</v>
      </c>
      <c r="E418">
        <v>246.7</v>
      </c>
      <c r="F418">
        <v>236.45</v>
      </c>
      <c r="G418">
        <v>242.84</v>
      </c>
      <c r="H418">
        <v>150354000</v>
      </c>
      <c r="I418">
        <v>2.2871800000000001E-2</v>
      </c>
      <c r="J418">
        <v>2.2871825112674271E-2</v>
      </c>
      <c r="K418">
        <v>216.03299999999999</v>
      </c>
      <c r="L418">
        <v>240.32579999999999</v>
      </c>
      <c r="M418">
        <v>3.8856866905637881E-2</v>
      </c>
      <c r="N418" t="s">
        <v>131</v>
      </c>
      <c r="O418">
        <v>409.97</v>
      </c>
      <c r="P418">
        <v>-0.40766397541283517</v>
      </c>
      <c r="Q418" t="s">
        <v>102</v>
      </c>
      <c r="R418" t="s">
        <v>4</v>
      </c>
    </row>
    <row r="419" spans="1:18" x14ac:dyDescent="0.2">
      <c r="A419">
        <v>2002</v>
      </c>
      <c r="B419" t="s">
        <v>10</v>
      </c>
      <c r="C419" s="1" t="d">
        <v>2023-11-14</v>
      </c>
      <c r="D419">
        <v>235.03</v>
      </c>
      <c r="E419">
        <v>238.14</v>
      </c>
      <c r="F419">
        <v>230.72</v>
      </c>
      <c r="G419">
        <v>237.41</v>
      </c>
      <c r="H419">
        <v>149771600</v>
      </c>
      <c r="I419">
        <v>6.1240000000000003E-2</v>
      </c>
      <c r="J419">
        <v>6.1239998211970903E-2</v>
      </c>
      <c r="K419">
        <v>216.02500000000003</v>
      </c>
      <c r="L419">
        <v>240.68379999999996</v>
      </c>
      <c r="M419">
        <v>3.9935939029097596E-2</v>
      </c>
      <c r="N419" t="s">
        <v>131</v>
      </c>
      <c r="O419">
        <v>409.97</v>
      </c>
      <c r="P419">
        <v>-0.42090884698880415</v>
      </c>
      <c r="Q419" t="s">
        <v>102</v>
      </c>
      <c r="R419" t="s">
        <v>4</v>
      </c>
    </row>
    <row r="420" spans="1:18" x14ac:dyDescent="0.2">
      <c r="A420">
        <v>2001</v>
      </c>
      <c r="B420" t="s">
        <v>10</v>
      </c>
      <c r="C420" s="1" t="d">
        <v>2023-11-13</v>
      </c>
      <c r="D420">
        <v>215.6</v>
      </c>
      <c r="E420">
        <v>225.4</v>
      </c>
      <c r="F420">
        <v>211.61</v>
      </c>
      <c r="G420">
        <v>223.71</v>
      </c>
      <c r="H420">
        <v>140447600</v>
      </c>
      <c r="I420">
        <v>4.2208299999999997E-2</v>
      </c>
      <c r="J420">
        <v>4.2208245981830927E-2</v>
      </c>
      <c r="K420">
        <v>216.89699999999999</v>
      </c>
      <c r="L420">
        <v>240.86539999999997</v>
      </c>
      <c r="M420">
        <v>3.7049798483797476E-2</v>
      </c>
      <c r="N420" t="s">
        <v>131</v>
      </c>
      <c r="O420">
        <v>409.97</v>
      </c>
      <c r="P420">
        <v>-0.45432592628728929</v>
      </c>
      <c r="Q420" t="s">
        <v>102</v>
      </c>
      <c r="R420" t="s">
        <v>4</v>
      </c>
    </row>
    <row r="421" spans="1:18" x14ac:dyDescent="0.2">
      <c r="A421">
        <v>2000</v>
      </c>
      <c r="B421" t="s">
        <v>10</v>
      </c>
      <c r="C421" s="1" t="d">
        <v>2023-11-10</v>
      </c>
      <c r="D421">
        <v>210.03</v>
      </c>
      <c r="E421">
        <v>215.38</v>
      </c>
      <c r="F421">
        <v>205.69</v>
      </c>
      <c r="G421">
        <v>214.65</v>
      </c>
      <c r="H421">
        <v>130994000</v>
      </c>
      <c r="I421">
        <v>2.2240200000000002E-2</v>
      </c>
      <c r="J421">
        <v>2.2240213353652782E-2</v>
      </c>
      <c r="K421">
        <v>218.40749999999997</v>
      </c>
      <c r="L421">
        <v>241.24700000000001</v>
      </c>
      <c r="M421">
        <v>3.555924865334896E-2</v>
      </c>
      <c r="N421" t="s">
        <v>131</v>
      </c>
      <c r="O421">
        <v>409.97</v>
      </c>
      <c r="P421">
        <v>-0.47642510427592266</v>
      </c>
      <c r="Q421" t="s">
        <v>102</v>
      </c>
      <c r="R421" t="s">
        <v>4</v>
      </c>
    </row>
    <row r="422" spans="1:18" x14ac:dyDescent="0.2">
      <c r="A422">
        <v>1999</v>
      </c>
      <c r="B422" t="s">
        <v>10</v>
      </c>
      <c r="C422" s="1" t="d">
        <v>2023-11-09</v>
      </c>
      <c r="D422">
        <v>219.75</v>
      </c>
      <c r="E422">
        <v>220.8</v>
      </c>
      <c r="F422">
        <v>206.68</v>
      </c>
      <c r="G422">
        <v>209.98</v>
      </c>
      <c r="H422">
        <v>142110500</v>
      </c>
      <c r="I422">
        <v>-5.4612599999999997E-2</v>
      </c>
      <c r="J422">
        <v>-5.4612579352573132E-2</v>
      </c>
      <c r="K422">
        <v>220.23099999999994</v>
      </c>
      <c r="L422">
        <v>241.673</v>
      </c>
      <c r="M422">
        <v>3.5197733417722518E-2</v>
      </c>
      <c r="N422" t="s">
        <v>131</v>
      </c>
      <c r="O422">
        <v>409.97</v>
      </c>
      <c r="P422">
        <v>-0.48781618167182972</v>
      </c>
      <c r="Q422" t="s">
        <v>102</v>
      </c>
      <c r="R422" t="s">
        <v>4</v>
      </c>
    </row>
    <row r="423" spans="1:18" x14ac:dyDescent="0.2">
      <c r="A423">
        <v>1998</v>
      </c>
      <c r="B423" t="s">
        <v>10</v>
      </c>
      <c r="C423" s="1" t="d">
        <v>2023-11-08</v>
      </c>
      <c r="D423">
        <v>223.15</v>
      </c>
      <c r="E423">
        <v>224.15</v>
      </c>
      <c r="F423">
        <v>217.64</v>
      </c>
      <c r="G423">
        <v>222.11</v>
      </c>
      <c r="H423">
        <v>106584800</v>
      </c>
      <c r="I423">
        <v>-3.1502400000000001E-4</v>
      </c>
      <c r="J423">
        <v>-3.1505986137358999E-4</v>
      </c>
      <c r="K423">
        <v>222.6755</v>
      </c>
      <c r="L423">
        <v>242.54159999999999</v>
      </c>
      <c r="M423">
        <v>3.3631085834488317E-2</v>
      </c>
      <c r="N423" t="s">
        <v>131</v>
      </c>
      <c r="O423">
        <v>409.97</v>
      </c>
      <c r="P423">
        <v>-0.45822865087689346</v>
      </c>
      <c r="Q423" t="s">
        <v>102</v>
      </c>
      <c r="R423" t="s">
        <v>4</v>
      </c>
    </row>
    <row r="424" spans="1:18" x14ac:dyDescent="0.2">
      <c r="A424">
        <v>1997</v>
      </c>
      <c r="B424" t="s">
        <v>10</v>
      </c>
      <c r="C424" s="1" t="d">
        <v>2023-11-07</v>
      </c>
      <c r="D424">
        <v>219.98</v>
      </c>
      <c r="E424">
        <v>223.12</v>
      </c>
      <c r="F424">
        <v>215.72</v>
      </c>
      <c r="G424">
        <v>222.18</v>
      </c>
      <c r="H424">
        <v>116900100</v>
      </c>
      <c r="I424">
        <v>1.32713E-2</v>
      </c>
      <c r="J424">
        <v>1.3271309344643489E-2</v>
      </c>
      <c r="K424">
        <v>224.71950000000007</v>
      </c>
      <c r="L424">
        <v>243.48000000000005</v>
      </c>
      <c r="M424">
        <v>3.3609770824957023E-2</v>
      </c>
      <c r="N424" t="s">
        <v>131</v>
      </c>
      <c r="O424">
        <v>409.97</v>
      </c>
      <c r="P424">
        <v>-0.45805790667609825</v>
      </c>
      <c r="Q424" t="s">
        <v>102</v>
      </c>
      <c r="R424" t="s">
        <v>4</v>
      </c>
    </row>
    <row r="425" spans="1:18" x14ac:dyDescent="0.2">
      <c r="A425">
        <v>1996</v>
      </c>
      <c r="B425" t="s">
        <v>10</v>
      </c>
      <c r="C425" s="1" t="d">
        <v>2023-11-06</v>
      </c>
      <c r="D425">
        <v>223.98</v>
      </c>
      <c r="E425">
        <v>226.32</v>
      </c>
      <c r="F425">
        <v>215</v>
      </c>
      <c r="G425">
        <v>219.27</v>
      </c>
      <c r="H425">
        <v>117335800</v>
      </c>
      <c r="I425">
        <v>-3.13694E-3</v>
      </c>
      <c r="J425">
        <v>-3.1369339879978586E-3</v>
      </c>
      <c r="K425">
        <v>226.79149999999998</v>
      </c>
      <c r="L425">
        <v>244.18140000000005</v>
      </c>
      <c r="M425">
        <v>3.3677035039218053E-2</v>
      </c>
      <c r="N425" t="s">
        <v>131</v>
      </c>
      <c r="O425">
        <v>409.97</v>
      </c>
      <c r="P425">
        <v>-0.46515598702344074</v>
      </c>
      <c r="Q425" t="s">
        <v>102</v>
      </c>
      <c r="R425" t="s">
        <v>4</v>
      </c>
    </row>
    <row r="426" spans="1:18" x14ac:dyDescent="0.2">
      <c r="A426">
        <v>1995</v>
      </c>
      <c r="B426" t="s">
        <v>10</v>
      </c>
      <c r="C426" s="1" t="d">
        <v>2023-11-03</v>
      </c>
      <c r="D426">
        <v>221.15</v>
      </c>
      <c r="E426">
        <v>226.37</v>
      </c>
      <c r="F426">
        <v>218.4</v>
      </c>
      <c r="G426">
        <v>219.96</v>
      </c>
      <c r="H426">
        <v>119534800</v>
      </c>
      <c r="I426">
        <v>6.6359100000000001E-3</v>
      </c>
      <c r="J426">
        <v>6.6358519060913945E-3</v>
      </c>
      <c r="K426">
        <v>228.81150000000002</v>
      </c>
      <c r="L426">
        <v>244.51420000000005</v>
      </c>
      <c r="M426">
        <v>3.3675841688814372E-2</v>
      </c>
      <c r="N426" t="s">
        <v>131</v>
      </c>
      <c r="O426">
        <v>409.97</v>
      </c>
      <c r="P426">
        <v>-0.46347293704417403</v>
      </c>
      <c r="Q426" t="s">
        <v>102</v>
      </c>
      <c r="R426" t="s">
        <v>4</v>
      </c>
    </row>
    <row r="427" spans="1:18" x14ac:dyDescent="0.2">
      <c r="A427">
        <v>1994</v>
      </c>
      <c r="B427" t="s">
        <v>10</v>
      </c>
      <c r="C427" s="1" t="d">
        <v>2023-11-02</v>
      </c>
      <c r="D427">
        <v>212.97</v>
      </c>
      <c r="E427">
        <v>219.2</v>
      </c>
      <c r="F427">
        <v>211.45</v>
      </c>
      <c r="G427">
        <v>218.51</v>
      </c>
      <c r="H427">
        <v>125987600</v>
      </c>
      <c r="I427">
        <v>6.2481700000000001E-2</v>
      </c>
      <c r="J427">
        <v>6.2481766021589058E-2</v>
      </c>
      <c r="K427">
        <v>230.83999999999997</v>
      </c>
      <c r="L427">
        <v>244.90060000000005</v>
      </c>
      <c r="M427">
        <v>3.3584093959993316E-2</v>
      </c>
      <c r="N427" t="s">
        <v>131</v>
      </c>
      <c r="O427">
        <v>409.97</v>
      </c>
      <c r="P427">
        <v>-0.46700978120350278</v>
      </c>
      <c r="Q427" t="s">
        <v>102</v>
      </c>
      <c r="R427" t="s">
        <v>4</v>
      </c>
    </row>
    <row r="428" spans="1:18" x14ac:dyDescent="0.2">
      <c r="A428">
        <v>1992</v>
      </c>
      <c r="B428" t="s">
        <v>10</v>
      </c>
      <c r="C428" s="1" t="d">
        <v>2023-10-31</v>
      </c>
      <c r="D428">
        <v>196.12</v>
      </c>
      <c r="E428">
        <v>202.8</v>
      </c>
      <c r="F428">
        <v>194.07</v>
      </c>
      <c r="G428">
        <v>200.84</v>
      </c>
      <c r="H428">
        <v>118068300</v>
      </c>
      <c r="I428">
        <v>1.7632700000000001E-2</v>
      </c>
      <c r="J428">
        <v>1.7632752330765999E-2</v>
      </c>
      <c r="K428">
        <v>235.69200000000001</v>
      </c>
      <c r="L428">
        <v>245.46920000000006</v>
      </c>
      <c r="M428">
        <v>3.238818683281338E-2</v>
      </c>
      <c r="N428" t="s">
        <v>131</v>
      </c>
      <c r="O428">
        <v>409.97</v>
      </c>
      <c r="P428">
        <v>-0.51011049588994317</v>
      </c>
      <c r="Q428" t="s">
        <v>101</v>
      </c>
      <c r="R428" t="s">
        <v>4</v>
      </c>
    </row>
    <row r="429" spans="1:18" x14ac:dyDescent="0.2">
      <c r="A429">
        <v>1991</v>
      </c>
      <c r="B429" t="s">
        <v>10</v>
      </c>
      <c r="C429" s="1" t="d">
        <v>2023-10-30</v>
      </c>
      <c r="D429">
        <v>209.28</v>
      </c>
      <c r="E429">
        <v>210.88</v>
      </c>
      <c r="F429">
        <v>194.67</v>
      </c>
      <c r="G429">
        <v>197.36</v>
      </c>
      <c r="H429">
        <v>136448200</v>
      </c>
      <c r="I429">
        <v>-4.7949800000000001E-2</v>
      </c>
      <c r="J429">
        <v>-4.7949831162566348E-2</v>
      </c>
      <c r="K429">
        <v>237.97649999999999</v>
      </c>
      <c r="L429">
        <v>246.01980000000012</v>
      </c>
      <c r="M429">
        <v>3.1807517265011305E-2</v>
      </c>
      <c r="N429" t="s">
        <v>131</v>
      </c>
      <c r="O429">
        <v>409.97</v>
      </c>
      <c r="P429">
        <v>-0.51859892187233214</v>
      </c>
      <c r="Q429" t="s">
        <v>101</v>
      </c>
      <c r="R429" t="s">
        <v>4</v>
      </c>
    </row>
    <row r="430" spans="1:18" x14ac:dyDescent="0.2">
      <c r="A430">
        <v>1990</v>
      </c>
      <c r="B430" t="s">
        <v>10</v>
      </c>
      <c r="C430" s="1" t="d">
        <v>2023-10-27</v>
      </c>
      <c r="D430">
        <v>210.6</v>
      </c>
      <c r="E430">
        <v>212.41</v>
      </c>
      <c r="F430">
        <v>205.77</v>
      </c>
      <c r="G430">
        <v>207.3</v>
      </c>
      <c r="H430">
        <v>94881200</v>
      </c>
      <c r="I430">
        <v>7.4844899999999999E-3</v>
      </c>
      <c r="J430">
        <v>7.4844479004667619E-3</v>
      </c>
      <c r="K430">
        <v>240.68850000000003</v>
      </c>
      <c r="L430">
        <v>246.62860000000009</v>
      </c>
      <c r="M430">
        <v>3.0821038037122328E-2</v>
      </c>
      <c r="N430" t="s">
        <v>131</v>
      </c>
      <c r="O430">
        <v>409.97</v>
      </c>
      <c r="P430">
        <v>-0.49435324535941649</v>
      </c>
      <c r="Q430" t="s">
        <v>101</v>
      </c>
      <c r="R430" t="s">
        <v>4</v>
      </c>
    </row>
    <row r="431" spans="1:18" x14ac:dyDescent="0.2">
      <c r="A431">
        <v>1989</v>
      </c>
      <c r="B431" t="s">
        <v>10</v>
      </c>
      <c r="C431" s="1" t="d">
        <v>2023-10-26</v>
      </c>
      <c r="D431">
        <v>211.32</v>
      </c>
      <c r="E431">
        <v>214.8</v>
      </c>
      <c r="F431">
        <v>204.88</v>
      </c>
      <c r="G431">
        <v>205.76</v>
      </c>
      <c r="H431">
        <v>115112600</v>
      </c>
      <c r="I431">
        <v>-3.1352999999999999E-2</v>
      </c>
      <c r="J431">
        <v>-3.1352979945391213E-2</v>
      </c>
      <c r="K431">
        <v>242.83450000000002</v>
      </c>
      <c r="L431">
        <v>246.99120000000005</v>
      </c>
      <c r="M431">
        <v>3.109971724451506E-2</v>
      </c>
      <c r="N431" t="s">
        <v>131</v>
      </c>
      <c r="O431">
        <v>409.97</v>
      </c>
      <c r="P431">
        <v>-0.49810961777691054</v>
      </c>
      <c r="Q431" t="s">
        <v>101</v>
      </c>
      <c r="R431" t="s">
        <v>4</v>
      </c>
    </row>
    <row r="432" spans="1:18" x14ac:dyDescent="0.2">
      <c r="A432">
        <v>1988</v>
      </c>
      <c r="B432" t="s">
        <v>10</v>
      </c>
      <c r="C432" s="1" t="d">
        <v>2023-10-25</v>
      </c>
      <c r="D432">
        <v>215.88</v>
      </c>
      <c r="E432">
        <v>220.1</v>
      </c>
      <c r="F432">
        <v>212.2</v>
      </c>
      <c r="G432">
        <v>212.42</v>
      </c>
      <c r="H432">
        <v>107065100</v>
      </c>
      <c r="I432">
        <v>-1.8935899999999999E-2</v>
      </c>
      <c r="J432">
        <v>-1.8935895067430319E-2</v>
      </c>
      <c r="K432">
        <v>244.86550000000003</v>
      </c>
      <c r="L432">
        <v>247.22960000000006</v>
      </c>
      <c r="M432">
        <v>3.1442602239636186E-2</v>
      </c>
      <c r="N432" t="s">
        <v>131</v>
      </c>
      <c r="O432">
        <v>409.97</v>
      </c>
      <c r="P432">
        <v>-0.48186452667268342</v>
      </c>
      <c r="Q432" t="s">
        <v>101</v>
      </c>
      <c r="R432" t="s">
        <v>4</v>
      </c>
    </row>
    <row r="433" spans="1:18" x14ac:dyDescent="0.2">
      <c r="A433">
        <v>1987</v>
      </c>
      <c r="B433" t="s">
        <v>10</v>
      </c>
      <c r="C433" s="1" t="d">
        <v>2023-10-24</v>
      </c>
      <c r="D433">
        <v>216.5</v>
      </c>
      <c r="E433">
        <v>222.05</v>
      </c>
      <c r="F433">
        <v>214.11</v>
      </c>
      <c r="G433">
        <v>216.52</v>
      </c>
      <c r="H433">
        <v>118231100</v>
      </c>
      <c r="I433">
        <v>2.0935499999999999E-2</v>
      </c>
      <c r="J433">
        <v>2.0935496039230506E-2</v>
      </c>
      <c r="K433">
        <v>246.26949999999997</v>
      </c>
      <c r="L433">
        <v>247.62640000000007</v>
      </c>
      <c r="M433">
        <v>3.1364976677846851E-2</v>
      </c>
      <c r="N433" t="s">
        <v>131</v>
      </c>
      <c r="O433">
        <v>409.97</v>
      </c>
      <c r="P433">
        <v>-0.47186379491182284</v>
      </c>
      <c r="Q433" t="s">
        <v>101</v>
      </c>
      <c r="R433" t="s">
        <v>4</v>
      </c>
    </row>
    <row r="434" spans="1:18" x14ac:dyDescent="0.2">
      <c r="A434">
        <v>1986</v>
      </c>
      <c r="B434" t="s">
        <v>10</v>
      </c>
      <c r="C434" s="1" t="d">
        <v>2023-10-23</v>
      </c>
      <c r="D434">
        <v>210</v>
      </c>
      <c r="E434">
        <v>216.98</v>
      </c>
      <c r="F434">
        <v>202.51</v>
      </c>
      <c r="G434">
        <v>212.08</v>
      </c>
      <c r="H434">
        <v>150683400</v>
      </c>
      <c r="I434">
        <v>4.2453100000000002E-4</v>
      </c>
      <c r="J434">
        <v>4.2454832775140616E-4</v>
      </c>
      <c r="K434">
        <v>247.64949999999993</v>
      </c>
      <c r="L434">
        <v>248.0372000000001</v>
      </c>
      <c r="M434">
        <v>3.075962935874553E-2</v>
      </c>
      <c r="N434" t="s">
        <v>131</v>
      </c>
      <c r="O434">
        <v>409.97</v>
      </c>
      <c r="P434">
        <v>-0.48269385564797429</v>
      </c>
      <c r="Q434" t="s">
        <v>101</v>
      </c>
      <c r="R434" t="s">
        <v>4</v>
      </c>
    </row>
    <row r="435" spans="1:18" x14ac:dyDescent="0.2">
      <c r="A435">
        <v>1985</v>
      </c>
      <c r="B435" t="s">
        <v>10</v>
      </c>
      <c r="C435" s="1" t="d">
        <v>2023-10-20</v>
      </c>
      <c r="D435">
        <v>217.01</v>
      </c>
      <c r="E435">
        <v>218.86</v>
      </c>
      <c r="F435">
        <v>210.42</v>
      </c>
      <c r="G435">
        <v>211.99</v>
      </c>
      <c r="H435">
        <v>138010100</v>
      </c>
      <c r="I435">
        <v>-3.6890600000000003E-2</v>
      </c>
      <c r="J435">
        <v>-3.6890645586297732E-2</v>
      </c>
      <c r="K435">
        <v>249.39499999999998</v>
      </c>
      <c r="L435">
        <v>248.50200000000007</v>
      </c>
      <c r="M435">
        <v>3.0919648686672605E-2</v>
      </c>
      <c r="N435" t="s">
        <v>132</v>
      </c>
      <c r="O435">
        <v>409.97</v>
      </c>
      <c r="P435">
        <v>-0.48291338390613947</v>
      </c>
      <c r="Q435" t="s">
        <v>101</v>
      </c>
      <c r="R435" t="s">
        <v>4</v>
      </c>
    </row>
    <row r="436" spans="1:18" x14ac:dyDescent="0.2">
      <c r="A436">
        <v>1984</v>
      </c>
      <c r="B436" t="s">
        <v>10</v>
      </c>
      <c r="C436" s="1" t="d">
        <v>2023-10-19</v>
      </c>
      <c r="D436">
        <v>225.95</v>
      </c>
      <c r="E436">
        <v>230.61</v>
      </c>
      <c r="F436">
        <v>216.78</v>
      </c>
      <c r="G436">
        <v>220.11</v>
      </c>
      <c r="H436">
        <v>170772700</v>
      </c>
      <c r="I436">
        <v>-9.3003100000000005E-2</v>
      </c>
      <c r="J436">
        <v>-9.300313169606067E-2</v>
      </c>
      <c r="K436">
        <v>251.0395</v>
      </c>
      <c r="L436">
        <v>249.11340000000007</v>
      </c>
      <c r="M436">
        <v>3.1220558725733854E-2</v>
      </c>
      <c r="N436" t="s">
        <v>132</v>
      </c>
      <c r="O436">
        <v>409.97</v>
      </c>
      <c r="P436">
        <v>-0.46310705661389862</v>
      </c>
      <c r="Q436" t="s">
        <v>101</v>
      </c>
      <c r="R436" t="s">
        <v>4</v>
      </c>
    </row>
    <row r="437" spans="1:18" x14ac:dyDescent="0.2">
      <c r="A437">
        <v>1975</v>
      </c>
      <c r="B437" t="s">
        <v>10</v>
      </c>
      <c r="C437" s="1" t="d">
        <v>2023-10-06</v>
      </c>
      <c r="D437">
        <v>253.98</v>
      </c>
      <c r="E437">
        <v>261.64999999999998</v>
      </c>
      <c r="F437">
        <v>250.65</v>
      </c>
      <c r="G437">
        <v>260.52999999999997</v>
      </c>
      <c r="H437">
        <v>118121800</v>
      </c>
      <c r="I437">
        <v>1.8458400000000001E-3</v>
      </c>
      <c r="J437">
        <v>1.8457988848297191E-3</v>
      </c>
      <c r="K437">
        <v>258.29099999999994</v>
      </c>
      <c r="L437">
        <v>250.3998</v>
      </c>
      <c r="M437">
        <v>3.2551454876047742E-2</v>
      </c>
      <c r="N437" t="s">
        <v>132</v>
      </c>
      <c r="O437">
        <v>409.97</v>
      </c>
      <c r="P437">
        <v>-0.3645144766690247</v>
      </c>
      <c r="Q437" t="s">
        <v>101</v>
      </c>
      <c r="R437" t="s">
        <v>4</v>
      </c>
    </row>
    <row r="438" spans="1:18" x14ac:dyDescent="0.2">
      <c r="A438">
        <v>1974</v>
      </c>
      <c r="B438" t="s">
        <v>10</v>
      </c>
      <c r="C438" s="1" t="d">
        <v>2023-10-05</v>
      </c>
      <c r="D438">
        <v>260</v>
      </c>
      <c r="E438">
        <v>263.60000000000002</v>
      </c>
      <c r="F438">
        <v>256.25</v>
      </c>
      <c r="G438">
        <v>260.05</v>
      </c>
      <c r="H438">
        <v>119159200</v>
      </c>
      <c r="I438">
        <v>-4.2503300000000001E-3</v>
      </c>
      <c r="J438">
        <v>-4.250268034921123E-3</v>
      </c>
      <c r="K438">
        <v>257.68950000000001</v>
      </c>
      <c r="L438">
        <v>250.53519999999997</v>
      </c>
      <c r="M438">
        <v>3.271830465458489E-2</v>
      </c>
      <c r="N438" t="s">
        <v>132</v>
      </c>
      <c r="O438">
        <v>409.97</v>
      </c>
      <c r="P438">
        <v>-0.36568529404590577</v>
      </c>
      <c r="Q438" t="s">
        <v>101</v>
      </c>
      <c r="R438" t="s">
        <v>4</v>
      </c>
    </row>
    <row r="439" spans="1:18" x14ac:dyDescent="0.2">
      <c r="A439">
        <v>1973</v>
      </c>
      <c r="B439" t="s">
        <v>10</v>
      </c>
      <c r="C439" s="1" t="d">
        <v>2023-10-04</v>
      </c>
      <c r="D439">
        <v>248.14</v>
      </c>
      <c r="E439">
        <v>261.86</v>
      </c>
      <c r="F439">
        <v>247.6</v>
      </c>
      <c r="G439">
        <v>261.16000000000003</v>
      </c>
      <c r="H439">
        <v>129721600</v>
      </c>
      <c r="I439">
        <v>5.9343699999999999E-2</v>
      </c>
      <c r="J439">
        <v>5.9343690423072415E-2</v>
      </c>
      <c r="K439">
        <v>257.26149999999996</v>
      </c>
      <c r="L439">
        <v>250.43879999999993</v>
      </c>
      <c r="M439">
        <v>3.2696983674432231E-2</v>
      </c>
      <c r="N439" t="s">
        <v>132</v>
      </c>
      <c r="O439">
        <v>409.97</v>
      </c>
      <c r="P439">
        <v>-0.36297777886186788</v>
      </c>
      <c r="Q439" t="s">
        <v>101</v>
      </c>
      <c r="R439" t="s">
        <v>4</v>
      </c>
    </row>
    <row r="440" spans="1:18" x14ac:dyDescent="0.2">
      <c r="A440">
        <v>1972</v>
      </c>
      <c r="B440" t="s">
        <v>10</v>
      </c>
      <c r="C440" s="1" t="d">
        <v>2023-10-03</v>
      </c>
      <c r="D440">
        <v>248.61</v>
      </c>
      <c r="E440">
        <v>250.02</v>
      </c>
      <c r="F440">
        <v>244.45</v>
      </c>
      <c r="G440">
        <v>246.53</v>
      </c>
      <c r="H440">
        <v>101985300</v>
      </c>
      <c r="I440">
        <v>-2.0151100000000002E-2</v>
      </c>
      <c r="J440">
        <v>-2.015103338632751E-2</v>
      </c>
      <c r="K440">
        <v>256.79949999999997</v>
      </c>
      <c r="L440">
        <v>250.52479999999997</v>
      </c>
      <c r="M440">
        <v>3.0056926232392794E-2</v>
      </c>
      <c r="N440" t="s">
        <v>132</v>
      </c>
      <c r="O440">
        <v>409.97</v>
      </c>
      <c r="P440">
        <v>-0.39866331682806067</v>
      </c>
      <c r="Q440" t="s">
        <v>101</v>
      </c>
      <c r="R440" t="s">
        <v>4</v>
      </c>
    </row>
    <row r="441" spans="1:18" x14ac:dyDescent="0.2">
      <c r="A441">
        <v>1971</v>
      </c>
      <c r="B441" t="s">
        <v>10</v>
      </c>
      <c r="C441" s="1" t="d">
        <v>2023-10-02</v>
      </c>
      <c r="D441">
        <v>244.81</v>
      </c>
      <c r="E441">
        <v>254.28</v>
      </c>
      <c r="F441">
        <v>242.62</v>
      </c>
      <c r="G441">
        <v>251.6</v>
      </c>
      <c r="H441">
        <v>123810400</v>
      </c>
      <c r="I441">
        <v>5.5151699999999998E-3</v>
      </c>
      <c r="J441">
        <v>5.5151466709295605E-3</v>
      </c>
      <c r="K441">
        <v>257.29750000000001</v>
      </c>
      <c r="L441">
        <v>250.60719999999998</v>
      </c>
      <c r="M441">
        <v>3.1572259956398105E-2</v>
      </c>
      <c r="N441" t="s">
        <v>132</v>
      </c>
      <c r="O441">
        <v>409.97</v>
      </c>
      <c r="P441">
        <v>-0.38629655828475262</v>
      </c>
      <c r="Q441" t="s">
        <v>101</v>
      </c>
      <c r="R441" t="s">
        <v>4</v>
      </c>
    </row>
    <row r="442" spans="1:18" x14ac:dyDescent="0.2">
      <c r="A442">
        <v>1970</v>
      </c>
      <c r="B442" t="s">
        <v>10</v>
      </c>
      <c r="C442" s="1" t="d">
        <v>2023-09-29</v>
      </c>
      <c r="D442">
        <v>250</v>
      </c>
      <c r="E442">
        <v>254.77</v>
      </c>
      <c r="F442">
        <v>246.35</v>
      </c>
      <c r="G442">
        <v>250.22</v>
      </c>
      <c r="H442">
        <v>128522700</v>
      </c>
      <c r="I442">
        <v>1.5585699999999999E-2</v>
      </c>
      <c r="J442">
        <v>1.5585680655897383E-2</v>
      </c>
      <c r="K442">
        <v>256.96799999999996</v>
      </c>
      <c r="L442">
        <v>251.05779999999999</v>
      </c>
      <c r="M442">
        <v>3.3651981881173229E-2</v>
      </c>
      <c r="N442" t="s">
        <v>132</v>
      </c>
      <c r="O442">
        <v>409.97</v>
      </c>
      <c r="P442">
        <v>-0.38966265824328616</v>
      </c>
      <c r="Q442" t="s">
        <v>100</v>
      </c>
      <c r="R442" t="s">
        <v>4</v>
      </c>
    </row>
    <row r="443" spans="1:18" x14ac:dyDescent="0.2">
      <c r="A443">
        <v>1969</v>
      </c>
      <c r="B443" t="s">
        <v>10</v>
      </c>
      <c r="C443" s="1" t="d">
        <v>2023-09-28</v>
      </c>
      <c r="D443">
        <v>240.02</v>
      </c>
      <c r="E443">
        <v>247.55</v>
      </c>
      <c r="F443">
        <v>238.65</v>
      </c>
      <c r="G443">
        <v>246.38</v>
      </c>
      <c r="H443">
        <v>117058900</v>
      </c>
      <c r="I443">
        <v>2.4449100000000001E-2</v>
      </c>
      <c r="J443">
        <v>2.4449064449064473E-2</v>
      </c>
      <c r="K443">
        <v>257.36099999999999</v>
      </c>
      <c r="L443">
        <v>251.22619999999998</v>
      </c>
      <c r="M443">
        <v>3.3455669967261681E-2</v>
      </c>
      <c r="N443" t="s">
        <v>132</v>
      </c>
      <c r="O443">
        <v>409.97</v>
      </c>
      <c r="P443">
        <v>-0.39902919725833608</v>
      </c>
      <c r="Q443" t="s">
        <v>100</v>
      </c>
      <c r="R443" t="s">
        <v>4</v>
      </c>
    </row>
    <row r="444" spans="1:18" x14ac:dyDescent="0.2">
      <c r="A444">
        <v>1968</v>
      </c>
      <c r="B444" t="s">
        <v>10</v>
      </c>
      <c r="C444" s="1" t="d">
        <v>2023-09-27</v>
      </c>
      <c r="D444">
        <v>244.26</v>
      </c>
      <c r="E444">
        <v>245.33</v>
      </c>
      <c r="F444">
        <v>234.58</v>
      </c>
      <c r="G444">
        <v>240.5</v>
      </c>
      <c r="H444">
        <v>136597200</v>
      </c>
      <c r="I444">
        <v>-1.48288E-2</v>
      </c>
      <c r="J444">
        <v>-1.4828772734720608E-2</v>
      </c>
      <c r="K444">
        <v>257.887</v>
      </c>
      <c r="L444">
        <v>251.47979999999995</v>
      </c>
      <c r="M444">
        <v>3.2892927023817957E-2</v>
      </c>
      <c r="N444" t="s">
        <v>132</v>
      </c>
      <c r="O444">
        <v>409.97</v>
      </c>
      <c r="P444">
        <v>-0.41337171012513119</v>
      </c>
      <c r="Q444" t="s">
        <v>100</v>
      </c>
      <c r="R444" t="s">
        <v>4</v>
      </c>
    </row>
    <row r="445" spans="1:18" x14ac:dyDescent="0.2">
      <c r="A445">
        <v>1967</v>
      </c>
      <c r="B445" t="s">
        <v>10</v>
      </c>
      <c r="C445" s="1" t="d">
        <v>2023-09-26</v>
      </c>
      <c r="D445">
        <v>242.98</v>
      </c>
      <c r="E445">
        <v>249.55</v>
      </c>
      <c r="F445">
        <v>241.66</v>
      </c>
      <c r="G445">
        <v>244.12</v>
      </c>
      <c r="H445">
        <v>101993600</v>
      </c>
      <c r="I445">
        <v>-1.1619900000000001E-2</v>
      </c>
      <c r="J445">
        <v>-1.1619903639823459E-2</v>
      </c>
      <c r="K445">
        <v>258.721</v>
      </c>
      <c r="L445">
        <v>252.37739999999997</v>
      </c>
      <c r="M445">
        <v>3.7239670166549811E-2</v>
      </c>
      <c r="N445" t="s">
        <v>132</v>
      </c>
      <c r="O445">
        <v>409.97</v>
      </c>
      <c r="P445">
        <v>-0.40454179574115179</v>
      </c>
      <c r="Q445" t="s">
        <v>100</v>
      </c>
      <c r="R445" t="s">
        <v>4</v>
      </c>
    </row>
    <row r="446" spans="1:18" x14ac:dyDescent="0.2">
      <c r="A446">
        <v>1966</v>
      </c>
      <c r="B446" t="s">
        <v>10</v>
      </c>
      <c r="C446" s="1" t="d">
        <v>2023-09-25</v>
      </c>
      <c r="D446">
        <v>243.38</v>
      </c>
      <c r="E446">
        <v>247.1</v>
      </c>
      <c r="F446">
        <v>238.31</v>
      </c>
      <c r="G446">
        <v>246.99</v>
      </c>
      <c r="H446">
        <v>104636600</v>
      </c>
      <c r="I446">
        <v>8.6164699999999993E-3</v>
      </c>
      <c r="J446">
        <v>8.6164652074485204E-3</v>
      </c>
      <c r="K446">
        <v>258.45600000000002</v>
      </c>
      <c r="L446">
        <v>253.43419999999998</v>
      </c>
      <c r="M446">
        <v>3.7108179538279898E-2</v>
      </c>
      <c r="N446" t="s">
        <v>132</v>
      </c>
      <c r="O446">
        <v>409.97</v>
      </c>
      <c r="P446">
        <v>-0.39754128350854945</v>
      </c>
      <c r="Q446" t="s">
        <v>100</v>
      </c>
      <c r="R446" t="s">
        <v>4</v>
      </c>
    </row>
    <row r="447" spans="1:18" x14ac:dyDescent="0.2">
      <c r="A447">
        <v>1965</v>
      </c>
      <c r="B447" t="s">
        <v>10</v>
      </c>
      <c r="C447" s="1" t="d">
        <v>2023-09-22</v>
      </c>
      <c r="D447">
        <v>257.39999999999998</v>
      </c>
      <c r="E447">
        <v>257.79000000000002</v>
      </c>
      <c r="F447">
        <v>244.48</v>
      </c>
      <c r="G447">
        <v>244.88</v>
      </c>
      <c r="H447">
        <v>127524100</v>
      </c>
      <c r="I447">
        <v>-4.2315199999999997E-2</v>
      </c>
      <c r="J447">
        <v>-4.2315213140398877E-2</v>
      </c>
      <c r="K447">
        <v>258.036</v>
      </c>
      <c r="L447">
        <v>254.35939999999999</v>
      </c>
      <c r="M447">
        <v>3.7901941267872594E-2</v>
      </c>
      <c r="N447" t="s">
        <v>132</v>
      </c>
      <c r="O447">
        <v>409.97</v>
      </c>
      <c r="P447">
        <v>-0.40268800156108986</v>
      </c>
      <c r="Q447" t="s">
        <v>100</v>
      </c>
      <c r="R447" t="s">
        <v>4</v>
      </c>
    </row>
    <row r="448" spans="1:18" x14ac:dyDescent="0.2">
      <c r="A448">
        <v>1964</v>
      </c>
      <c r="B448" t="s">
        <v>10</v>
      </c>
      <c r="C448" s="1" t="d">
        <v>2023-09-21</v>
      </c>
      <c r="D448">
        <v>257.85000000000002</v>
      </c>
      <c r="E448">
        <v>260.86</v>
      </c>
      <c r="F448">
        <v>254.21</v>
      </c>
      <c r="G448">
        <v>255.7</v>
      </c>
      <c r="H448">
        <v>119951500</v>
      </c>
      <c r="I448">
        <v>-2.6238600000000001E-2</v>
      </c>
      <c r="J448">
        <v>-2.6238622948322465E-2</v>
      </c>
      <c r="K448">
        <v>257.29399999999998</v>
      </c>
      <c r="L448">
        <v>255.04719999999995</v>
      </c>
      <c r="M448">
        <v>3.7149278865987088E-2</v>
      </c>
      <c r="N448" t="s">
        <v>132</v>
      </c>
      <c r="O448">
        <v>409.97</v>
      </c>
      <c r="P448">
        <v>-0.37629582652389204</v>
      </c>
      <c r="Q448" t="s">
        <v>100</v>
      </c>
      <c r="R448" t="s">
        <v>4</v>
      </c>
    </row>
    <row r="449" spans="1:18" x14ac:dyDescent="0.2">
      <c r="A449">
        <v>1963</v>
      </c>
      <c r="B449" t="s">
        <v>10</v>
      </c>
      <c r="C449" s="1" t="d">
        <v>2023-09-20</v>
      </c>
      <c r="D449">
        <v>267.04000000000002</v>
      </c>
      <c r="E449">
        <v>273.93</v>
      </c>
      <c r="F449">
        <v>262.45999999999998</v>
      </c>
      <c r="G449">
        <v>262.58999999999997</v>
      </c>
      <c r="H449">
        <v>122514600</v>
      </c>
      <c r="I449">
        <v>-1.4671699999999999E-2</v>
      </c>
      <c r="J449">
        <v>-1.4671669793621112E-2</v>
      </c>
      <c r="K449">
        <v>256.35199999999998</v>
      </c>
      <c r="L449">
        <v>255.70759999999999</v>
      </c>
      <c r="M449">
        <v>3.6503146761451291E-2</v>
      </c>
      <c r="N449" t="s">
        <v>132</v>
      </c>
      <c r="O449">
        <v>409.97</v>
      </c>
      <c r="P449">
        <v>-0.35948971875990932</v>
      </c>
      <c r="Q449" t="s">
        <v>100</v>
      </c>
      <c r="R449" t="s">
        <v>4</v>
      </c>
    </row>
    <row r="450" spans="1:18" x14ac:dyDescent="0.2">
      <c r="A450">
        <v>1962</v>
      </c>
      <c r="B450" t="s">
        <v>10</v>
      </c>
      <c r="C450" s="1" t="d">
        <v>2023-09-19</v>
      </c>
      <c r="D450">
        <v>264.35000000000002</v>
      </c>
      <c r="E450">
        <v>267.85000000000002</v>
      </c>
      <c r="F450">
        <v>261.2</v>
      </c>
      <c r="G450">
        <v>266.5</v>
      </c>
      <c r="H450">
        <v>103704000</v>
      </c>
      <c r="I450">
        <v>4.5989200000000003E-3</v>
      </c>
      <c r="J450">
        <v>4.5989143546443234E-3</v>
      </c>
      <c r="K450">
        <v>254.88200000000001</v>
      </c>
      <c r="L450">
        <v>256.03339999999992</v>
      </c>
      <c r="M450">
        <v>3.6159366292593212E-2</v>
      </c>
      <c r="N450" t="s">
        <v>131</v>
      </c>
      <c r="O450">
        <v>409.97</v>
      </c>
      <c r="P450">
        <v>-0.34995243554406419</v>
      </c>
      <c r="Q450" t="s">
        <v>100</v>
      </c>
      <c r="R450" t="s">
        <v>4</v>
      </c>
    </row>
    <row r="451" spans="1:18" x14ac:dyDescent="0.2">
      <c r="A451">
        <v>1961</v>
      </c>
      <c r="B451" t="s">
        <v>10</v>
      </c>
      <c r="C451" s="1" t="d">
        <v>2023-09-18</v>
      </c>
      <c r="D451">
        <v>271.16000000000003</v>
      </c>
      <c r="E451">
        <v>271.44</v>
      </c>
      <c r="F451">
        <v>263.76</v>
      </c>
      <c r="G451">
        <v>265.27999999999997</v>
      </c>
      <c r="H451">
        <v>101543300</v>
      </c>
      <c r="I451">
        <v>-3.3201000000000001E-2</v>
      </c>
      <c r="J451">
        <v>-3.3200918400816404E-2</v>
      </c>
      <c r="K451">
        <v>253.12099999999995</v>
      </c>
      <c r="L451">
        <v>256.17739999999992</v>
      </c>
      <c r="M451">
        <v>3.8997260203098315E-2</v>
      </c>
      <c r="N451" t="s">
        <v>131</v>
      </c>
      <c r="O451">
        <v>409.97</v>
      </c>
      <c r="P451">
        <v>-0.35292826304363745</v>
      </c>
      <c r="Q451" t="s">
        <v>100</v>
      </c>
      <c r="R451" t="s">
        <v>4</v>
      </c>
    </row>
    <row r="452" spans="1:18" x14ac:dyDescent="0.2">
      <c r="A452">
        <v>1960</v>
      </c>
      <c r="B452" t="s">
        <v>10</v>
      </c>
      <c r="C452" s="1" t="d">
        <v>2023-09-15</v>
      </c>
      <c r="D452">
        <v>277.55</v>
      </c>
      <c r="E452">
        <v>278.98</v>
      </c>
      <c r="F452">
        <v>271</v>
      </c>
      <c r="G452">
        <v>274.39</v>
      </c>
      <c r="H452">
        <v>133692300</v>
      </c>
      <c r="I452">
        <v>-5.9773700000000001E-3</v>
      </c>
      <c r="J452">
        <v>-5.9773945804957318E-3</v>
      </c>
      <c r="K452">
        <v>250.63150000000002</v>
      </c>
      <c r="L452">
        <v>256.2396</v>
      </c>
      <c r="M452">
        <v>3.8187974478980542E-2</v>
      </c>
      <c r="N452" t="s">
        <v>131</v>
      </c>
      <c r="O452">
        <v>409.97</v>
      </c>
      <c r="P452">
        <v>-0.33070712491157894</v>
      </c>
      <c r="Q452" t="s">
        <v>100</v>
      </c>
      <c r="R452" t="s">
        <v>4</v>
      </c>
    </row>
    <row r="453" spans="1:18" x14ac:dyDescent="0.2">
      <c r="A453">
        <v>1959</v>
      </c>
      <c r="B453" t="s">
        <v>10</v>
      </c>
      <c r="C453" s="1" t="d">
        <v>2023-09-14</v>
      </c>
      <c r="D453">
        <v>271.32</v>
      </c>
      <c r="E453">
        <v>276.70999999999998</v>
      </c>
      <c r="F453">
        <v>270.42</v>
      </c>
      <c r="G453">
        <v>276.04000000000002</v>
      </c>
      <c r="H453">
        <v>107709800</v>
      </c>
      <c r="I453">
        <v>1.7471500000000001E-2</v>
      </c>
      <c r="J453">
        <v>1.7471433837080719E-2</v>
      </c>
      <c r="K453">
        <v>247.87299999999996</v>
      </c>
      <c r="L453">
        <v>256.42259999999999</v>
      </c>
      <c r="M453">
        <v>3.9055095803640492E-2</v>
      </c>
      <c r="N453" t="s">
        <v>131</v>
      </c>
      <c r="O453">
        <v>409.97</v>
      </c>
      <c r="P453">
        <v>-0.32668244017854964</v>
      </c>
      <c r="Q453" t="s">
        <v>100</v>
      </c>
      <c r="R453" t="s">
        <v>4</v>
      </c>
    </row>
    <row r="454" spans="1:18" x14ac:dyDescent="0.2">
      <c r="A454">
        <v>1958</v>
      </c>
      <c r="B454" t="s">
        <v>10</v>
      </c>
      <c r="C454" s="1" t="d">
        <v>2023-09-13</v>
      </c>
      <c r="D454">
        <v>270.07</v>
      </c>
      <c r="E454">
        <v>274.98</v>
      </c>
      <c r="F454">
        <v>268.10000000000002</v>
      </c>
      <c r="G454">
        <v>271.3</v>
      </c>
      <c r="H454">
        <v>111673700</v>
      </c>
      <c r="I454">
        <v>1.42814E-2</v>
      </c>
      <c r="J454">
        <v>1.4281441603110512E-2</v>
      </c>
      <c r="K454">
        <v>245.35099999999997</v>
      </c>
      <c r="L454">
        <v>256.46560000000005</v>
      </c>
      <c r="M454">
        <v>4.0142730704000748E-2</v>
      </c>
      <c r="N454" t="s">
        <v>131</v>
      </c>
      <c r="O454">
        <v>409.97</v>
      </c>
      <c r="P454">
        <v>-0.33824426177525191</v>
      </c>
      <c r="Q454" t="s">
        <v>100</v>
      </c>
      <c r="R454" t="s">
        <v>4</v>
      </c>
    </row>
    <row r="455" spans="1:18" x14ac:dyDescent="0.2">
      <c r="A455">
        <v>1957</v>
      </c>
      <c r="B455" t="s">
        <v>10</v>
      </c>
      <c r="C455" s="1" t="d">
        <v>2023-09-12</v>
      </c>
      <c r="D455">
        <v>270.76</v>
      </c>
      <c r="E455">
        <v>278.39</v>
      </c>
      <c r="F455">
        <v>266.60000000000002</v>
      </c>
      <c r="G455">
        <v>267.48</v>
      </c>
      <c r="H455">
        <v>135999900</v>
      </c>
      <c r="I455">
        <v>-2.2296900000000001E-2</v>
      </c>
      <c r="J455">
        <v>-2.229695153154454E-2</v>
      </c>
      <c r="K455">
        <v>243.43400000000003</v>
      </c>
      <c r="L455">
        <v>256.59440000000001</v>
      </c>
      <c r="M455">
        <v>4.0937979955374855E-2</v>
      </c>
      <c r="N455" t="s">
        <v>131</v>
      </c>
      <c r="O455">
        <v>409.97</v>
      </c>
      <c r="P455">
        <v>-0.34756201673293163</v>
      </c>
      <c r="Q455" t="s">
        <v>100</v>
      </c>
      <c r="R455" t="s">
        <v>4</v>
      </c>
    </row>
    <row r="456" spans="1:18" x14ac:dyDescent="0.2">
      <c r="A456">
        <v>1956</v>
      </c>
      <c r="B456" t="s">
        <v>10</v>
      </c>
      <c r="C456" s="1" t="d">
        <v>2023-09-11</v>
      </c>
      <c r="D456">
        <v>264.27</v>
      </c>
      <c r="E456">
        <v>274.85000000000002</v>
      </c>
      <c r="F456">
        <v>260.61</v>
      </c>
      <c r="G456">
        <v>273.58</v>
      </c>
      <c r="H456">
        <v>174667900</v>
      </c>
      <c r="I456">
        <v>0.100925</v>
      </c>
      <c r="J456">
        <v>0.10092555331991937</v>
      </c>
      <c r="K456">
        <v>242.048</v>
      </c>
      <c r="L456">
        <v>256.76479999999998</v>
      </c>
      <c r="M456">
        <v>4.062131856223225E-2</v>
      </c>
      <c r="N456" t="s">
        <v>131</v>
      </c>
      <c r="O456">
        <v>409.97</v>
      </c>
      <c r="P456">
        <v>-0.33268287923506601</v>
      </c>
      <c r="Q456" t="s">
        <v>100</v>
      </c>
      <c r="R456" t="s">
        <v>4</v>
      </c>
    </row>
    <row r="457" spans="1:18" x14ac:dyDescent="0.2">
      <c r="A457">
        <v>1955</v>
      </c>
      <c r="B457" t="s">
        <v>10</v>
      </c>
      <c r="C457" s="1" t="d">
        <v>2023-09-08</v>
      </c>
      <c r="D457">
        <v>251.22</v>
      </c>
      <c r="E457">
        <v>256.52</v>
      </c>
      <c r="F457">
        <v>246.67</v>
      </c>
      <c r="G457">
        <v>248.5</v>
      </c>
      <c r="H457">
        <v>118367700</v>
      </c>
      <c r="I457">
        <v>-1.1889200000000001E-2</v>
      </c>
      <c r="J457">
        <v>-1.1889140721301095E-2</v>
      </c>
      <c r="K457">
        <v>240.50149999999999</v>
      </c>
      <c r="L457">
        <v>256.6506</v>
      </c>
      <c r="M457">
        <v>3.41642739612368E-2</v>
      </c>
      <c r="N457" t="s">
        <v>131</v>
      </c>
      <c r="O457">
        <v>409.97</v>
      </c>
      <c r="P457">
        <v>-0.39385808717711057</v>
      </c>
      <c r="Q457" t="s">
        <v>100</v>
      </c>
      <c r="R457" t="s">
        <v>4</v>
      </c>
    </row>
    <row r="458" spans="1:18" x14ac:dyDescent="0.2">
      <c r="A458">
        <v>1954</v>
      </c>
      <c r="B458" t="s">
        <v>10</v>
      </c>
      <c r="C458" s="1" t="d">
        <v>2023-09-07</v>
      </c>
      <c r="D458">
        <v>245.07</v>
      </c>
      <c r="E458">
        <v>252.81</v>
      </c>
      <c r="F458">
        <v>243.27</v>
      </c>
      <c r="G458">
        <v>251.49</v>
      </c>
      <c r="H458">
        <v>115312900</v>
      </c>
      <c r="I458">
        <v>-1.7068599999999999E-3</v>
      </c>
      <c r="J458">
        <v>-1.7068910765321021E-3</v>
      </c>
      <c r="K458">
        <v>240.34350000000001</v>
      </c>
      <c r="L458">
        <v>256.32900000000001</v>
      </c>
      <c r="M458">
        <v>3.4116411198192621E-2</v>
      </c>
      <c r="N458" t="s">
        <v>131</v>
      </c>
      <c r="O458">
        <v>409.97</v>
      </c>
      <c r="P458">
        <v>-0.38656487060028788</v>
      </c>
      <c r="Q458" t="s">
        <v>100</v>
      </c>
      <c r="R458" t="s">
        <v>4</v>
      </c>
    </row>
    <row r="459" spans="1:18" x14ac:dyDescent="0.2">
      <c r="A459">
        <v>1953</v>
      </c>
      <c r="B459" t="s">
        <v>10</v>
      </c>
      <c r="C459" s="1" t="d">
        <v>2023-09-06</v>
      </c>
      <c r="D459">
        <v>255.14</v>
      </c>
      <c r="E459">
        <v>255.39</v>
      </c>
      <c r="F459">
        <v>245.06</v>
      </c>
      <c r="G459">
        <v>251.92</v>
      </c>
      <c r="H459">
        <v>116959800</v>
      </c>
      <c r="I459">
        <v>-1.7817400000000001E-2</v>
      </c>
      <c r="J459">
        <v>-1.7817458770322481E-2</v>
      </c>
      <c r="K459">
        <v>239.87849999999997</v>
      </c>
      <c r="L459">
        <v>256.48379999999997</v>
      </c>
      <c r="M459">
        <v>3.487861861238193E-2</v>
      </c>
      <c r="N459" t="s">
        <v>131</v>
      </c>
      <c r="O459">
        <v>409.97</v>
      </c>
      <c r="P459">
        <v>-0.38551601336683183</v>
      </c>
      <c r="Q459" t="s">
        <v>100</v>
      </c>
      <c r="R459" t="s">
        <v>4</v>
      </c>
    </row>
    <row r="460" spans="1:18" x14ac:dyDescent="0.2">
      <c r="A460">
        <v>1952</v>
      </c>
      <c r="B460" t="s">
        <v>10</v>
      </c>
      <c r="C460" s="1" t="d">
        <v>2023-09-05</v>
      </c>
      <c r="D460">
        <v>245</v>
      </c>
      <c r="E460">
        <v>258</v>
      </c>
      <c r="F460">
        <v>244.86</v>
      </c>
      <c r="G460">
        <v>256.49</v>
      </c>
      <c r="H460">
        <v>129469600</v>
      </c>
      <c r="I460">
        <v>4.68552E-2</v>
      </c>
      <c r="J460">
        <v>4.6855230398759273E-2</v>
      </c>
      <c r="K460">
        <v>239.76750000000001</v>
      </c>
      <c r="L460">
        <v>256.45819999999998</v>
      </c>
      <c r="M460">
        <v>3.4653926971810647E-2</v>
      </c>
      <c r="N460" t="s">
        <v>131</v>
      </c>
      <c r="O460">
        <v>409.97</v>
      </c>
      <c r="P460">
        <v>-0.37436885625777494</v>
      </c>
      <c r="Q460" t="s">
        <v>100</v>
      </c>
      <c r="R460" t="s">
        <v>4</v>
      </c>
    </row>
    <row r="461" spans="1:18" x14ac:dyDescent="0.2">
      <c r="A461">
        <v>1951</v>
      </c>
      <c r="B461" t="s">
        <v>10</v>
      </c>
      <c r="C461" s="1" t="d">
        <v>2023-09-01</v>
      </c>
      <c r="D461">
        <v>257.26</v>
      </c>
      <c r="E461">
        <v>259.08</v>
      </c>
      <c r="F461">
        <v>242.01</v>
      </c>
      <c r="G461">
        <v>245.01</v>
      </c>
      <c r="H461">
        <v>132541600</v>
      </c>
      <c r="I461">
        <v>-5.0643199999999999E-2</v>
      </c>
      <c r="J461">
        <v>-5.0643211407315536E-2</v>
      </c>
      <c r="K461">
        <v>239.51550000000003</v>
      </c>
      <c r="L461">
        <v>256.24080000000004</v>
      </c>
      <c r="M461">
        <v>3.3029424589733132E-2</v>
      </c>
      <c r="N461" t="s">
        <v>131</v>
      </c>
      <c r="O461">
        <v>409.97</v>
      </c>
      <c r="P461">
        <v>-0.40237090518818452</v>
      </c>
      <c r="Q461" t="s">
        <v>100</v>
      </c>
      <c r="R461" t="s">
        <v>4</v>
      </c>
    </row>
    <row r="462" spans="1:18" x14ac:dyDescent="0.2">
      <c r="A462">
        <v>1950</v>
      </c>
      <c r="B462" t="s">
        <v>10</v>
      </c>
      <c r="C462" s="1" t="d">
        <v>2023-08-31</v>
      </c>
      <c r="D462">
        <v>255.98</v>
      </c>
      <c r="E462">
        <v>261.18</v>
      </c>
      <c r="F462">
        <v>255.05</v>
      </c>
      <c r="G462">
        <v>258.08</v>
      </c>
      <c r="H462">
        <v>108861700</v>
      </c>
      <c r="I462">
        <v>4.5932000000000004E-3</v>
      </c>
      <c r="J462">
        <v>4.5932269365511758E-3</v>
      </c>
      <c r="K462">
        <v>239.95800000000003</v>
      </c>
      <c r="L462">
        <v>256.24300000000005</v>
      </c>
      <c r="M462">
        <v>3.1319723892674373E-2</v>
      </c>
      <c r="N462" t="s">
        <v>131</v>
      </c>
      <c r="O462">
        <v>409.97</v>
      </c>
      <c r="P462">
        <v>-0.37049052369685598</v>
      </c>
      <c r="Q462" t="s">
        <v>99</v>
      </c>
      <c r="R462" t="s">
        <v>4</v>
      </c>
    </row>
    <row r="463" spans="1:18" x14ac:dyDescent="0.2">
      <c r="A463">
        <v>1949</v>
      </c>
      <c r="B463" t="s">
        <v>10</v>
      </c>
      <c r="C463" s="1" t="d">
        <v>2023-08-30</v>
      </c>
      <c r="D463">
        <v>254.2</v>
      </c>
      <c r="E463">
        <v>260.51</v>
      </c>
      <c r="F463">
        <v>250.59</v>
      </c>
      <c r="G463">
        <v>256.89999999999998</v>
      </c>
      <c r="H463">
        <v>121988400</v>
      </c>
      <c r="I463">
        <v>-1.08873E-3</v>
      </c>
      <c r="J463">
        <v>-1.0887316276538828E-3</v>
      </c>
      <c r="K463">
        <v>240.02000000000004</v>
      </c>
      <c r="L463">
        <v>256.63500000000005</v>
      </c>
      <c r="M463">
        <v>3.1637227475055485E-2</v>
      </c>
      <c r="N463" t="s">
        <v>131</v>
      </c>
      <c r="O463">
        <v>409.97</v>
      </c>
      <c r="P463">
        <v>-0.37336878308168897</v>
      </c>
      <c r="Q463" t="s">
        <v>99</v>
      </c>
      <c r="R463" t="s">
        <v>4</v>
      </c>
    </row>
    <row r="464" spans="1:18" x14ac:dyDescent="0.2">
      <c r="A464">
        <v>1948</v>
      </c>
      <c r="B464" t="s">
        <v>10</v>
      </c>
      <c r="C464" s="1" t="d">
        <v>2023-08-29</v>
      </c>
      <c r="D464">
        <v>238.58</v>
      </c>
      <c r="E464">
        <v>257.48</v>
      </c>
      <c r="F464">
        <v>237.77</v>
      </c>
      <c r="G464">
        <v>257.18</v>
      </c>
      <c r="H464">
        <v>134047600</v>
      </c>
      <c r="I464">
        <v>7.6877899999999999E-2</v>
      </c>
      <c r="J464">
        <v>7.6877983418474294E-2</v>
      </c>
      <c r="K464">
        <v>239.88049999999998</v>
      </c>
      <c r="L464">
        <v>256.66260000000011</v>
      </c>
      <c r="M464">
        <v>3.2237499611428598E-2</v>
      </c>
      <c r="N464" t="s">
        <v>131</v>
      </c>
      <c r="O464">
        <v>409.97</v>
      </c>
      <c r="P464">
        <v>-0.37268580627850822</v>
      </c>
      <c r="Q464" t="s">
        <v>99</v>
      </c>
      <c r="R464" t="s">
        <v>4</v>
      </c>
    </row>
    <row r="465" spans="1:18" x14ac:dyDescent="0.2">
      <c r="A465">
        <v>1936</v>
      </c>
      <c r="B465" t="s">
        <v>10</v>
      </c>
      <c r="C465" s="1" t="d">
        <v>2023-08-11</v>
      </c>
      <c r="D465">
        <v>241.77</v>
      </c>
      <c r="E465">
        <v>243.79</v>
      </c>
      <c r="F465">
        <v>238.02</v>
      </c>
      <c r="G465">
        <v>242.65</v>
      </c>
      <c r="H465">
        <v>99038600</v>
      </c>
      <c r="I465">
        <v>-1.0964399999999999E-2</v>
      </c>
      <c r="J465">
        <v>-1.0964375968044338E-2</v>
      </c>
      <c r="K465">
        <v>262.29300000000001</v>
      </c>
      <c r="L465">
        <v>258.59879999999998</v>
      </c>
      <c r="M465">
        <v>3.0394422826132573E-2</v>
      </c>
      <c r="N465" t="s">
        <v>132</v>
      </c>
      <c r="O465">
        <v>409.97</v>
      </c>
      <c r="P465">
        <v>-0.40812742395785062</v>
      </c>
      <c r="Q465" t="s">
        <v>99</v>
      </c>
      <c r="R465" t="s">
        <v>4</v>
      </c>
    </row>
    <row r="466" spans="1:18" x14ac:dyDescent="0.2">
      <c r="A466">
        <v>1935</v>
      </c>
      <c r="B466" t="s">
        <v>10</v>
      </c>
      <c r="C466" s="1" t="d">
        <v>2023-08-10</v>
      </c>
      <c r="D466">
        <v>245.4</v>
      </c>
      <c r="E466">
        <v>251.8</v>
      </c>
      <c r="F466">
        <v>243</v>
      </c>
      <c r="G466">
        <v>245.34</v>
      </c>
      <c r="H466">
        <v>109498600</v>
      </c>
      <c r="I466">
        <v>1.30063E-2</v>
      </c>
      <c r="J466">
        <v>1.3006317354143482E-2</v>
      </c>
      <c r="K466">
        <v>264.22949999999997</v>
      </c>
      <c r="L466">
        <v>257.95400000000001</v>
      </c>
      <c r="M466">
        <v>3.0682528428109548E-2</v>
      </c>
      <c r="N466" t="s">
        <v>132</v>
      </c>
      <c r="O466">
        <v>409.97</v>
      </c>
      <c r="P466">
        <v>-0.40156596824157864</v>
      </c>
      <c r="Q466" t="s">
        <v>99</v>
      </c>
      <c r="R466" t="s">
        <v>4</v>
      </c>
    </row>
    <row r="467" spans="1:18" x14ac:dyDescent="0.2">
      <c r="A467">
        <v>1934</v>
      </c>
      <c r="B467" t="s">
        <v>10</v>
      </c>
      <c r="C467" s="1" t="d">
        <v>2023-08-09</v>
      </c>
      <c r="D467">
        <v>250.87</v>
      </c>
      <c r="E467">
        <v>251.1</v>
      </c>
      <c r="F467">
        <v>241.9</v>
      </c>
      <c r="G467">
        <v>242.19</v>
      </c>
      <c r="H467">
        <v>101596300</v>
      </c>
      <c r="I467">
        <v>-3.0076100000000001E-2</v>
      </c>
      <c r="J467">
        <v>-3.0076091309571451E-2</v>
      </c>
      <c r="K467">
        <v>265.85749999999996</v>
      </c>
      <c r="L467">
        <v>257.17960000000005</v>
      </c>
      <c r="M467">
        <v>3.102327933493465E-2</v>
      </c>
      <c r="N467" t="s">
        <v>132</v>
      </c>
      <c r="O467">
        <v>409.97</v>
      </c>
      <c r="P467">
        <v>-0.40924945727736184</v>
      </c>
      <c r="Q467" t="s">
        <v>99</v>
      </c>
      <c r="R467" t="s">
        <v>4</v>
      </c>
    </row>
    <row r="468" spans="1:18" x14ac:dyDescent="0.2">
      <c r="A468">
        <v>1933</v>
      </c>
      <c r="B468" t="s">
        <v>10</v>
      </c>
      <c r="C468" s="1" t="d">
        <v>2023-08-08</v>
      </c>
      <c r="D468">
        <v>247.45</v>
      </c>
      <c r="E468">
        <v>250.92</v>
      </c>
      <c r="F468">
        <v>245.01</v>
      </c>
      <c r="G468">
        <v>249.7</v>
      </c>
      <c r="H468">
        <v>96642200</v>
      </c>
      <c r="I468">
        <v>-6.9596299999999996E-3</v>
      </c>
      <c r="J468">
        <v>-6.9596341220918845E-3</v>
      </c>
      <c r="K468">
        <v>267.34749999999997</v>
      </c>
      <c r="L468">
        <v>256.29600000000005</v>
      </c>
      <c r="M468">
        <v>3.0592122856193737E-2</v>
      </c>
      <c r="N468" t="s">
        <v>132</v>
      </c>
      <c r="O468">
        <v>409.97</v>
      </c>
      <c r="P468">
        <v>-0.3909310437349075</v>
      </c>
      <c r="Q468" t="s">
        <v>99</v>
      </c>
      <c r="R468" t="s">
        <v>4</v>
      </c>
    </row>
    <row r="469" spans="1:18" x14ac:dyDescent="0.2">
      <c r="A469">
        <v>1932</v>
      </c>
      <c r="B469" t="s">
        <v>10</v>
      </c>
      <c r="C469" s="1" t="d">
        <v>2023-08-07</v>
      </c>
      <c r="D469">
        <v>251.45</v>
      </c>
      <c r="E469">
        <v>253.65</v>
      </c>
      <c r="F469">
        <v>242.76</v>
      </c>
      <c r="G469">
        <v>251.45</v>
      </c>
      <c r="H469">
        <v>111097900</v>
      </c>
      <c r="I469">
        <v>-9.4934400000000006E-3</v>
      </c>
      <c r="J469">
        <v>-9.4934215709446823E-3</v>
      </c>
      <c r="K469">
        <v>268.35199999999998</v>
      </c>
      <c r="L469">
        <v>255.31560000000002</v>
      </c>
      <c r="M469">
        <v>3.0593001237680204E-2</v>
      </c>
      <c r="N469" t="s">
        <v>132</v>
      </c>
      <c r="O469">
        <v>409.97</v>
      </c>
      <c r="P469">
        <v>-0.38666243871502803</v>
      </c>
      <c r="Q469" t="s">
        <v>99</v>
      </c>
      <c r="R469" t="s">
        <v>4</v>
      </c>
    </row>
    <row r="470" spans="1:18" x14ac:dyDescent="0.2">
      <c r="A470">
        <v>1931</v>
      </c>
      <c r="B470" t="s">
        <v>10</v>
      </c>
      <c r="C470" s="1" t="d">
        <v>2023-08-04</v>
      </c>
      <c r="D470">
        <v>260.97000000000003</v>
      </c>
      <c r="E470">
        <v>264.77</v>
      </c>
      <c r="F470">
        <v>253.11</v>
      </c>
      <c r="G470">
        <v>253.86</v>
      </c>
      <c r="H470">
        <v>99539900</v>
      </c>
      <c r="I470">
        <v>-2.10551E-2</v>
      </c>
      <c r="J470">
        <v>-2.1055067098565416E-2</v>
      </c>
      <c r="K470">
        <v>269.25999999999993</v>
      </c>
      <c r="L470">
        <v>254.011</v>
      </c>
      <c r="M470">
        <v>3.0735735427851046E-2</v>
      </c>
      <c r="N470" t="s">
        <v>132</v>
      </c>
      <c r="O470">
        <v>409.97</v>
      </c>
      <c r="P470">
        <v>-0.38078395980193669</v>
      </c>
      <c r="Q470" t="s">
        <v>99</v>
      </c>
      <c r="R470" t="s">
        <v>4</v>
      </c>
    </row>
    <row r="471" spans="1:18" x14ac:dyDescent="0.2">
      <c r="A471">
        <v>1930</v>
      </c>
      <c r="B471" t="s">
        <v>10</v>
      </c>
      <c r="C471" s="1" t="d">
        <v>2023-08-03</v>
      </c>
      <c r="D471">
        <v>252.04</v>
      </c>
      <c r="E471">
        <v>260.49</v>
      </c>
      <c r="F471">
        <v>252</v>
      </c>
      <c r="G471">
        <v>259.32</v>
      </c>
      <c r="H471">
        <v>97569100</v>
      </c>
      <c r="I471">
        <v>2.0503E-2</v>
      </c>
      <c r="J471">
        <v>2.0502931801188451E-2</v>
      </c>
      <c r="K471">
        <v>270.28849999999994</v>
      </c>
      <c r="L471">
        <v>252.64</v>
      </c>
      <c r="M471">
        <v>3.0475956946036647E-2</v>
      </c>
      <c r="N471" t="s">
        <v>132</v>
      </c>
      <c r="O471">
        <v>409.97</v>
      </c>
      <c r="P471">
        <v>-0.36746591213991275</v>
      </c>
      <c r="Q471" t="s">
        <v>99</v>
      </c>
      <c r="R471" t="s">
        <v>4</v>
      </c>
    </row>
    <row r="472" spans="1:18" x14ac:dyDescent="0.2">
      <c r="A472">
        <v>1929</v>
      </c>
      <c r="B472" t="s">
        <v>10</v>
      </c>
      <c r="C472" s="1" t="d">
        <v>2023-08-02</v>
      </c>
      <c r="D472">
        <v>255.57</v>
      </c>
      <c r="E472">
        <v>259.52</v>
      </c>
      <c r="F472">
        <v>250.49</v>
      </c>
      <c r="G472">
        <v>254.11</v>
      </c>
      <c r="H472">
        <v>101752900</v>
      </c>
      <c r="I472">
        <v>-2.6659499999999999E-2</v>
      </c>
      <c r="J472">
        <v>-2.6659516604741973E-2</v>
      </c>
      <c r="K472">
        <v>271.14950000000005</v>
      </c>
      <c r="L472">
        <v>251.2782</v>
      </c>
      <c r="M472">
        <v>3.0221695298704301E-2</v>
      </c>
      <c r="N472" t="s">
        <v>132</v>
      </c>
      <c r="O472">
        <v>409.97</v>
      </c>
      <c r="P472">
        <v>-0.38017415908481111</v>
      </c>
      <c r="Q472" t="s">
        <v>99</v>
      </c>
      <c r="R472" t="s">
        <v>4</v>
      </c>
    </row>
    <row r="473" spans="1:18" x14ac:dyDescent="0.2">
      <c r="A473">
        <v>1927</v>
      </c>
      <c r="B473" t="s">
        <v>10</v>
      </c>
      <c r="C473" s="1" t="d">
        <v>2023-07-31</v>
      </c>
      <c r="D473">
        <v>267.48</v>
      </c>
      <c r="E473">
        <v>269.08</v>
      </c>
      <c r="F473">
        <v>263.77999999999997</v>
      </c>
      <c r="G473">
        <v>267.43</v>
      </c>
      <c r="H473">
        <v>84582200</v>
      </c>
      <c r="I473">
        <v>3.7156200000000002E-3</v>
      </c>
      <c r="J473">
        <v>3.715658309563219E-3</v>
      </c>
      <c r="K473">
        <v>273.50550000000004</v>
      </c>
      <c r="L473">
        <v>248.38979999999995</v>
      </c>
      <c r="M473">
        <v>3.3511204017619714E-2</v>
      </c>
      <c r="N473" t="s">
        <v>132</v>
      </c>
      <c r="O473">
        <v>409.97</v>
      </c>
      <c r="P473">
        <v>-0.34768397687635688</v>
      </c>
      <c r="Q473" t="s">
        <v>98</v>
      </c>
      <c r="R473" t="s">
        <v>4</v>
      </c>
    </row>
    <row r="474" spans="1:18" x14ac:dyDescent="0.2">
      <c r="A474">
        <v>1926</v>
      </c>
      <c r="B474" t="s">
        <v>10</v>
      </c>
      <c r="C474" s="1" t="d">
        <v>2023-07-28</v>
      </c>
      <c r="D474">
        <v>259.86</v>
      </c>
      <c r="E474">
        <v>267.25</v>
      </c>
      <c r="F474">
        <v>258.23</v>
      </c>
      <c r="G474">
        <v>266.44</v>
      </c>
      <c r="H474">
        <v>111446000</v>
      </c>
      <c r="I474">
        <v>4.1961600000000002E-2</v>
      </c>
      <c r="J474">
        <v>4.1961597121739524E-2</v>
      </c>
      <c r="K474">
        <v>273.22250000000003</v>
      </c>
      <c r="L474">
        <v>246.7062</v>
      </c>
      <c r="M474">
        <v>3.3676774140712365E-2</v>
      </c>
      <c r="N474" t="s">
        <v>132</v>
      </c>
      <c r="O474">
        <v>409.97</v>
      </c>
      <c r="P474">
        <v>-0.35009878771617442</v>
      </c>
      <c r="Q474" t="s">
        <v>98</v>
      </c>
      <c r="R474" t="s">
        <v>4</v>
      </c>
    </row>
    <row r="475" spans="1:18" x14ac:dyDescent="0.2">
      <c r="A475">
        <v>1925</v>
      </c>
      <c r="B475" t="s">
        <v>10</v>
      </c>
      <c r="C475" s="1" t="d">
        <v>2023-07-27</v>
      </c>
      <c r="D475">
        <v>268.31</v>
      </c>
      <c r="E475">
        <v>269.13</v>
      </c>
      <c r="F475">
        <v>255.3</v>
      </c>
      <c r="G475">
        <v>255.71</v>
      </c>
      <c r="H475">
        <v>103697300</v>
      </c>
      <c r="I475">
        <v>-3.2683900000000002E-2</v>
      </c>
      <c r="J475">
        <v>-3.2683941743900213E-2</v>
      </c>
      <c r="K475">
        <v>272.77550000000008</v>
      </c>
      <c r="L475">
        <v>244.83479999999997</v>
      </c>
      <c r="M475">
        <v>3.2371535575431168E-2</v>
      </c>
      <c r="N475" t="s">
        <v>132</v>
      </c>
      <c r="O475">
        <v>409.97</v>
      </c>
      <c r="P475">
        <v>-0.37627143449520695</v>
      </c>
      <c r="Q475" t="s">
        <v>98</v>
      </c>
      <c r="R475" t="s">
        <v>4</v>
      </c>
    </row>
    <row r="476" spans="1:18" x14ac:dyDescent="0.2">
      <c r="A476">
        <v>1924</v>
      </c>
      <c r="B476" t="s">
        <v>10</v>
      </c>
      <c r="C476" s="1" t="d">
        <v>2023-07-26</v>
      </c>
      <c r="D476">
        <v>263.25</v>
      </c>
      <c r="E476">
        <v>268.04000000000002</v>
      </c>
      <c r="F476">
        <v>261.75</v>
      </c>
      <c r="G476">
        <v>264.35000000000002</v>
      </c>
      <c r="H476">
        <v>95856200</v>
      </c>
      <c r="I476">
        <v>-3.5057E-3</v>
      </c>
      <c r="J476">
        <v>-3.5057297949334654E-3</v>
      </c>
      <c r="K476">
        <v>272.80200000000002</v>
      </c>
      <c r="L476">
        <v>242.83639999999997</v>
      </c>
      <c r="M476">
        <v>3.1801804291582032E-2</v>
      </c>
      <c r="N476" t="s">
        <v>132</v>
      </c>
      <c r="O476">
        <v>409.97</v>
      </c>
      <c r="P476">
        <v>-0.35519672171134475</v>
      </c>
      <c r="Q476" t="s">
        <v>98</v>
      </c>
      <c r="R476" t="s">
        <v>4</v>
      </c>
    </row>
    <row r="477" spans="1:18" x14ac:dyDescent="0.2">
      <c r="A477">
        <v>1923</v>
      </c>
      <c r="B477" t="s">
        <v>10</v>
      </c>
      <c r="C477" s="1" t="d">
        <v>2023-07-25</v>
      </c>
      <c r="D477">
        <v>272.38</v>
      </c>
      <c r="E477">
        <v>272.89999999999998</v>
      </c>
      <c r="F477">
        <v>265</v>
      </c>
      <c r="G477">
        <v>265.27999999999997</v>
      </c>
      <c r="H477">
        <v>112757300</v>
      </c>
      <c r="I477">
        <v>-1.40489E-2</v>
      </c>
      <c r="J477">
        <v>-1.4048911023563648E-2</v>
      </c>
      <c r="K477">
        <v>272.09499999999997</v>
      </c>
      <c r="L477">
        <v>241.04920000000001</v>
      </c>
      <c r="M477">
        <v>3.268029068501932E-2</v>
      </c>
      <c r="N477" t="s">
        <v>132</v>
      </c>
      <c r="O477">
        <v>409.97</v>
      </c>
      <c r="P477">
        <v>-0.35292826304363745</v>
      </c>
      <c r="Q477" t="s">
        <v>98</v>
      </c>
      <c r="R477" t="s">
        <v>4</v>
      </c>
    </row>
    <row r="478" spans="1:18" x14ac:dyDescent="0.2">
      <c r="A478">
        <v>1922</v>
      </c>
      <c r="B478" t="s">
        <v>10</v>
      </c>
      <c r="C478" s="1" t="d">
        <v>2023-07-24</v>
      </c>
      <c r="D478">
        <v>255.85</v>
      </c>
      <c r="E478">
        <v>269.85000000000002</v>
      </c>
      <c r="F478">
        <v>254.12</v>
      </c>
      <c r="G478">
        <v>269.06</v>
      </c>
      <c r="H478">
        <v>136508500</v>
      </c>
      <c r="I478">
        <v>3.4766600000000002E-2</v>
      </c>
      <c r="J478">
        <v>3.476655641873716E-2</v>
      </c>
      <c r="K478">
        <v>270.88350000000003</v>
      </c>
      <c r="L478">
        <v>239.12180000000001</v>
      </c>
      <c r="M478">
        <v>3.5654741901590813E-2</v>
      </c>
      <c r="N478" t="s">
        <v>132</v>
      </c>
      <c r="O478">
        <v>409.97</v>
      </c>
      <c r="P478">
        <v>-0.34370807620069765</v>
      </c>
      <c r="Q478" t="s">
        <v>98</v>
      </c>
      <c r="R478" t="s">
        <v>4</v>
      </c>
    </row>
    <row r="479" spans="1:18" x14ac:dyDescent="0.2">
      <c r="A479">
        <v>1921</v>
      </c>
      <c r="B479" t="s">
        <v>10</v>
      </c>
      <c r="C479" s="1" t="d">
        <v>2023-07-21</v>
      </c>
      <c r="D479">
        <v>268</v>
      </c>
      <c r="E479">
        <v>268</v>
      </c>
      <c r="F479">
        <v>255.8</v>
      </c>
      <c r="G479">
        <v>260.02</v>
      </c>
      <c r="H479">
        <v>161796100</v>
      </c>
      <c r="I479">
        <v>-1.0954800000000001E-2</v>
      </c>
      <c r="J479">
        <v>-1.0954735640928082E-2</v>
      </c>
      <c r="K479">
        <v>270.26049999999998</v>
      </c>
      <c r="L479">
        <v>237.25779999999997</v>
      </c>
      <c r="M479">
        <v>3.55699952575688E-2</v>
      </c>
      <c r="N479" t="s">
        <v>132</v>
      </c>
      <c r="O479">
        <v>409.97</v>
      </c>
      <c r="P479">
        <v>-0.36575847013196094</v>
      </c>
      <c r="Q479" t="s">
        <v>98</v>
      </c>
      <c r="R479" t="s">
        <v>4</v>
      </c>
    </row>
    <row r="480" spans="1:18" x14ac:dyDescent="0.2">
      <c r="A480">
        <v>1920</v>
      </c>
      <c r="B480" t="s">
        <v>10</v>
      </c>
      <c r="C480" s="1" t="d">
        <v>2023-07-20</v>
      </c>
      <c r="D480">
        <v>279.56</v>
      </c>
      <c r="E480">
        <v>280.93</v>
      </c>
      <c r="F480">
        <v>261.2</v>
      </c>
      <c r="G480">
        <v>262.89999999999998</v>
      </c>
      <c r="H480">
        <v>175158300</v>
      </c>
      <c r="I480">
        <v>-9.7370100000000001E-2</v>
      </c>
      <c r="J480">
        <v>-9.7370047380347491E-2</v>
      </c>
      <c r="K480">
        <v>270.49</v>
      </c>
      <c r="L480">
        <v>235.24739999999997</v>
      </c>
      <c r="M480">
        <v>3.5748981515832855E-2</v>
      </c>
      <c r="N480" t="s">
        <v>132</v>
      </c>
      <c r="O480">
        <v>409.97</v>
      </c>
      <c r="P480">
        <v>-0.35873356587067351</v>
      </c>
      <c r="Q480" t="s">
        <v>98</v>
      </c>
      <c r="R480" t="s">
        <v>4</v>
      </c>
    </row>
    <row r="481" spans="1:18" x14ac:dyDescent="0.2">
      <c r="A481">
        <v>1919</v>
      </c>
      <c r="B481" t="s">
        <v>10</v>
      </c>
      <c r="C481" s="1" t="d">
        <v>2023-07-19</v>
      </c>
      <c r="D481">
        <v>296.04000000000002</v>
      </c>
      <c r="E481">
        <v>299.29000000000002</v>
      </c>
      <c r="F481">
        <v>289.52</v>
      </c>
      <c r="G481">
        <v>291.26</v>
      </c>
      <c r="H481">
        <v>142355400</v>
      </c>
      <c r="I481">
        <v>-7.0907000000000001E-3</v>
      </c>
      <c r="J481">
        <v>-7.0907479375468263E-3</v>
      </c>
      <c r="K481">
        <v>270.31800000000004</v>
      </c>
      <c r="L481">
        <v>233.42999999999995</v>
      </c>
      <c r="M481">
        <v>3.0420888892732659E-2</v>
      </c>
      <c r="N481" t="s">
        <v>132</v>
      </c>
      <c r="O481">
        <v>409.97</v>
      </c>
      <c r="P481">
        <v>-0.28955777251994053</v>
      </c>
      <c r="Q481" t="s">
        <v>98</v>
      </c>
      <c r="R481" t="s">
        <v>4</v>
      </c>
    </row>
    <row r="482" spans="1:18" x14ac:dyDescent="0.2">
      <c r="A482">
        <v>1918</v>
      </c>
      <c r="B482" t="s">
        <v>10</v>
      </c>
      <c r="C482" s="1" t="d">
        <v>2023-07-18</v>
      </c>
      <c r="D482">
        <v>290.14999999999998</v>
      </c>
      <c r="E482">
        <v>295.26</v>
      </c>
      <c r="F482">
        <v>286.01</v>
      </c>
      <c r="G482">
        <v>293.33999999999997</v>
      </c>
      <c r="H482">
        <v>112120300</v>
      </c>
      <c r="I482">
        <v>1.0193499999999999E-2</v>
      </c>
      <c r="J482">
        <v>1.0193539499965487E-2</v>
      </c>
      <c r="K482">
        <v>269.47750000000002</v>
      </c>
      <c r="L482">
        <v>231.60779999999994</v>
      </c>
      <c r="M482">
        <v>3.2271034728863106E-2</v>
      </c>
      <c r="N482" t="s">
        <v>132</v>
      </c>
      <c r="O482">
        <v>409.97</v>
      </c>
      <c r="P482">
        <v>-0.28448423055345529</v>
      </c>
      <c r="Q482" t="s">
        <v>98</v>
      </c>
      <c r="R482" t="s">
        <v>4</v>
      </c>
    </row>
    <row r="483" spans="1:18" x14ac:dyDescent="0.2">
      <c r="A483">
        <v>1917</v>
      </c>
      <c r="B483" t="s">
        <v>10</v>
      </c>
      <c r="C483" s="1" t="d">
        <v>2023-07-17</v>
      </c>
      <c r="D483">
        <v>286.63</v>
      </c>
      <c r="E483">
        <v>292.23</v>
      </c>
      <c r="F483">
        <v>283.57</v>
      </c>
      <c r="G483">
        <v>290.38</v>
      </c>
      <c r="H483">
        <v>131569600</v>
      </c>
      <c r="I483">
        <v>3.1985199999999998E-2</v>
      </c>
      <c r="J483">
        <v>3.1985215722510452E-2</v>
      </c>
      <c r="K483">
        <v>267.83749999999998</v>
      </c>
      <c r="L483">
        <v>229.18379999999993</v>
      </c>
      <c r="M483">
        <v>3.236828203511919E-2</v>
      </c>
      <c r="N483" t="s">
        <v>132</v>
      </c>
      <c r="O483">
        <v>409.97</v>
      </c>
      <c r="P483">
        <v>-0.29170427104422281</v>
      </c>
      <c r="Q483" t="s">
        <v>98</v>
      </c>
      <c r="R483" t="s">
        <v>4</v>
      </c>
    </row>
    <row r="484" spans="1:18" x14ac:dyDescent="0.2">
      <c r="A484">
        <v>1916</v>
      </c>
      <c r="B484" t="s">
        <v>10</v>
      </c>
      <c r="C484" s="1" t="d">
        <v>2023-07-14</v>
      </c>
      <c r="D484">
        <v>277.01</v>
      </c>
      <c r="E484">
        <v>285.3</v>
      </c>
      <c r="F484">
        <v>276.31</v>
      </c>
      <c r="G484">
        <v>281.38</v>
      </c>
      <c r="H484">
        <v>120062400</v>
      </c>
      <c r="I484">
        <v>1.2522500000000001E-2</v>
      </c>
      <c r="J484">
        <v>1.2522490104354134E-2</v>
      </c>
      <c r="K484">
        <v>266.11349999999993</v>
      </c>
      <c r="L484">
        <v>226.54099999999994</v>
      </c>
      <c r="M484">
        <v>3.1885830357006893E-2</v>
      </c>
      <c r="N484" t="s">
        <v>132</v>
      </c>
      <c r="O484">
        <v>409.97</v>
      </c>
      <c r="P484">
        <v>-0.31365709686074594</v>
      </c>
      <c r="Q484" t="s">
        <v>98</v>
      </c>
      <c r="R484" t="s">
        <v>4</v>
      </c>
    </row>
    <row r="485" spans="1:18" x14ac:dyDescent="0.2">
      <c r="A485">
        <v>1915</v>
      </c>
      <c r="B485" t="s">
        <v>10</v>
      </c>
      <c r="C485" s="1" t="d">
        <v>2023-07-13</v>
      </c>
      <c r="D485">
        <v>274.58999999999997</v>
      </c>
      <c r="E485">
        <v>279.45</v>
      </c>
      <c r="F485">
        <v>270.60000000000002</v>
      </c>
      <c r="G485">
        <v>277.89999999999998</v>
      </c>
      <c r="H485">
        <v>112681500</v>
      </c>
      <c r="I485">
        <v>2.17288E-2</v>
      </c>
      <c r="J485">
        <v>2.1728740027206817E-2</v>
      </c>
      <c r="K485">
        <v>264.88399999999996</v>
      </c>
      <c r="L485">
        <v>223.94559999999998</v>
      </c>
      <c r="M485">
        <v>3.1952166971125337E-2</v>
      </c>
      <c r="N485" t="s">
        <v>132</v>
      </c>
      <c r="O485">
        <v>409.97</v>
      </c>
      <c r="P485">
        <v>-0.32214552284313491</v>
      </c>
      <c r="Q485" t="s">
        <v>98</v>
      </c>
      <c r="R485" t="s">
        <v>4</v>
      </c>
    </row>
    <row r="486" spans="1:18" x14ac:dyDescent="0.2">
      <c r="A486">
        <v>1914</v>
      </c>
      <c r="B486" t="s">
        <v>10</v>
      </c>
      <c r="C486" s="1" t="d">
        <v>2023-07-12</v>
      </c>
      <c r="D486">
        <v>276.33</v>
      </c>
      <c r="E486">
        <v>276.52</v>
      </c>
      <c r="F486">
        <v>271.45999999999998</v>
      </c>
      <c r="G486">
        <v>271.99</v>
      </c>
      <c r="H486">
        <v>95672100</v>
      </c>
      <c r="I486">
        <v>8.1544200000000008E-3</v>
      </c>
      <c r="J486">
        <v>8.154490529671099E-3</v>
      </c>
      <c r="K486">
        <v>263.92450000000002</v>
      </c>
      <c r="L486">
        <v>221.52419999999998</v>
      </c>
      <c r="M486">
        <v>3.2498706059988523E-2</v>
      </c>
      <c r="N486" t="s">
        <v>132</v>
      </c>
      <c r="O486">
        <v>409.97</v>
      </c>
      <c r="P486">
        <v>-0.33656121179598508</v>
      </c>
      <c r="Q486" t="s">
        <v>98</v>
      </c>
      <c r="R486" t="s">
        <v>4</v>
      </c>
    </row>
    <row r="487" spans="1:18" x14ac:dyDescent="0.2">
      <c r="A487">
        <v>1913</v>
      </c>
      <c r="B487" t="s">
        <v>10</v>
      </c>
      <c r="C487" s="1" t="d">
        <v>2023-07-11</v>
      </c>
      <c r="D487">
        <v>268.64999999999998</v>
      </c>
      <c r="E487">
        <v>270.89999999999998</v>
      </c>
      <c r="F487">
        <v>266.37</v>
      </c>
      <c r="G487">
        <v>269.79000000000002</v>
      </c>
      <c r="H487">
        <v>91972400</v>
      </c>
      <c r="I487">
        <v>6.6771699999999996E-4</v>
      </c>
      <c r="J487">
        <v>6.6763102258815543E-4</v>
      </c>
      <c r="K487">
        <v>262.81650000000002</v>
      </c>
      <c r="L487">
        <v>219.2028</v>
      </c>
      <c r="M487">
        <v>3.2727354173464694E-2</v>
      </c>
      <c r="N487" t="s">
        <v>132</v>
      </c>
      <c r="O487">
        <v>409.97</v>
      </c>
      <c r="P487">
        <v>-0.34192745810669067</v>
      </c>
      <c r="Q487" t="s">
        <v>98</v>
      </c>
      <c r="R487" t="s">
        <v>4</v>
      </c>
    </row>
    <row r="488" spans="1:18" x14ac:dyDescent="0.2">
      <c r="A488">
        <v>1912</v>
      </c>
      <c r="B488" t="s">
        <v>10</v>
      </c>
      <c r="C488" s="1" t="d">
        <v>2023-07-10</v>
      </c>
      <c r="D488">
        <v>276.47000000000003</v>
      </c>
      <c r="E488">
        <v>277.52</v>
      </c>
      <c r="F488">
        <v>265.10000000000002</v>
      </c>
      <c r="G488">
        <v>269.61</v>
      </c>
      <c r="H488">
        <v>119425400</v>
      </c>
      <c r="I488">
        <v>-1.7563700000000002E-2</v>
      </c>
      <c r="J488">
        <v>-1.7563677440513015E-2</v>
      </c>
      <c r="K488">
        <v>261.54700000000003</v>
      </c>
      <c r="L488">
        <v>217.04920000000001</v>
      </c>
      <c r="M488">
        <v>3.3626209117292361E-2</v>
      </c>
      <c r="N488" t="s">
        <v>132</v>
      </c>
      <c r="O488">
        <v>409.97</v>
      </c>
      <c r="P488">
        <v>-0.34236651462302126</v>
      </c>
      <c r="Q488" t="s">
        <v>98</v>
      </c>
      <c r="R488" t="s">
        <v>4</v>
      </c>
    </row>
    <row r="489" spans="1:18" x14ac:dyDescent="0.2">
      <c r="A489">
        <v>1911</v>
      </c>
      <c r="B489" t="s">
        <v>10</v>
      </c>
      <c r="C489" s="1" t="d">
        <v>2023-07-07</v>
      </c>
      <c r="D489">
        <v>278.43</v>
      </c>
      <c r="E489">
        <v>280.77999999999997</v>
      </c>
      <c r="F489">
        <v>273.77</v>
      </c>
      <c r="G489">
        <v>274.43</v>
      </c>
      <c r="H489">
        <v>113879200</v>
      </c>
      <c r="I489">
        <v>-7.6300600000000001E-3</v>
      </c>
      <c r="J489">
        <v>-7.6299992767773217E-3</v>
      </c>
      <c r="K489">
        <v>259.80950000000007</v>
      </c>
      <c r="L489">
        <v>214.85719999999998</v>
      </c>
      <c r="M489">
        <v>3.4126797237598261E-2</v>
      </c>
      <c r="N489" t="s">
        <v>132</v>
      </c>
      <c r="O489">
        <v>409.97</v>
      </c>
      <c r="P489">
        <v>-0.33060955679683879</v>
      </c>
      <c r="Q489" t="s">
        <v>98</v>
      </c>
      <c r="R489" t="s">
        <v>4</v>
      </c>
    </row>
    <row r="490" spans="1:18" x14ac:dyDescent="0.2">
      <c r="A490">
        <v>1910</v>
      </c>
      <c r="B490" t="s">
        <v>10</v>
      </c>
      <c r="C490" s="1" t="d">
        <v>2023-07-06</v>
      </c>
      <c r="D490">
        <v>278.08999999999997</v>
      </c>
      <c r="E490">
        <v>279.97000000000003</v>
      </c>
      <c r="F490">
        <v>272.88</v>
      </c>
      <c r="G490">
        <v>276.54000000000002</v>
      </c>
      <c r="H490">
        <v>120332100</v>
      </c>
      <c r="I490">
        <v>-2.1028000000000002E-2</v>
      </c>
      <c r="J490">
        <v>-2.10280373831776E-2</v>
      </c>
      <c r="K490">
        <v>257.31649999999996</v>
      </c>
      <c r="L490">
        <v>212.53999999999996</v>
      </c>
      <c r="M490">
        <v>3.3862352388739705E-2</v>
      </c>
      <c r="N490" t="s">
        <v>132</v>
      </c>
      <c r="O490">
        <v>409.97</v>
      </c>
      <c r="P490">
        <v>-0.32546283874429838</v>
      </c>
      <c r="Q490" t="s">
        <v>98</v>
      </c>
      <c r="R490" t="s">
        <v>4</v>
      </c>
    </row>
    <row r="491" spans="1:18" x14ac:dyDescent="0.2">
      <c r="A491">
        <v>1909</v>
      </c>
      <c r="B491" t="s">
        <v>10</v>
      </c>
      <c r="C491" s="1" t="d">
        <v>2023-07-05</v>
      </c>
      <c r="D491">
        <v>278.82</v>
      </c>
      <c r="E491">
        <v>283.85000000000002</v>
      </c>
      <c r="F491">
        <v>277.60000000000002</v>
      </c>
      <c r="G491">
        <v>282.48</v>
      </c>
      <c r="H491">
        <v>131530900</v>
      </c>
      <c r="I491">
        <v>9.5061199999999998E-3</v>
      </c>
      <c r="J491">
        <v>9.5061110714032004E-3</v>
      </c>
      <c r="K491">
        <v>254.55500000000001</v>
      </c>
      <c r="L491">
        <v>210.26479999999995</v>
      </c>
      <c r="M491">
        <v>3.298129753639089E-2</v>
      </c>
      <c r="N491" t="s">
        <v>132</v>
      </c>
      <c r="O491">
        <v>409.97</v>
      </c>
      <c r="P491">
        <v>-0.31097397370539304</v>
      </c>
      <c r="Q491" t="s">
        <v>98</v>
      </c>
      <c r="R491" t="s">
        <v>4</v>
      </c>
    </row>
    <row r="492" spans="1:18" x14ac:dyDescent="0.2">
      <c r="A492">
        <v>1908</v>
      </c>
      <c r="B492" t="s">
        <v>10</v>
      </c>
      <c r="C492" s="1" t="d">
        <v>2023-07-03</v>
      </c>
      <c r="D492">
        <v>276.49</v>
      </c>
      <c r="E492">
        <v>284.25</v>
      </c>
      <c r="F492">
        <v>275.11</v>
      </c>
      <c r="G492">
        <v>279.82</v>
      </c>
      <c r="H492">
        <v>119685900</v>
      </c>
      <c r="I492">
        <v>6.8953700000000007E-2</v>
      </c>
      <c r="J492">
        <v>6.8953661611338202E-2</v>
      </c>
      <c r="K492">
        <v>251.31149999999997</v>
      </c>
      <c r="L492">
        <v>207.98499999999996</v>
      </c>
      <c r="M492">
        <v>3.2974371707361144E-2</v>
      </c>
      <c r="N492" t="s">
        <v>132</v>
      </c>
      <c r="O492">
        <v>409.97</v>
      </c>
      <c r="P492">
        <v>-0.31746225333560996</v>
      </c>
      <c r="Q492" t="s">
        <v>98</v>
      </c>
      <c r="R492" t="s">
        <v>4</v>
      </c>
    </row>
    <row r="493" spans="1:18" x14ac:dyDescent="0.2">
      <c r="A493">
        <v>1907</v>
      </c>
      <c r="B493" t="s">
        <v>10</v>
      </c>
      <c r="C493" s="1" t="d">
        <v>2023-06-30</v>
      </c>
      <c r="D493">
        <v>260.60000000000002</v>
      </c>
      <c r="E493">
        <v>264.45</v>
      </c>
      <c r="F493">
        <v>259.89</v>
      </c>
      <c r="G493">
        <v>261.77</v>
      </c>
      <c r="H493">
        <v>112620800</v>
      </c>
      <c r="I493">
        <v>1.65825E-2</v>
      </c>
      <c r="J493">
        <v>1.6582524271844479E-2</v>
      </c>
      <c r="K493">
        <v>248.01899999999995</v>
      </c>
      <c r="L493">
        <v>205.63699999999994</v>
      </c>
      <c r="M493">
        <v>3.066019199028806E-2</v>
      </c>
      <c r="N493" t="s">
        <v>132</v>
      </c>
      <c r="O493">
        <v>409.97</v>
      </c>
      <c r="P493">
        <v>-0.36148986511208148</v>
      </c>
      <c r="Q493" t="s">
        <v>97</v>
      </c>
      <c r="R493" t="s">
        <v>4</v>
      </c>
    </row>
    <row r="494" spans="1:18" x14ac:dyDescent="0.2">
      <c r="A494">
        <v>1906</v>
      </c>
      <c r="B494" t="s">
        <v>10</v>
      </c>
      <c r="C494" s="1" t="d">
        <v>2023-06-29</v>
      </c>
      <c r="D494">
        <v>258.02999999999997</v>
      </c>
      <c r="E494">
        <v>260.74</v>
      </c>
      <c r="F494">
        <v>253.61</v>
      </c>
      <c r="G494">
        <v>257.5</v>
      </c>
      <c r="H494">
        <v>131283400</v>
      </c>
      <c r="I494">
        <v>4.9173000000000003E-3</v>
      </c>
      <c r="J494">
        <v>4.917265064002363E-3</v>
      </c>
      <c r="K494">
        <v>245.3065</v>
      </c>
      <c r="L494">
        <v>203.30039999999997</v>
      </c>
      <c r="M494">
        <v>3.0668847720984438E-2</v>
      </c>
      <c r="N494" t="s">
        <v>132</v>
      </c>
      <c r="O494">
        <v>409.97</v>
      </c>
      <c r="P494">
        <v>-0.37190526136058744</v>
      </c>
      <c r="Q494" t="s">
        <v>97</v>
      </c>
      <c r="R494" t="s">
        <v>4</v>
      </c>
    </row>
    <row r="495" spans="1:18" x14ac:dyDescent="0.2">
      <c r="A495">
        <v>1905</v>
      </c>
      <c r="B495" t="s">
        <v>10</v>
      </c>
      <c r="C495" s="1" t="d">
        <v>2023-06-28</v>
      </c>
      <c r="D495">
        <v>249.7</v>
      </c>
      <c r="E495">
        <v>259.88</v>
      </c>
      <c r="F495">
        <v>248.89</v>
      </c>
      <c r="G495">
        <v>256.24</v>
      </c>
      <c r="H495">
        <v>159770800</v>
      </c>
      <c r="I495">
        <v>2.4099700000000002E-2</v>
      </c>
      <c r="J495">
        <v>2.4099756204787992E-2</v>
      </c>
      <c r="K495">
        <v>242.62800000000001</v>
      </c>
      <c r="L495">
        <v>201.67679999999996</v>
      </c>
      <c r="M495">
        <v>3.0622325682044985E-2</v>
      </c>
      <c r="N495" t="s">
        <v>132</v>
      </c>
      <c r="O495">
        <v>409.97</v>
      </c>
      <c r="P495">
        <v>-0.37497865697490063</v>
      </c>
      <c r="Q495" t="s">
        <v>97</v>
      </c>
      <c r="R495" t="s">
        <v>4</v>
      </c>
    </row>
    <row r="496" spans="1:18" x14ac:dyDescent="0.2">
      <c r="A496">
        <v>1904</v>
      </c>
      <c r="B496" t="s">
        <v>10</v>
      </c>
      <c r="C496" s="1" t="d">
        <v>2023-06-27</v>
      </c>
      <c r="D496">
        <v>243.24</v>
      </c>
      <c r="E496">
        <v>250.39</v>
      </c>
      <c r="F496">
        <v>240.85</v>
      </c>
      <c r="G496">
        <v>250.21</v>
      </c>
      <c r="H496">
        <v>164968200</v>
      </c>
      <c r="I496">
        <v>3.8000399999999997E-2</v>
      </c>
      <c r="J496">
        <v>3.8000414851690589E-2</v>
      </c>
      <c r="K496">
        <v>239.87400000000002</v>
      </c>
      <c r="L496">
        <v>200.21299999999999</v>
      </c>
      <c r="M496">
        <v>3.1200616243099121E-2</v>
      </c>
      <c r="N496" t="s">
        <v>132</v>
      </c>
      <c r="O496">
        <v>409.97</v>
      </c>
      <c r="P496">
        <v>-0.38968705027197115</v>
      </c>
      <c r="Q496" t="s">
        <v>97</v>
      </c>
      <c r="R496" t="s">
        <v>4</v>
      </c>
    </row>
    <row r="497" spans="1:18" x14ac:dyDescent="0.2">
      <c r="A497">
        <v>1903</v>
      </c>
      <c r="B497" t="s">
        <v>10</v>
      </c>
      <c r="C497" s="1" t="d">
        <v>2023-06-26</v>
      </c>
      <c r="D497">
        <v>250.07</v>
      </c>
      <c r="E497">
        <v>258.37</v>
      </c>
      <c r="F497">
        <v>240.7</v>
      </c>
      <c r="G497">
        <v>241.05</v>
      </c>
      <c r="H497">
        <v>179990600</v>
      </c>
      <c r="I497">
        <v>-6.06002E-2</v>
      </c>
      <c r="J497">
        <v>-6.0600155884645401E-2</v>
      </c>
      <c r="K497">
        <v>237.02200000000002</v>
      </c>
      <c r="L497">
        <v>198.82899999999998</v>
      </c>
      <c r="M497">
        <v>3.1643560350928114E-2</v>
      </c>
      <c r="N497" t="s">
        <v>132</v>
      </c>
      <c r="O497">
        <v>409.97</v>
      </c>
      <c r="P497">
        <v>-0.41203014854745468</v>
      </c>
      <c r="Q497" t="s">
        <v>97</v>
      </c>
      <c r="R497" t="s">
        <v>4</v>
      </c>
    </row>
    <row r="498" spans="1:18" x14ac:dyDescent="0.2">
      <c r="A498">
        <v>1877</v>
      </c>
      <c r="B498" t="s">
        <v>10</v>
      </c>
      <c r="C498" s="1" t="d">
        <v>2023-05-17</v>
      </c>
      <c r="D498">
        <v>168.41</v>
      </c>
      <c r="E498">
        <v>174.5</v>
      </c>
      <c r="F498">
        <v>167.19</v>
      </c>
      <c r="G498">
        <v>173.86</v>
      </c>
      <c r="H498">
        <v>125473600</v>
      </c>
      <c r="I498">
        <v>4.4078800000000001E-2</v>
      </c>
      <c r="J498">
        <v>4.4078789334614399E-2</v>
      </c>
      <c r="K498">
        <v>164.99100000000001</v>
      </c>
      <c r="L498">
        <v>177.80720000000002</v>
      </c>
      <c r="M498">
        <v>3.3260329284798898E-2</v>
      </c>
      <c r="N498" t="s">
        <v>131</v>
      </c>
      <c r="O498">
        <v>409.97</v>
      </c>
      <c r="P498">
        <v>-0.57592018928214261</v>
      </c>
      <c r="Q498" t="s">
        <v>96</v>
      </c>
      <c r="R498" t="s">
        <v>4</v>
      </c>
    </row>
    <row r="499" spans="1:18" x14ac:dyDescent="0.2">
      <c r="A499">
        <v>1876</v>
      </c>
      <c r="B499" t="s">
        <v>10</v>
      </c>
      <c r="C499" s="1" t="d">
        <v>2023-05-16</v>
      </c>
      <c r="D499">
        <v>165.65</v>
      </c>
      <c r="E499">
        <v>169.52</v>
      </c>
      <c r="F499">
        <v>164.35</v>
      </c>
      <c r="G499">
        <v>166.52</v>
      </c>
      <c r="H499">
        <v>98288800</v>
      </c>
      <c r="I499">
        <v>1.0219300000000001E-3</v>
      </c>
      <c r="J499">
        <v>1.02194168920966E-3</v>
      </c>
      <c r="K499">
        <v>165.32749999999999</v>
      </c>
      <c r="L499">
        <v>177.90940000000003</v>
      </c>
      <c r="M499">
        <v>3.1707483052363872E-2</v>
      </c>
      <c r="N499" t="s">
        <v>131</v>
      </c>
      <c r="O499">
        <v>409.97</v>
      </c>
      <c r="P499">
        <v>-0.59382393833695146</v>
      </c>
      <c r="Q499" t="s">
        <v>96</v>
      </c>
      <c r="R499" t="s">
        <v>4</v>
      </c>
    </row>
    <row r="500" spans="1:18" x14ac:dyDescent="0.2">
      <c r="A500">
        <v>1875</v>
      </c>
      <c r="B500" t="s">
        <v>10</v>
      </c>
      <c r="C500" s="1" t="d">
        <v>2023-05-15</v>
      </c>
      <c r="D500">
        <v>167.66</v>
      </c>
      <c r="E500">
        <v>169.76</v>
      </c>
      <c r="F500">
        <v>164.55</v>
      </c>
      <c r="G500">
        <v>166.35</v>
      </c>
      <c r="H500">
        <v>105592500</v>
      </c>
      <c r="I500">
        <v>-9.7034800000000004E-3</v>
      </c>
      <c r="J500">
        <v>-9.7035361352542093E-3</v>
      </c>
      <c r="K500">
        <v>166.21699999999998</v>
      </c>
      <c r="L500">
        <v>178.18640000000002</v>
      </c>
      <c r="M500">
        <v>3.1754723278439513E-2</v>
      </c>
      <c r="N500" t="s">
        <v>131</v>
      </c>
      <c r="O500">
        <v>409.97</v>
      </c>
      <c r="P500">
        <v>-0.59423860282459695</v>
      </c>
      <c r="Q500" t="s">
        <v>96</v>
      </c>
      <c r="R500" t="s">
        <v>4</v>
      </c>
    </row>
    <row r="501" spans="1:18" x14ac:dyDescent="0.2">
      <c r="A501">
        <v>1874</v>
      </c>
      <c r="B501" t="s">
        <v>10</v>
      </c>
      <c r="C501" s="1" t="d">
        <v>2023-05-12</v>
      </c>
      <c r="D501">
        <v>176.07</v>
      </c>
      <c r="E501">
        <v>177.38</v>
      </c>
      <c r="F501">
        <v>167.23</v>
      </c>
      <c r="G501">
        <v>167.98</v>
      </c>
      <c r="H501">
        <v>157849600</v>
      </c>
      <c r="I501">
        <v>-2.3826199999999999E-2</v>
      </c>
      <c r="J501">
        <v>-2.3826127382612916E-2</v>
      </c>
      <c r="K501">
        <v>167.25149999999999</v>
      </c>
      <c r="L501">
        <v>178.73220000000003</v>
      </c>
      <c r="M501">
        <v>3.1943048514149384E-2</v>
      </c>
      <c r="N501" t="s">
        <v>131</v>
      </c>
      <c r="O501">
        <v>409.97</v>
      </c>
      <c r="P501">
        <v>-0.59026270214893772</v>
      </c>
      <c r="Q501" t="s">
        <v>96</v>
      </c>
      <c r="R501" t="s">
        <v>4</v>
      </c>
    </row>
    <row r="502" spans="1:18" x14ac:dyDescent="0.2">
      <c r="A502">
        <v>1873</v>
      </c>
      <c r="B502" t="s">
        <v>10</v>
      </c>
      <c r="C502" s="1" t="d">
        <v>2023-05-11</v>
      </c>
      <c r="D502">
        <v>168.7</v>
      </c>
      <c r="E502">
        <v>173.57</v>
      </c>
      <c r="F502">
        <v>166.79</v>
      </c>
      <c r="G502">
        <v>172.08</v>
      </c>
      <c r="H502">
        <v>103889900</v>
      </c>
      <c r="I502">
        <v>2.1003999999999998E-2</v>
      </c>
      <c r="J502">
        <v>2.1003915984336263E-2</v>
      </c>
      <c r="K502">
        <v>168.10249999999999</v>
      </c>
      <c r="L502">
        <v>179.36100000000005</v>
      </c>
      <c r="M502">
        <v>3.1613176246606929E-2</v>
      </c>
      <c r="N502" t="s">
        <v>131</v>
      </c>
      <c r="O502">
        <v>409.97</v>
      </c>
      <c r="P502">
        <v>-0.58026197038807714</v>
      </c>
      <c r="Q502" t="s">
        <v>96</v>
      </c>
      <c r="R502" t="s">
        <v>4</v>
      </c>
    </row>
    <row r="503" spans="1:18" x14ac:dyDescent="0.2">
      <c r="A503">
        <v>1872</v>
      </c>
      <c r="B503" t="s">
        <v>10</v>
      </c>
      <c r="C503" s="1" t="d">
        <v>2023-05-10</v>
      </c>
      <c r="D503">
        <v>172.55</v>
      </c>
      <c r="E503">
        <v>174.43</v>
      </c>
      <c r="F503">
        <v>166.68</v>
      </c>
      <c r="G503">
        <v>168.54</v>
      </c>
      <c r="H503">
        <v>119840700</v>
      </c>
      <c r="I503">
        <v>-3.60627E-3</v>
      </c>
      <c r="J503">
        <v>-3.6062666272540511E-3</v>
      </c>
      <c r="K503">
        <v>168.79349999999999</v>
      </c>
      <c r="L503">
        <v>179.81940000000006</v>
      </c>
      <c r="M503">
        <v>3.2022565969460424E-2</v>
      </c>
      <c r="N503" t="s">
        <v>131</v>
      </c>
      <c r="O503">
        <v>409.97</v>
      </c>
      <c r="P503">
        <v>-0.58889674854257634</v>
      </c>
      <c r="Q503" t="s">
        <v>96</v>
      </c>
      <c r="R503" t="s">
        <v>4</v>
      </c>
    </row>
    <row r="504" spans="1:18" x14ac:dyDescent="0.2">
      <c r="A504">
        <v>1871</v>
      </c>
      <c r="B504" t="s">
        <v>10</v>
      </c>
      <c r="C504" s="1" t="d">
        <v>2023-05-09</v>
      </c>
      <c r="D504">
        <v>168.95</v>
      </c>
      <c r="E504">
        <v>169.82</v>
      </c>
      <c r="F504">
        <v>166.56</v>
      </c>
      <c r="G504">
        <v>169.15</v>
      </c>
      <c r="H504">
        <v>88965000</v>
      </c>
      <c r="I504">
        <v>-1.53676E-2</v>
      </c>
      <c r="J504">
        <v>-1.5367599976715662E-2</v>
      </c>
      <c r="K504">
        <v>169.39349999999996</v>
      </c>
      <c r="L504">
        <v>180.43320000000006</v>
      </c>
      <c r="M504">
        <v>3.2743250739373148E-2</v>
      </c>
      <c r="N504" t="s">
        <v>131</v>
      </c>
      <c r="O504">
        <v>409.97</v>
      </c>
      <c r="P504">
        <v>-0.58740883479278971</v>
      </c>
      <c r="Q504" t="s">
        <v>96</v>
      </c>
      <c r="R504" t="s">
        <v>4</v>
      </c>
    </row>
    <row r="505" spans="1:18" x14ac:dyDescent="0.2">
      <c r="A505">
        <v>1870</v>
      </c>
      <c r="B505" t="s">
        <v>10</v>
      </c>
      <c r="C505" s="1" t="d">
        <v>2023-05-08</v>
      </c>
      <c r="D505">
        <v>173.72</v>
      </c>
      <c r="E505">
        <v>173.8</v>
      </c>
      <c r="F505">
        <v>169.19</v>
      </c>
      <c r="G505">
        <v>171.79</v>
      </c>
      <c r="H505">
        <v>112249400</v>
      </c>
      <c r="I505">
        <v>1.01729E-2</v>
      </c>
      <c r="J505">
        <v>1.0172880159943443E-2</v>
      </c>
      <c r="K505">
        <v>170.27549999999999</v>
      </c>
      <c r="L505">
        <v>181.17660000000004</v>
      </c>
      <c r="M505">
        <v>3.2842393240129483E-2</v>
      </c>
      <c r="N505" t="s">
        <v>131</v>
      </c>
      <c r="O505">
        <v>409.97</v>
      </c>
      <c r="P505">
        <v>-0.58096933921994298</v>
      </c>
      <c r="Q505" t="s">
        <v>96</v>
      </c>
      <c r="R505" t="s">
        <v>4</v>
      </c>
    </row>
    <row r="506" spans="1:18" x14ac:dyDescent="0.2">
      <c r="A506">
        <v>1869</v>
      </c>
      <c r="B506" t="s">
        <v>10</v>
      </c>
      <c r="C506" s="1" t="d">
        <v>2023-05-05</v>
      </c>
      <c r="D506">
        <v>163.97</v>
      </c>
      <c r="E506">
        <v>170.79</v>
      </c>
      <c r="F506">
        <v>163.51</v>
      </c>
      <c r="G506">
        <v>170.06</v>
      </c>
      <c r="H506">
        <v>107607300</v>
      </c>
      <c r="I506">
        <v>5.4962799999999999E-2</v>
      </c>
      <c r="J506">
        <v>5.4962779156327635E-2</v>
      </c>
      <c r="K506">
        <v>170.91149999999999</v>
      </c>
      <c r="L506">
        <v>181.94620000000006</v>
      </c>
      <c r="M506">
        <v>3.2695253558259647E-2</v>
      </c>
      <c r="N506" t="s">
        <v>131</v>
      </c>
      <c r="O506">
        <v>409.97</v>
      </c>
      <c r="P506">
        <v>-0.58518916018245237</v>
      </c>
      <c r="Q506" t="s">
        <v>96</v>
      </c>
      <c r="R506" t="s">
        <v>4</v>
      </c>
    </row>
    <row r="507" spans="1:18" x14ac:dyDescent="0.2">
      <c r="A507">
        <v>1867</v>
      </c>
      <c r="B507" t="s">
        <v>10</v>
      </c>
      <c r="C507" s="1" t="d">
        <v>2023-05-03</v>
      </c>
      <c r="D507">
        <v>160.01</v>
      </c>
      <c r="E507">
        <v>165</v>
      </c>
      <c r="F507">
        <v>159.91</v>
      </c>
      <c r="G507">
        <v>160.61000000000001</v>
      </c>
      <c r="H507">
        <v>119728000</v>
      </c>
      <c r="I507">
        <v>1.8713899999999999E-3</v>
      </c>
      <c r="J507">
        <v>1.871374212463417E-3</v>
      </c>
      <c r="K507">
        <v>172.8775</v>
      </c>
      <c r="L507">
        <v>183.08820000000003</v>
      </c>
      <c r="M507">
        <v>3.0283980970635203E-2</v>
      </c>
      <c r="N507" t="s">
        <v>131</v>
      </c>
      <c r="O507">
        <v>409.97</v>
      </c>
      <c r="P507">
        <v>-0.60823962728980163</v>
      </c>
      <c r="Q507" t="s">
        <v>96</v>
      </c>
      <c r="R507" t="s">
        <v>4</v>
      </c>
    </row>
    <row r="508" spans="1:18" x14ac:dyDescent="0.2">
      <c r="A508">
        <v>1866</v>
      </c>
      <c r="B508" t="s">
        <v>10</v>
      </c>
      <c r="C508" s="1" t="d">
        <v>2023-05-02</v>
      </c>
      <c r="D508">
        <v>161.88</v>
      </c>
      <c r="E508">
        <v>165.49</v>
      </c>
      <c r="F508">
        <v>158.93</v>
      </c>
      <c r="G508">
        <v>160.31</v>
      </c>
      <c r="H508">
        <v>128259700</v>
      </c>
      <c r="I508">
        <v>-9.3925999999999992E-3</v>
      </c>
      <c r="J508">
        <v>-9.3925724525737442E-3</v>
      </c>
      <c r="K508">
        <v>174.476</v>
      </c>
      <c r="L508">
        <v>183.88140000000004</v>
      </c>
      <c r="M508">
        <v>3.0187459695347696E-2</v>
      </c>
      <c r="N508" t="s">
        <v>131</v>
      </c>
      <c r="O508">
        <v>409.97</v>
      </c>
      <c r="P508">
        <v>-0.60897138815035246</v>
      </c>
      <c r="Q508" t="s">
        <v>96</v>
      </c>
      <c r="R508" t="s">
        <v>4</v>
      </c>
    </row>
    <row r="509" spans="1:18" x14ac:dyDescent="0.2">
      <c r="A509">
        <v>1865</v>
      </c>
      <c r="B509" t="s">
        <v>10</v>
      </c>
      <c r="C509" s="1" t="d">
        <v>2023-05-01</v>
      </c>
      <c r="D509">
        <v>163.16999999999999</v>
      </c>
      <c r="E509">
        <v>163.28</v>
      </c>
      <c r="F509">
        <v>158.83000000000001</v>
      </c>
      <c r="G509">
        <v>161.83000000000001</v>
      </c>
      <c r="H509">
        <v>109015000</v>
      </c>
      <c r="I509">
        <v>-1.50934E-2</v>
      </c>
      <c r="J509">
        <v>-1.5093420972551841E-2</v>
      </c>
      <c r="K509">
        <v>176.19900000000001</v>
      </c>
      <c r="L509">
        <v>184.61660000000001</v>
      </c>
      <c r="M509">
        <v>3.2344089836600295E-2</v>
      </c>
      <c r="N509" t="s">
        <v>131</v>
      </c>
      <c r="O509">
        <v>409.97</v>
      </c>
      <c r="P509">
        <v>-0.6052637997902286</v>
      </c>
      <c r="Q509" t="s">
        <v>96</v>
      </c>
      <c r="R509" t="s">
        <v>4</v>
      </c>
    </row>
    <row r="510" spans="1:18" x14ac:dyDescent="0.2">
      <c r="A510">
        <v>1864</v>
      </c>
      <c r="B510" t="s">
        <v>10</v>
      </c>
      <c r="C510" s="1" t="d">
        <v>2023-04-28</v>
      </c>
      <c r="D510">
        <v>160.9</v>
      </c>
      <c r="E510">
        <v>165</v>
      </c>
      <c r="F510">
        <v>157.32</v>
      </c>
      <c r="G510">
        <v>164.31</v>
      </c>
      <c r="H510">
        <v>122515800</v>
      </c>
      <c r="I510">
        <v>2.57194E-2</v>
      </c>
      <c r="J510">
        <v>2.5719458143454776E-2</v>
      </c>
      <c r="K510">
        <v>178.48050000000003</v>
      </c>
      <c r="L510">
        <v>185.57659999999998</v>
      </c>
      <c r="M510">
        <v>3.6326029683660416E-2</v>
      </c>
      <c r="N510" t="s">
        <v>131</v>
      </c>
      <c r="O510">
        <v>409.97</v>
      </c>
      <c r="P510">
        <v>-0.59921457667634215</v>
      </c>
      <c r="Q510" t="s">
        <v>95</v>
      </c>
      <c r="R510" t="s">
        <v>4</v>
      </c>
    </row>
    <row r="511" spans="1:18" x14ac:dyDescent="0.2">
      <c r="A511">
        <v>1863</v>
      </c>
      <c r="B511" t="s">
        <v>10</v>
      </c>
      <c r="C511" s="1" t="d">
        <v>2023-04-27</v>
      </c>
      <c r="D511">
        <v>152.63999999999999</v>
      </c>
      <c r="E511">
        <v>160.47999999999999</v>
      </c>
      <c r="F511">
        <v>152.37</v>
      </c>
      <c r="G511">
        <v>160.19</v>
      </c>
      <c r="H511">
        <v>127015200</v>
      </c>
      <c r="I511">
        <v>4.1886199999999998E-2</v>
      </c>
      <c r="J511">
        <v>4.1886178861788581E-2</v>
      </c>
      <c r="K511">
        <v>180.02900000000002</v>
      </c>
      <c r="L511">
        <v>186.38080000000002</v>
      </c>
      <c r="M511">
        <v>3.5652685036483653E-2</v>
      </c>
      <c r="N511" t="s">
        <v>131</v>
      </c>
      <c r="O511">
        <v>409.97</v>
      </c>
      <c r="P511">
        <v>-0.60926409249457281</v>
      </c>
      <c r="Q511" t="s">
        <v>95</v>
      </c>
      <c r="R511" t="s">
        <v>4</v>
      </c>
    </row>
    <row r="512" spans="1:18" x14ac:dyDescent="0.2">
      <c r="A512">
        <v>1862</v>
      </c>
      <c r="B512" t="s">
        <v>10</v>
      </c>
      <c r="C512" s="1" t="d">
        <v>2023-04-26</v>
      </c>
      <c r="D512">
        <v>160.29</v>
      </c>
      <c r="E512">
        <v>160.66999999999999</v>
      </c>
      <c r="F512">
        <v>153.13999999999999</v>
      </c>
      <c r="G512">
        <v>153.75</v>
      </c>
      <c r="H512">
        <v>153364100</v>
      </c>
      <c r="I512">
        <v>-4.30696E-2</v>
      </c>
      <c r="J512">
        <v>-4.3069645857969685E-2</v>
      </c>
      <c r="K512">
        <v>181.71350000000001</v>
      </c>
      <c r="L512">
        <v>187.37940000000003</v>
      </c>
      <c r="M512">
        <v>3.455957733326822E-2</v>
      </c>
      <c r="N512" t="s">
        <v>131</v>
      </c>
      <c r="O512">
        <v>409.97</v>
      </c>
      <c r="P512">
        <v>-0.6249725589677293</v>
      </c>
      <c r="Q512" t="s">
        <v>95</v>
      </c>
      <c r="R512" t="s">
        <v>4</v>
      </c>
    </row>
    <row r="513" spans="1:18" x14ac:dyDescent="0.2">
      <c r="A513">
        <v>1861</v>
      </c>
      <c r="B513" t="s">
        <v>10</v>
      </c>
      <c r="C513" s="1" t="d">
        <v>2023-04-25</v>
      </c>
      <c r="D513">
        <v>159.82</v>
      </c>
      <c r="E513">
        <v>163.47</v>
      </c>
      <c r="F513">
        <v>158.75</v>
      </c>
      <c r="G513">
        <v>160.66999999999999</v>
      </c>
      <c r="H513">
        <v>121999300</v>
      </c>
      <c r="I513">
        <v>-1.15657E-2</v>
      </c>
      <c r="J513">
        <v>-1.156567210089221E-2</v>
      </c>
      <c r="K513">
        <v>183.4855</v>
      </c>
      <c r="L513">
        <v>188.36060000000001</v>
      </c>
      <c r="M513">
        <v>3.368117641553306E-2</v>
      </c>
      <c r="N513" t="s">
        <v>131</v>
      </c>
      <c r="O513">
        <v>409.97</v>
      </c>
      <c r="P513">
        <v>-0.60809327511769151</v>
      </c>
      <c r="Q513" t="s">
        <v>95</v>
      </c>
      <c r="R513" t="s">
        <v>4</v>
      </c>
    </row>
    <row r="514" spans="1:18" x14ac:dyDescent="0.2">
      <c r="A514">
        <v>1860</v>
      </c>
      <c r="B514" t="s">
        <v>10</v>
      </c>
      <c r="C514" s="1" t="d">
        <v>2023-04-24</v>
      </c>
      <c r="D514">
        <v>164.65</v>
      </c>
      <c r="E514">
        <v>165.65</v>
      </c>
      <c r="F514">
        <v>158.61000000000001</v>
      </c>
      <c r="G514">
        <v>162.55000000000001</v>
      </c>
      <c r="H514">
        <v>140006600</v>
      </c>
      <c r="I514">
        <v>-1.53259E-2</v>
      </c>
      <c r="J514">
        <v>-1.5325902592682294E-2</v>
      </c>
      <c r="K514">
        <v>185.04250000000002</v>
      </c>
      <c r="L514">
        <v>189.17840000000001</v>
      </c>
      <c r="M514">
        <v>3.3848887703583116E-2</v>
      </c>
      <c r="N514" t="s">
        <v>131</v>
      </c>
      <c r="O514">
        <v>409.97</v>
      </c>
      <c r="P514">
        <v>-0.60350757372490671</v>
      </c>
      <c r="Q514" t="s">
        <v>95</v>
      </c>
      <c r="R514" t="s">
        <v>4</v>
      </c>
    </row>
    <row r="515" spans="1:18" x14ac:dyDescent="0.2">
      <c r="A515">
        <v>1859</v>
      </c>
      <c r="B515" t="s">
        <v>10</v>
      </c>
      <c r="C515" s="1" t="d">
        <v>2023-04-21</v>
      </c>
      <c r="D515">
        <v>164.8</v>
      </c>
      <c r="E515">
        <v>166</v>
      </c>
      <c r="F515">
        <v>161.32</v>
      </c>
      <c r="G515">
        <v>165.08</v>
      </c>
      <c r="H515">
        <v>123539000</v>
      </c>
      <c r="I515">
        <v>1.2822800000000001E-2</v>
      </c>
      <c r="J515">
        <v>1.282287256886927E-2</v>
      </c>
      <c r="K515">
        <v>186.43549999999999</v>
      </c>
      <c r="L515">
        <v>189.90280000000001</v>
      </c>
      <c r="M515">
        <v>3.3801090532193226E-2</v>
      </c>
      <c r="N515" t="s">
        <v>131</v>
      </c>
      <c r="O515">
        <v>409.97</v>
      </c>
      <c r="P515">
        <v>-0.59733639046759524</v>
      </c>
      <c r="Q515" t="s">
        <v>95</v>
      </c>
      <c r="R515" t="s">
        <v>4</v>
      </c>
    </row>
    <row r="516" spans="1:18" x14ac:dyDescent="0.2">
      <c r="A516">
        <v>1858</v>
      </c>
      <c r="B516" t="s">
        <v>10</v>
      </c>
      <c r="C516" s="1" t="d">
        <v>2023-04-20</v>
      </c>
      <c r="D516">
        <v>166.17</v>
      </c>
      <c r="E516">
        <v>169.7</v>
      </c>
      <c r="F516">
        <v>160.56</v>
      </c>
      <c r="G516">
        <v>162.99</v>
      </c>
      <c r="H516">
        <v>210970800</v>
      </c>
      <c r="I516">
        <v>-9.7458299999999998E-2</v>
      </c>
      <c r="J516">
        <v>-9.7458331026081146E-2</v>
      </c>
      <c r="K516">
        <v>187.79250000000002</v>
      </c>
      <c r="L516">
        <v>190.79820000000004</v>
      </c>
      <c r="M516">
        <v>3.3615895024650337E-2</v>
      </c>
      <c r="N516" t="s">
        <v>131</v>
      </c>
      <c r="O516">
        <v>409.97</v>
      </c>
      <c r="P516">
        <v>-0.60243432446276557</v>
      </c>
      <c r="Q516" t="s">
        <v>95</v>
      </c>
      <c r="R516" t="s">
        <v>4</v>
      </c>
    </row>
    <row r="517" spans="1:18" x14ac:dyDescent="0.2">
      <c r="A517">
        <v>1856</v>
      </c>
      <c r="B517" t="s">
        <v>10</v>
      </c>
      <c r="C517" s="1" t="d">
        <v>2023-04-18</v>
      </c>
      <c r="D517">
        <v>187.15</v>
      </c>
      <c r="E517">
        <v>187.69</v>
      </c>
      <c r="F517">
        <v>183.58</v>
      </c>
      <c r="G517">
        <v>184.31</v>
      </c>
      <c r="H517">
        <v>92067000</v>
      </c>
      <c r="I517">
        <v>-1.4595800000000001E-2</v>
      </c>
      <c r="J517">
        <v>-1.4595808383233488E-2</v>
      </c>
      <c r="K517">
        <v>190.05</v>
      </c>
      <c r="L517">
        <v>192.19880000000003</v>
      </c>
      <c r="M517">
        <v>3.2296642154055873E-2</v>
      </c>
      <c r="N517" t="s">
        <v>131</v>
      </c>
      <c r="O517">
        <v>409.97</v>
      </c>
      <c r="P517">
        <v>-0.55043051930629072</v>
      </c>
      <c r="Q517" t="s">
        <v>95</v>
      </c>
      <c r="R517" t="s">
        <v>4</v>
      </c>
    </row>
    <row r="518" spans="1:18" x14ac:dyDescent="0.2">
      <c r="A518">
        <v>1855</v>
      </c>
      <c r="B518" t="s">
        <v>10</v>
      </c>
      <c r="C518" s="1" t="d">
        <v>2023-04-17</v>
      </c>
      <c r="D518">
        <v>186.32</v>
      </c>
      <c r="E518">
        <v>189.69</v>
      </c>
      <c r="F518">
        <v>182.69</v>
      </c>
      <c r="G518">
        <v>187.04</v>
      </c>
      <c r="H518">
        <v>116662200</v>
      </c>
      <c r="I518">
        <v>1.1027E-2</v>
      </c>
      <c r="J518">
        <v>1.1027027027026959E-2</v>
      </c>
      <c r="K518">
        <v>189.99700000000001</v>
      </c>
      <c r="L518">
        <v>192.48220000000003</v>
      </c>
      <c r="M518">
        <v>3.228552891256814E-2</v>
      </c>
      <c r="N518" t="s">
        <v>131</v>
      </c>
      <c r="O518">
        <v>409.97</v>
      </c>
      <c r="P518">
        <v>-0.54377149547527881</v>
      </c>
      <c r="Q518" t="s">
        <v>95</v>
      </c>
      <c r="R518" t="s">
        <v>4</v>
      </c>
    </row>
    <row r="519" spans="1:18" x14ac:dyDescent="0.2">
      <c r="A519">
        <v>1854</v>
      </c>
      <c r="B519" t="s">
        <v>10</v>
      </c>
      <c r="C519" s="1" t="d">
        <v>2023-04-14</v>
      </c>
      <c r="D519">
        <v>183.95</v>
      </c>
      <c r="E519">
        <v>186.28</v>
      </c>
      <c r="F519">
        <v>182.01</v>
      </c>
      <c r="G519">
        <v>185</v>
      </c>
      <c r="H519">
        <v>96438700</v>
      </c>
      <c r="I519">
        <v>-4.8412799999999999E-3</v>
      </c>
      <c r="J519">
        <v>-4.8413125336203011E-3</v>
      </c>
      <c r="K519">
        <v>189.65149999999997</v>
      </c>
      <c r="L519">
        <v>192.59560000000005</v>
      </c>
      <c r="M519">
        <v>3.2652035521121801E-2</v>
      </c>
      <c r="N519" t="s">
        <v>131</v>
      </c>
      <c r="O519">
        <v>409.97</v>
      </c>
      <c r="P519">
        <v>-0.54874746932702401</v>
      </c>
      <c r="Q519" t="s">
        <v>95</v>
      </c>
      <c r="R519" t="s">
        <v>4</v>
      </c>
    </row>
    <row r="520" spans="1:18" x14ac:dyDescent="0.2">
      <c r="A520">
        <v>1853</v>
      </c>
      <c r="B520" t="s">
        <v>10</v>
      </c>
      <c r="C520" s="1" t="d">
        <v>2023-04-13</v>
      </c>
      <c r="D520">
        <v>182.96</v>
      </c>
      <c r="E520">
        <v>186.5</v>
      </c>
      <c r="F520">
        <v>180.94</v>
      </c>
      <c r="G520">
        <v>185.9</v>
      </c>
      <c r="H520">
        <v>112933000</v>
      </c>
      <c r="I520">
        <v>2.9688699999999998E-2</v>
      </c>
      <c r="J520">
        <v>2.9688711642849253E-2</v>
      </c>
      <c r="K520">
        <v>189.608</v>
      </c>
      <c r="L520">
        <v>192.62020000000004</v>
      </c>
      <c r="M520">
        <v>3.2911681554689237E-2</v>
      </c>
      <c r="N520" t="s">
        <v>131</v>
      </c>
      <c r="O520">
        <v>409.97</v>
      </c>
      <c r="P520">
        <v>-0.54655218674537165</v>
      </c>
      <c r="Q520" t="s">
        <v>95</v>
      </c>
      <c r="R520" t="s">
        <v>4</v>
      </c>
    </row>
    <row r="521" spans="1:18" x14ac:dyDescent="0.2">
      <c r="A521">
        <v>1852</v>
      </c>
      <c r="B521" t="s">
        <v>10</v>
      </c>
      <c r="C521" s="1" t="d">
        <v>2023-04-12</v>
      </c>
      <c r="D521">
        <v>190.74</v>
      </c>
      <c r="E521">
        <v>191.58</v>
      </c>
      <c r="F521">
        <v>180.31</v>
      </c>
      <c r="G521">
        <v>180.54</v>
      </c>
      <c r="H521">
        <v>150256300</v>
      </c>
      <c r="I521">
        <v>-3.3459999999999997E-2</v>
      </c>
      <c r="J521">
        <v>-3.3460035333797267E-2</v>
      </c>
      <c r="K521">
        <v>189.3355</v>
      </c>
      <c r="L521">
        <v>192.54840000000002</v>
      </c>
      <c r="M521">
        <v>3.2454560956253729E-2</v>
      </c>
      <c r="N521" t="s">
        <v>131</v>
      </c>
      <c r="O521">
        <v>409.97</v>
      </c>
      <c r="P521">
        <v>-0.55962631412054553</v>
      </c>
      <c r="Q521" t="s">
        <v>95</v>
      </c>
      <c r="R521" t="s">
        <v>4</v>
      </c>
    </row>
    <row r="522" spans="1:18" x14ac:dyDescent="0.2">
      <c r="A522">
        <v>1851</v>
      </c>
      <c r="B522" t="s">
        <v>10</v>
      </c>
      <c r="C522" s="1" t="d">
        <v>2023-04-11</v>
      </c>
      <c r="D522">
        <v>186.69</v>
      </c>
      <c r="E522">
        <v>189.19</v>
      </c>
      <c r="F522">
        <v>185.65</v>
      </c>
      <c r="G522">
        <v>186.79</v>
      </c>
      <c r="H522">
        <v>115770900</v>
      </c>
      <c r="I522">
        <v>1.2357E-2</v>
      </c>
      <c r="J522">
        <v>1.2357053818221164E-2</v>
      </c>
      <c r="K522">
        <v>189.47150000000002</v>
      </c>
      <c r="L522">
        <v>192.29480000000004</v>
      </c>
      <c r="M522">
        <v>3.3337747413459573E-2</v>
      </c>
      <c r="N522" t="s">
        <v>131</v>
      </c>
      <c r="O522">
        <v>409.97</v>
      </c>
      <c r="P522">
        <v>-0.54438129619240438</v>
      </c>
      <c r="Q522" t="s">
        <v>95</v>
      </c>
      <c r="R522" t="s">
        <v>4</v>
      </c>
    </row>
    <row r="523" spans="1:18" x14ac:dyDescent="0.2">
      <c r="A523">
        <v>1850</v>
      </c>
      <c r="B523" t="s">
        <v>10</v>
      </c>
      <c r="C523" s="1" t="d">
        <v>2023-04-10</v>
      </c>
      <c r="D523">
        <v>179.94</v>
      </c>
      <c r="E523">
        <v>185.1</v>
      </c>
      <c r="F523">
        <v>176.11</v>
      </c>
      <c r="G523">
        <v>184.51</v>
      </c>
      <c r="H523">
        <v>142154600</v>
      </c>
      <c r="I523">
        <v>-2.9720300000000001E-3</v>
      </c>
      <c r="J523">
        <v>-2.9720090781368835E-3</v>
      </c>
      <c r="K523">
        <v>188.85600000000005</v>
      </c>
      <c r="L523">
        <v>192.0172</v>
      </c>
      <c r="M523">
        <v>3.3283481675440311E-2</v>
      </c>
      <c r="N523" t="s">
        <v>131</v>
      </c>
      <c r="O523">
        <v>409.97</v>
      </c>
      <c r="P523">
        <v>-0.54994267873259028</v>
      </c>
      <c r="Q523" t="s">
        <v>95</v>
      </c>
      <c r="R523" t="s">
        <v>4</v>
      </c>
    </row>
    <row r="524" spans="1:18" x14ac:dyDescent="0.2">
      <c r="A524">
        <v>1849</v>
      </c>
      <c r="B524" t="s">
        <v>10</v>
      </c>
      <c r="C524" s="1" t="d">
        <v>2023-04-06</v>
      </c>
      <c r="D524">
        <v>183.08</v>
      </c>
      <c r="E524">
        <v>186.39</v>
      </c>
      <c r="F524">
        <v>179.74</v>
      </c>
      <c r="G524">
        <v>185.06</v>
      </c>
      <c r="H524">
        <v>123857900</v>
      </c>
      <c r="I524">
        <v>-2.4795500000000001E-3</v>
      </c>
      <c r="J524">
        <v>-2.4795170332040373E-3</v>
      </c>
      <c r="K524">
        <v>188.30250000000001</v>
      </c>
      <c r="L524">
        <v>191.83939999999998</v>
      </c>
      <c r="M524">
        <v>3.3248006178311695E-2</v>
      </c>
      <c r="N524" t="s">
        <v>131</v>
      </c>
      <c r="O524">
        <v>409.97</v>
      </c>
      <c r="P524">
        <v>-0.54860111715491378</v>
      </c>
      <c r="Q524" t="s">
        <v>95</v>
      </c>
      <c r="R524" t="s">
        <v>4</v>
      </c>
    </row>
    <row r="525" spans="1:18" x14ac:dyDescent="0.2">
      <c r="A525">
        <v>1848</v>
      </c>
      <c r="B525" t="s">
        <v>10</v>
      </c>
      <c r="C525" s="1" t="d">
        <v>2023-04-05</v>
      </c>
      <c r="D525">
        <v>190.52</v>
      </c>
      <c r="E525">
        <v>190.68</v>
      </c>
      <c r="F525">
        <v>183.76</v>
      </c>
      <c r="G525">
        <v>185.52</v>
      </c>
      <c r="H525">
        <v>133882500</v>
      </c>
      <c r="I525">
        <v>-3.6660100000000001E-2</v>
      </c>
      <c r="J525">
        <v>-3.666008931353204E-2</v>
      </c>
      <c r="K525">
        <v>187.69550000000001</v>
      </c>
      <c r="L525">
        <v>191.3546</v>
      </c>
      <c r="M525">
        <v>3.5351677402955174E-2</v>
      </c>
      <c r="N525" t="s">
        <v>131</v>
      </c>
      <c r="O525">
        <v>409.97</v>
      </c>
      <c r="P525">
        <v>-0.54747908383540267</v>
      </c>
      <c r="Q525" t="s">
        <v>95</v>
      </c>
      <c r="R525" t="s">
        <v>4</v>
      </c>
    </row>
    <row r="526" spans="1:18" x14ac:dyDescent="0.2">
      <c r="A526">
        <v>1847</v>
      </c>
      <c r="B526" t="s">
        <v>10</v>
      </c>
      <c r="C526" s="1" t="d">
        <v>2023-04-04</v>
      </c>
      <c r="D526">
        <v>197.32</v>
      </c>
      <c r="E526">
        <v>198.74</v>
      </c>
      <c r="F526">
        <v>190.32</v>
      </c>
      <c r="G526">
        <v>192.58</v>
      </c>
      <c r="H526">
        <v>126463800</v>
      </c>
      <c r="I526">
        <v>-1.1244000000000001E-2</v>
      </c>
      <c r="J526">
        <v>-1.1244031421676848E-2</v>
      </c>
      <c r="K526">
        <v>187.51949999999999</v>
      </c>
      <c r="L526">
        <v>190.542</v>
      </c>
      <c r="M526">
        <v>3.502269859570193E-2</v>
      </c>
      <c r="N526" t="s">
        <v>131</v>
      </c>
      <c r="O526">
        <v>409.97</v>
      </c>
      <c r="P526">
        <v>-0.53025831158377446</v>
      </c>
      <c r="Q526" t="s">
        <v>95</v>
      </c>
      <c r="R526" t="s">
        <v>4</v>
      </c>
    </row>
    <row r="527" spans="1:18" x14ac:dyDescent="0.2">
      <c r="A527">
        <v>1846</v>
      </c>
      <c r="B527" t="s">
        <v>10</v>
      </c>
      <c r="C527" s="1" t="d">
        <v>2023-04-03</v>
      </c>
      <c r="D527">
        <v>199.91</v>
      </c>
      <c r="E527">
        <v>202.69</v>
      </c>
      <c r="F527">
        <v>192.2</v>
      </c>
      <c r="G527">
        <v>194.77</v>
      </c>
      <c r="H527">
        <v>169545900</v>
      </c>
      <c r="I527">
        <v>-6.1168399999999998E-2</v>
      </c>
      <c r="J527">
        <v>-6.1168418008290759E-2</v>
      </c>
      <c r="K527">
        <v>187.27600000000001</v>
      </c>
      <c r="L527">
        <v>189.70939999999999</v>
      </c>
      <c r="M527">
        <v>3.5706500038685862E-2</v>
      </c>
      <c r="N527" t="s">
        <v>131</v>
      </c>
      <c r="O527">
        <v>409.97</v>
      </c>
      <c r="P527">
        <v>-0.52491645730175374</v>
      </c>
      <c r="Q527" t="s">
        <v>95</v>
      </c>
      <c r="R527" t="s">
        <v>4</v>
      </c>
    </row>
    <row r="528" spans="1:18" x14ac:dyDescent="0.2">
      <c r="A528">
        <v>1845</v>
      </c>
      <c r="B528" t="s">
        <v>10</v>
      </c>
      <c r="C528" s="1" t="d">
        <v>2023-03-31</v>
      </c>
      <c r="D528">
        <v>197.53</v>
      </c>
      <c r="E528">
        <v>207.79</v>
      </c>
      <c r="F528">
        <v>197.2</v>
      </c>
      <c r="G528">
        <v>207.46</v>
      </c>
      <c r="H528">
        <v>170222100</v>
      </c>
      <c r="I528">
        <v>6.2371999999999997E-2</v>
      </c>
      <c r="J528">
        <v>6.2371978697255193E-2</v>
      </c>
      <c r="K528">
        <v>187.22800000000001</v>
      </c>
      <c r="L528">
        <v>188.7328</v>
      </c>
      <c r="M528">
        <v>3.3034018617372631E-2</v>
      </c>
      <c r="N528" t="s">
        <v>131</v>
      </c>
      <c r="O528">
        <v>409.97</v>
      </c>
      <c r="P528">
        <v>-0.4939629729004561</v>
      </c>
      <c r="Q528" t="s">
        <v>94</v>
      </c>
      <c r="R528" t="s">
        <v>4</v>
      </c>
    </row>
    <row r="529" spans="1:18" x14ac:dyDescent="0.2">
      <c r="A529">
        <v>1844</v>
      </c>
      <c r="B529" t="s">
        <v>10</v>
      </c>
      <c r="C529" s="1" t="d">
        <v>2023-03-30</v>
      </c>
      <c r="D529">
        <v>195.58</v>
      </c>
      <c r="E529">
        <v>197.33</v>
      </c>
      <c r="F529">
        <v>194.42</v>
      </c>
      <c r="G529">
        <v>195.28</v>
      </c>
      <c r="H529">
        <v>110252200</v>
      </c>
      <c r="I529">
        <v>7.2209300000000004E-3</v>
      </c>
      <c r="J529">
        <v>7.2209614194347349E-3</v>
      </c>
      <c r="K529">
        <v>186.74450000000002</v>
      </c>
      <c r="L529">
        <v>187.50579999999994</v>
      </c>
      <c r="M529">
        <v>3.1004180854067972E-2</v>
      </c>
      <c r="N529" t="s">
        <v>131</v>
      </c>
      <c r="O529">
        <v>409.97</v>
      </c>
      <c r="P529">
        <v>-0.52367246383881749</v>
      </c>
      <c r="Q529" t="s">
        <v>94</v>
      </c>
      <c r="R529" t="s">
        <v>4</v>
      </c>
    </row>
    <row r="530" spans="1:18" x14ac:dyDescent="0.2">
      <c r="A530">
        <v>1843</v>
      </c>
      <c r="B530" t="s">
        <v>10</v>
      </c>
      <c r="C530" s="1" t="d">
        <v>2023-03-29</v>
      </c>
      <c r="D530">
        <v>193.13</v>
      </c>
      <c r="E530">
        <v>195.29</v>
      </c>
      <c r="F530">
        <v>189.44</v>
      </c>
      <c r="G530">
        <v>193.88</v>
      </c>
      <c r="H530">
        <v>123660000</v>
      </c>
      <c r="I530">
        <v>2.47899E-2</v>
      </c>
      <c r="J530">
        <v>2.4789893757598103E-2</v>
      </c>
      <c r="K530">
        <v>186.52550000000002</v>
      </c>
      <c r="L530">
        <v>185.89999999999998</v>
      </c>
      <c r="M530">
        <v>3.3741214751486975E-2</v>
      </c>
      <c r="N530" t="s">
        <v>132</v>
      </c>
      <c r="O530">
        <v>409.97</v>
      </c>
      <c r="P530">
        <v>-0.52708734785472111</v>
      </c>
      <c r="Q530" t="s">
        <v>94</v>
      </c>
      <c r="R530" t="s">
        <v>4</v>
      </c>
    </row>
    <row r="531" spans="1:18" x14ac:dyDescent="0.2">
      <c r="A531">
        <v>1842</v>
      </c>
      <c r="B531" t="s">
        <v>10</v>
      </c>
      <c r="C531" s="1" t="d">
        <v>2023-03-28</v>
      </c>
      <c r="D531">
        <v>192</v>
      </c>
      <c r="E531">
        <v>192.35</v>
      </c>
      <c r="F531">
        <v>185.43</v>
      </c>
      <c r="G531">
        <v>189.19</v>
      </c>
      <c r="H531">
        <v>98654600</v>
      </c>
      <c r="I531">
        <v>-1.3659299999999999E-2</v>
      </c>
      <c r="J531">
        <v>-1.3659350398832149E-2</v>
      </c>
      <c r="K531">
        <v>186.97</v>
      </c>
      <c r="L531">
        <v>184.56999999999996</v>
      </c>
      <c r="M531">
        <v>3.3254358099301023E-2</v>
      </c>
      <c r="N531" t="s">
        <v>132</v>
      </c>
      <c r="O531">
        <v>409.97</v>
      </c>
      <c r="P531">
        <v>-0.53852720930799824</v>
      </c>
      <c r="Q531" t="s">
        <v>94</v>
      </c>
      <c r="R531" t="s">
        <v>4</v>
      </c>
    </row>
    <row r="532" spans="1:18" x14ac:dyDescent="0.2">
      <c r="A532">
        <v>1841</v>
      </c>
      <c r="B532" t="s">
        <v>10</v>
      </c>
      <c r="C532" s="1" t="d">
        <v>2023-03-27</v>
      </c>
      <c r="D532">
        <v>194.42</v>
      </c>
      <c r="E532">
        <v>197.39</v>
      </c>
      <c r="F532">
        <v>189.94</v>
      </c>
      <c r="G532">
        <v>191.81</v>
      </c>
      <c r="H532">
        <v>120851600</v>
      </c>
      <c r="I532">
        <v>7.3525200000000004E-3</v>
      </c>
      <c r="J532">
        <v>7.3525550128670236E-3</v>
      </c>
      <c r="K532">
        <v>187.79599999999999</v>
      </c>
      <c r="L532">
        <v>183.32219999999998</v>
      </c>
      <c r="M532">
        <v>3.3199097603910994E-2</v>
      </c>
      <c r="N532" t="s">
        <v>132</v>
      </c>
      <c r="O532">
        <v>409.97</v>
      </c>
      <c r="P532">
        <v>-0.53213649779252137</v>
      </c>
      <c r="Q532" t="s">
        <v>94</v>
      </c>
      <c r="R532" t="s">
        <v>4</v>
      </c>
    </row>
    <row r="533" spans="1:18" x14ac:dyDescent="0.2">
      <c r="A533">
        <v>1840</v>
      </c>
      <c r="B533" t="s">
        <v>10</v>
      </c>
      <c r="C533" s="1" t="d">
        <v>2023-03-24</v>
      </c>
      <c r="D533">
        <v>191.65</v>
      </c>
      <c r="E533">
        <v>192.36</v>
      </c>
      <c r="F533">
        <v>187.15</v>
      </c>
      <c r="G533">
        <v>190.41</v>
      </c>
      <c r="H533">
        <v>116312400</v>
      </c>
      <c r="I533">
        <v>-9.4162800000000008E-3</v>
      </c>
      <c r="J533">
        <v>-9.4162938299864329E-3</v>
      </c>
      <c r="K533">
        <v>188.58699999999999</v>
      </c>
      <c r="L533">
        <v>181.98639999999995</v>
      </c>
      <c r="M533">
        <v>3.560144476652962E-2</v>
      </c>
      <c r="N533" t="s">
        <v>132</v>
      </c>
      <c r="O533">
        <v>409.97</v>
      </c>
      <c r="P533">
        <v>-0.53555138180842499</v>
      </c>
      <c r="Q533" t="s">
        <v>94</v>
      </c>
      <c r="R533" t="s">
        <v>4</v>
      </c>
    </row>
    <row r="534" spans="1:18" x14ac:dyDescent="0.2">
      <c r="A534">
        <v>1839</v>
      </c>
      <c r="B534" t="s">
        <v>10</v>
      </c>
      <c r="C534" s="1" t="d">
        <v>2023-03-23</v>
      </c>
      <c r="D534">
        <v>195.26</v>
      </c>
      <c r="E534">
        <v>199.31</v>
      </c>
      <c r="F534">
        <v>188.65</v>
      </c>
      <c r="G534">
        <v>192.22</v>
      </c>
      <c r="H534">
        <v>144193900</v>
      </c>
      <c r="I534">
        <v>5.5977400000000004E-3</v>
      </c>
      <c r="J534">
        <v>5.5976981428196293E-3</v>
      </c>
      <c r="K534">
        <v>188.91050000000001</v>
      </c>
      <c r="L534">
        <v>180.62139999999997</v>
      </c>
      <c r="M534">
        <v>3.598584661905703E-2</v>
      </c>
      <c r="N534" t="s">
        <v>132</v>
      </c>
      <c r="O534">
        <v>409.97</v>
      </c>
      <c r="P534">
        <v>-0.5311364246164354</v>
      </c>
      <c r="Q534" t="s">
        <v>94</v>
      </c>
      <c r="R534" t="s">
        <v>4</v>
      </c>
    </row>
    <row r="535" spans="1:18" x14ac:dyDescent="0.2">
      <c r="A535">
        <v>1838</v>
      </c>
      <c r="B535" t="s">
        <v>10</v>
      </c>
      <c r="C535" s="1" t="d">
        <v>2023-03-22</v>
      </c>
      <c r="D535">
        <v>199.3</v>
      </c>
      <c r="E535">
        <v>200.66</v>
      </c>
      <c r="F535">
        <v>190.95</v>
      </c>
      <c r="G535">
        <v>191.15</v>
      </c>
      <c r="H535">
        <v>150376400</v>
      </c>
      <c r="I535">
        <v>-3.2543799999999998E-2</v>
      </c>
      <c r="J535">
        <v>-3.2543779734791056E-2</v>
      </c>
      <c r="K535">
        <v>189.40299999999999</v>
      </c>
      <c r="L535">
        <v>179.27759999999995</v>
      </c>
      <c r="M535">
        <v>3.5990640319967807E-2</v>
      </c>
      <c r="N535" t="s">
        <v>132</v>
      </c>
      <c r="O535">
        <v>409.97</v>
      </c>
      <c r="P535">
        <v>-0.53374637168573313</v>
      </c>
      <c r="Q535" t="s">
        <v>94</v>
      </c>
      <c r="R535" t="s">
        <v>4</v>
      </c>
    </row>
    <row r="536" spans="1:18" x14ac:dyDescent="0.2">
      <c r="A536">
        <v>1837</v>
      </c>
      <c r="B536" t="s">
        <v>10</v>
      </c>
      <c r="C536" s="1" t="d">
        <v>2023-03-21</v>
      </c>
      <c r="D536">
        <v>188.28</v>
      </c>
      <c r="E536">
        <v>198</v>
      </c>
      <c r="F536">
        <v>188.04</v>
      </c>
      <c r="G536">
        <v>197.58</v>
      </c>
      <c r="H536">
        <v>153391400</v>
      </c>
      <c r="I536">
        <v>7.8199199999999996E-2</v>
      </c>
      <c r="J536">
        <v>7.8199181446112043E-2</v>
      </c>
      <c r="K536">
        <v>189.88850000000002</v>
      </c>
      <c r="L536">
        <v>177.81019999999998</v>
      </c>
      <c r="M536">
        <v>3.5486134551854516E-2</v>
      </c>
      <c r="N536" t="s">
        <v>132</v>
      </c>
      <c r="O536">
        <v>409.97</v>
      </c>
      <c r="P536">
        <v>-0.51806229724126163</v>
      </c>
      <c r="Q536" t="s">
        <v>94</v>
      </c>
      <c r="R536" t="s">
        <v>4</v>
      </c>
    </row>
    <row r="537" spans="1:18" x14ac:dyDescent="0.2">
      <c r="A537">
        <v>1836</v>
      </c>
      <c r="B537" t="s">
        <v>10</v>
      </c>
      <c r="C537" s="1" t="d">
        <v>2023-03-20</v>
      </c>
      <c r="D537">
        <v>178.08</v>
      </c>
      <c r="E537">
        <v>186.44</v>
      </c>
      <c r="F537">
        <v>176.35</v>
      </c>
      <c r="G537">
        <v>183.25</v>
      </c>
      <c r="H537">
        <v>129684400</v>
      </c>
      <c r="I537">
        <v>1.7320800000000001E-2</v>
      </c>
      <c r="J537">
        <v>1.7320823849442002E-2</v>
      </c>
      <c r="K537">
        <v>189.87800000000001</v>
      </c>
      <c r="L537">
        <v>176.38259999999994</v>
      </c>
      <c r="M537">
        <v>3.2349661189364137E-2</v>
      </c>
      <c r="N537" t="s">
        <v>132</v>
      </c>
      <c r="O537">
        <v>409.97</v>
      </c>
      <c r="P537">
        <v>-0.55301607434690347</v>
      </c>
      <c r="Q537" t="s">
        <v>94</v>
      </c>
      <c r="R537" t="s">
        <v>4</v>
      </c>
    </row>
    <row r="538" spans="1:18" x14ac:dyDescent="0.2">
      <c r="A538">
        <v>1835</v>
      </c>
      <c r="B538" t="s">
        <v>10</v>
      </c>
      <c r="C538" s="1" t="d">
        <v>2023-03-17</v>
      </c>
      <c r="D538">
        <v>184.52</v>
      </c>
      <c r="E538">
        <v>186.22</v>
      </c>
      <c r="F538">
        <v>177.33</v>
      </c>
      <c r="G538">
        <v>180.13</v>
      </c>
      <c r="H538">
        <v>133197100</v>
      </c>
      <c r="I538">
        <v>-2.1723800000000001E-2</v>
      </c>
      <c r="J538">
        <v>-2.1723782110465439E-2</v>
      </c>
      <c r="K538">
        <v>191.131</v>
      </c>
      <c r="L538">
        <v>174.69219999999999</v>
      </c>
      <c r="M538">
        <v>3.3006151242031094E-2</v>
      </c>
      <c r="N538" t="s">
        <v>132</v>
      </c>
      <c r="O538">
        <v>409.97</v>
      </c>
      <c r="P538">
        <v>-0.5606263872966315</v>
      </c>
      <c r="Q538" t="s">
        <v>94</v>
      </c>
      <c r="R538" t="s">
        <v>4</v>
      </c>
    </row>
    <row r="539" spans="1:18" x14ac:dyDescent="0.2">
      <c r="A539">
        <v>1834</v>
      </c>
      <c r="B539" t="s">
        <v>10</v>
      </c>
      <c r="C539" s="1" t="d">
        <v>2023-03-16</v>
      </c>
      <c r="D539">
        <v>180.37</v>
      </c>
      <c r="E539">
        <v>185.81</v>
      </c>
      <c r="F539">
        <v>178.84</v>
      </c>
      <c r="G539">
        <v>184.13</v>
      </c>
      <c r="H539">
        <v>121136800</v>
      </c>
      <c r="I539">
        <v>2.0393499999999998E-2</v>
      </c>
      <c r="J539">
        <v>2.0393460792463403E-2</v>
      </c>
      <c r="K539">
        <v>192.22650000000004</v>
      </c>
      <c r="L539">
        <v>173.23399999999995</v>
      </c>
      <c r="M539">
        <v>3.4823557539586464E-2</v>
      </c>
      <c r="N539" t="s">
        <v>132</v>
      </c>
      <c r="O539">
        <v>409.97</v>
      </c>
      <c r="P539">
        <v>-0.55086957582262119</v>
      </c>
      <c r="Q539" t="s">
        <v>94</v>
      </c>
      <c r="R539" t="s">
        <v>4</v>
      </c>
    </row>
    <row r="540" spans="1:18" x14ac:dyDescent="0.2">
      <c r="A540">
        <v>1833</v>
      </c>
      <c r="B540" t="s">
        <v>10</v>
      </c>
      <c r="C540" s="1" t="d">
        <v>2023-03-15</v>
      </c>
      <c r="D540">
        <v>180.8</v>
      </c>
      <c r="E540">
        <v>182.34</v>
      </c>
      <c r="F540">
        <v>176.03</v>
      </c>
      <c r="G540">
        <v>180.45</v>
      </c>
      <c r="H540">
        <v>145995600</v>
      </c>
      <c r="I540">
        <v>-1.5333400000000001E-2</v>
      </c>
      <c r="J540">
        <v>-1.5333406089708679E-2</v>
      </c>
      <c r="K540">
        <v>193.73200000000003</v>
      </c>
      <c r="L540">
        <v>171.90419999999997</v>
      </c>
      <c r="M540">
        <v>3.4974599576424237E-2</v>
      </c>
      <c r="N540" t="s">
        <v>132</v>
      </c>
      <c r="O540">
        <v>409.97</v>
      </c>
      <c r="P540">
        <v>-0.55984584237871071</v>
      </c>
      <c r="Q540" t="s">
        <v>94</v>
      </c>
      <c r="R540" t="s">
        <v>4</v>
      </c>
    </row>
    <row r="541" spans="1:18" x14ac:dyDescent="0.2">
      <c r="A541">
        <v>1832</v>
      </c>
      <c r="B541" t="s">
        <v>10</v>
      </c>
      <c r="C541" s="1" t="d">
        <v>2023-03-14</v>
      </c>
      <c r="D541">
        <v>177.31</v>
      </c>
      <c r="E541">
        <v>183.8</v>
      </c>
      <c r="F541">
        <v>177.14</v>
      </c>
      <c r="G541">
        <v>183.26</v>
      </c>
      <c r="H541">
        <v>143717900</v>
      </c>
      <c r="I541">
        <v>5.0320900000000002E-2</v>
      </c>
      <c r="J541">
        <v>5.0320953690967452E-2</v>
      </c>
      <c r="K541">
        <v>195.17200000000003</v>
      </c>
      <c r="L541">
        <v>170.3836</v>
      </c>
      <c r="M541">
        <v>3.9376661942187002E-2</v>
      </c>
      <c r="N541" t="s">
        <v>132</v>
      </c>
      <c r="O541">
        <v>409.97</v>
      </c>
      <c r="P541">
        <v>-0.55299168231821838</v>
      </c>
      <c r="Q541" t="s">
        <v>94</v>
      </c>
      <c r="R541" t="s">
        <v>4</v>
      </c>
    </row>
    <row r="542" spans="1:18" x14ac:dyDescent="0.2">
      <c r="A542">
        <v>1831</v>
      </c>
      <c r="B542" t="s">
        <v>10</v>
      </c>
      <c r="C542" s="1" t="d">
        <v>2023-03-13</v>
      </c>
      <c r="D542">
        <v>167.46</v>
      </c>
      <c r="E542">
        <v>177.35</v>
      </c>
      <c r="F542">
        <v>163.91</v>
      </c>
      <c r="G542">
        <v>174.48</v>
      </c>
      <c r="H542">
        <v>167790300</v>
      </c>
      <c r="I542">
        <v>5.9962699999999997E-3</v>
      </c>
      <c r="J542">
        <v>5.996309963099522E-3</v>
      </c>
      <c r="K542">
        <v>195.74100000000001</v>
      </c>
      <c r="L542">
        <v>169.23820000000001</v>
      </c>
      <c r="M542">
        <v>3.740737341349485E-2</v>
      </c>
      <c r="N542" t="s">
        <v>132</v>
      </c>
      <c r="O542">
        <v>409.97</v>
      </c>
      <c r="P542">
        <v>-0.574407883503671</v>
      </c>
      <c r="Q542" t="s">
        <v>94</v>
      </c>
      <c r="R542" t="s">
        <v>4</v>
      </c>
    </row>
    <row r="543" spans="1:18" x14ac:dyDescent="0.2">
      <c r="A543">
        <v>1830</v>
      </c>
      <c r="B543" t="s">
        <v>10</v>
      </c>
      <c r="C543" s="1" t="d">
        <v>2023-03-10</v>
      </c>
      <c r="D543">
        <v>175.13</v>
      </c>
      <c r="E543">
        <v>178.29</v>
      </c>
      <c r="F543">
        <v>168.44</v>
      </c>
      <c r="G543">
        <v>173.44</v>
      </c>
      <c r="H543">
        <v>191488900</v>
      </c>
      <c r="I543">
        <v>3.0071999999999998E-3</v>
      </c>
      <c r="J543">
        <v>3.0071709461023666E-3</v>
      </c>
      <c r="K543">
        <v>196.86150000000001</v>
      </c>
      <c r="L543">
        <v>168.0094</v>
      </c>
      <c r="M543">
        <v>3.860716658405345E-2</v>
      </c>
      <c r="N543" t="s">
        <v>132</v>
      </c>
      <c r="O543">
        <v>409.97</v>
      </c>
      <c r="P543">
        <v>-0.57694465448691368</v>
      </c>
      <c r="Q543" t="s">
        <v>94</v>
      </c>
      <c r="R543" t="s">
        <v>4</v>
      </c>
    </row>
    <row r="544" spans="1:18" x14ac:dyDescent="0.2">
      <c r="A544">
        <v>1829</v>
      </c>
      <c r="B544" t="s">
        <v>10</v>
      </c>
      <c r="C544" s="1" t="d">
        <v>2023-03-09</v>
      </c>
      <c r="D544">
        <v>180.25</v>
      </c>
      <c r="E544">
        <v>185.18</v>
      </c>
      <c r="F544">
        <v>172.51</v>
      </c>
      <c r="G544">
        <v>172.92</v>
      </c>
      <c r="H544">
        <v>170023800</v>
      </c>
      <c r="I544">
        <v>-4.98901E-2</v>
      </c>
      <c r="J544">
        <v>-4.9890109890110002E-2</v>
      </c>
      <c r="K544">
        <v>198.55549999999999</v>
      </c>
      <c r="L544">
        <v>166.774</v>
      </c>
      <c r="M544">
        <v>3.9478494888916485E-2</v>
      </c>
      <c r="N544" t="s">
        <v>132</v>
      </c>
      <c r="O544">
        <v>409.97</v>
      </c>
      <c r="P544">
        <v>-0.57821303997853501</v>
      </c>
      <c r="Q544" t="s">
        <v>94</v>
      </c>
      <c r="R544" t="s">
        <v>4</v>
      </c>
    </row>
    <row r="545" spans="1:18" x14ac:dyDescent="0.2">
      <c r="A545">
        <v>1828</v>
      </c>
      <c r="B545" t="s">
        <v>10</v>
      </c>
      <c r="C545" s="1" t="d">
        <v>2023-03-08</v>
      </c>
      <c r="D545">
        <v>185.04</v>
      </c>
      <c r="E545">
        <v>186.5</v>
      </c>
      <c r="F545">
        <v>180</v>
      </c>
      <c r="G545">
        <v>182</v>
      </c>
      <c r="H545">
        <v>151897800</v>
      </c>
      <c r="I545">
        <v>-3.04193E-2</v>
      </c>
      <c r="J545">
        <v>-3.0419263757924475E-2</v>
      </c>
      <c r="K545">
        <v>199.97400000000002</v>
      </c>
      <c r="L545">
        <v>165.4872</v>
      </c>
      <c r="M545">
        <v>3.8641336109694509E-2</v>
      </c>
      <c r="N545" t="s">
        <v>132</v>
      </c>
      <c r="O545">
        <v>409.97</v>
      </c>
      <c r="P545">
        <v>-0.55606507793253168</v>
      </c>
      <c r="Q545" t="s">
        <v>94</v>
      </c>
      <c r="R545" t="s">
        <v>4</v>
      </c>
    </row>
    <row r="546" spans="1:18" x14ac:dyDescent="0.2">
      <c r="A546">
        <v>1827</v>
      </c>
      <c r="B546" t="s">
        <v>10</v>
      </c>
      <c r="C546" s="1" t="d">
        <v>2023-03-07</v>
      </c>
      <c r="D546">
        <v>191.38</v>
      </c>
      <c r="E546">
        <v>194.2</v>
      </c>
      <c r="F546">
        <v>186.1</v>
      </c>
      <c r="G546">
        <v>187.71</v>
      </c>
      <c r="H546">
        <v>148125800</v>
      </c>
      <c r="I546">
        <v>-3.1474099999999998E-2</v>
      </c>
      <c r="J546">
        <v>-3.1474124142201076E-2</v>
      </c>
      <c r="K546">
        <v>200.71450000000002</v>
      </c>
      <c r="L546">
        <v>164.49180000000001</v>
      </c>
      <c r="M546">
        <v>3.8205291630675334E-2</v>
      </c>
      <c r="N546" t="s">
        <v>132</v>
      </c>
      <c r="O546">
        <v>409.97</v>
      </c>
      <c r="P546">
        <v>-0.54213722955338195</v>
      </c>
      <c r="Q546" t="s">
        <v>94</v>
      </c>
      <c r="R546" t="s">
        <v>4</v>
      </c>
    </row>
    <row r="547" spans="1:18" x14ac:dyDescent="0.2">
      <c r="A547">
        <v>1826</v>
      </c>
      <c r="B547" t="s">
        <v>10</v>
      </c>
      <c r="C547" s="1" t="d">
        <v>2023-03-06</v>
      </c>
      <c r="D547">
        <v>198.54</v>
      </c>
      <c r="E547">
        <v>198.6</v>
      </c>
      <c r="F547">
        <v>192.3</v>
      </c>
      <c r="G547">
        <v>193.81</v>
      </c>
      <c r="H547">
        <v>128100100</v>
      </c>
      <c r="I547">
        <v>-2.0122299999999999E-2</v>
      </c>
      <c r="J547">
        <v>-2.0122351989483755E-2</v>
      </c>
      <c r="K547">
        <v>201.06700000000004</v>
      </c>
      <c r="L547">
        <v>163.3588</v>
      </c>
      <c r="M547">
        <v>3.7937200321367173E-2</v>
      </c>
      <c r="N547" t="s">
        <v>132</v>
      </c>
      <c r="O547">
        <v>409.97</v>
      </c>
      <c r="P547">
        <v>-0.52725809205551633</v>
      </c>
      <c r="Q547" t="s">
        <v>94</v>
      </c>
      <c r="R547" t="s">
        <v>4</v>
      </c>
    </row>
    <row r="548" spans="1:18" x14ac:dyDescent="0.2">
      <c r="A548">
        <v>1825</v>
      </c>
      <c r="B548" t="s">
        <v>10</v>
      </c>
      <c r="C548" s="1" t="d">
        <v>2023-03-03</v>
      </c>
      <c r="D548">
        <v>194.8</v>
      </c>
      <c r="E548">
        <v>200.48</v>
      </c>
      <c r="F548">
        <v>192.88</v>
      </c>
      <c r="G548">
        <v>197.79</v>
      </c>
      <c r="H548">
        <v>154193300</v>
      </c>
      <c r="I548">
        <v>3.6092199999999998E-2</v>
      </c>
      <c r="J548">
        <v>3.6092194866422123E-2</v>
      </c>
      <c r="K548">
        <v>200.87550000000002</v>
      </c>
      <c r="L548">
        <v>162.35599999999999</v>
      </c>
      <c r="M548">
        <v>3.7614397583275581E-2</v>
      </c>
      <c r="N548" t="s">
        <v>132</v>
      </c>
      <c r="O548">
        <v>409.97</v>
      </c>
      <c r="P548">
        <v>-0.51755006463887598</v>
      </c>
      <c r="Q548" t="s">
        <v>94</v>
      </c>
      <c r="R548" t="s">
        <v>4</v>
      </c>
    </row>
    <row r="549" spans="1:18" x14ac:dyDescent="0.2">
      <c r="A549">
        <v>1824</v>
      </c>
      <c r="B549" t="s">
        <v>10</v>
      </c>
      <c r="C549" s="1" t="d">
        <v>2023-03-02</v>
      </c>
      <c r="D549">
        <v>186.74</v>
      </c>
      <c r="E549">
        <v>193.75</v>
      </c>
      <c r="F549">
        <v>186.01</v>
      </c>
      <c r="G549">
        <v>190.9</v>
      </c>
      <c r="H549">
        <v>181500700</v>
      </c>
      <c r="I549">
        <v>-5.8539300000000002E-2</v>
      </c>
      <c r="J549">
        <v>-5.8539231641761669E-2</v>
      </c>
      <c r="K549">
        <v>200.39950000000002</v>
      </c>
      <c r="L549">
        <v>161.23580000000001</v>
      </c>
      <c r="M549">
        <v>3.7695704096300582E-2</v>
      </c>
      <c r="N549" t="s">
        <v>132</v>
      </c>
      <c r="O549">
        <v>409.97</v>
      </c>
      <c r="P549">
        <v>-0.53435617240285871</v>
      </c>
      <c r="Q549" t="s">
        <v>94</v>
      </c>
      <c r="R549" t="s">
        <v>4</v>
      </c>
    </row>
    <row r="550" spans="1:18" x14ac:dyDescent="0.2">
      <c r="A550">
        <v>1823</v>
      </c>
      <c r="B550" t="s">
        <v>10</v>
      </c>
      <c r="C550" s="1" t="d">
        <v>2023-03-01</v>
      </c>
      <c r="D550">
        <v>206.21</v>
      </c>
      <c r="E550">
        <v>207.2</v>
      </c>
      <c r="F550">
        <v>198.52</v>
      </c>
      <c r="G550">
        <v>202.77</v>
      </c>
      <c r="H550">
        <v>156852800</v>
      </c>
      <c r="I550">
        <v>-1.4291999999999999E-2</v>
      </c>
      <c r="J550">
        <v>-1.4291964415925285E-2</v>
      </c>
      <c r="K550">
        <v>199.92500000000001</v>
      </c>
      <c r="L550">
        <v>160.27740000000003</v>
      </c>
      <c r="M550">
        <v>3.5955813922103605E-2</v>
      </c>
      <c r="N550" t="s">
        <v>132</v>
      </c>
      <c r="O550">
        <v>409.97</v>
      </c>
      <c r="P550">
        <v>-0.50540283435373323</v>
      </c>
      <c r="Q550" t="s">
        <v>94</v>
      </c>
      <c r="R550" t="s">
        <v>4</v>
      </c>
    </row>
    <row r="551" spans="1:18" x14ac:dyDescent="0.2">
      <c r="A551">
        <v>1822</v>
      </c>
      <c r="B551" t="s">
        <v>10</v>
      </c>
      <c r="C551" s="1" t="d">
        <v>2023-02-28</v>
      </c>
      <c r="D551">
        <v>210.59</v>
      </c>
      <c r="E551">
        <v>211.23</v>
      </c>
      <c r="F551">
        <v>203.75</v>
      </c>
      <c r="G551">
        <v>205.71</v>
      </c>
      <c r="H551">
        <v>153144900</v>
      </c>
      <c r="I551">
        <v>-9.2472100000000005E-3</v>
      </c>
      <c r="J551">
        <v>-9.247218610027419E-3</v>
      </c>
      <c r="K551">
        <v>198.44750000000002</v>
      </c>
      <c r="L551">
        <v>159.46400000000003</v>
      </c>
      <c r="M551">
        <v>3.6165123661004869E-2</v>
      </c>
      <c r="N551" t="s">
        <v>132</v>
      </c>
      <c r="O551">
        <v>409.97</v>
      </c>
      <c r="P551">
        <v>-0.49823157792033568</v>
      </c>
      <c r="Q551" t="s">
        <v>93</v>
      </c>
      <c r="R551" t="s">
        <v>4</v>
      </c>
    </row>
    <row r="552" spans="1:18" x14ac:dyDescent="0.2">
      <c r="A552">
        <v>1821</v>
      </c>
      <c r="B552" t="s">
        <v>10</v>
      </c>
      <c r="C552" s="1" t="d">
        <v>2023-02-27</v>
      </c>
      <c r="D552">
        <v>202.03</v>
      </c>
      <c r="E552">
        <v>209.42</v>
      </c>
      <c r="F552">
        <v>201.26</v>
      </c>
      <c r="G552">
        <v>207.63</v>
      </c>
      <c r="H552">
        <v>161028300</v>
      </c>
      <c r="I552">
        <v>5.4601799999999999E-2</v>
      </c>
      <c r="J552">
        <v>5.460178789110115E-2</v>
      </c>
      <c r="K552">
        <v>196.495</v>
      </c>
      <c r="L552">
        <v>158.56199999999998</v>
      </c>
      <c r="M552">
        <v>3.9616479803061697E-2</v>
      </c>
      <c r="N552" t="s">
        <v>132</v>
      </c>
      <c r="O552">
        <v>409.97</v>
      </c>
      <c r="P552">
        <v>-0.49354830841281072</v>
      </c>
      <c r="Q552" t="s">
        <v>93</v>
      </c>
      <c r="R552" t="s">
        <v>4</v>
      </c>
    </row>
    <row r="553" spans="1:18" x14ac:dyDescent="0.2">
      <c r="A553">
        <v>1820</v>
      </c>
      <c r="B553" t="s">
        <v>10</v>
      </c>
      <c r="C553" s="1" t="d">
        <v>2023-02-24</v>
      </c>
      <c r="D553">
        <v>196.33</v>
      </c>
      <c r="E553">
        <v>197.67</v>
      </c>
      <c r="F553">
        <v>192.8</v>
      </c>
      <c r="G553">
        <v>196.88</v>
      </c>
      <c r="H553">
        <v>142228100</v>
      </c>
      <c r="I553">
        <v>-2.5684200000000001E-2</v>
      </c>
      <c r="J553">
        <v>-2.5684168852377898E-2</v>
      </c>
      <c r="K553">
        <v>195.00849999999997</v>
      </c>
      <c r="L553">
        <v>157.5838</v>
      </c>
      <c r="M553">
        <v>4.4628827699547131E-2</v>
      </c>
      <c r="N553" t="s">
        <v>132</v>
      </c>
      <c r="O553">
        <v>409.97</v>
      </c>
      <c r="P553">
        <v>-0.51976973924921333</v>
      </c>
      <c r="Q553" t="s">
        <v>93</v>
      </c>
      <c r="R553" t="s">
        <v>4</v>
      </c>
    </row>
    <row r="554" spans="1:18" x14ac:dyDescent="0.2">
      <c r="A554">
        <v>1819</v>
      </c>
      <c r="B554" t="s">
        <v>10</v>
      </c>
      <c r="C554" s="1" t="d">
        <v>2023-02-23</v>
      </c>
      <c r="D554">
        <v>203.91</v>
      </c>
      <c r="E554">
        <v>205.14</v>
      </c>
      <c r="F554">
        <v>196.33</v>
      </c>
      <c r="G554">
        <v>202.07</v>
      </c>
      <c r="H554">
        <v>146360000</v>
      </c>
      <c r="I554">
        <v>6.0241299999999999E-3</v>
      </c>
      <c r="J554">
        <v>6.0240963855420215E-3</v>
      </c>
      <c r="K554">
        <v>193.178</v>
      </c>
      <c r="L554">
        <v>156.65019999999998</v>
      </c>
      <c r="M554">
        <v>4.8797381845679645E-2</v>
      </c>
      <c r="N554" t="s">
        <v>132</v>
      </c>
      <c r="O554">
        <v>409.97</v>
      </c>
      <c r="P554">
        <v>-0.50711027636168504</v>
      </c>
      <c r="Q554" t="s">
        <v>93</v>
      </c>
      <c r="R554" t="s">
        <v>4</v>
      </c>
    </row>
    <row r="555" spans="1:18" x14ac:dyDescent="0.2">
      <c r="A555">
        <v>1818</v>
      </c>
      <c r="B555" t="s">
        <v>10</v>
      </c>
      <c r="C555" s="1" t="d">
        <v>2023-02-22</v>
      </c>
      <c r="D555">
        <v>197.93</v>
      </c>
      <c r="E555">
        <v>201.99</v>
      </c>
      <c r="F555">
        <v>191.78</v>
      </c>
      <c r="G555">
        <v>200.86</v>
      </c>
      <c r="H555">
        <v>191828500</v>
      </c>
      <c r="I555">
        <v>1.76826E-2</v>
      </c>
      <c r="J555">
        <v>1.7682525206464961E-2</v>
      </c>
      <c r="K555">
        <v>190.29599999999999</v>
      </c>
      <c r="L555">
        <v>156.06899999999999</v>
      </c>
      <c r="M555">
        <v>4.882946012604595E-2</v>
      </c>
      <c r="N555" t="s">
        <v>132</v>
      </c>
      <c r="O555">
        <v>409.97</v>
      </c>
      <c r="P555">
        <v>-0.51006171183257309</v>
      </c>
      <c r="Q555" t="s">
        <v>93</v>
      </c>
      <c r="R555" t="s">
        <v>4</v>
      </c>
    </row>
    <row r="556" spans="1:18" x14ac:dyDescent="0.2">
      <c r="A556">
        <v>1817</v>
      </c>
      <c r="B556" t="s">
        <v>10</v>
      </c>
      <c r="C556" s="1" t="d">
        <v>2023-02-21</v>
      </c>
      <c r="D556">
        <v>204.99</v>
      </c>
      <c r="E556">
        <v>209.71</v>
      </c>
      <c r="F556">
        <v>197.22</v>
      </c>
      <c r="G556">
        <v>197.37</v>
      </c>
      <c r="H556">
        <v>180018600</v>
      </c>
      <c r="I556">
        <v>-5.2517899999999999E-2</v>
      </c>
      <c r="J556">
        <v>-5.2517882002784289E-2</v>
      </c>
      <c r="K556">
        <v>187.44749999999996</v>
      </c>
      <c r="L556">
        <v>155.6086</v>
      </c>
      <c r="M556">
        <v>4.8976645509363918E-2</v>
      </c>
      <c r="N556" t="s">
        <v>132</v>
      </c>
      <c r="O556">
        <v>409.97</v>
      </c>
      <c r="P556">
        <v>-0.51857452984364705</v>
      </c>
      <c r="Q556" t="s">
        <v>93</v>
      </c>
      <c r="R556" t="s">
        <v>4</v>
      </c>
    </row>
    <row r="557" spans="1:18" x14ac:dyDescent="0.2">
      <c r="A557">
        <v>1816</v>
      </c>
      <c r="B557" t="s">
        <v>10</v>
      </c>
      <c r="C557" s="1" t="d">
        <v>2023-02-17</v>
      </c>
      <c r="D557">
        <v>199.99</v>
      </c>
      <c r="E557">
        <v>208.44</v>
      </c>
      <c r="F557">
        <v>197.5</v>
      </c>
      <c r="G557">
        <v>208.31</v>
      </c>
      <c r="H557">
        <v>213738500</v>
      </c>
      <c r="I557">
        <v>3.1033499999999999E-2</v>
      </c>
      <c r="J557">
        <v>3.1033458721045459E-2</v>
      </c>
      <c r="K557">
        <v>184.76649999999998</v>
      </c>
      <c r="L557">
        <v>155.06020000000001</v>
      </c>
      <c r="M557">
        <v>4.786212640507484E-2</v>
      </c>
      <c r="N557" t="s">
        <v>132</v>
      </c>
      <c r="O557">
        <v>409.97</v>
      </c>
      <c r="P557">
        <v>-0.49188965046222899</v>
      </c>
      <c r="Q557" t="s">
        <v>93</v>
      </c>
      <c r="R557" t="s">
        <v>4</v>
      </c>
    </row>
    <row r="558" spans="1:18" x14ac:dyDescent="0.2">
      <c r="A558">
        <v>1815</v>
      </c>
      <c r="B558" t="s">
        <v>10</v>
      </c>
      <c r="C558" s="1" t="d">
        <v>2023-02-16</v>
      </c>
      <c r="D558">
        <v>210.78</v>
      </c>
      <c r="E558">
        <v>217.65</v>
      </c>
      <c r="F558">
        <v>201.84</v>
      </c>
      <c r="G558">
        <v>202.04</v>
      </c>
      <c r="H558">
        <v>229586500</v>
      </c>
      <c r="I558">
        <v>-5.6945500000000003E-2</v>
      </c>
      <c r="J558">
        <v>-5.6945481702763368E-2</v>
      </c>
      <c r="K558">
        <v>181.02199999999999</v>
      </c>
      <c r="L558">
        <v>154.59360000000004</v>
      </c>
      <c r="M558">
        <v>4.8180651573508974E-2</v>
      </c>
      <c r="N558" t="s">
        <v>132</v>
      </c>
      <c r="O558">
        <v>409.97</v>
      </c>
      <c r="P558">
        <v>-0.5071834524477401</v>
      </c>
      <c r="Q558" t="s">
        <v>93</v>
      </c>
      <c r="R558" t="s">
        <v>4</v>
      </c>
    </row>
    <row r="559" spans="1:18" x14ac:dyDescent="0.2">
      <c r="A559">
        <v>1814</v>
      </c>
      <c r="B559" t="s">
        <v>10</v>
      </c>
      <c r="C559" s="1" t="d">
        <v>2023-02-15</v>
      </c>
      <c r="D559">
        <v>211.76</v>
      </c>
      <c r="E559">
        <v>214.66</v>
      </c>
      <c r="F559">
        <v>206.11</v>
      </c>
      <c r="G559">
        <v>214.24</v>
      </c>
      <c r="H559">
        <v>181006400</v>
      </c>
      <c r="I559">
        <v>2.38471E-2</v>
      </c>
      <c r="J559">
        <v>2.3847072879330966E-2</v>
      </c>
      <c r="K559">
        <v>177.27849999999998</v>
      </c>
      <c r="L559">
        <v>154.02380000000002</v>
      </c>
      <c r="M559">
        <v>4.5156630053207109E-2</v>
      </c>
      <c r="N559" t="s">
        <v>132</v>
      </c>
      <c r="O559">
        <v>409.97</v>
      </c>
      <c r="P559">
        <v>-0.47742517745200874</v>
      </c>
      <c r="Q559" t="s">
        <v>93</v>
      </c>
      <c r="R559" t="s">
        <v>4</v>
      </c>
    </row>
    <row r="560" spans="1:18" x14ac:dyDescent="0.2">
      <c r="A560">
        <v>1813</v>
      </c>
      <c r="B560" t="s">
        <v>10</v>
      </c>
      <c r="C560" s="1" t="d">
        <v>2023-02-14</v>
      </c>
      <c r="D560">
        <v>191.94</v>
      </c>
      <c r="E560">
        <v>209.82</v>
      </c>
      <c r="F560">
        <v>189.44</v>
      </c>
      <c r="G560">
        <v>209.25</v>
      </c>
      <c r="H560">
        <v>216455700</v>
      </c>
      <c r="I560">
        <v>7.5061699999999995E-2</v>
      </c>
      <c r="J560">
        <v>7.5061652281134483E-2</v>
      </c>
      <c r="K560">
        <v>173.00549999999998</v>
      </c>
      <c r="L560">
        <v>153.63200000000001</v>
      </c>
      <c r="M560">
        <v>4.6383064812718471E-2</v>
      </c>
      <c r="N560" t="s">
        <v>132</v>
      </c>
      <c r="O560">
        <v>409.97</v>
      </c>
      <c r="P560">
        <v>-0.48959679976583659</v>
      </c>
      <c r="Q560" t="s">
        <v>93</v>
      </c>
      <c r="R560" t="s">
        <v>4</v>
      </c>
    </row>
    <row r="561" spans="1:18" x14ac:dyDescent="0.2">
      <c r="A561">
        <v>1812</v>
      </c>
      <c r="B561" t="s">
        <v>10</v>
      </c>
      <c r="C561" s="1" t="d">
        <v>2023-02-13</v>
      </c>
      <c r="D561">
        <v>194.42</v>
      </c>
      <c r="E561">
        <v>196.3</v>
      </c>
      <c r="F561">
        <v>187.61</v>
      </c>
      <c r="G561">
        <v>194.64</v>
      </c>
      <c r="H561">
        <v>172475500</v>
      </c>
      <c r="I561">
        <v>-1.1427700000000001E-2</v>
      </c>
      <c r="J561">
        <v>-1.1427700746609815E-2</v>
      </c>
      <c r="K561">
        <v>169.11750000000001</v>
      </c>
      <c r="L561">
        <v>153.24440000000001</v>
      </c>
      <c r="M561">
        <v>4.6337659410202146E-2</v>
      </c>
      <c r="N561" t="s">
        <v>132</v>
      </c>
      <c r="O561">
        <v>409.97</v>
      </c>
      <c r="P561">
        <v>-0.52523355367465918</v>
      </c>
      <c r="Q561" t="s">
        <v>93</v>
      </c>
      <c r="R561" t="s">
        <v>4</v>
      </c>
    </row>
    <row r="562" spans="1:18" x14ac:dyDescent="0.2">
      <c r="A562">
        <v>1811</v>
      </c>
      <c r="B562" t="s">
        <v>10</v>
      </c>
      <c r="C562" s="1" t="d">
        <v>2023-02-10</v>
      </c>
      <c r="D562">
        <v>202.23</v>
      </c>
      <c r="E562">
        <v>206.2</v>
      </c>
      <c r="F562">
        <v>192.89</v>
      </c>
      <c r="G562">
        <v>196.89</v>
      </c>
      <c r="H562">
        <v>204754100</v>
      </c>
      <c r="I562">
        <v>-5.0308699999999998E-2</v>
      </c>
      <c r="J562">
        <v>-5.030870152421385E-2</v>
      </c>
      <c r="K562">
        <v>165.50550000000001</v>
      </c>
      <c r="L562">
        <v>152.95340000000002</v>
      </c>
      <c r="M562">
        <v>4.6256701733831361E-2</v>
      </c>
      <c r="N562" t="s">
        <v>132</v>
      </c>
      <c r="O562">
        <v>409.97</v>
      </c>
      <c r="P562">
        <v>-0.51974534722052845</v>
      </c>
      <c r="Q562" t="s">
        <v>93</v>
      </c>
      <c r="R562" t="s">
        <v>4</v>
      </c>
    </row>
    <row r="563" spans="1:18" x14ac:dyDescent="0.2">
      <c r="A563">
        <v>1810</v>
      </c>
      <c r="B563" t="s">
        <v>10</v>
      </c>
      <c r="C563" s="1" t="d">
        <v>2023-02-09</v>
      </c>
      <c r="D563">
        <v>207.78</v>
      </c>
      <c r="E563">
        <v>214</v>
      </c>
      <c r="F563">
        <v>204.77</v>
      </c>
      <c r="G563">
        <v>207.32</v>
      </c>
      <c r="H563">
        <v>215431400</v>
      </c>
      <c r="I563">
        <v>2.9956799999999999E-2</v>
      </c>
      <c r="J563">
        <v>2.995677877688907E-2</v>
      </c>
      <c r="K563">
        <v>161.83900000000003</v>
      </c>
      <c r="L563">
        <v>152.9546</v>
      </c>
      <c r="M563">
        <v>4.3154032521888257E-2</v>
      </c>
      <c r="N563" t="s">
        <v>132</v>
      </c>
      <c r="O563">
        <v>409.97</v>
      </c>
      <c r="P563">
        <v>-0.49430446130204653</v>
      </c>
      <c r="Q563" t="s">
        <v>93</v>
      </c>
      <c r="R563" t="s">
        <v>4</v>
      </c>
    </row>
    <row r="564" spans="1:18" x14ac:dyDescent="0.2">
      <c r="A564">
        <v>1809</v>
      </c>
      <c r="B564" t="s">
        <v>10</v>
      </c>
      <c r="C564" s="1" t="d">
        <v>2023-02-08</v>
      </c>
      <c r="D564">
        <v>196.1</v>
      </c>
      <c r="E564">
        <v>203</v>
      </c>
      <c r="F564">
        <v>194.31</v>
      </c>
      <c r="G564">
        <v>201.29</v>
      </c>
      <c r="H564">
        <v>180673600</v>
      </c>
      <c r="I564">
        <v>2.2762999999999999E-2</v>
      </c>
      <c r="J564">
        <v>2.2763070982165567E-2</v>
      </c>
      <c r="K564">
        <v>157.63399999999999</v>
      </c>
      <c r="L564">
        <v>152.63340000000005</v>
      </c>
      <c r="M564">
        <v>4.3203684185454866E-2</v>
      </c>
      <c r="N564" t="s">
        <v>132</v>
      </c>
      <c r="O564">
        <v>409.97</v>
      </c>
      <c r="P564">
        <v>-0.50901285459911705</v>
      </c>
      <c r="Q564" t="s">
        <v>93</v>
      </c>
      <c r="R564" t="s">
        <v>4</v>
      </c>
    </row>
    <row r="565" spans="1:18" x14ac:dyDescent="0.2">
      <c r="A565">
        <v>1808</v>
      </c>
      <c r="B565" t="s">
        <v>10</v>
      </c>
      <c r="C565" s="1" t="d">
        <v>2023-02-07</v>
      </c>
      <c r="D565">
        <v>196.43</v>
      </c>
      <c r="E565">
        <v>197.5</v>
      </c>
      <c r="F565">
        <v>189.55</v>
      </c>
      <c r="G565">
        <v>196.81</v>
      </c>
      <c r="H565">
        <v>186010300</v>
      </c>
      <c r="I565">
        <v>1.05258E-2</v>
      </c>
      <c r="J565">
        <v>1.0525775313205976E-2</v>
      </c>
      <c r="K565">
        <v>153.51199999999997</v>
      </c>
      <c r="L565">
        <v>152.14540000000005</v>
      </c>
      <c r="M565">
        <v>4.3911888464349368E-2</v>
      </c>
      <c r="N565" t="s">
        <v>132</v>
      </c>
      <c r="O565">
        <v>409.97</v>
      </c>
      <c r="P565">
        <v>-0.51994048345000854</v>
      </c>
      <c r="Q565" t="s">
        <v>93</v>
      </c>
      <c r="R565" t="s">
        <v>4</v>
      </c>
    </row>
    <row r="566" spans="1:18" x14ac:dyDescent="0.2">
      <c r="A566">
        <v>1807</v>
      </c>
      <c r="B566" t="s">
        <v>10</v>
      </c>
      <c r="C566" s="1" t="d">
        <v>2023-02-06</v>
      </c>
      <c r="D566">
        <v>193.01</v>
      </c>
      <c r="E566">
        <v>198.17</v>
      </c>
      <c r="F566">
        <v>189.92</v>
      </c>
      <c r="G566">
        <v>194.76</v>
      </c>
      <c r="H566">
        <v>186188100</v>
      </c>
      <c r="I566">
        <v>2.5160499999999999E-2</v>
      </c>
      <c r="J566">
        <v>2.5160543215075215E-2</v>
      </c>
      <c r="K566">
        <v>149.66</v>
      </c>
      <c r="L566">
        <v>151.77680000000007</v>
      </c>
      <c r="M566">
        <v>4.4359342143569472E-2</v>
      </c>
      <c r="N566" t="s">
        <v>131</v>
      </c>
      <c r="O566">
        <v>409.97</v>
      </c>
      <c r="P566">
        <v>-0.52494084933043883</v>
      </c>
      <c r="Q566" t="s">
        <v>93</v>
      </c>
      <c r="R566" t="s">
        <v>4</v>
      </c>
    </row>
    <row r="567" spans="1:18" x14ac:dyDescent="0.2">
      <c r="A567">
        <v>1806</v>
      </c>
      <c r="B567" t="s">
        <v>10</v>
      </c>
      <c r="C567" s="1" t="d">
        <v>2023-02-03</v>
      </c>
      <c r="D567">
        <v>183.95</v>
      </c>
      <c r="E567">
        <v>199</v>
      </c>
      <c r="F567">
        <v>183.69</v>
      </c>
      <c r="G567">
        <v>189.98</v>
      </c>
      <c r="H567">
        <v>232662000</v>
      </c>
      <c r="I567">
        <v>9.0826499999999994E-3</v>
      </c>
      <c r="J567">
        <v>9.0827003771178916E-3</v>
      </c>
      <c r="K567">
        <v>145.57499999999999</v>
      </c>
      <c r="L567">
        <v>151.5046000000001</v>
      </c>
      <c r="M567">
        <v>4.4361490423462623E-2</v>
      </c>
      <c r="N567" t="s">
        <v>131</v>
      </c>
      <c r="O567">
        <v>409.97</v>
      </c>
      <c r="P567">
        <v>-0.53660023904188114</v>
      </c>
      <c r="Q567" t="s">
        <v>93</v>
      </c>
      <c r="R567" t="s">
        <v>4</v>
      </c>
    </row>
    <row r="568" spans="1:18" x14ac:dyDescent="0.2">
      <c r="A568">
        <v>1805</v>
      </c>
      <c r="B568" t="s">
        <v>10</v>
      </c>
      <c r="C568" s="1" t="d">
        <v>2023-02-02</v>
      </c>
      <c r="D568">
        <v>187.33</v>
      </c>
      <c r="E568">
        <v>196.75</v>
      </c>
      <c r="F568">
        <v>182.61</v>
      </c>
      <c r="G568">
        <v>188.27</v>
      </c>
      <c r="H568">
        <v>217448300</v>
      </c>
      <c r="I568">
        <v>3.7814899999999999E-2</v>
      </c>
      <c r="J568">
        <v>3.7814894438013447E-2</v>
      </c>
      <c r="K568">
        <v>141.59299999999999</v>
      </c>
      <c r="L568">
        <v>151.00760000000008</v>
      </c>
      <c r="M568">
        <v>4.602511588939602E-2</v>
      </c>
      <c r="N568" t="s">
        <v>131</v>
      </c>
      <c r="O568">
        <v>409.97</v>
      </c>
      <c r="P568">
        <v>-0.54077127594702046</v>
      </c>
      <c r="Q568" t="s">
        <v>93</v>
      </c>
      <c r="R568" t="s">
        <v>4</v>
      </c>
    </row>
    <row r="569" spans="1:18" x14ac:dyDescent="0.2">
      <c r="A569">
        <v>1804</v>
      </c>
      <c r="B569" t="s">
        <v>10</v>
      </c>
      <c r="C569" s="1" t="d">
        <v>2023-02-01</v>
      </c>
      <c r="D569">
        <v>173.89</v>
      </c>
      <c r="E569">
        <v>183.81</v>
      </c>
      <c r="F569">
        <v>169.93</v>
      </c>
      <c r="G569">
        <v>181.41</v>
      </c>
      <c r="H569">
        <v>213806300</v>
      </c>
      <c r="I569">
        <v>4.7280900000000001E-2</v>
      </c>
      <c r="J569">
        <v>4.7280914444059574E-2</v>
      </c>
      <c r="K569">
        <v>137.86150000000001</v>
      </c>
      <c r="L569">
        <v>150.56540000000007</v>
      </c>
      <c r="M569">
        <v>4.6295541653248236E-2</v>
      </c>
      <c r="N569" t="s">
        <v>131</v>
      </c>
      <c r="O569">
        <v>409.97</v>
      </c>
      <c r="P569">
        <v>-0.55750420762494812</v>
      </c>
      <c r="Q569" t="s">
        <v>93</v>
      </c>
      <c r="R569" t="s">
        <v>4</v>
      </c>
    </row>
    <row r="570" spans="1:18" x14ac:dyDescent="0.2">
      <c r="A570">
        <v>1803</v>
      </c>
      <c r="B570" t="s">
        <v>10</v>
      </c>
      <c r="C570" s="1" t="d">
        <v>2023-01-31</v>
      </c>
      <c r="D570">
        <v>164.57</v>
      </c>
      <c r="E570">
        <v>174.3</v>
      </c>
      <c r="F570">
        <v>162.78</v>
      </c>
      <c r="G570">
        <v>173.22</v>
      </c>
      <c r="H570">
        <v>196813500</v>
      </c>
      <c r="I570">
        <v>3.9361599999999997E-2</v>
      </c>
      <c r="J570">
        <v>3.9361574462978499E-2</v>
      </c>
      <c r="K570">
        <v>134.19600000000003</v>
      </c>
      <c r="L570">
        <v>150.40380000000007</v>
      </c>
      <c r="M570">
        <v>5.6786893225016497E-2</v>
      </c>
      <c r="N570" t="s">
        <v>131</v>
      </c>
      <c r="O570">
        <v>409.97</v>
      </c>
      <c r="P570">
        <v>-0.57748127911798419</v>
      </c>
      <c r="Q570" t="s">
        <v>92</v>
      </c>
      <c r="R570" t="s">
        <v>4</v>
      </c>
    </row>
    <row r="571" spans="1:18" x14ac:dyDescent="0.2">
      <c r="A571">
        <v>1802</v>
      </c>
      <c r="B571" t="s">
        <v>10</v>
      </c>
      <c r="C571" s="1" t="d">
        <v>2023-01-30</v>
      </c>
      <c r="D571">
        <v>178.05</v>
      </c>
      <c r="E571">
        <v>179.77</v>
      </c>
      <c r="F571">
        <v>166.5</v>
      </c>
      <c r="G571">
        <v>166.66</v>
      </c>
      <c r="H571">
        <v>230878800</v>
      </c>
      <c r="I571">
        <v>-6.3181500000000002E-2</v>
      </c>
      <c r="J571">
        <v>-6.3181562675660552E-2</v>
      </c>
      <c r="K571">
        <v>131.69400000000002</v>
      </c>
      <c r="L571">
        <v>150.43900000000008</v>
      </c>
      <c r="M571">
        <v>5.6597361156881631E-2</v>
      </c>
      <c r="N571" t="s">
        <v>131</v>
      </c>
      <c r="O571">
        <v>409.97</v>
      </c>
      <c r="P571">
        <v>-0.59348244993536114</v>
      </c>
      <c r="Q571" t="s">
        <v>92</v>
      </c>
      <c r="R571" t="s">
        <v>4</v>
      </c>
    </row>
    <row r="572" spans="1:18" x14ac:dyDescent="0.2">
      <c r="A572">
        <v>1801</v>
      </c>
      <c r="B572" t="s">
        <v>10</v>
      </c>
      <c r="C572" s="1" t="d">
        <v>2023-01-27</v>
      </c>
      <c r="D572">
        <v>162.43</v>
      </c>
      <c r="E572">
        <v>180.68</v>
      </c>
      <c r="F572">
        <v>161.16999999999999</v>
      </c>
      <c r="G572">
        <v>177.9</v>
      </c>
      <c r="H572">
        <v>306590600</v>
      </c>
      <c r="I572">
        <v>0.110002</v>
      </c>
      <c r="J572">
        <v>0.11000187184126786</v>
      </c>
      <c r="K572">
        <v>129.452</v>
      </c>
      <c r="L572">
        <v>150.71300000000008</v>
      </c>
      <c r="M572">
        <v>5.4953726148270543E-2</v>
      </c>
      <c r="N572" t="s">
        <v>131</v>
      </c>
      <c r="O572">
        <v>409.97</v>
      </c>
      <c r="P572">
        <v>-0.56606580969339215</v>
      </c>
      <c r="Q572" t="s">
        <v>92</v>
      </c>
      <c r="R572" t="s">
        <v>4</v>
      </c>
    </row>
    <row r="573" spans="1:18" x14ac:dyDescent="0.2">
      <c r="A573">
        <v>1800</v>
      </c>
      <c r="B573" t="s">
        <v>10</v>
      </c>
      <c r="C573" s="1" t="d">
        <v>2023-01-26</v>
      </c>
      <c r="D573">
        <v>159.97</v>
      </c>
      <c r="E573">
        <v>161.41999999999999</v>
      </c>
      <c r="F573">
        <v>154.76</v>
      </c>
      <c r="G573">
        <v>160.27000000000001</v>
      </c>
      <c r="H573">
        <v>234815100</v>
      </c>
      <c r="I573">
        <v>0.10967300000000001</v>
      </c>
      <c r="J573">
        <v>0.10967250571210974</v>
      </c>
      <c r="K573">
        <v>126.1925</v>
      </c>
      <c r="L573">
        <v>151.26820000000006</v>
      </c>
      <c r="M573">
        <v>5.1221159324243828E-2</v>
      </c>
      <c r="N573" t="s">
        <v>131</v>
      </c>
      <c r="O573">
        <v>409.97</v>
      </c>
      <c r="P573">
        <v>-0.60906895626509261</v>
      </c>
      <c r="Q573" t="s">
        <v>92</v>
      </c>
      <c r="R573" t="s">
        <v>4</v>
      </c>
    </row>
    <row r="574" spans="1:18" x14ac:dyDescent="0.2">
      <c r="A574">
        <v>1799</v>
      </c>
      <c r="B574" t="s">
        <v>10</v>
      </c>
      <c r="C574" s="1" t="d">
        <v>2023-01-25</v>
      </c>
      <c r="D574">
        <v>141.91</v>
      </c>
      <c r="E574">
        <v>146.41</v>
      </c>
      <c r="F574">
        <v>138.07</v>
      </c>
      <c r="G574">
        <v>144.43</v>
      </c>
      <c r="H574">
        <v>192734300</v>
      </c>
      <c r="I574">
        <v>3.75282E-3</v>
      </c>
      <c r="J574">
        <v>3.7528667732296128E-3</v>
      </c>
      <c r="K574">
        <v>123.63399999999999</v>
      </c>
      <c r="L574">
        <v>151.52920000000006</v>
      </c>
      <c r="M574">
        <v>5.5052418365983839E-2</v>
      </c>
      <c r="N574" t="s">
        <v>131</v>
      </c>
      <c r="O574">
        <v>409.97</v>
      </c>
      <c r="P574">
        <v>-0.64770592970217333</v>
      </c>
      <c r="Q574" t="s">
        <v>92</v>
      </c>
      <c r="R574" t="s">
        <v>4</v>
      </c>
    </row>
    <row r="575" spans="1:18" x14ac:dyDescent="0.2">
      <c r="A575">
        <v>1798</v>
      </c>
      <c r="B575" t="s">
        <v>10</v>
      </c>
      <c r="C575" s="1" t="d">
        <v>2023-01-24</v>
      </c>
      <c r="D575">
        <v>143</v>
      </c>
      <c r="E575">
        <v>146.5</v>
      </c>
      <c r="F575">
        <v>141.1</v>
      </c>
      <c r="G575">
        <v>143.88999999999999</v>
      </c>
      <c r="H575">
        <v>158699100</v>
      </c>
      <c r="I575">
        <v>9.7390900000000002E-4</v>
      </c>
      <c r="J575">
        <v>9.7391304347826946E-4</v>
      </c>
      <c r="K575">
        <v>122.57000000000001</v>
      </c>
      <c r="L575">
        <v>152.24320000000006</v>
      </c>
      <c r="M575">
        <v>5.5374310074653446E-2</v>
      </c>
      <c r="N575" t="s">
        <v>131</v>
      </c>
      <c r="O575">
        <v>409.97</v>
      </c>
      <c r="P575">
        <v>-0.64902309925116475</v>
      </c>
      <c r="Q575" t="s">
        <v>92</v>
      </c>
      <c r="R575" t="s">
        <v>4</v>
      </c>
    </row>
    <row r="576" spans="1:18" x14ac:dyDescent="0.2">
      <c r="A576">
        <v>1797</v>
      </c>
      <c r="B576" t="s">
        <v>10</v>
      </c>
      <c r="C576" s="1" t="d">
        <v>2023-01-23</v>
      </c>
      <c r="D576">
        <v>135.87</v>
      </c>
      <c r="E576">
        <v>145.38</v>
      </c>
      <c r="F576">
        <v>134.27000000000001</v>
      </c>
      <c r="G576">
        <v>143.75</v>
      </c>
      <c r="H576">
        <v>203119200</v>
      </c>
      <c r="I576">
        <v>7.7424699999999999E-2</v>
      </c>
      <c r="J576">
        <v>7.7424673961924873E-2</v>
      </c>
      <c r="K576">
        <v>121.64299999999999</v>
      </c>
      <c r="L576">
        <v>153.16900000000004</v>
      </c>
      <c r="M576">
        <v>5.9497126302928645E-2</v>
      </c>
      <c r="N576" t="s">
        <v>131</v>
      </c>
      <c r="O576">
        <v>409.97</v>
      </c>
      <c r="P576">
        <v>-0.64936458765275518</v>
      </c>
      <c r="Q576" t="s">
        <v>92</v>
      </c>
      <c r="R576" t="s">
        <v>4</v>
      </c>
    </row>
    <row r="577" spans="1:18" x14ac:dyDescent="0.2">
      <c r="A577">
        <v>1796</v>
      </c>
      <c r="B577" t="s">
        <v>10</v>
      </c>
      <c r="C577" s="1" t="d">
        <v>2023-01-20</v>
      </c>
      <c r="D577">
        <v>128.68</v>
      </c>
      <c r="E577">
        <v>133.51</v>
      </c>
      <c r="F577">
        <v>127.35</v>
      </c>
      <c r="G577">
        <v>133.41999999999999</v>
      </c>
      <c r="H577">
        <v>138858100</v>
      </c>
      <c r="I577">
        <v>4.9146799999999997E-2</v>
      </c>
      <c r="J577">
        <v>4.9146811354879194E-2</v>
      </c>
      <c r="K577">
        <v>121.33400000000002</v>
      </c>
      <c r="L577">
        <v>153.84300000000005</v>
      </c>
      <c r="M577">
        <v>5.6928030914299203E-2</v>
      </c>
      <c r="N577" t="s">
        <v>131</v>
      </c>
      <c r="O577">
        <v>409.97</v>
      </c>
      <c r="P577">
        <v>-0.67456155328438672</v>
      </c>
      <c r="Q577" t="s">
        <v>92</v>
      </c>
      <c r="R577" t="s">
        <v>4</v>
      </c>
    </row>
    <row r="578" spans="1:18" x14ac:dyDescent="0.2">
      <c r="A578">
        <v>1795</v>
      </c>
      <c r="B578" t="s">
        <v>10</v>
      </c>
      <c r="C578" s="1" t="d">
        <v>2023-01-19</v>
      </c>
      <c r="D578">
        <v>127.26</v>
      </c>
      <c r="E578">
        <v>129.99</v>
      </c>
      <c r="F578">
        <v>124.31</v>
      </c>
      <c r="G578">
        <v>127.17</v>
      </c>
      <c r="H578">
        <v>170291900</v>
      </c>
      <c r="I578">
        <v>-1.25019E-2</v>
      </c>
      <c r="J578">
        <v>-1.2501941295232188E-2</v>
      </c>
      <c r="K578">
        <v>121.553</v>
      </c>
      <c r="L578">
        <v>154.79400000000004</v>
      </c>
      <c r="M578">
        <v>5.8399000109487259E-2</v>
      </c>
      <c r="N578" t="s">
        <v>131</v>
      </c>
      <c r="O578">
        <v>409.97</v>
      </c>
      <c r="P578">
        <v>-0.68980657121252775</v>
      </c>
      <c r="Q578" t="s">
        <v>92</v>
      </c>
      <c r="R578" t="s">
        <v>4</v>
      </c>
    </row>
    <row r="579" spans="1:18" x14ac:dyDescent="0.2">
      <c r="A579">
        <v>1794</v>
      </c>
      <c r="B579" t="s">
        <v>10</v>
      </c>
      <c r="C579" s="1" t="d">
        <v>2023-01-18</v>
      </c>
      <c r="D579">
        <v>136.56</v>
      </c>
      <c r="E579">
        <v>136.68</v>
      </c>
      <c r="F579">
        <v>127.01</v>
      </c>
      <c r="G579">
        <v>128.78</v>
      </c>
      <c r="H579">
        <v>195680300</v>
      </c>
      <c r="I579">
        <v>-2.061E-2</v>
      </c>
      <c r="J579">
        <v>-2.0609932314244461E-2</v>
      </c>
      <c r="K579">
        <v>122.68800000000003</v>
      </c>
      <c r="L579">
        <v>156.06720000000004</v>
      </c>
      <c r="M579">
        <v>5.8388141982760926E-2</v>
      </c>
      <c r="N579" t="s">
        <v>131</v>
      </c>
      <c r="O579">
        <v>409.97</v>
      </c>
      <c r="P579">
        <v>-0.6858794545942386</v>
      </c>
      <c r="Q579" t="s">
        <v>92</v>
      </c>
      <c r="R579" t="s">
        <v>4</v>
      </c>
    </row>
    <row r="580" spans="1:18" x14ac:dyDescent="0.2">
      <c r="A580">
        <v>1793</v>
      </c>
      <c r="B580" t="s">
        <v>10</v>
      </c>
      <c r="C580" s="1" t="d">
        <v>2023-01-17</v>
      </c>
      <c r="D580">
        <v>125.7</v>
      </c>
      <c r="E580">
        <v>131.69999999999999</v>
      </c>
      <c r="F580">
        <v>125.02</v>
      </c>
      <c r="G580">
        <v>131.49</v>
      </c>
      <c r="H580">
        <v>186477000</v>
      </c>
      <c r="I580">
        <v>7.4264700000000003E-2</v>
      </c>
      <c r="J580">
        <v>7.4264705882352899E-2</v>
      </c>
      <c r="K580">
        <v>123.76050000000001</v>
      </c>
      <c r="L580">
        <v>157.67320000000001</v>
      </c>
      <c r="M580">
        <v>5.9036878923250477E-2</v>
      </c>
      <c r="N580" t="s">
        <v>131</v>
      </c>
      <c r="O580">
        <v>409.97</v>
      </c>
      <c r="P580">
        <v>-0.67926921482059655</v>
      </c>
      <c r="Q580" t="s">
        <v>92</v>
      </c>
      <c r="R580" t="s">
        <v>4</v>
      </c>
    </row>
    <row r="581" spans="1:18" x14ac:dyDescent="0.2">
      <c r="A581">
        <v>1792</v>
      </c>
      <c r="B581" t="s">
        <v>10</v>
      </c>
      <c r="C581" s="1" t="d">
        <v>2023-01-13</v>
      </c>
      <c r="D581">
        <v>116.55</v>
      </c>
      <c r="E581">
        <v>122.63</v>
      </c>
      <c r="F581">
        <v>115.6</v>
      </c>
      <c r="G581">
        <v>122.4</v>
      </c>
      <c r="H581">
        <v>180714100</v>
      </c>
      <c r="I581">
        <v>-9.3881199999999998E-3</v>
      </c>
      <c r="J581">
        <v>-9.3881515053415576E-3</v>
      </c>
      <c r="K581">
        <v>125.06949999999998</v>
      </c>
      <c r="L581">
        <v>159.40380000000002</v>
      </c>
      <c r="M581">
        <v>5.5957372526021662E-2</v>
      </c>
      <c r="N581" t="s">
        <v>131</v>
      </c>
      <c r="O581">
        <v>409.97</v>
      </c>
      <c r="P581">
        <v>-0.70144156889528508</v>
      </c>
      <c r="Q581" t="s">
        <v>92</v>
      </c>
      <c r="R581" t="s">
        <v>4</v>
      </c>
    </row>
    <row r="582" spans="1:18" x14ac:dyDescent="0.2">
      <c r="A582">
        <v>1791</v>
      </c>
      <c r="B582" t="s">
        <v>10</v>
      </c>
      <c r="C582" s="1" t="d">
        <v>2023-01-12</v>
      </c>
      <c r="D582">
        <v>122.56</v>
      </c>
      <c r="E582">
        <v>124.13</v>
      </c>
      <c r="F582">
        <v>117</v>
      </c>
      <c r="G582">
        <v>123.56</v>
      </c>
      <c r="H582">
        <v>169400900</v>
      </c>
      <c r="I582">
        <v>2.7592599999999999E-3</v>
      </c>
      <c r="J582">
        <v>2.7592923226749111E-3</v>
      </c>
      <c r="K582">
        <v>126.78949999999998</v>
      </c>
      <c r="L582">
        <v>161.0736</v>
      </c>
      <c r="M582">
        <v>5.605609723147098E-2</v>
      </c>
      <c r="N582" t="s">
        <v>131</v>
      </c>
      <c r="O582">
        <v>409.97</v>
      </c>
      <c r="P582">
        <v>-0.69861209356782206</v>
      </c>
      <c r="Q582" t="s">
        <v>92</v>
      </c>
      <c r="R582" t="s">
        <v>4</v>
      </c>
    </row>
    <row r="583" spans="1:18" x14ac:dyDescent="0.2">
      <c r="A583">
        <v>1790</v>
      </c>
      <c r="B583" t="s">
        <v>10</v>
      </c>
      <c r="C583" s="1" t="d">
        <v>2023-01-11</v>
      </c>
      <c r="D583">
        <v>122.09</v>
      </c>
      <c r="E583">
        <v>125.95</v>
      </c>
      <c r="F583">
        <v>120.51</v>
      </c>
      <c r="G583">
        <v>123.22</v>
      </c>
      <c r="H583">
        <v>183810800</v>
      </c>
      <c r="I583">
        <v>3.6769099999999999E-2</v>
      </c>
      <c r="J583">
        <v>3.6769036600757365E-2</v>
      </c>
      <c r="K583">
        <v>128.65899999999996</v>
      </c>
      <c r="L583">
        <v>163.18200000000002</v>
      </c>
      <c r="M583">
        <v>5.6318358599444236E-2</v>
      </c>
      <c r="N583" t="s">
        <v>131</v>
      </c>
      <c r="O583">
        <v>409.97</v>
      </c>
      <c r="P583">
        <v>-0.69944142254311292</v>
      </c>
      <c r="Q583" t="s">
        <v>92</v>
      </c>
      <c r="R583" t="s">
        <v>4</v>
      </c>
    </row>
    <row r="584" spans="1:18" x14ac:dyDescent="0.2">
      <c r="A584">
        <v>1789</v>
      </c>
      <c r="B584" t="s">
        <v>10</v>
      </c>
      <c r="C584" s="1" t="d">
        <v>2023-01-10</v>
      </c>
      <c r="D584">
        <v>121.07</v>
      </c>
      <c r="E584">
        <v>122.76</v>
      </c>
      <c r="F584">
        <v>114.92</v>
      </c>
      <c r="G584">
        <v>118.85</v>
      </c>
      <c r="H584">
        <v>167642500</v>
      </c>
      <c r="I584">
        <v>-7.6813699999999999E-3</v>
      </c>
      <c r="J584">
        <v>-7.681389329548316E-3</v>
      </c>
      <c r="K584">
        <v>130.88899999999998</v>
      </c>
      <c r="L584">
        <v>165.26159999999999</v>
      </c>
      <c r="M584">
        <v>5.6012055364433259E-2</v>
      </c>
      <c r="N584" t="s">
        <v>131</v>
      </c>
      <c r="O584">
        <v>409.97</v>
      </c>
      <c r="P584">
        <v>-0.71010073907846927</v>
      </c>
      <c r="Q584" t="s">
        <v>92</v>
      </c>
      <c r="R584" t="s">
        <v>4</v>
      </c>
    </row>
    <row r="585" spans="1:18" x14ac:dyDescent="0.2">
      <c r="A585">
        <v>1788</v>
      </c>
      <c r="B585" t="s">
        <v>10</v>
      </c>
      <c r="C585" s="1" t="d">
        <v>2023-01-09</v>
      </c>
      <c r="D585">
        <v>118.96</v>
      </c>
      <c r="E585">
        <v>123.52</v>
      </c>
      <c r="F585">
        <v>117.11</v>
      </c>
      <c r="G585">
        <v>119.77</v>
      </c>
      <c r="H585">
        <v>190284000</v>
      </c>
      <c r="I585">
        <v>5.9348999999999999E-2</v>
      </c>
      <c r="J585">
        <v>5.934901822041394E-2</v>
      </c>
      <c r="K585">
        <v>133.89899999999997</v>
      </c>
      <c r="L585">
        <v>167.36759999999998</v>
      </c>
      <c r="M585">
        <v>5.7132179820412091E-2</v>
      </c>
      <c r="N585" t="s">
        <v>131</v>
      </c>
      <c r="O585">
        <v>409.97</v>
      </c>
      <c r="P585">
        <v>-0.70785667243944683</v>
      </c>
      <c r="Q585" t="s">
        <v>92</v>
      </c>
      <c r="R585" t="s">
        <v>4</v>
      </c>
    </row>
    <row r="586" spans="1:18" x14ac:dyDescent="0.2">
      <c r="A586">
        <v>1787</v>
      </c>
      <c r="B586" t="s">
        <v>10</v>
      </c>
      <c r="C586" s="1" t="d">
        <v>2023-01-06</v>
      </c>
      <c r="D586">
        <v>103</v>
      </c>
      <c r="E586">
        <v>114.39</v>
      </c>
      <c r="F586">
        <v>101.81</v>
      </c>
      <c r="G586">
        <v>113.06</v>
      </c>
      <c r="H586">
        <v>220911100</v>
      </c>
      <c r="I586">
        <v>2.4651099999999999E-2</v>
      </c>
      <c r="J586">
        <v>2.465107848468362E-2</v>
      </c>
      <c r="K586">
        <v>136.58249999999998</v>
      </c>
      <c r="L586">
        <v>169.49239999999995</v>
      </c>
      <c r="M586">
        <v>5.438980317412969E-2</v>
      </c>
      <c r="N586" t="s">
        <v>131</v>
      </c>
      <c r="O586">
        <v>409.97</v>
      </c>
      <c r="P586">
        <v>-0.72422372368709909</v>
      </c>
      <c r="Q586" t="s">
        <v>92</v>
      </c>
      <c r="R586" t="s">
        <v>4</v>
      </c>
    </row>
    <row r="587" spans="1:18" x14ac:dyDescent="0.2">
      <c r="A587">
        <v>1786</v>
      </c>
      <c r="B587" t="s">
        <v>10</v>
      </c>
      <c r="C587" s="1" t="d">
        <v>2023-01-05</v>
      </c>
      <c r="D587">
        <v>110.51</v>
      </c>
      <c r="E587">
        <v>111.75</v>
      </c>
      <c r="F587">
        <v>107.16</v>
      </c>
      <c r="G587">
        <v>110.34</v>
      </c>
      <c r="H587">
        <v>157986300</v>
      </c>
      <c r="I587">
        <v>-2.9039100000000002E-2</v>
      </c>
      <c r="J587">
        <v>-2.9039070749735996E-2</v>
      </c>
      <c r="K587">
        <v>139.63149999999999</v>
      </c>
      <c r="L587">
        <v>171.58979999999991</v>
      </c>
      <c r="M587">
        <v>5.3415995277534975E-2</v>
      </c>
      <c r="N587" t="s">
        <v>131</v>
      </c>
      <c r="O587">
        <v>409.97</v>
      </c>
      <c r="P587">
        <v>-0.73085835548942613</v>
      </c>
      <c r="Q587" t="s">
        <v>92</v>
      </c>
      <c r="R587" t="s">
        <v>4</v>
      </c>
    </row>
    <row r="588" spans="1:18" x14ac:dyDescent="0.2">
      <c r="A588">
        <v>1785</v>
      </c>
      <c r="B588" t="s">
        <v>10</v>
      </c>
      <c r="C588" s="1" t="d">
        <v>2023-01-04</v>
      </c>
      <c r="D588">
        <v>109.11</v>
      </c>
      <c r="E588">
        <v>114.59</v>
      </c>
      <c r="F588">
        <v>107.52</v>
      </c>
      <c r="G588">
        <v>113.64</v>
      </c>
      <c r="H588">
        <v>180389000</v>
      </c>
      <c r="I588">
        <v>5.12489E-2</v>
      </c>
      <c r="J588">
        <v>5.1248843663274757E-2</v>
      </c>
      <c r="K588">
        <v>143.10549999999998</v>
      </c>
      <c r="L588">
        <v>173.77699999999996</v>
      </c>
      <c r="M588">
        <v>5.3425126270860233E-2</v>
      </c>
      <c r="N588" t="s">
        <v>131</v>
      </c>
      <c r="O588">
        <v>409.97</v>
      </c>
      <c r="P588">
        <v>-0.72280898602336752</v>
      </c>
      <c r="Q588" t="s">
        <v>92</v>
      </c>
      <c r="R588" t="s">
        <v>4</v>
      </c>
    </row>
    <row r="589" spans="1:18" x14ac:dyDescent="0.2">
      <c r="A589">
        <v>1784</v>
      </c>
      <c r="B589" t="s">
        <v>10</v>
      </c>
      <c r="C589" s="1" t="d">
        <v>2023-01-03</v>
      </c>
      <c r="D589">
        <v>118.47</v>
      </c>
      <c r="E589">
        <v>118.8</v>
      </c>
      <c r="F589">
        <v>104.64</v>
      </c>
      <c r="G589">
        <v>108.1</v>
      </c>
      <c r="H589">
        <v>231402800</v>
      </c>
      <c r="I589">
        <v>-0.122422</v>
      </c>
      <c r="J589">
        <v>-0.12242247118038652</v>
      </c>
      <c r="K589">
        <v>146.54599999999999</v>
      </c>
      <c r="L589">
        <v>175.79519999999994</v>
      </c>
      <c r="M589">
        <v>5.1269998355676555E-2</v>
      </c>
      <c r="N589" t="s">
        <v>131</v>
      </c>
      <c r="O589">
        <v>409.97</v>
      </c>
      <c r="P589">
        <v>-0.73632216991487187</v>
      </c>
      <c r="Q589" t="s">
        <v>92</v>
      </c>
      <c r="R589" t="s">
        <v>4</v>
      </c>
    </row>
    <row r="590" spans="1:18" x14ac:dyDescent="0.2">
      <c r="A590">
        <v>1783</v>
      </c>
      <c r="B590" t="s">
        <v>10</v>
      </c>
      <c r="C590" s="1" t="d">
        <v>2022-12-30</v>
      </c>
      <c r="D590">
        <v>119.95</v>
      </c>
      <c r="E590">
        <v>124.48</v>
      </c>
      <c r="F590">
        <v>119.75</v>
      </c>
      <c r="G590">
        <v>123.18</v>
      </c>
      <c r="H590">
        <v>157777300</v>
      </c>
      <c r="I590">
        <v>1.1164E-2</v>
      </c>
      <c r="J590">
        <v>1.1164012477425933E-2</v>
      </c>
      <c r="K590">
        <v>150.88400000000001</v>
      </c>
      <c r="L590">
        <v>177.81119999999993</v>
      </c>
      <c r="M590">
        <v>4.6473341684087038E-2</v>
      </c>
      <c r="N590" t="s">
        <v>131</v>
      </c>
      <c r="O590">
        <v>409.97</v>
      </c>
      <c r="P590">
        <v>-0.69953899065785308</v>
      </c>
      <c r="Q590" t="s">
        <v>91</v>
      </c>
      <c r="R590" t="s">
        <v>4</v>
      </c>
    </row>
    <row r="591" spans="1:18" x14ac:dyDescent="0.2">
      <c r="A591">
        <v>1782</v>
      </c>
      <c r="B591" t="s">
        <v>10</v>
      </c>
      <c r="C591" s="1" t="d">
        <v>2022-12-29</v>
      </c>
      <c r="D591">
        <v>120.39</v>
      </c>
      <c r="E591">
        <v>123.57</v>
      </c>
      <c r="F591">
        <v>117.5</v>
      </c>
      <c r="G591">
        <v>121.82</v>
      </c>
      <c r="H591">
        <v>221923300</v>
      </c>
      <c r="I591">
        <v>8.0826899999999993E-2</v>
      </c>
      <c r="J591">
        <v>8.0826900896105114E-2</v>
      </c>
      <c r="K591">
        <v>154.46</v>
      </c>
      <c r="L591">
        <v>179.79479999999992</v>
      </c>
      <c r="M591">
        <v>4.6125092769034988E-2</v>
      </c>
      <c r="N591" t="s">
        <v>131</v>
      </c>
      <c r="O591">
        <v>409.97</v>
      </c>
      <c r="P591">
        <v>-0.70285630655901654</v>
      </c>
      <c r="Q591" t="s">
        <v>91</v>
      </c>
      <c r="R591" t="s">
        <v>4</v>
      </c>
    </row>
    <row r="592" spans="1:18" x14ac:dyDescent="0.2">
      <c r="A592">
        <v>1781</v>
      </c>
      <c r="B592" t="s">
        <v>10</v>
      </c>
      <c r="C592" s="1" t="d">
        <v>2022-12-28</v>
      </c>
      <c r="D592">
        <v>110.35</v>
      </c>
      <c r="E592">
        <v>116.27</v>
      </c>
      <c r="F592">
        <v>108.24</v>
      </c>
      <c r="G592">
        <v>112.71</v>
      </c>
      <c r="H592">
        <v>221070500</v>
      </c>
      <c r="I592">
        <v>3.3088899999999997E-2</v>
      </c>
      <c r="J592">
        <v>3.3088909257561916E-2</v>
      </c>
      <c r="K592">
        <v>158.10399999999998</v>
      </c>
      <c r="L592">
        <v>181.77199999999991</v>
      </c>
      <c r="M592">
        <v>4.564719372319636E-2</v>
      </c>
      <c r="N592" t="s">
        <v>131</v>
      </c>
      <c r="O592">
        <v>409.97</v>
      </c>
      <c r="P592">
        <v>-0.72507744469107505</v>
      </c>
      <c r="Q592" t="s">
        <v>91</v>
      </c>
      <c r="R592" t="s">
        <v>4</v>
      </c>
    </row>
    <row r="593" spans="1:18" x14ac:dyDescent="0.2">
      <c r="A593">
        <v>1780</v>
      </c>
      <c r="B593" t="s">
        <v>10</v>
      </c>
      <c r="C593" s="1" t="d">
        <v>2022-12-27</v>
      </c>
      <c r="D593">
        <v>117.5</v>
      </c>
      <c r="E593">
        <v>119.67</v>
      </c>
      <c r="F593">
        <v>108.76</v>
      </c>
      <c r="G593">
        <v>109.1</v>
      </c>
      <c r="H593">
        <v>208643400</v>
      </c>
      <c r="I593">
        <v>-0.114089</v>
      </c>
      <c r="J593">
        <v>-0.11408850994721897</v>
      </c>
      <c r="K593">
        <v>161.51000000000002</v>
      </c>
      <c r="L593">
        <v>183.73939999999996</v>
      </c>
      <c r="M593">
        <v>4.3852005742927663E-2</v>
      </c>
      <c r="N593" t="s">
        <v>131</v>
      </c>
      <c r="O593">
        <v>409.97</v>
      </c>
      <c r="P593">
        <v>-0.73388296704636935</v>
      </c>
      <c r="Q593" t="s">
        <v>91</v>
      </c>
      <c r="R593" t="s">
        <v>4</v>
      </c>
    </row>
    <row r="594" spans="1:18" x14ac:dyDescent="0.2">
      <c r="A594">
        <v>1779</v>
      </c>
      <c r="B594" t="s">
        <v>10</v>
      </c>
      <c r="C594" s="1" t="d">
        <v>2022-12-23</v>
      </c>
      <c r="D594">
        <v>126.37</v>
      </c>
      <c r="E594">
        <v>128.62</v>
      </c>
      <c r="F594">
        <v>121.02</v>
      </c>
      <c r="G594">
        <v>123.15</v>
      </c>
      <c r="H594">
        <v>166989700</v>
      </c>
      <c r="I594">
        <v>-1.7550799999999998E-2</v>
      </c>
      <c r="J594">
        <v>-1.7550857598723435E-2</v>
      </c>
      <c r="K594">
        <v>165.20100000000002</v>
      </c>
      <c r="L594">
        <v>185.87219999999994</v>
      </c>
      <c r="M594">
        <v>3.8722178903939801E-2</v>
      </c>
      <c r="N594" t="s">
        <v>131</v>
      </c>
      <c r="O594">
        <v>409.97</v>
      </c>
      <c r="P594">
        <v>-0.69961216674390814</v>
      </c>
      <c r="Q594" t="s">
        <v>91</v>
      </c>
      <c r="R594" t="s">
        <v>4</v>
      </c>
    </row>
    <row r="595" spans="1:18" x14ac:dyDescent="0.2">
      <c r="A595">
        <v>1778</v>
      </c>
      <c r="B595" t="s">
        <v>10</v>
      </c>
      <c r="C595" s="1" t="d">
        <v>2022-12-22</v>
      </c>
      <c r="D595">
        <v>136</v>
      </c>
      <c r="E595">
        <v>136.63</v>
      </c>
      <c r="F595">
        <v>122.26</v>
      </c>
      <c r="G595">
        <v>125.35</v>
      </c>
      <c r="H595">
        <v>210090300</v>
      </c>
      <c r="I595">
        <v>-8.8827600000000007E-2</v>
      </c>
      <c r="J595">
        <v>-8.8827505996946998E-2</v>
      </c>
      <c r="K595">
        <v>168.1865</v>
      </c>
      <c r="L595">
        <v>187.78999999999994</v>
      </c>
      <c r="M595">
        <v>3.8908462652935273E-2</v>
      </c>
      <c r="N595" t="s">
        <v>131</v>
      </c>
      <c r="O595">
        <v>409.97</v>
      </c>
      <c r="P595">
        <v>-0.69424592043320255</v>
      </c>
      <c r="Q595" t="s">
        <v>91</v>
      </c>
      <c r="R595" t="s">
        <v>4</v>
      </c>
    </row>
    <row r="596" spans="1:18" x14ac:dyDescent="0.2">
      <c r="A596">
        <v>1777</v>
      </c>
      <c r="B596" t="s">
        <v>10</v>
      </c>
      <c r="C596" s="1" t="d">
        <v>2022-12-21</v>
      </c>
      <c r="D596">
        <v>139.34</v>
      </c>
      <c r="E596">
        <v>141.26</v>
      </c>
      <c r="F596">
        <v>135.88999999999999</v>
      </c>
      <c r="G596">
        <v>137.57</v>
      </c>
      <c r="H596">
        <v>145417400</v>
      </c>
      <c r="I596">
        <v>-1.66905E-3</v>
      </c>
      <c r="J596">
        <v>-1.6690856313499314E-3</v>
      </c>
      <c r="K596">
        <v>171.07900000000004</v>
      </c>
      <c r="L596">
        <v>189.76139999999995</v>
      </c>
      <c r="M596">
        <v>4.0801907947261094E-2</v>
      </c>
      <c r="N596" t="s">
        <v>131</v>
      </c>
      <c r="O596">
        <v>409.97</v>
      </c>
      <c r="P596">
        <v>-0.664438861380101</v>
      </c>
      <c r="Q596" t="s">
        <v>91</v>
      </c>
      <c r="R596" t="s">
        <v>4</v>
      </c>
    </row>
    <row r="597" spans="1:18" x14ac:dyDescent="0.2">
      <c r="A597">
        <v>1776</v>
      </c>
      <c r="B597" t="s">
        <v>10</v>
      </c>
      <c r="C597" s="1" t="d">
        <v>2022-12-20</v>
      </c>
      <c r="D597">
        <v>146.05000000000001</v>
      </c>
      <c r="E597">
        <v>148.47</v>
      </c>
      <c r="F597">
        <v>137.66</v>
      </c>
      <c r="G597">
        <v>137.80000000000001</v>
      </c>
      <c r="H597">
        <v>159563300</v>
      </c>
      <c r="I597">
        <v>-8.0536399999999994E-2</v>
      </c>
      <c r="J597">
        <v>-8.0536464936278085E-2</v>
      </c>
      <c r="K597">
        <v>172.69600000000003</v>
      </c>
      <c r="L597">
        <v>191.59919999999994</v>
      </c>
      <c r="M597">
        <v>4.1061523041716952E-2</v>
      </c>
      <c r="N597" t="s">
        <v>131</v>
      </c>
      <c r="O597">
        <v>409.97</v>
      </c>
      <c r="P597">
        <v>-0.66387784472034539</v>
      </c>
      <c r="Q597" t="s">
        <v>91</v>
      </c>
      <c r="R597" t="s">
        <v>4</v>
      </c>
    </row>
    <row r="598" spans="1:18" x14ac:dyDescent="0.2">
      <c r="A598">
        <v>1775</v>
      </c>
      <c r="B598" t="s">
        <v>10</v>
      </c>
      <c r="C598" s="1" t="d">
        <v>2022-12-19</v>
      </c>
      <c r="D598">
        <v>154</v>
      </c>
      <c r="E598">
        <v>155.25</v>
      </c>
      <c r="F598">
        <v>145.82</v>
      </c>
      <c r="G598">
        <v>149.87</v>
      </c>
      <c r="H598">
        <v>139390600</v>
      </c>
      <c r="I598">
        <v>-2.3963299999999999E-3</v>
      </c>
      <c r="J598">
        <v>-2.3963256340276962E-3</v>
      </c>
      <c r="K598">
        <v>174.1995</v>
      </c>
      <c r="L598">
        <v>193.17779999999996</v>
      </c>
      <c r="M598">
        <v>4.0023438792158889E-2</v>
      </c>
      <c r="N598" t="s">
        <v>131</v>
      </c>
      <c r="O598">
        <v>409.97</v>
      </c>
      <c r="P598">
        <v>-0.63443666609751936</v>
      </c>
      <c r="Q598" t="s">
        <v>91</v>
      </c>
      <c r="R598" t="s">
        <v>4</v>
      </c>
    </row>
    <row r="599" spans="1:18" x14ac:dyDescent="0.2">
      <c r="A599">
        <v>1774</v>
      </c>
      <c r="B599" t="s">
        <v>10</v>
      </c>
      <c r="C599" s="1" t="d">
        <v>2022-12-16</v>
      </c>
      <c r="D599">
        <v>159.63999999999999</v>
      </c>
      <c r="E599">
        <v>160.99</v>
      </c>
      <c r="F599">
        <v>150.04</v>
      </c>
      <c r="G599">
        <v>150.22999999999999</v>
      </c>
      <c r="H599">
        <v>139032200</v>
      </c>
      <c r="I599">
        <v>-4.7187199999999999E-2</v>
      </c>
      <c r="J599">
        <v>-4.7187163062091697E-2</v>
      </c>
      <c r="K599">
        <v>175.71550000000002</v>
      </c>
      <c r="L599">
        <v>194.88100000000003</v>
      </c>
      <c r="M599">
        <v>4.0033892706054237E-2</v>
      </c>
      <c r="N599" t="s">
        <v>131</v>
      </c>
      <c r="O599">
        <v>409.97</v>
      </c>
      <c r="P599">
        <v>-0.63355855306485842</v>
      </c>
      <c r="Q599" t="s">
        <v>91</v>
      </c>
      <c r="R599" t="s">
        <v>4</v>
      </c>
    </row>
    <row r="600" spans="1:18" x14ac:dyDescent="0.2">
      <c r="A600">
        <v>1773</v>
      </c>
      <c r="B600" t="s">
        <v>10</v>
      </c>
      <c r="C600" s="1" t="d">
        <v>2022-12-15</v>
      </c>
      <c r="D600">
        <v>153.44</v>
      </c>
      <c r="E600">
        <v>160.93</v>
      </c>
      <c r="F600">
        <v>153.28</v>
      </c>
      <c r="G600">
        <v>157.66999999999999</v>
      </c>
      <c r="H600">
        <v>122334500</v>
      </c>
      <c r="I600">
        <v>5.54844E-3</v>
      </c>
      <c r="J600">
        <v>5.5484693877549951E-3</v>
      </c>
      <c r="K600">
        <v>177.36250000000001</v>
      </c>
      <c r="L600">
        <v>196.345</v>
      </c>
      <c r="M600">
        <v>3.9125056784062112E-2</v>
      </c>
      <c r="N600" t="s">
        <v>131</v>
      </c>
      <c r="O600">
        <v>409.97</v>
      </c>
      <c r="P600">
        <v>-0.6154108837231993</v>
      </c>
      <c r="Q600" t="s">
        <v>91</v>
      </c>
      <c r="R600" t="s">
        <v>4</v>
      </c>
    </row>
    <row r="601" spans="1:18" x14ac:dyDescent="0.2">
      <c r="A601">
        <v>1772</v>
      </c>
      <c r="B601" t="s">
        <v>10</v>
      </c>
      <c r="C601" s="1" t="d">
        <v>2022-12-14</v>
      </c>
      <c r="D601">
        <v>159.25</v>
      </c>
      <c r="E601">
        <v>161.62</v>
      </c>
      <c r="F601">
        <v>155.31</v>
      </c>
      <c r="G601">
        <v>156.80000000000001</v>
      </c>
      <c r="H601">
        <v>140682300</v>
      </c>
      <c r="I601">
        <v>-2.5784399999999999E-2</v>
      </c>
      <c r="J601">
        <v>-2.5784405094749774E-2</v>
      </c>
      <c r="K601">
        <v>178.82500000000002</v>
      </c>
      <c r="L601">
        <v>198.10300000000004</v>
      </c>
      <c r="M601">
        <v>3.9577160026700739E-2</v>
      </c>
      <c r="N601" t="s">
        <v>131</v>
      </c>
      <c r="O601">
        <v>409.97</v>
      </c>
      <c r="P601">
        <v>-0.61753299021879648</v>
      </c>
      <c r="Q601" t="s">
        <v>91</v>
      </c>
      <c r="R601" t="s">
        <v>4</v>
      </c>
    </row>
    <row r="602" spans="1:18" x14ac:dyDescent="0.2">
      <c r="A602">
        <v>1771</v>
      </c>
      <c r="B602" t="s">
        <v>10</v>
      </c>
      <c r="C602" s="1" t="d">
        <v>2022-12-13</v>
      </c>
      <c r="D602">
        <v>174.87</v>
      </c>
      <c r="E602">
        <v>175.05</v>
      </c>
      <c r="F602">
        <v>156.91</v>
      </c>
      <c r="G602">
        <v>160.94999999999999</v>
      </c>
      <c r="H602">
        <v>175862700</v>
      </c>
      <c r="I602">
        <v>-4.0936800000000002E-2</v>
      </c>
      <c r="J602">
        <v>-4.093671791204867E-2</v>
      </c>
      <c r="K602">
        <v>180.70600000000002</v>
      </c>
      <c r="L602">
        <v>199.76580000000004</v>
      </c>
      <c r="M602">
        <v>3.9871349471279849E-2</v>
      </c>
      <c r="N602" t="s">
        <v>131</v>
      </c>
      <c r="O602">
        <v>409.97</v>
      </c>
      <c r="P602">
        <v>-0.60741029831451088</v>
      </c>
      <c r="Q602" t="s">
        <v>91</v>
      </c>
      <c r="R602" t="s">
        <v>4</v>
      </c>
    </row>
    <row r="603" spans="1:18" x14ac:dyDescent="0.2">
      <c r="A603">
        <v>1770</v>
      </c>
      <c r="B603" t="s">
        <v>10</v>
      </c>
      <c r="C603" s="1" t="d">
        <v>2022-12-12</v>
      </c>
      <c r="D603">
        <v>176.1</v>
      </c>
      <c r="E603">
        <v>177.37</v>
      </c>
      <c r="F603">
        <v>167.52</v>
      </c>
      <c r="G603">
        <v>167.82</v>
      </c>
      <c r="H603">
        <v>109794500</v>
      </c>
      <c r="I603">
        <v>-6.2719899999999995E-2</v>
      </c>
      <c r="J603">
        <v>-6.2719910639486232E-2</v>
      </c>
      <c r="K603">
        <v>182.20600000000002</v>
      </c>
      <c r="L603">
        <v>201.61860000000007</v>
      </c>
      <c r="M603">
        <v>3.9344051086496939E-2</v>
      </c>
      <c r="N603" t="s">
        <v>131</v>
      </c>
      <c r="O603">
        <v>409.97</v>
      </c>
      <c r="P603">
        <v>-0.59065297460789812</v>
      </c>
      <c r="Q603" t="s">
        <v>91</v>
      </c>
      <c r="R603" t="s">
        <v>4</v>
      </c>
    </row>
    <row r="604" spans="1:18" x14ac:dyDescent="0.2">
      <c r="A604">
        <v>1769</v>
      </c>
      <c r="B604" t="s">
        <v>10</v>
      </c>
      <c r="C604" s="1" t="d">
        <v>2022-12-09</v>
      </c>
      <c r="D604">
        <v>173.84</v>
      </c>
      <c r="E604">
        <v>182.5</v>
      </c>
      <c r="F604">
        <v>173.36</v>
      </c>
      <c r="G604">
        <v>179.05</v>
      </c>
      <c r="H604">
        <v>104872300</v>
      </c>
      <c r="I604">
        <v>3.2345499999999999E-2</v>
      </c>
      <c r="J604">
        <v>3.2345479704797064E-2</v>
      </c>
      <c r="K604">
        <v>183.61349999999999</v>
      </c>
      <c r="L604">
        <v>203.24760000000006</v>
      </c>
      <c r="M604">
        <v>3.7759610704450643E-2</v>
      </c>
      <c r="N604" t="s">
        <v>131</v>
      </c>
      <c r="O604">
        <v>409.97</v>
      </c>
      <c r="P604">
        <v>-0.56326072639461422</v>
      </c>
      <c r="Q604" t="s">
        <v>91</v>
      </c>
      <c r="R604" t="s">
        <v>4</v>
      </c>
    </row>
    <row r="605" spans="1:18" x14ac:dyDescent="0.2">
      <c r="A605">
        <v>1768</v>
      </c>
      <c r="B605" t="s">
        <v>10</v>
      </c>
      <c r="C605" s="1" t="d">
        <v>2022-12-08</v>
      </c>
      <c r="D605">
        <v>172.2</v>
      </c>
      <c r="E605">
        <v>175.2</v>
      </c>
      <c r="F605">
        <v>169.06</v>
      </c>
      <c r="G605">
        <v>173.44</v>
      </c>
      <c r="H605">
        <v>97624500</v>
      </c>
      <c r="I605">
        <v>-3.44743E-3</v>
      </c>
      <c r="J605">
        <v>-3.4474833371638258E-3</v>
      </c>
      <c r="K605">
        <v>184.197</v>
      </c>
      <c r="L605">
        <v>205.19620000000009</v>
      </c>
      <c r="M605">
        <v>4.0801086188224617E-2</v>
      </c>
      <c r="N605" t="s">
        <v>131</v>
      </c>
      <c r="O605">
        <v>409.97</v>
      </c>
      <c r="P605">
        <v>-0.57694465448691368</v>
      </c>
      <c r="Q605" t="s">
        <v>91</v>
      </c>
      <c r="R605" t="s">
        <v>4</v>
      </c>
    </row>
    <row r="606" spans="1:18" x14ac:dyDescent="0.2">
      <c r="A606">
        <v>1767</v>
      </c>
      <c r="B606" t="s">
        <v>10</v>
      </c>
      <c r="C606" s="1" t="d">
        <v>2022-12-07</v>
      </c>
      <c r="D606">
        <v>175.03</v>
      </c>
      <c r="E606">
        <v>179.38</v>
      </c>
      <c r="F606">
        <v>172.22</v>
      </c>
      <c r="G606">
        <v>174.04</v>
      </c>
      <c r="H606">
        <v>84213300</v>
      </c>
      <c r="I606">
        <v>-3.21433E-2</v>
      </c>
      <c r="J606">
        <v>-3.2143254365476603E-2</v>
      </c>
      <c r="K606">
        <v>184.40450000000001</v>
      </c>
      <c r="L606">
        <v>206.97940000000014</v>
      </c>
      <c r="M606">
        <v>4.3809890865454622E-2</v>
      </c>
      <c r="N606" t="s">
        <v>131</v>
      </c>
      <c r="O606">
        <v>409.97</v>
      </c>
      <c r="P606">
        <v>-0.57548113276581225</v>
      </c>
      <c r="Q606" t="s">
        <v>91</v>
      </c>
      <c r="R606" t="s">
        <v>4</v>
      </c>
    </row>
    <row r="607" spans="1:18" x14ac:dyDescent="0.2">
      <c r="A607">
        <v>1766</v>
      </c>
      <c r="B607" t="s">
        <v>10</v>
      </c>
      <c r="C607" s="1" t="d">
        <v>2022-12-06</v>
      </c>
      <c r="D607">
        <v>181.22</v>
      </c>
      <c r="E607">
        <v>183.65</v>
      </c>
      <c r="F607">
        <v>175.33</v>
      </c>
      <c r="G607">
        <v>179.82</v>
      </c>
      <c r="H607">
        <v>92150800</v>
      </c>
      <c r="I607">
        <v>-1.44149E-2</v>
      </c>
      <c r="J607">
        <v>-1.4414908194025688E-2</v>
      </c>
      <c r="K607">
        <v>185.26750000000001</v>
      </c>
      <c r="L607">
        <v>209.26680000000016</v>
      </c>
      <c r="M607">
        <v>4.3718502879347081E-2</v>
      </c>
      <c r="N607" t="s">
        <v>131</v>
      </c>
      <c r="O607">
        <v>409.97</v>
      </c>
      <c r="P607">
        <v>-0.56138254018586731</v>
      </c>
      <c r="Q607" t="s">
        <v>91</v>
      </c>
      <c r="R607" t="s">
        <v>4</v>
      </c>
    </row>
    <row r="608" spans="1:18" x14ac:dyDescent="0.2">
      <c r="A608">
        <v>1765</v>
      </c>
      <c r="B608" t="s">
        <v>10</v>
      </c>
      <c r="C608" s="1" t="d">
        <v>2022-12-05</v>
      </c>
      <c r="D608">
        <v>189.44</v>
      </c>
      <c r="E608">
        <v>191.27</v>
      </c>
      <c r="F608">
        <v>180.55</v>
      </c>
      <c r="G608">
        <v>182.45</v>
      </c>
      <c r="H608">
        <v>93122700</v>
      </c>
      <c r="I608">
        <v>-6.3686800000000002E-2</v>
      </c>
      <c r="J608">
        <v>-6.3686749461151715E-2</v>
      </c>
      <c r="K608">
        <v>186.13049999999998</v>
      </c>
      <c r="L608">
        <v>211.4448000000001</v>
      </c>
      <c r="M608">
        <v>4.4891429025289385E-2</v>
      </c>
      <c r="N608" t="s">
        <v>131</v>
      </c>
      <c r="O608">
        <v>409.97</v>
      </c>
      <c r="P608">
        <v>-0.55496743664170556</v>
      </c>
      <c r="Q608" t="s">
        <v>91</v>
      </c>
      <c r="R608" t="s">
        <v>4</v>
      </c>
    </row>
    <row r="609" spans="1:18" x14ac:dyDescent="0.2">
      <c r="A609">
        <v>1764</v>
      </c>
      <c r="B609" t="s">
        <v>10</v>
      </c>
      <c r="C609" s="1" t="d">
        <v>2022-12-02</v>
      </c>
      <c r="D609">
        <v>191.78</v>
      </c>
      <c r="E609">
        <v>196.25</v>
      </c>
      <c r="F609">
        <v>191.11</v>
      </c>
      <c r="G609">
        <v>194.86</v>
      </c>
      <c r="H609">
        <v>73645900</v>
      </c>
      <c r="I609">
        <v>8.2179599999999996E-4</v>
      </c>
      <c r="J609">
        <v>8.2177709296371582E-4</v>
      </c>
      <c r="K609">
        <v>187.38149999999999</v>
      </c>
      <c r="L609">
        <v>213.36860000000013</v>
      </c>
      <c r="M609">
        <v>4.3419475595962667E-2</v>
      </c>
      <c r="N609" t="s">
        <v>131</v>
      </c>
      <c r="O609">
        <v>409.97</v>
      </c>
      <c r="P609">
        <v>-0.52469692904358856</v>
      </c>
      <c r="Q609" t="s">
        <v>91</v>
      </c>
      <c r="R609" t="s">
        <v>4</v>
      </c>
    </row>
    <row r="610" spans="1:18" x14ac:dyDescent="0.2">
      <c r="A610">
        <v>1763</v>
      </c>
      <c r="B610" t="s">
        <v>10</v>
      </c>
      <c r="C610" s="1" t="d">
        <v>2022-12-01</v>
      </c>
      <c r="D610">
        <v>197.08</v>
      </c>
      <c r="E610">
        <v>198.92</v>
      </c>
      <c r="F610">
        <v>191.8</v>
      </c>
      <c r="G610">
        <v>194.7</v>
      </c>
      <c r="H610">
        <v>80046200</v>
      </c>
      <c r="I610">
        <v>0</v>
      </c>
      <c r="J610">
        <v>0</v>
      </c>
      <c r="K610">
        <v>188.40399999999997</v>
      </c>
      <c r="L610">
        <v>215.22620000000015</v>
      </c>
      <c r="M610">
        <v>4.3424015288606961E-2</v>
      </c>
      <c r="N610" t="s">
        <v>131</v>
      </c>
      <c r="O610">
        <v>409.97</v>
      </c>
      <c r="P610">
        <v>-0.52508720150254895</v>
      </c>
      <c r="Q610" t="s">
        <v>91</v>
      </c>
      <c r="R610" t="s">
        <v>4</v>
      </c>
    </row>
    <row r="611" spans="1:18" x14ac:dyDescent="0.2">
      <c r="A611">
        <v>1762</v>
      </c>
      <c r="B611" t="s">
        <v>10</v>
      </c>
      <c r="C611" s="1" t="d">
        <v>2022-11-30</v>
      </c>
      <c r="D611">
        <v>182.43</v>
      </c>
      <c r="E611">
        <v>194.76</v>
      </c>
      <c r="F611">
        <v>180.63</v>
      </c>
      <c r="G611">
        <v>194.7</v>
      </c>
      <c r="H611">
        <v>109186400</v>
      </c>
      <c r="I611">
        <v>7.6701800000000001E-2</v>
      </c>
      <c r="J611">
        <v>7.6701874688934302E-2</v>
      </c>
      <c r="K611">
        <v>189.41799999999998</v>
      </c>
      <c r="L611">
        <v>217.10080000000008</v>
      </c>
      <c r="M611">
        <v>4.4949008314693242E-2</v>
      </c>
      <c r="N611" t="s">
        <v>131</v>
      </c>
      <c r="O611">
        <v>409.97</v>
      </c>
      <c r="P611">
        <v>-0.52508720150254895</v>
      </c>
      <c r="Q611" t="s">
        <v>90</v>
      </c>
      <c r="R611" t="s">
        <v>4</v>
      </c>
    </row>
    <row r="612" spans="1:18" x14ac:dyDescent="0.2">
      <c r="A612">
        <v>1761</v>
      </c>
      <c r="B612" t="s">
        <v>10</v>
      </c>
      <c r="C612" s="1" t="d">
        <v>2022-11-29</v>
      </c>
      <c r="D612">
        <v>184.99</v>
      </c>
      <c r="E612">
        <v>186.38</v>
      </c>
      <c r="F612">
        <v>178.75</v>
      </c>
      <c r="G612">
        <v>180.83</v>
      </c>
      <c r="H612">
        <v>83357100</v>
      </c>
      <c r="I612">
        <v>-1.14257E-2</v>
      </c>
      <c r="J612">
        <v>-1.1425759895035914E-2</v>
      </c>
      <c r="K612">
        <v>191.07399999999998</v>
      </c>
      <c r="L612">
        <v>219.22280000000006</v>
      </c>
      <c r="M612">
        <v>4.0512500626878056E-2</v>
      </c>
      <c r="N612" t="s">
        <v>131</v>
      </c>
      <c r="O612">
        <v>409.97</v>
      </c>
      <c r="P612">
        <v>-0.55891894528867958</v>
      </c>
      <c r="Q612" t="s">
        <v>90</v>
      </c>
      <c r="R612" t="s">
        <v>4</v>
      </c>
    </row>
    <row r="613" spans="1:18" x14ac:dyDescent="0.2">
      <c r="A613">
        <v>1760</v>
      </c>
      <c r="B613" t="s">
        <v>10</v>
      </c>
      <c r="C613" s="1" t="d">
        <v>2022-11-28</v>
      </c>
      <c r="D613">
        <v>179.96</v>
      </c>
      <c r="E613">
        <v>188.5</v>
      </c>
      <c r="F613">
        <v>179</v>
      </c>
      <c r="G613">
        <v>182.92</v>
      </c>
      <c r="H613">
        <v>92905200</v>
      </c>
      <c r="I613">
        <v>3.2810700000000001E-4</v>
      </c>
      <c r="J613">
        <v>3.2811987312686419E-4</v>
      </c>
      <c r="K613">
        <v>193.40950000000001</v>
      </c>
      <c r="L613">
        <v>221.50340000000003</v>
      </c>
      <c r="M613">
        <v>4.0536702173552618E-2</v>
      </c>
      <c r="N613" t="s">
        <v>131</v>
      </c>
      <c r="O613">
        <v>409.97</v>
      </c>
      <c r="P613">
        <v>-0.55382101129350936</v>
      </c>
      <c r="Q613" t="s">
        <v>90</v>
      </c>
      <c r="R613" t="s">
        <v>4</v>
      </c>
    </row>
    <row r="614" spans="1:18" x14ac:dyDescent="0.2">
      <c r="A614">
        <v>1759</v>
      </c>
      <c r="B614" t="s">
        <v>10</v>
      </c>
      <c r="C614" s="1" t="d">
        <v>2022-11-25</v>
      </c>
      <c r="D614">
        <v>185.06</v>
      </c>
      <c r="E614">
        <v>185.2</v>
      </c>
      <c r="F614">
        <v>180.63</v>
      </c>
      <c r="G614">
        <v>182.86</v>
      </c>
      <c r="H614">
        <v>50672700</v>
      </c>
      <c r="I614">
        <v>-1.8558800000000001E-3</v>
      </c>
      <c r="J614">
        <v>-1.8558951965064185E-3</v>
      </c>
      <c r="K614">
        <v>195.68949999999998</v>
      </c>
      <c r="L614">
        <v>224.06819999999999</v>
      </c>
      <c r="M614">
        <v>4.0877920046346015E-2</v>
      </c>
      <c r="N614" t="s">
        <v>131</v>
      </c>
      <c r="O614">
        <v>409.97</v>
      </c>
      <c r="P614">
        <v>-0.55396736346561948</v>
      </c>
      <c r="Q614" t="s">
        <v>90</v>
      </c>
      <c r="R614" t="s">
        <v>4</v>
      </c>
    </row>
    <row r="615" spans="1:18" x14ac:dyDescent="0.2">
      <c r="A615">
        <v>1758</v>
      </c>
      <c r="B615" t="s">
        <v>10</v>
      </c>
      <c r="C615" s="1" t="d">
        <v>2022-11-23</v>
      </c>
      <c r="D615">
        <v>173.57</v>
      </c>
      <c r="E615">
        <v>183.62</v>
      </c>
      <c r="F615">
        <v>172.5</v>
      </c>
      <c r="G615">
        <v>183.2</v>
      </c>
      <c r="H615">
        <v>109536700</v>
      </c>
      <c r="I615">
        <v>7.8217800000000004E-2</v>
      </c>
      <c r="J615">
        <v>7.8217880054146205E-2</v>
      </c>
      <c r="K615">
        <v>197.80099999999996</v>
      </c>
      <c r="L615">
        <v>226.4768</v>
      </c>
      <c r="M615">
        <v>4.0925200765329711E-2</v>
      </c>
      <c r="N615" t="s">
        <v>131</v>
      </c>
      <c r="O615">
        <v>409.97</v>
      </c>
      <c r="P615">
        <v>-0.55313803449032861</v>
      </c>
      <c r="Q615" t="s">
        <v>90</v>
      </c>
      <c r="R615" t="s">
        <v>4</v>
      </c>
    </row>
    <row r="616" spans="1:18" x14ac:dyDescent="0.2">
      <c r="A616">
        <v>1757</v>
      </c>
      <c r="B616" t="s">
        <v>10</v>
      </c>
      <c r="C616" s="1" t="d">
        <v>2022-11-22</v>
      </c>
      <c r="D616">
        <v>168.63</v>
      </c>
      <c r="E616">
        <v>170.92</v>
      </c>
      <c r="F616">
        <v>166.19</v>
      </c>
      <c r="G616">
        <v>169.91</v>
      </c>
      <c r="H616">
        <v>78452300</v>
      </c>
      <c r="I616">
        <v>1.21523E-2</v>
      </c>
      <c r="J616">
        <v>1.2152260677905424E-2</v>
      </c>
      <c r="K616">
        <v>199.87299999999999</v>
      </c>
      <c r="L616">
        <v>228.8946</v>
      </c>
      <c r="M616">
        <v>3.5758819076756786E-2</v>
      </c>
      <c r="N616" t="s">
        <v>131</v>
      </c>
      <c r="O616">
        <v>409.97</v>
      </c>
      <c r="P616">
        <v>-0.58555504061272778</v>
      </c>
      <c r="Q616" t="s">
        <v>90</v>
      </c>
      <c r="R616" t="s">
        <v>4</v>
      </c>
    </row>
    <row r="617" spans="1:18" x14ac:dyDescent="0.2">
      <c r="A617">
        <v>1756</v>
      </c>
      <c r="B617" t="s">
        <v>10</v>
      </c>
      <c r="C617" s="1" t="d">
        <v>2022-11-21</v>
      </c>
      <c r="D617">
        <v>175.85</v>
      </c>
      <c r="E617">
        <v>176.77</v>
      </c>
      <c r="F617">
        <v>167.54</v>
      </c>
      <c r="G617">
        <v>167.87</v>
      </c>
      <c r="H617">
        <v>92882700</v>
      </c>
      <c r="I617">
        <v>-6.8372299999999997E-2</v>
      </c>
      <c r="J617">
        <v>-6.8372273711082676E-2</v>
      </c>
      <c r="K617">
        <v>202.49849999999998</v>
      </c>
      <c r="L617">
        <v>231.28279999999998</v>
      </c>
      <c r="M617">
        <v>3.8319924378324599E-2</v>
      </c>
      <c r="N617" t="s">
        <v>131</v>
      </c>
      <c r="O617">
        <v>409.97</v>
      </c>
      <c r="P617">
        <v>-0.59053101446447309</v>
      </c>
      <c r="Q617" t="s">
        <v>90</v>
      </c>
      <c r="R617" t="s">
        <v>4</v>
      </c>
    </row>
    <row r="618" spans="1:18" x14ac:dyDescent="0.2">
      <c r="A618">
        <v>1755</v>
      </c>
      <c r="B618" t="s">
        <v>10</v>
      </c>
      <c r="C618" s="1" t="d">
        <v>2022-11-18</v>
      </c>
      <c r="D618">
        <v>185.05</v>
      </c>
      <c r="E618">
        <v>185.19</v>
      </c>
      <c r="F618">
        <v>176.55</v>
      </c>
      <c r="G618">
        <v>180.19</v>
      </c>
      <c r="H618">
        <v>76048900</v>
      </c>
      <c r="I618">
        <v>-1.6268999999999999E-2</v>
      </c>
      <c r="J618">
        <v>-1.6269039689905451E-2</v>
      </c>
      <c r="K618">
        <v>204.66749999999999</v>
      </c>
      <c r="L618">
        <v>233.72719999999998</v>
      </c>
      <c r="M618">
        <v>3.5873336931262281E-2</v>
      </c>
      <c r="N618" t="s">
        <v>131</v>
      </c>
      <c r="O618">
        <v>409.97</v>
      </c>
      <c r="P618">
        <v>-0.56048003512452138</v>
      </c>
      <c r="Q618" t="s">
        <v>90</v>
      </c>
      <c r="R618" t="s">
        <v>4</v>
      </c>
    </row>
    <row r="619" spans="1:18" x14ac:dyDescent="0.2">
      <c r="A619">
        <v>1754</v>
      </c>
      <c r="B619" t="s">
        <v>10</v>
      </c>
      <c r="C619" s="1" t="d">
        <v>2022-11-17</v>
      </c>
      <c r="D619">
        <v>183.96</v>
      </c>
      <c r="E619">
        <v>186.16</v>
      </c>
      <c r="F619">
        <v>180.9</v>
      </c>
      <c r="G619">
        <v>183.17</v>
      </c>
      <c r="H619">
        <v>64336000</v>
      </c>
      <c r="I619">
        <v>-2.0062099999999999E-2</v>
      </c>
      <c r="J619">
        <v>-2.0062058634710001E-2</v>
      </c>
      <c r="K619">
        <v>206.37999999999997</v>
      </c>
      <c r="L619">
        <v>236.45819999999995</v>
      </c>
      <c r="M619">
        <v>3.7041025351782407E-2</v>
      </c>
      <c r="N619" t="s">
        <v>131</v>
      </c>
      <c r="O619">
        <v>409.97</v>
      </c>
      <c r="P619">
        <v>-0.55321121057638367</v>
      </c>
      <c r="Q619" t="s">
        <v>90</v>
      </c>
      <c r="R619" t="s">
        <v>4</v>
      </c>
    </row>
    <row r="620" spans="1:18" x14ac:dyDescent="0.2">
      <c r="A620">
        <v>1753</v>
      </c>
      <c r="B620" t="s">
        <v>10</v>
      </c>
      <c r="C620" s="1" t="d">
        <v>2022-11-16</v>
      </c>
      <c r="D620">
        <v>191.51</v>
      </c>
      <c r="E620">
        <v>192.57</v>
      </c>
      <c r="F620">
        <v>185.66</v>
      </c>
      <c r="G620">
        <v>186.92</v>
      </c>
      <c r="H620">
        <v>66567600</v>
      </c>
      <c r="I620">
        <v>-3.8576300000000001E-2</v>
      </c>
      <c r="J620">
        <v>-3.8576278160683097E-2</v>
      </c>
      <c r="K620">
        <v>207.58549999999997</v>
      </c>
      <c r="L620">
        <v>238.84799999999993</v>
      </c>
      <c r="M620">
        <v>3.938059476076388E-2</v>
      </c>
      <c r="N620" t="s">
        <v>131</v>
      </c>
      <c r="O620">
        <v>409.97</v>
      </c>
      <c r="P620">
        <v>-0.54406419981949905</v>
      </c>
      <c r="Q620" t="s">
        <v>90</v>
      </c>
      <c r="R620" t="s">
        <v>4</v>
      </c>
    </row>
    <row r="621" spans="1:18" x14ac:dyDescent="0.2">
      <c r="A621">
        <v>1752</v>
      </c>
      <c r="B621" t="s">
        <v>10</v>
      </c>
      <c r="C621" s="1" t="d">
        <v>2022-11-15</v>
      </c>
      <c r="D621">
        <v>195.88</v>
      </c>
      <c r="E621">
        <v>200.82</v>
      </c>
      <c r="F621">
        <v>192.06</v>
      </c>
      <c r="G621">
        <v>194.42</v>
      </c>
      <c r="H621">
        <v>91293800</v>
      </c>
      <c r="I621">
        <v>1.8172299999999999E-2</v>
      </c>
      <c r="J621">
        <v>1.8172296412673372E-2</v>
      </c>
      <c r="K621">
        <v>209.34149999999994</v>
      </c>
      <c r="L621">
        <v>240.96979999999996</v>
      </c>
      <c r="M621">
        <v>3.8847724637106465E-2</v>
      </c>
      <c r="N621" t="s">
        <v>131</v>
      </c>
      <c r="O621">
        <v>409.97</v>
      </c>
      <c r="P621">
        <v>-0.52577017830572981</v>
      </c>
      <c r="Q621" t="s">
        <v>90</v>
      </c>
      <c r="R621" t="s">
        <v>4</v>
      </c>
    </row>
    <row r="622" spans="1:18" x14ac:dyDescent="0.2">
      <c r="A622">
        <v>1751</v>
      </c>
      <c r="B622" t="s">
        <v>10</v>
      </c>
      <c r="C622" s="1" t="d">
        <v>2022-11-14</v>
      </c>
      <c r="D622">
        <v>192.77</v>
      </c>
      <c r="E622">
        <v>195.73</v>
      </c>
      <c r="F622">
        <v>186.34</v>
      </c>
      <c r="G622">
        <v>190.95</v>
      </c>
      <c r="H622">
        <v>92226600</v>
      </c>
      <c r="I622">
        <v>-2.5616199999999999E-2</v>
      </c>
      <c r="J622">
        <v>-2.5616165739654084E-2</v>
      </c>
      <c r="K622">
        <v>210.63000000000002</v>
      </c>
      <c r="L622">
        <v>242.90539999999999</v>
      </c>
      <c r="M622">
        <v>3.8519052678022643E-2</v>
      </c>
      <c r="N622" t="s">
        <v>131</v>
      </c>
      <c r="O622">
        <v>409.97</v>
      </c>
      <c r="P622">
        <v>-0.53423421225943368</v>
      </c>
      <c r="Q622" t="s">
        <v>90</v>
      </c>
      <c r="R622" t="s">
        <v>4</v>
      </c>
    </row>
    <row r="623" spans="1:18" x14ac:dyDescent="0.2">
      <c r="A623">
        <v>1750</v>
      </c>
      <c r="B623" t="s">
        <v>10</v>
      </c>
      <c r="C623" s="1" t="d">
        <v>2022-11-11</v>
      </c>
      <c r="D623">
        <v>186</v>
      </c>
      <c r="E623">
        <v>196.52</v>
      </c>
      <c r="F623">
        <v>182.59</v>
      </c>
      <c r="G623">
        <v>195.97</v>
      </c>
      <c r="H623">
        <v>114403600</v>
      </c>
      <c r="I623">
        <v>2.7527300000000001E-2</v>
      </c>
      <c r="J623">
        <v>2.752726510067105E-2</v>
      </c>
      <c r="K623">
        <v>212.05</v>
      </c>
      <c r="L623">
        <v>244.50540000000001</v>
      </c>
      <c r="M623">
        <v>4.1782931864124247E-2</v>
      </c>
      <c r="N623" t="s">
        <v>131</v>
      </c>
      <c r="O623">
        <v>409.97</v>
      </c>
      <c r="P623">
        <v>-0.52198941385955067</v>
      </c>
      <c r="Q623" t="s">
        <v>90</v>
      </c>
      <c r="R623" t="s">
        <v>4</v>
      </c>
    </row>
    <row r="624" spans="1:18" x14ac:dyDescent="0.2">
      <c r="A624">
        <v>1749</v>
      </c>
      <c r="B624" t="s">
        <v>10</v>
      </c>
      <c r="C624" s="1" t="d">
        <v>2022-11-10</v>
      </c>
      <c r="D624">
        <v>189.9</v>
      </c>
      <c r="E624">
        <v>191</v>
      </c>
      <c r="F624">
        <v>180.03</v>
      </c>
      <c r="G624">
        <v>190.72</v>
      </c>
      <c r="H624">
        <v>132703000</v>
      </c>
      <c r="I624">
        <v>7.3934399999999997E-2</v>
      </c>
      <c r="J624">
        <v>7.3934343149952175E-2</v>
      </c>
      <c r="K624">
        <v>212.50100000000003</v>
      </c>
      <c r="L624">
        <v>246.09059999999997</v>
      </c>
      <c r="M624">
        <v>4.4298130733104304E-2</v>
      </c>
      <c r="N624" t="s">
        <v>131</v>
      </c>
      <c r="O624">
        <v>409.97</v>
      </c>
      <c r="P624">
        <v>-0.53479522891918929</v>
      </c>
      <c r="Q624" t="s">
        <v>90</v>
      </c>
      <c r="R624" t="s">
        <v>4</v>
      </c>
    </row>
    <row r="625" spans="1:18" x14ac:dyDescent="0.2">
      <c r="A625">
        <v>1748</v>
      </c>
      <c r="B625" t="s">
        <v>10</v>
      </c>
      <c r="C625" s="1" t="d">
        <v>2022-11-09</v>
      </c>
      <c r="D625">
        <v>190.78</v>
      </c>
      <c r="E625">
        <v>195.89</v>
      </c>
      <c r="F625">
        <v>177.12</v>
      </c>
      <c r="G625">
        <v>177.59</v>
      </c>
      <c r="H625">
        <v>127062700</v>
      </c>
      <c r="I625">
        <v>-7.1667599999999998E-2</v>
      </c>
      <c r="J625">
        <v>-7.1667537898588596E-2</v>
      </c>
      <c r="K625">
        <v>214.05100000000002</v>
      </c>
      <c r="L625">
        <v>247.71440000000001</v>
      </c>
      <c r="M625">
        <v>4.0653197140033091E-2</v>
      </c>
      <c r="N625" t="s">
        <v>131</v>
      </c>
      <c r="O625">
        <v>409.97</v>
      </c>
      <c r="P625">
        <v>-0.56682196258262807</v>
      </c>
      <c r="Q625" t="s">
        <v>90</v>
      </c>
      <c r="R625" t="s">
        <v>4</v>
      </c>
    </row>
    <row r="626" spans="1:18" x14ac:dyDescent="0.2">
      <c r="A626">
        <v>1747</v>
      </c>
      <c r="B626" t="s">
        <v>10</v>
      </c>
      <c r="C626" s="1" t="d">
        <v>2022-11-08</v>
      </c>
      <c r="D626">
        <v>194.02</v>
      </c>
      <c r="E626">
        <v>195.2</v>
      </c>
      <c r="F626">
        <v>186.75</v>
      </c>
      <c r="G626">
        <v>191.3</v>
      </c>
      <c r="H626">
        <v>128803400</v>
      </c>
      <c r="I626">
        <v>-2.9328199999999999E-2</v>
      </c>
      <c r="J626">
        <v>-2.9328191597320918E-2</v>
      </c>
      <c r="K626">
        <v>216.0335</v>
      </c>
      <c r="L626">
        <v>249.41220000000001</v>
      </c>
      <c r="M626">
        <v>3.7961771920165657E-2</v>
      </c>
      <c r="N626" t="s">
        <v>131</v>
      </c>
      <c r="O626">
        <v>409.97</v>
      </c>
      <c r="P626">
        <v>-0.53338049125545772</v>
      </c>
      <c r="Q626" t="s">
        <v>90</v>
      </c>
      <c r="R626" t="s">
        <v>4</v>
      </c>
    </row>
    <row r="627" spans="1:18" x14ac:dyDescent="0.2">
      <c r="A627">
        <v>1746</v>
      </c>
      <c r="B627" t="s">
        <v>10</v>
      </c>
      <c r="C627" s="1" t="d">
        <v>2022-11-07</v>
      </c>
      <c r="D627">
        <v>208.65</v>
      </c>
      <c r="E627">
        <v>208.9</v>
      </c>
      <c r="F627">
        <v>196.66</v>
      </c>
      <c r="G627">
        <v>197.08</v>
      </c>
      <c r="H627">
        <v>93916500</v>
      </c>
      <c r="I627">
        <v>-5.0079499999999999E-2</v>
      </c>
      <c r="J627">
        <v>-5.0079529570540293E-2</v>
      </c>
      <c r="K627">
        <v>217.29349999999999</v>
      </c>
      <c r="L627">
        <v>251.41440000000003</v>
      </c>
      <c r="M627">
        <v>3.7950134107995324E-2</v>
      </c>
      <c r="N627" t="s">
        <v>131</v>
      </c>
      <c r="O627">
        <v>409.97</v>
      </c>
      <c r="P627">
        <v>-0.51928189867551278</v>
      </c>
      <c r="Q627" t="s">
        <v>90</v>
      </c>
      <c r="R627" t="s">
        <v>4</v>
      </c>
    </row>
    <row r="628" spans="1:18" x14ac:dyDescent="0.2">
      <c r="A628">
        <v>1745</v>
      </c>
      <c r="B628" t="s">
        <v>10</v>
      </c>
      <c r="C628" s="1" t="d">
        <v>2022-11-04</v>
      </c>
      <c r="D628">
        <v>222.6</v>
      </c>
      <c r="E628">
        <v>223.8</v>
      </c>
      <c r="F628">
        <v>203.08</v>
      </c>
      <c r="G628">
        <v>207.47</v>
      </c>
      <c r="H628">
        <v>98622200</v>
      </c>
      <c r="I628">
        <v>-3.6412600000000003E-2</v>
      </c>
      <c r="J628">
        <v>-3.6412614369978225E-2</v>
      </c>
      <c r="K628">
        <v>218.58750000000003</v>
      </c>
      <c r="L628">
        <v>253.28480000000002</v>
      </c>
      <c r="M628">
        <v>3.6472642230949329E-2</v>
      </c>
      <c r="N628" t="s">
        <v>131</v>
      </c>
      <c r="O628">
        <v>409.97</v>
      </c>
      <c r="P628">
        <v>-0.49393858087177112</v>
      </c>
      <c r="Q628" t="s">
        <v>90</v>
      </c>
      <c r="R628" t="s">
        <v>4</v>
      </c>
    </row>
    <row r="629" spans="1:18" x14ac:dyDescent="0.2">
      <c r="A629">
        <v>1744</v>
      </c>
      <c r="B629" t="s">
        <v>10</v>
      </c>
      <c r="C629" s="1" t="d">
        <v>2022-11-03</v>
      </c>
      <c r="D629">
        <v>211.36</v>
      </c>
      <c r="E629">
        <v>221.2</v>
      </c>
      <c r="F629">
        <v>210.14</v>
      </c>
      <c r="G629">
        <v>215.31</v>
      </c>
      <c r="H629">
        <v>56538800</v>
      </c>
      <c r="I629">
        <v>1.5350400000000001E-3</v>
      </c>
      <c r="J629">
        <v>1.5350265140943176E-3</v>
      </c>
      <c r="K629">
        <v>219.36750000000001</v>
      </c>
      <c r="L629">
        <v>255.10500000000005</v>
      </c>
      <c r="M629">
        <v>3.8218676481516646E-2</v>
      </c>
      <c r="N629" t="s">
        <v>131</v>
      </c>
      <c r="O629">
        <v>409.97</v>
      </c>
      <c r="P629">
        <v>-0.47481523038271101</v>
      </c>
      <c r="Q629" t="s">
        <v>90</v>
      </c>
      <c r="R629" t="s">
        <v>4</v>
      </c>
    </row>
    <row r="630" spans="1:18" x14ac:dyDescent="0.2">
      <c r="A630">
        <v>1743</v>
      </c>
      <c r="B630" t="s">
        <v>10</v>
      </c>
      <c r="C630" s="1" t="d">
        <v>2022-11-02</v>
      </c>
      <c r="D630">
        <v>226.04</v>
      </c>
      <c r="E630">
        <v>227.87</v>
      </c>
      <c r="F630">
        <v>214.82</v>
      </c>
      <c r="G630">
        <v>214.98</v>
      </c>
      <c r="H630">
        <v>63070300</v>
      </c>
      <c r="I630">
        <v>-5.6360300000000002E-2</v>
      </c>
      <c r="J630">
        <v>-5.6360284435080343E-2</v>
      </c>
      <c r="K630">
        <v>220.5085</v>
      </c>
      <c r="L630">
        <v>256.87700000000001</v>
      </c>
      <c r="M630">
        <v>3.8221444827030389E-2</v>
      </c>
      <c r="N630" t="s">
        <v>131</v>
      </c>
      <c r="O630">
        <v>409.97</v>
      </c>
      <c r="P630">
        <v>-0.47562016732931689</v>
      </c>
      <c r="Q630" t="s">
        <v>90</v>
      </c>
      <c r="R630" t="s">
        <v>4</v>
      </c>
    </row>
    <row r="631" spans="1:18" x14ac:dyDescent="0.2">
      <c r="A631">
        <v>1742</v>
      </c>
      <c r="B631" t="s">
        <v>10</v>
      </c>
      <c r="C631" s="1" t="d">
        <v>2022-11-01</v>
      </c>
      <c r="D631">
        <v>234.05</v>
      </c>
      <c r="E631">
        <v>237.4</v>
      </c>
      <c r="F631">
        <v>227.28</v>
      </c>
      <c r="G631">
        <v>227.82</v>
      </c>
      <c r="H631">
        <v>62688800</v>
      </c>
      <c r="I631">
        <v>1.23061E-3</v>
      </c>
      <c r="J631">
        <v>1.2305528698250967E-3</v>
      </c>
      <c r="K631">
        <v>221.8</v>
      </c>
      <c r="L631">
        <v>258.51274000000001</v>
      </c>
      <c r="M631">
        <v>3.6970249257657004E-2</v>
      </c>
      <c r="N631" t="s">
        <v>131</v>
      </c>
      <c r="O631">
        <v>409.97</v>
      </c>
      <c r="P631">
        <v>-0.44430080249774384</v>
      </c>
      <c r="Q631" t="s">
        <v>90</v>
      </c>
      <c r="R631" t="s">
        <v>4</v>
      </c>
    </row>
    <row r="632" spans="1:18" x14ac:dyDescent="0.2">
      <c r="A632">
        <v>1741</v>
      </c>
      <c r="B632" t="s">
        <v>10</v>
      </c>
      <c r="C632" s="1" t="d">
        <v>2022-10-31</v>
      </c>
      <c r="D632">
        <v>226.19</v>
      </c>
      <c r="E632">
        <v>229.85</v>
      </c>
      <c r="F632">
        <v>221.94</v>
      </c>
      <c r="G632">
        <v>227.54</v>
      </c>
      <c r="H632">
        <v>61554300</v>
      </c>
      <c r="I632">
        <v>-4.2885099999999997E-3</v>
      </c>
      <c r="J632">
        <v>-4.2884649046036616E-3</v>
      </c>
      <c r="K632">
        <v>222.88100000000003</v>
      </c>
      <c r="L632">
        <v>260.1422</v>
      </c>
      <c r="M632">
        <v>3.7688176612242233E-2</v>
      </c>
      <c r="N632" t="s">
        <v>131</v>
      </c>
      <c r="O632">
        <v>409.97</v>
      </c>
      <c r="P632">
        <v>-0.44498377930092448</v>
      </c>
      <c r="Q632" t="s">
        <v>89</v>
      </c>
      <c r="R632" t="s">
        <v>4</v>
      </c>
    </row>
    <row r="633" spans="1:18" x14ac:dyDescent="0.2">
      <c r="A633">
        <v>1740</v>
      </c>
      <c r="B633" t="s">
        <v>10</v>
      </c>
      <c r="C633" s="1" t="d">
        <v>2022-10-28</v>
      </c>
      <c r="D633">
        <v>225.4</v>
      </c>
      <c r="E633">
        <v>228.86</v>
      </c>
      <c r="F633">
        <v>216.35</v>
      </c>
      <c r="G633">
        <v>228.52</v>
      </c>
      <c r="H633">
        <v>69152400</v>
      </c>
      <c r="I633">
        <v>1.5238399999999999E-2</v>
      </c>
      <c r="J633">
        <v>1.5238349104802484E-2</v>
      </c>
      <c r="K633">
        <v>223.62400000000002</v>
      </c>
      <c r="L633">
        <v>261.38405999999998</v>
      </c>
      <c r="M633">
        <v>4.2083729770149771E-2</v>
      </c>
      <c r="N633" t="s">
        <v>131</v>
      </c>
      <c r="O633">
        <v>409.97</v>
      </c>
      <c r="P633">
        <v>-0.44259336048979192</v>
      </c>
      <c r="Q633" t="s">
        <v>89</v>
      </c>
      <c r="R633" t="s">
        <v>4</v>
      </c>
    </row>
    <row r="634" spans="1:18" x14ac:dyDescent="0.2">
      <c r="A634">
        <v>1739</v>
      </c>
      <c r="B634" t="s">
        <v>10</v>
      </c>
      <c r="C634" s="1" t="d">
        <v>2022-10-27</v>
      </c>
      <c r="D634">
        <v>229.77</v>
      </c>
      <c r="E634">
        <v>233.81</v>
      </c>
      <c r="F634">
        <v>222.85</v>
      </c>
      <c r="G634">
        <v>225.09</v>
      </c>
      <c r="H634">
        <v>61638800</v>
      </c>
      <c r="I634">
        <v>2.0031900000000002E-3</v>
      </c>
      <c r="J634">
        <v>2.0032051282052876E-3</v>
      </c>
      <c r="K634">
        <v>225.4605</v>
      </c>
      <c r="L634">
        <v>262.76659999999998</v>
      </c>
      <c r="M634">
        <v>4.1776122854943365E-2</v>
      </c>
      <c r="N634" t="s">
        <v>131</v>
      </c>
      <c r="O634">
        <v>409.97</v>
      </c>
      <c r="P634">
        <v>-0.45095982632875575</v>
      </c>
      <c r="Q634" t="s">
        <v>89</v>
      </c>
      <c r="R634" t="s">
        <v>4</v>
      </c>
    </row>
    <row r="635" spans="1:18" x14ac:dyDescent="0.2">
      <c r="A635">
        <v>1738</v>
      </c>
      <c r="B635" t="s">
        <v>10</v>
      </c>
      <c r="C635" s="1" t="d">
        <v>2022-10-26</v>
      </c>
      <c r="D635">
        <v>219.4</v>
      </c>
      <c r="E635">
        <v>230.6</v>
      </c>
      <c r="F635">
        <v>218.2</v>
      </c>
      <c r="G635">
        <v>224.64</v>
      </c>
      <c r="H635">
        <v>85012500</v>
      </c>
      <c r="I635">
        <v>9.9811199999999996E-3</v>
      </c>
      <c r="J635">
        <v>9.9811168060426336E-3</v>
      </c>
      <c r="K635">
        <v>227.6165</v>
      </c>
      <c r="L635">
        <v>264.25359999999995</v>
      </c>
      <c r="M635">
        <v>4.379519793978124E-2</v>
      </c>
      <c r="N635" t="s">
        <v>131</v>
      </c>
      <c r="O635">
        <v>409.97</v>
      </c>
      <c r="P635">
        <v>-0.45205746761958199</v>
      </c>
      <c r="Q635" t="s">
        <v>89</v>
      </c>
      <c r="R635" t="s">
        <v>4</v>
      </c>
    </row>
    <row r="636" spans="1:18" x14ac:dyDescent="0.2">
      <c r="A636">
        <v>1737</v>
      </c>
      <c r="B636" t="s">
        <v>10</v>
      </c>
      <c r="C636" s="1" t="d">
        <v>2022-10-25</v>
      </c>
      <c r="D636">
        <v>210.1</v>
      </c>
      <c r="E636">
        <v>224.35</v>
      </c>
      <c r="F636">
        <v>210</v>
      </c>
      <c r="G636">
        <v>222.42</v>
      </c>
      <c r="H636">
        <v>96507900</v>
      </c>
      <c r="I636">
        <v>5.2875699999999998E-2</v>
      </c>
      <c r="J636">
        <v>5.2875739644970388E-2</v>
      </c>
      <c r="K636">
        <v>230.77500000000001</v>
      </c>
      <c r="L636">
        <v>265.83173999999997</v>
      </c>
      <c r="M636">
        <v>4.4010214215825384E-2</v>
      </c>
      <c r="N636" t="s">
        <v>131</v>
      </c>
      <c r="O636">
        <v>409.97</v>
      </c>
      <c r="P636">
        <v>-0.45747249798765766</v>
      </c>
      <c r="Q636" t="s">
        <v>89</v>
      </c>
      <c r="R636" t="s">
        <v>4</v>
      </c>
    </row>
    <row r="637" spans="1:18" x14ac:dyDescent="0.2">
      <c r="A637">
        <v>1736</v>
      </c>
      <c r="B637" t="s">
        <v>10</v>
      </c>
      <c r="C637" s="1" t="d">
        <v>2022-10-24</v>
      </c>
      <c r="D637">
        <v>205.82</v>
      </c>
      <c r="E637">
        <v>213.5</v>
      </c>
      <c r="F637">
        <v>198.59</v>
      </c>
      <c r="G637">
        <v>211.25</v>
      </c>
      <c r="H637">
        <v>100446800</v>
      </c>
      <c r="I637">
        <v>-1.4876E-2</v>
      </c>
      <c r="J637">
        <v>-1.4875955978362221E-2</v>
      </c>
      <c r="K637">
        <v>233.80099999999999</v>
      </c>
      <c r="L637">
        <v>267.47019999999998</v>
      </c>
      <c r="M637">
        <v>4.2292668677666109E-2</v>
      </c>
      <c r="N637" t="s">
        <v>131</v>
      </c>
      <c r="O637">
        <v>409.97</v>
      </c>
      <c r="P637">
        <v>-0.48471839402883143</v>
      </c>
      <c r="Q637" t="s">
        <v>89</v>
      </c>
      <c r="R637" t="s">
        <v>4</v>
      </c>
    </row>
    <row r="638" spans="1:18" x14ac:dyDescent="0.2">
      <c r="A638">
        <v>1735</v>
      </c>
      <c r="B638" t="s">
        <v>10</v>
      </c>
      <c r="C638" s="1" t="d">
        <v>2022-10-21</v>
      </c>
      <c r="D638">
        <v>206.42</v>
      </c>
      <c r="E638">
        <v>214.66</v>
      </c>
      <c r="F638">
        <v>203.8</v>
      </c>
      <c r="G638">
        <v>214.44</v>
      </c>
      <c r="H638">
        <v>75713800</v>
      </c>
      <c r="I638">
        <v>3.4542700000000003E-2</v>
      </c>
      <c r="J638">
        <v>3.4542647626399026E-2</v>
      </c>
      <c r="K638">
        <v>237.03899999999999</v>
      </c>
      <c r="L638">
        <v>269.20819999999998</v>
      </c>
      <c r="M638">
        <v>4.2417209527206887E-2</v>
      </c>
      <c r="N638" t="s">
        <v>131</v>
      </c>
      <c r="O638">
        <v>409.97</v>
      </c>
      <c r="P638">
        <v>-0.47693733687830819</v>
      </c>
      <c r="Q638" t="s">
        <v>89</v>
      </c>
      <c r="R638" t="s">
        <v>4</v>
      </c>
    </row>
    <row r="639" spans="1:18" x14ac:dyDescent="0.2">
      <c r="A639">
        <v>1734</v>
      </c>
      <c r="B639" t="s">
        <v>10</v>
      </c>
      <c r="C639" s="1" t="d">
        <v>2022-10-20</v>
      </c>
      <c r="D639">
        <v>208.28</v>
      </c>
      <c r="E639">
        <v>215.55</v>
      </c>
      <c r="F639">
        <v>202</v>
      </c>
      <c r="G639">
        <v>207.28</v>
      </c>
      <c r="H639">
        <v>117798100</v>
      </c>
      <c r="I639">
        <v>-6.6474500000000006E-2</v>
      </c>
      <c r="J639">
        <v>-6.6474509097459888E-2</v>
      </c>
      <c r="K639">
        <v>240.08350000000002</v>
      </c>
      <c r="L639">
        <v>270.98379999999997</v>
      </c>
      <c r="M639">
        <v>4.1625086913806744E-2</v>
      </c>
      <c r="N639" t="s">
        <v>131</v>
      </c>
      <c r="O639">
        <v>409.97</v>
      </c>
      <c r="P639">
        <v>-0.49440202941678657</v>
      </c>
      <c r="Q639" t="s">
        <v>89</v>
      </c>
      <c r="R639" t="s">
        <v>4</v>
      </c>
    </row>
    <row r="640" spans="1:18" x14ac:dyDescent="0.2">
      <c r="A640">
        <v>1733</v>
      </c>
      <c r="B640" t="s">
        <v>10</v>
      </c>
      <c r="C640" s="1" t="d">
        <v>2022-10-19</v>
      </c>
      <c r="D640">
        <v>219.8</v>
      </c>
      <c r="E640">
        <v>222.93</v>
      </c>
      <c r="F640">
        <v>217.78</v>
      </c>
      <c r="G640">
        <v>222.04</v>
      </c>
      <c r="H640">
        <v>66571500</v>
      </c>
      <c r="I640">
        <v>8.4017899999999993E-3</v>
      </c>
      <c r="J640">
        <v>8.401834779054429E-3</v>
      </c>
      <c r="K640">
        <v>244.14900000000003</v>
      </c>
      <c r="L640">
        <v>272.42759999999993</v>
      </c>
      <c r="M640">
        <v>4.0341785853601618E-2</v>
      </c>
      <c r="N640" t="s">
        <v>131</v>
      </c>
      <c r="O640">
        <v>409.97</v>
      </c>
      <c r="P640">
        <v>-0.45839939507768868</v>
      </c>
      <c r="Q640" t="s">
        <v>89</v>
      </c>
      <c r="R640" t="s">
        <v>4</v>
      </c>
    </row>
    <row r="641" spans="1:18" x14ac:dyDescent="0.2">
      <c r="A641">
        <v>1732</v>
      </c>
      <c r="B641" t="s">
        <v>10</v>
      </c>
      <c r="C641" s="1" t="d">
        <v>2022-10-18</v>
      </c>
      <c r="D641">
        <v>229.5</v>
      </c>
      <c r="E641">
        <v>229.82</v>
      </c>
      <c r="F641">
        <v>217.25</v>
      </c>
      <c r="G641">
        <v>220.19</v>
      </c>
      <c r="H641">
        <v>75891900</v>
      </c>
      <c r="I641">
        <v>3.8294800000000001E-3</v>
      </c>
      <c r="J641">
        <v>3.8294962388876197E-3</v>
      </c>
      <c r="K641">
        <v>248.08700000000005</v>
      </c>
      <c r="L641">
        <v>274.16913999999991</v>
      </c>
      <c r="M641">
        <v>4.0052210930255842E-2</v>
      </c>
      <c r="N641" t="s">
        <v>131</v>
      </c>
      <c r="O641">
        <v>409.97</v>
      </c>
      <c r="P641">
        <v>-0.46291192038441842</v>
      </c>
      <c r="Q641" t="s">
        <v>89</v>
      </c>
      <c r="R641" t="s">
        <v>4</v>
      </c>
    </row>
    <row r="642" spans="1:18" x14ac:dyDescent="0.2">
      <c r="A642">
        <v>1731</v>
      </c>
      <c r="B642" t="s">
        <v>10</v>
      </c>
      <c r="C642" s="1" t="d">
        <v>2022-10-17</v>
      </c>
      <c r="D642">
        <v>210.04</v>
      </c>
      <c r="E642">
        <v>221.86</v>
      </c>
      <c r="F642">
        <v>209.45</v>
      </c>
      <c r="G642">
        <v>219.35</v>
      </c>
      <c r="H642">
        <v>79428800</v>
      </c>
      <c r="I642">
        <v>7.0052199999999995E-2</v>
      </c>
      <c r="J642">
        <v>7.0052197668178939E-2</v>
      </c>
      <c r="K642">
        <v>252.51399999999998</v>
      </c>
      <c r="L642">
        <v>275.39499999999987</v>
      </c>
      <c r="M642">
        <v>3.9938882041426239E-2</v>
      </c>
      <c r="N642" t="s">
        <v>131</v>
      </c>
      <c r="O642">
        <v>409.97</v>
      </c>
      <c r="P642">
        <v>-0.46496085079396055</v>
      </c>
      <c r="Q642" t="s">
        <v>89</v>
      </c>
      <c r="R642" t="s">
        <v>4</v>
      </c>
    </row>
    <row r="643" spans="1:18" x14ac:dyDescent="0.2">
      <c r="A643">
        <v>1730</v>
      </c>
      <c r="B643" t="s">
        <v>10</v>
      </c>
      <c r="C643" s="1" t="d">
        <v>2022-10-14</v>
      </c>
      <c r="D643">
        <v>224.01</v>
      </c>
      <c r="E643">
        <v>226.26</v>
      </c>
      <c r="F643">
        <v>204.16</v>
      </c>
      <c r="G643">
        <v>204.99</v>
      </c>
      <c r="H643">
        <v>94124500</v>
      </c>
      <c r="I643">
        <v>-7.5455499999999995E-2</v>
      </c>
      <c r="J643">
        <v>-7.5455529496662455E-2</v>
      </c>
      <c r="K643">
        <v>257</v>
      </c>
      <c r="L643">
        <v>276.79965999999985</v>
      </c>
      <c r="M643">
        <v>3.5513282694707819E-2</v>
      </c>
      <c r="N643" t="s">
        <v>131</v>
      </c>
      <c r="O643">
        <v>409.97</v>
      </c>
      <c r="P643">
        <v>-0.49998780398565745</v>
      </c>
      <c r="Q643" t="s">
        <v>89</v>
      </c>
      <c r="R643" t="s">
        <v>4</v>
      </c>
    </row>
    <row r="644" spans="1:18" x14ac:dyDescent="0.2">
      <c r="A644">
        <v>1729</v>
      </c>
      <c r="B644" t="s">
        <v>10</v>
      </c>
      <c r="C644" s="1" t="d">
        <v>2022-10-13</v>
      </c>
      <c r="D644">
        <v>208.3</v>
      </c>
      <c r="E644">
        <v>222.99</v>
      </c>
      <c r="F644">
        <v>206.22</v>
      </c>
      <c r="G644">
        <v>221.72</v>
      </c>
      <c r="H644">
        <v>91483000</v>
      </c>
      <c r="I644">
        <v>2.06223E-2</v>
      </c>
      <c r="J644">
        <v>2.0622353157797813E-2</v>
      </c>
      <c r="K644">
        <v>261.91800000000001</v>
      </c>
      <c r="L644">
        <v>278.17605999999984</v>
      </c>
      <c r="M644">
        <v>3.3072447193535214E-2</v>
      </c>
      <c r="N644" t="s">
        <v>131</v>
      </c>
      <c r="O644">
        <v>409.97</v>
      </c>
      <c r="P644">
        <v>-0.45917993999560947</v>
      </c>
      <c r="Q644" t="s">
        <v>89</v>
      </c>
      <c r="R644" t="s">
        <v>4</v>
      </c>
    </row>
    <row r="645" spans="1:18" x14ac:dyDescent="0.2">
      <c r="A645">
        <v>1728</v>
      </c>
      <c r="B645" t="s">
        <v>10</v>
      </c>
      <c r="C645" s="1" t="d">
        <v>2022-10-12</v>
      </c>
      <c r="D645">
        <v>215.33</v>
      </c>
      <c r="E645">
        <v>219.3</v>
      </c>
      <c r="F645">
        <v>211.51</v>
      </c>
      <c r="G645">
        <v>217.24</v>
      </c>
      <c r="H645">
        <v>66860700</v>
      </c>
      <c r="I645">
        <v>3.4180399999999998E-3</v>
      </c>
      <c r="J645">
        <v>3.4180138568129514E-3</v>
      </c>
      <c r="K645">
        <v>266.01949999999999</v>
      </c>
      <c r="L645">
        <v>280.24891999999988</v>
      </c>
      <c r="M645">
        <v>3.2320965310238224E-2</v>
      </c>
      <c r="N645" t="s">
        <v>131</v>
      </c>
      <c r="O645">
        <v>409.97</v>
      </c>
      <c r="P645">
        <v>-0.47010756884650096</v>
      </c>
      <c r="Q645" t="s">
        <v>89</v>
      </c>
      <c r="R645" t="s">
        <v>4</v>
      </c>
    </row>
    <row r="646" spans="1:18" x14ac:dyDescent="0.2">
      <c r="A646">
        <v>1727</v>
      </c>
      <c r="B646" t="s">
        <v>10</v>
      </c>
      <c r="C646" s="1" t="d">
        <v>2022-10-11</v>
      </c>
      <c r="D646">
        <v>220.95</v>
      </c>
      <c r="E646">
        <v>225.75</v>
      </c>
      <c r="F646">
        <v>215</v>
      </c>
      <c r="G646">
        <v>216.5</v>
      </c>
      <c r="H646">
        <v>77013200</v>
      </c>
      <c r="I646">
        <v>-2.8973800000000001E-2</v>
      </c>
      <c r="J646">
        <v>-2.8973806960889914E-2</v>
      </c>
      <c r="K646">
        <v>270.28800000000001</v>
      </c>
      <c r="L646">
        <v>281.96245999999991</v>
      </c>
      <c r="M646">
        <v>3.4108623138751876E-2</v>
      </c>
      <c r="N646" t="s">
        <v>131</v>
      </c>
      <c r="O646">
        <v>409.97</v>
      </c>
      <c r="P646">
        <v>-0.47191257896919292</v>
      </c>
      <c r="Q646" t="s">
        <v>89</v>
      </c>
      <c r="R646" t="s">
        <v>4</v>
      </c>
    </row>
    <row r="647" spans="1:18" x14ac:dyDescent="0.2">
      <c r="A647">
        <v>1726</v>
      </c>
      <c r="B647" t="s">
        <v>10</v>
      </c>
      <c r="C647" s="1" t="d">
        <v>2022-10-10</v>
      </c>
      <c r="D647">
        <v>223.93</v>
      </c>
      <c r="E647">
        <v>226.99</v>
      </c>
      <c r="F647">
        <v>218.36</v>
      </c>
      <c r="G647">
        <v>222.96</v>
      </c>
      <c r="H647">
        <v>67925000</v>
      </c>
      <c r="I647">
        <v>-4.9312100000000001E-4</v>
      </c>
      <c r="J647">
        <v>-4.9311875196123012E-4</v>
      </c>
      <c r="K647">
        <v>274.06949999999995</v>
      </c>
      <c r="L647">
        <v>283.62939999999992</v>
      </c>
      <c r="M647">
        <v>3.4460088672584883E-2</v>
      </c>
      <c r="N647" t="s">
        <v>131</v>
      </c>
      <c r="O647">
        <v>409.97</v>
      </c>
      <c r="P647">
        <v>-0.45615532843866624</v>
      </c>
      <c r="Q647" t="s">
        <v>89</v>
      </c>
      <c r="R647" t="s">
        <v>4</v>
      </c>
    </row>
    <row r="648" spans="1:18" x14ac:dyDescent="0.2">
      <c r="A648">
        <v>1725</v>
      </c>
      <c r="B648" t="s">
        <v>10</v>
      </c>
      <c r="C648" s="1" t="d">
        <v>2022-10-07</v>
      </c>
      <c r="D648">
        <v>233.94</v>
      </c>
      <c r="E648">
        <v>234.57</v>
      </c>
      <c r="F648">
        <v>222.02</v>
      </c>
      <c r="G648">
        <v>223.07</v>
      </c>
      <c r="H648">
        <v>83916800</v>
      </c>
      <c r="I648">
        <v>-6.3242800000000002E-2</v>
      </c>
      <c r="J648">
        <v>-6.3242766556082852E-2</v>
      </c>
      <c r="K648">
        <v>278.14249999999998</v>
      </c>
      <c r="L648">
        <v>285.24493999999993</v>
      </c>
      <c r="M648">
        <v>3.500690948770218E-2</v>
      </c>
      <c r="N648" t="s">
        <v>131</v>
      </c>
      <c r="O648">
        <v>409.97</v>
      </c>
      <c r="P648">
        <v>-0.45588701612313098</v>
      </c>
      <c r="Q648" t="s">
        <v>89</v>
      </c>
      <c r="R648" t="s">
        <v>4</v>
      </c>
    </row>
    <row r="649" spans="1:18" x14ac:dyDescent="0.2">
      <c r="A649">
        <v>1724</v>
      </c>
      <c r="B649" t="s">
        <v>10</v>
      </c>
      <c r="C649" s="1" t="d">
        <v>2022-10-06</v>
      </c>
      <c r="D649">
        <v>239.44</v>
      </c>
      <c r="E649">
        <v>244.58</v>
      </c>
      <c r="F649">
        <v>235.35</v>
      </c>
      <c r="G649">
        <v>238.13</v>
      </c>
      <c r="H649">
        <v>69298400</v>
      </c>
      <c r="I649">
        <v>-1.1129099999999999E-2</v>
      </c>
      <c r="J649">
        <v>-1.1129105934138961E-2</v>
      </c>
      <c r="K649">
        <v>281.97300000000001</v>
      </c>
      <c r="L649">
        <v>286.7287399999999</v>
      </c>
      <c r="M649">
        <v>3.4701773776992476E-2</v>
      </c>
      <c r="N649" t="s">
        <v>131</v>
      </c>
      <c r="O649">
        <v>409.97</v>
      </c>
      <c r="P649">
        <v>-0.41915262092348227</v>
      </c>
      <c r="Q649" t="s">
        <v>89</v>
      </c>
      <c r="R649" t="s">
        <v>4</v>
      </c>
    </row>
    <row r="650" spans="1:18" x14ac:dyDescent="0.2">
      <c r="A650">
        <v>1723</v>
      </c>
      <c r="B650" t="s">
        <v>10</v>
      </c>
      <c r="C650" s="1" t="d">
        <v>2022-10-05</v>
      </c>
      <c r="D650">
        <v>245.01</v>
      </c>
      <c r="E650">
        <v>246.67</v>
      </c>
      <c r="F650">
        <v>233.27</v>
      </c>
      <c r="G650">
        <v>240.81</v>
      </c>
      <c r="H650">
        <v>86982700</v>
      </c>
      <c r="I650">
        <v>-3.4597500000000003E-2</v>
      </c>
      <c r="J650">
        <v>-3.4597498396407911E-2</v>
      </c>
      <c r="K650">
        <v>284.52949999999998</v>
      </c>
      <c r="L650">
        <v>287.88533999999993</v>
      </c>
      <c r="M650">
        <v>3.5282211050442998E-2</v>
      </c>
      <c r="N650" t="s">
        <v>131</v>
      </c>
      <c r="O650">
        <v>409.97</v>
      </c>
      <c r="P650">
        <v>-0.41261555723589538</v>
      </c>
      <c r="Q650" t="s">
        <v>89</v>
      </c>
      <c r="R650" t="s">
        <v>4</v>
      </c>
    </row>
    <row r="651" spans="1:18" x14ac:dyDescent="0.2">
      <c r="A651">
        <v>1722</v>
      </c>
      <c r="B651" t="s">
        <v>10</v>
      </c>
      <c r="C651" s="1" t="d">
        <v>2022-10-04</v>
      </c>
      <c r="D651">
        <v>250.52</v>
      </c>
      <c r="E651">
        <v>257.5</v>
      </c>
      <c r="F651">
        <v>242.01</v>
      </c>
      <c r="G651">
        <v>249.44</v>
      </c>
      <c r="H651">
        <v>109578500</v>
      </c>
      <c r="I651">
        <v>2.90429E-2</v>
      </c>
      <c r="J651">
        <v>2.9042904290428995E-2</v>
      </c>
      <c r="K651">
        <v>286.67399999999998</v>
      </c>
      <c r="L651">
        <v>288.61913999999996</v>
      </c>
      <c r="M651">
        <v>3.5834653678583114E-2</v>
      </c>
      <c r="N651" t="s">
        <v>131</v>
      </c>
      <c r="O651">
        <v>409.97</v>
      </c>
      <c r="P651">
        <v>-0.39156523648071817</v>
      </c>
      <c r="Q651" t="s">
        <v>89</v>
      </c>
      <c r="R651" t="s">
        <v>4</v>
      </c>
    </row>
    <row r="652" spans="1:18" x14ac:dyDescent="0.2">
      <c r="A652">
        <v>1721</v>
      </c>
      <c r="B652" t="s">
        <v>10</v>
      </c>
      <c r="C652" s="1" t="d">
        <v>2022-10-03</v>
      </c>
      <c r="D652">
        <v>254.5</v>
      </c>
      <c r="E652">
        <v>255.16</v>
      </c>
      <c r="F652">
        <v>241.01</v>
      </c>
      <c r="G652">
        <v>242.4</v>
      </c>
      <c r="H652">
        <v>98363500</v>
      </c>
      <c r="I652">
        <v>-8.6145200000000005E-2</v>
      </c>
      <c r="J652">
        <v>-8.6145146088595692E-2</v>
      </c>
      <c r="K652">
        <v>287.92300000000006</v>
      </c>
      <c r="L652">
        <v>288.98013999999995</v>
      </c>
      <c r="M652">
        <v>3.5301092989017346E-2</v>
      </c>
      <c r="N652" t="s">
        <v>131</v>
      </c>
      <c r="O652">
        <v>409.97</v>
      </c>
      <c r="P652">
        <v>-0.4087372246749762</v>
      </c>
      <c r="Q652" t="s">
        <v>89</v>
      </c>
      <c r="R652" t="s">
        <v>4</v>
      </c>
    </row>
    <row r="653" spans="1:18" x14ac:dyDescent="0.2">
      <c r="A653">
        <v>1720</v>
      </c>
      <c r="B653" t="s">
        <v>10</v>
      </c>
      <c r="C653" s="1" t="d">
        <v>2022-09-30</v>
      </c>
      <c r="D653">
        <v>266.14999999999998</v>
      </c>
      <c r="E653">
        <v>275.57</v>
      </c>
      <c r="F653">
        <v>262.47000000000003</v>
      </c>
      <c r="G653">
        <v>265.25</v>
      </c>
      <c r="H653">
        <v>67726600</v>
      </c>
      <c r="I653">
        <v>-1.10361E-2</v>
      </c>
      <c r="J653">
        <v>-1.1036128406845314E-2</v>
      </c>
      <c r="K653">
        <v>289.31350000000003</v>
      </c>
      <c r="L653">
        <v>289.3599999999999</v>
      </c>
      <c r="M653">
        <v>3.0162571263457612E-2</v>
      </c>
      <c r="N653" t="s">
        <v>131</v>
      </c>
      <c r="O653">
        <v>409.97</v>
      </c>
      <c r="P653">
        <v>-0.35300143912969251</v>
      </c>
      <c r="Q653" t="s">
        <v>88</v>
      </c>
      <c r="R653" t="s">
        <v>4</v>
      </c>
    </row>
    <row r="654" spans="1:18" x14ac:dyDescent="0.2">
      <c r="A654">
        <v>1719</v>
      </c>
      <c r="B654" t="s">
        <v>10</v>
      </c>
      <c r="C654" s="1" t="d">
        <v>2022-09-29</v>
      </c>
      <c r="D654">
        <v>282.76</v>
      </c>
      <c r="E654">
        <v>283.64999999999998</v>
      </c>
      <c r="F654">
        <v>265.77999999999997</v>
      </c>
      <c r="G654">
        <v>268.20999999999998</v>
      </c>
      <c r="H654">
        <v>77620600</v>
      </c>
      <c r="I654">
        <v>-6.8100499999999994E-2</v>
      </c>
      <c r="J654">
        <v>-6.8100482957506814E-2</v>
      </c>
      <c r="K654">
        <v>289.90899999999999</v>
      </c>
      <c r="L654">
        <v>289.95685999999995</v>
      </c>
      <c r="M654">
        <v>3.0122792850078069E-2</v>
      </c>
      <c r="N654" t="s">
        <v>131</v>
      </c>
      <c r="O654">
        <v>409.97</v>
      </c>
      <c r="P654">
        <v>-0.34578139863892488</v>
      </c>
      <c r="Q654" t="s">
        <v>88</v>
      </c>
      <c r="R654" t="s">
        <v>4</v>
      </c>
    </row>
    <row r="655" spans="1:18" x14ac:dyDescent="0.2">
      <c r="A655">
        <v>1693</v>
      </c>
      <c r="B655" t="s">
        <v>10</v>
      </c>
      <c r="C655" s="1" t="d">
        <v>2022-08-23</v>
      </c>
      <c r="D655">
        <v>291.45299999999997</v>
      </c>
      <c r="E655">
        <v>298.827</v>
      </c>
      <c r="F655">
        <v>287.923</v>
      </c>
      <c r="G655">
        <v>296.45299999999997</v>
      </c>
      <c r="H655">
        <v>63984900</v>
      </c>
      <c r="I655">
        <v>2.2558499999999999E-2</v>
      </c>
      <c r="J655">
        <v>2.2558491685436444E-2</v>
      </c>
      <c r="K655">
        <v>295.77449999999999</v>
      </c>
      <c r="L655">
        <v>263.11612000000002</v>
      </c>
      <c r="M655">
        <v>3.1822143280736757E-2</v>
      </c>
      <c r="N655" t="s">
        <v>132</v>
      </c>
      <c r="O655">
        <v>409.97</v>
      </c>
      <c r="P655">
        <v>-0.27689099202380674</v>
      </c>
      <c r="Q655" t="s">
        <v>87</v>
      </c>
      <c r="R655" t="s">
        <v>4</v>
      </c>
    </row>
    <row r="656" spans="1:18" x14ac:dyDescent="0.2">
      <c r="A656">
        <v>1692</v>
      </c>
      <c r="B656" t="s">
        <v>10</v>
      </c>
      <c r="C656" s="1" t="d">
        <v>2022-08-22</v>
      </c>
      <c r="D656">
        <v>291.91300000000001</v>
      </c>
      <c r="E656">
        <v>292.39999999999998</v>
      </c>
      <c r="F656">
        <v>286.29700000000003</v>
      </c>
      <c r="G656">
        <v>289.91300000000001</v>
      </c>
      <c r="H656">
        <v>55843200</v>
      </c>
      <c r="I656">
        <v>-2.2764E-2</v>
      </c>
      <c r="J656">
        <v>-2.2766266554756553E-2</v>
      </c>
      <c r="K656">
        <v>293.89485000000002</v>
      </c>
      <c r="L656">
        <v>261.48892000000001</v>
      </c>
      <c r="M656">
        <v>3.2992691670304379E-2</v>
      </c>
      <c r="N656" t="s">
        <v>132</v>
      </c>
      <c r="O656">
        <v>409.97</v>
      </c>
      <c r="P656">
        <v>-0.2928433787838135</v>
      </c>
      <c r="Q656" t="s">
        <v>87</v>
      </c>
      <c r="R656" t="s">
        <v>4</v>
      </c>
    </row>
    <row r="657" spans="1:18" x14ac:dyDescent="0.2">
      <c r="A657">
        <v>1691</v>
      </c>
      <c r="B657" t="s">
        <v>10</v>
      </c>
      <c r="C657" s="1" t="d">
        <v>2022-08-19</v>
      </c>
      <c r="D657">
        <v>299</v>
      </c>
      <c r="E657">
        <v>300.36</v>
      </c>
      <c r="F657">
        <v>292.5</v>
      </c>
      <c r="G657">
        <v>296.66699999999997</v>
      </c>
      <c r="H657">
        <v>61395300</v>
      </c>
      <c r="I657">
        <v>-2.0481900000000001E-2</v>
      </c>
      <c r="J657">
        <v>-2.0480734308449322E-2</v>
      </c>
      <c r="K657">
        <v>292.82085000000001</v>
      </c>
      <c r="L657">
        <v>260.20445999999998</v>
      </c>
      <c r="M657">
        <v>3.2669673454900544E-2</v>
      </c>
      <c r="N657" t="s">
        <v>132</v>
      </c>
      <c r="O657">
        <v>409.97</v>
      </c>
      <c r="P657">
        <v>-0.27636900260994723</v>
      </c>
      <c r="Q657" t="s">
        <v>87</v>
      </c>
      <c r="R657" t="s">
        <v>4</v>
      </c>
    </row>
    <row r="658" spans="1:18" x14ac:dyDescent="0.2">
      <c r="A658">
        <v>1690</v>
      </c>
      <c r="B658" t="s">
        <v>10</v>
      </c>
      <c r="C658" s="1" t="d">
        <v>2022-08-18</v>
      </c>
      <c r="D658">
        <v>306</v>
      </c>
      <c r="E658">
        <v>306.5</v>
      </c>
      <c r="F658">
        <v>301.85300000000001</v>
      </c>
      <c r="G658">
        <v>302.87</v>
      </c>
      <c r="H658">
        <v>47500500</v>
      </c>
      <c r="I658">
        <v>-3.7062200000000001E-3</v>
      </c>
      <c r="J658">
        <v>-3.7072734270404695E-3</v>
      </c>
      <c r="K658">
        <v>291.59965</v>
      </c>
      <c r="L658">
        <v>259.20033999999998</v>
      </c>
      <c r="M658">
        <v>3.2136252246280847E-2</v>
      </c>
      <c r="N658" t="s">
        <v>132</v>
      </c>
      <c r="O658">
        <v>409.97</v>
      </c>
      <c r="P658">
        <v>-0.26123862721662561</v>
      </c>
      <c r="Q658" t="s">
        <v>87</v>
      </c>
      <c r="R658" t="s">
        <v>4</v>
      </c>
    </row>
    <row r="659" spans="1:18" x14ac:dyDescent="0.2">
      <c r="A659">
        <v>1689</v>
      </c>
      <c r="B659" t="s">
        <v>10</v>
      </c>
      <c r="C659" s="1" t="d">
        <v>2022-08-17</v>
      </c>
      <c r="D659">
        <v>303.39699999999999</v>
      </c>
      <c r="E659">
        <v>309.65699999999998</v>
      </c>
      <c r="F659">
        <v>300.03300000000002</v>
      </c>
      <c r="G659">
        <v>303.99700000000001</v>
      </c>
      <c r="H659">
        <v>68766000</v>
      </c>
      <c r="I659">
        <v>-8.3723300000000007E-3</v>
      </c>
      <c r="J659">
        <v>-8.3702208029017289E-3</v>
      </c>
      <c r="K659">
        <v>290.04149999999998</v>
      </c>
      <c r="L659">
        <v>258.10434000000004</v>
      </c>
      <c r="M659">
        <v>3.8012772010125519E-2</v>
      </c>
      <c r="N659" t="s">
        <v>132</v>
      </c>
      <c r="O659">
        <v>409.97</v>
      </c>
      <c r="P659">
        <v>-0.25848964558382326</v>
      </c>
      <c r="Q659" t="s">
        <v>87</v>
      </c>
      <c r="R659" t="s">
        <v>4</v>
      </c>
    </row>
    <row r="660" spans="1:18" x14ac:dyDescent="0.2">
      <c r="A660">
        <v>1688</v>
      </c>
      <c r="B660" t="s">
        <v>10</v>
      </c>
      <c r="C660" s="1" t="d">
        <v>2022-08-16</v>
      </c>
      <c r="D660">
        <v>311.66699999999997</v>
      </c>
      <c r="E660">
        <v>314.66699999999997</v>
      </c>
      <c r="F660">
        <v>302.88299999999998</v>
      </c>
      <c r="G660">
        <v>306.56299999999999</v>
      </c>
      <c r="H660">
        <v>88136400</v>
      </c>
      <c r="I660">
        <v>-8.9120799999999993E-3</v>
      </c>
      <c r="J660">
        <v>-8.9130997025733683E-3</v>
      </c>
      <c r="K660">
        <v>287.21664999999996</v>
      </c>
      <c r="L660">
        <v>256.82467999999994</v>
      </c>
      <c r="M660">
        <v>3.7748731416441382E-2</v>
      </c>
      <c r="N660" t="s">
        <v>132</v>
      </c>
      <c r="O660">
        <v>409.97</v>
      </c>
      <c r="P660">
        <v>-0.25223065102324571</v>
      </c>
      <c r="Q660" t="s">
        <v>87</v>
      </c>
      <c r="R660" t="s">
        <v>4</v>
      </c>
    </row>
    <row r="661" spans="1:18" x14ac:dyDescent="0.2">
      <c r="A661">
        <v>1687</v>
      </c>
      <c r="B661" t="s">
        <v>10</v>
      </c>
      <c r="C661" s="1" t="d">
        <v>2022-08-15</v>
      </c>
      <c r="D661">
        <v>301.78699999999998</v>
      </c>
      <c r="E661">
        <v>313.13299999999998</v>
      </c>
      <c r="F661">
        <v>301.23</v>
      </c>
      <c r="G661">
        <v>309.32</v>
      </c>
      <c r="H661">
        <v>89359200</v>
      </c>
      <c r="I661">
        <v>3.0963600000000001E-2</v>
      </c>
      <c r="J661">
        <v>3.0963570309635813E-2</v>
      </c>
      <c r="K661">
        <v>284.16499999999996</v>
      </c>
      <c r="L661">
        <v>255.51033999999999</v>
      </c>
      <c r="M661">
        <v>3.7472253767563503E-2</v>
      </c>
      <c r="N661" t="s">
        <v>132</v>
      </c>
      <c r="O661">
        <v>409.97</v>
      </c>
      <c r="P661">
        <v>-0.24550576871478402</v>
      </c>
      <c r="Q661" t="s">
        <v>87</v>
      </c>
      <c r="R661" t="s">
        <v>4</v>
      </c>
    </row>
    <row r="662" spans="1:18" x14ac:dyDescent="0.2">
      <c r="A662">
        <v>1686</v>
      </c>
      <c r="B662" t="s">
        <v>10</v>
      </c>
      <c r="C662" s="1" t="d">
        <v>2022-08-12</v>
      </c>
      <c r="D662">
        <v>289.41699999999997</v>
      </c>
      <c r="E662">
        <v>300.16000000000003</v>
      </c>
      <c r="F662">
        <v>285.03300000000002</v>
      </c>
      <c r="G662">
        <v>300.02999999999997</v>
      </c>
      <c r="H662">
        <v>79657200</v>
      </c>
      <c r="I662">
        <v>4.6750100000000003E-2</v>
      </c>
      <c r="J662">
        <v>4.6750165718870917E-2</v>
      </c>
      <c r="K662">
        <v>280.72634999999997</v>
      </c>
      <c r="L662">
        <v>254.06941999999998</v>
      </c>
      <c r="M662">
        <v>3.7313441866506258E-2</v>
      </c>
      <c r="N662" t="s">
        <v>132</v>
      </c>
      <c r="O662">
        <v>409.97</v>
      </c>
      <c r="P662">
        <v>-0.268165963363173</v>
      </c>
      <c r="Q662" t="s">
        <v>87</v>
      </c>
      <c r="R662" t="s">
        <v>4</v>
      </c>
    </row>
    <row r="663" spans="1:18" x14ac:dyDescent="0.2">
      <c r="A663">
        <v>1685</v>
      </c>
      <c r="B663" t="s">
        <v>10</v>
      </c>
      <c r="C663" s="1" t="d">
        <v>2022-08-11</v>
      </c>
      <c r="D663">
        <v>296.51299999999998</v>
      </c>
      <c r="E663">
        <v>298.23700000000002</v>
      </c>
      <c r="F663">
        <v>285.83300000000003</v>
      </c>
      <c r="G663">
        <v>286.63</v>
      </c>
      <c r="H663">
        <v>70155000</v>
      </c>
      <c r="I663">
        <v>-2.62493E-2</v>
      </c>
      <c r="J663">
        <v>-2.6250437394048864E-2</v>
      </c>
      <c r="K663">
        <v>277.72820000000002</v>
      </c>
      <c r="L663">
        <v>253.04967999999997</v>
      </c>
      <c r="M663">
        <v>3.6403485593743977E-2</v>
      </c>
      <c r="N663" t="s">
        <v>132</v>
      </c>
      <c r="O663">
        <v>409.97</v>
      </c>
      <c r="P663">
        <v>-0.30085128180110743</v>
      </c>
      <c r="Q663" t="s">
        <v>87</v>
      </c>
      <c r="R663" t="s">
        <v>4</v>
      </c>
    </row>
    <row r="664" spans="1:18" x14ac:dyDescent="0.2">
      <c r="A664">
        <v>1684</v>
      </c>
      <c r="B664" t="s">
        <v>10</v>
      </c>
      <c r="C664" s="1" t="d">
        <v>2022-08-10</v>
      </c>
      <c r="D664">
        <v>297.06700000000001</v>
      </c>
      <c r="E664">
        <v>297.51</v>
      </c>
      <c r="F664">
        <v>283.37</v>
      </c>
      <c r="G664">
        <v>294.35700000000003</v>
      </c>
      <c r="H664">
        <v>94918800</v>
      </c>
      <c r="I664">
        <v>3.8905799999999997E-2</v>
      </c>
      <c r="J664">
        <v>3.890828106856592E-2</v>
      </c>
      <c r="K664">
        <v>275.31234999999998</v>
      </c>
      <c r="L664">
        <v>251.98487999999998</v>
      </c>
      <c r="M664">
        <v>3.5424651237783308E-2</v>
      </c>
      <c r="N664" t="s">
        <v>132</v>
      </c>
      <c r="O664">
        <v>409.97</v>
      </c>
      <c r="P664">
        <v>-0.28200356123618797</v>
      </c>
      <c r="Q664" t="s">
        <v>87</v>
      </c>
      <c r="R664" t="s">
        <v>4</v>
      </c>
    </row>
    <row r="665" spans="1:18" x14ac:dyDescent="0.2">
      <c r="A665">
        <v>1683</v>
      </c>
      <c r="B665" t="s">
        <v>10</v>
      </c>
      <c r="C665" s="1" t="d">
        <v>2022-08-09</v>
      </c>
      <c r="D665">
        <v>290.29300000000001</v>
      </c>
      <c r="E665">
        <v>292.39699999999999</v>
      </c>
      <c r="F665">
        <v>279.35300000000001</v>
      </c>
      <c r="G665">
        <v>283.33300000000003</v>
      </c>
      <c r="H665">
        <v>86244600</v>
      </c>
      <c r="I665">
        <v>-2.44126E-2</v>
      </c>
      <c r="J665">
        <v>-2.4412667040833447E-2</v>
      </c>
      <c r="K665">
        <v>272.44650000000001</v>
      </c>
      <c r="L665">
        <v>251.30734000000001</v>
      </c>
      <c r="M665">
        <v>3.4866308860907885E-2</v>
      </c>
      <c r="N665" t="s">
        <v>132</v>
      </c>
      <c r="O665">
        <v>409.97</v>
      </c>
      <c r="P665">
        <v>-0.30889333365856031</v>
      </c>
      <c r="Q665" t="s">
        <v>87</v>
      </c>
      <c r="R665" t="s">
        <v>4</v>
      </c>
    </row>
    <row r="666" spans="1:18" x14ac:dyDescent="0.2">
      <c r="A666">
        <v>1682</v>
      </c>
      <c r="B666" t="s">
        <v>10</v>
      </c>
      <c r="C666" s="1" t="d">
        <v>2022-08-08</v>
      </c>
      <c r="D666">
        <v>295</v>
      </c>
      <c r="E666">
        <v>305.2</v>
      </c>
      <c r="F666">
        <v>289.08699999999999</v>
      </c>
      <c r="G666">
        <v>290.423</v>
      </c>
      <c r="H666">
        <v>98994000</v>
      </c>
      <c r="I666">
        <v>7.8194300000000005E-3</v>
      </c>
      <c r="J666">
        <v>7.8183016969148866E-3</v>
      </c>
      <c r="K666">
        <v>269.93334999999996</v>
      </c>
      <c r="L666">
        <v>250.48439999999999</v>
      </c>
      <c r="M666">
        <v>3.4119777867384203E-2</v>
      </c>
      <c r="N666" t="s">
        <v>132</v>
      </c>
      <c r="O666">
        <v>409.97</v>
      </c>
      <c r="P666">
        <v>-0.29159938532087715</v>
      </c>
      <c r="Q666" t="s">
        <v>87</v>
      </c>
      <c r="R666" t="s">
        <v>4</v>
      </c>
    </row>
    <row r="667" spans="1:18" x14ac:dyDescent="0.2">
      <c r="A667">
        <v>1681</v>
      </c>
      <c r="B667" t="s">
        <v>10</v>
      </c>
      <c r="C667" s="1" t="d">
        <v>2022-08-05</v>
      </c>
      <c r="D667">
        <v>302.67</v>
      </c>
      <c r="E667">
        <v>304.60700000000003</v>
      </c>
      <c r="F667">
        <v>285.54300000000001</v>
      </c>
      <c r="G667">
        <v>288.17</v>
      </c>
      <c r="H667">
        <v>113172900</v>
      </c>
      <c r="I667">
        <v>-6.6303000000000001E-2</v>
      </c>
      <c r="J667">
        <v>-6.630204806355755E-2</v>
      </c>
      <c r="K667">
        <v>267.12935000000004</v>
      </c>
      <c r="L667">
        <v>249.53594000000004</v>
      </c>
      <c r="M667">
        <v>3.8208342449649525E-2</v>
      </c>
      <c r="N667" t="s">
        <v>132</v>
      </c>
      <c r="O667">
        <v>409.97</v>
      </c>
      <c r="P667">
        <v>-0.29709490938361349</v>
      </c>
      <c r="Q667" t="s">
        <v>87</v>
      </c>
      <c r="R667" t="s">
        <v>4</v>
      </c>
    </row>
    <row r="668" spans="1:18" x14ac:dyDescent="0.2">
      <c r="A668">
        <v>1680</v>
      </c>
      <c r="B668" t="s">
        <v>10</v>
      </c>
      <c r="C668" s="1" t="d">
        <v>2022-08-04</v>
      </c>
      <c r="D668">
        <v>311</v>
      </c>
      <c r="E668">
        <v>313.60700000000003</v>
      </c>
      <c r="F668">
        <v>305</v>
      </c>
      <c r="G668">
        <v>308.63299999999998</v>
      </c>
      <c r="H668">
        <v>72256200</v>
      </c>
      <c r="I668">
        <v>4.0230200000000004E-3</v>
      </c>
      <c r="J668">
        <v>4.0208590194439342E-3</v>
      </c>
      <c r="K668">
        <v>265.25899999999996</v>
      </c>
      <c r="L668">
        <v>248.11948000000001</v>
      </c>
      <c r="M668">
        <v>3.4152724538341062E-2</v>
      </c>
      <c r="N668" t="s">
        <v>132</v>
      </c>
      <c r="O668">
        <v>409.97</v>
      </c>
      <c r="P668">
        <v>-0.24718150108544534</v>
      </c>
      <c r="Q668" t="s">
        <v>87</v>
      </c>
      <c r="R668" t="s">
        <v>4</v>
      </c>
    </row>
    <row r="669" spans="1:18" x14ac:dyDescent="0.2">
      <c r="A669">
        <v>1679</v>
      </c>
      <c r="B669" t="s">
        <v>10</v>
      </c>
      <c r="C669" s="1" t="d">
        <v>2022-08-03</v>
      </c>
      <c r="D669">
        <v>305</v>
      </c>
      <c r="E669">
        <v>309.55</v>
      </c>
      <c r="F669">
        <v>301.14999999999998</v>
      </c>
      <c r="G669">
        <v>307.39699999999999</v>
      </c>
      <c r="H669">
        <v>80091000</v>
      </c>
      <c r="I669">
        <v>2.2655700000000001E-2</v>
      </c>
      <c r="J669">
        <v>2.265567040490768E-2</v>
      </c>
      <c r="K669">
        <v>262.05450000000008</v>
      </c>
      <c r="L669">
        <v>246.54382000000004</v>
      </c>
      <c r="M669">
        <v>3.5403028295925162E-2</v>
      </c>
      <c r="N669" t="s">
        <v>132</v>
      </c>
      <c r="O669">
        <v>409.97</v>
      </c>
      <c r="P669">
        <v>-0.25019635583091449</v>
      </c>
      <c r="Q669" t="s">
        <v>87</v>
      </c>
      <c r="R669" t="s">
        <v>4</v>
      </c>
    </row>
    <row r="670" spans="1:18" x14ac:dyDescent="0.2">
      <c r="A670">
        <v>1678</v>
      </c>
      <c r="B670" t="s">
        <v>10</v>
      </c>
      <c r="C670" s="1" t="d">
        <v>2022-08-02</v>
      </c>
      <c r="D670">
        <v>294.00299999999999</v>
      </c>
      <c r="E670">
        <v>307.83300000000003</v>
      </c>
      <c r="F670">
        <v>292.66699999999997</v>
      </c>
      <c r="G670">
        <v>300.58699999999999</v>
      </c>
      <c r="H670">
        <v>95577600</v>
      </c>
      <c r="I670">
        <v>1.1134399999999999E-2</v>
      </c>
      <c r="J670">
        <v>1.1134396539254743E-2</v>
      </c>
      <c r="K670">
        <v>258.2713</v>
      </c>
      <c r="L670">
        <v>244.87050000000008</v>
      </c>
      <c r="M670">
        <v>3.5640104609268135E-2</v>
      </c>
      <c r="N670" t="s">
        <v>132</v>
      </c>
      <c r="O670">
        <v>409.97</v>
      </c>
      <c r="P670">
        <v>-0.26680732736541701</v>
      </c>
      <c r="Q670" t="s">
        <v>87</v>
      </c>
      <c r="R670" t="s">
        <v>4</v>
      </c>
    </row>
    <row r="671" spans="1:18" x14ac:dyDescent="0.2">
      <c r="A671">
        <v>1677</v>
      </c>
      <c r="B671" t="s">
        <v>10</v>
      </c>
      <c r="C671" s="1" t="d">
        <v>2022-08-01</v>
      </c>
      <c r="D671">
        <v>301.27699999999999</v>
      </c>
      <c r="E671">
        <v>311.87700000000001</v>
      </c>
      <c r="F671">
        <v>295</v>
      </c>
      <c r="G671">
        <v>297.27699999999999</v>
      </c>
      <c r="H671">
        <v>117042900</v>
      </c>
      <c r="I671">
        <v>4.2631199999999998E-4</v>
      </c>
      <c r="J671">
        <v>4.2739357226984076E-4</v>
      </c>
      <c r="K671">
        <v>254.89529999999996</v>
      </c>
      <c r="L671">
        <v>243.14856000000003</v>
      </c>
      <c r="M671">
        <v>3.573743463782101E-2</v>
      </c>
      <c r="N671" t="s">
        <v>132</v>
      </c>
      <c r="O671">
        <v>409.97</v>
      </c>
      <c r="P671">
        <v>-0.27488108886016061</v>
      </c>
      <c r="Q671" t="s">
        <v>87</v>
      </c>
      <c r="R671" t="s">
        <v>4</v>
      </c>
    </row>
    <row r="672" spans="1:18" x14ac:dyDescent="0.2">
      <c r="A672">
        <v>1676</v>
      </c>
      <c r="B672" t="s">
        <v>10</v>
      </c>
      <c r="C672" s="1" t="d">
        <v>2022-07-29</v>
      </c>
      <c r="D672">
        <v>280.7</v>
      </c>
      <c r="E672">
        <v>298.32</v>
      </c>
      <c r="F672">
        <v>279.10000000000002</v>
      </c>
      <c r="G672">
        <v>297.14999999999998</v>
      </c>
      <c r="H672">
        <v>95313000</v>
      </c>
      <c r="I672">
        <v>5.78498E-2</v>
      </c>
      <c r="J672">
        <v>5.7849768600925611E-2</v>
      </c>
      <c r="K672">
        <v>251.39459999999994</v>
      </c>
      <c r="L672">
        <v>241.86628000000007</v>
      </c>
      <c r="M672">
        <v>3.5595989251091614E-2</v>
      </c>
      <c r="N672" t="s">
        <v>132</v>
      </c>
      <c r="O672">
        <v>409.97</v>
      </c>
      <c r="P672">
        <v>-0.27519086762446043</v>
      </c>
      <c r="Q672" t="s">
        <v>86</v>
      </c>
      <c r="R672" t="s">
        <v>4</v>
      </c>
    </row>
    <row r="673" spans="1:18" x14ac:dyDescent="0.2">
      <c r="A673">
        <v>1675</v>
      </c>
      <c r="B673" t="s">
        <v>10</v>
      </c>
      <c r="C673" s="1" t="d">
        <v>2022-07-28</v>
      </c>
      <c r="D673">
        <v>280.06700000000001</v>
      </c>
      <c r="E673">
        <v>283.3</v>
      </c>
      <c r="F673">
        <v>272.8</v>
      </c>
      <c r="G673">
        <v>280.89999999999998</v>
      </c>
      <c r="H673">
        <v>84723000</v>
      </c>
      <c r="I673">
        <v>2.2123500000000001E-2</v>
      </c>
      <c r="J673">
        <v>2.2123571792445951E-2</v>
      </c>
      <c r="K673">
        <v>247.76074999999997</v>
      </c>
      <c r="L673">
        <v>240.65280000000013</v>
      </c>
      <c r="M673">
        <v>3.4771670086886558E-2</v>
      </c>
      <c r="N673" t="s">
        <v>132</v>
      </c>
      <c r="O673">
        <v>409.97</v>
      </c>
      <c r="P673">
        <v>-0.31482791423762724</v>
      </c>
      <c r="Q673" t="s">
        <v>86</v>
      </c>
      <c r="R673" t="s">
        <v>4</v>
      </c>
    </row>
    <row r="674" spans="1:18" x14ac:dyDescent="0.2">
      <c r="A674">
        <v>1674</v>
      </c>
      <c r="B674" t="s">
        <v>10</v>
      </c>
      <c r="C674" s="1" t="d">
        <v>2022-07-27</v>
      </c>
      <c r="D674">
        <v>263.81</v>
      </c>
      <c r="E674">
        <v>275.92700000000002</v>
      </c>
      <c r="F674">
        <v>261.79000000000002</v>
      </c>
      <c r="G674">
        <v>274.82</v>
      </c>
      <c r="H674">
        <v>88110000</v>
      </c>
      <c r="I674">
        <v>6.1655000000000001E-2</v>
      </c>
      <c r="J674">
        <v>6.1654948620876171E-2</v>
      </c>
      <c r="K674">
        <v>245.14024999999998</v>
      </c>
      <c r="L674">
        <v>239.78720000000013</v>
      </c>
      <c r="M674">
        <v>3.5244323856633168E-2</v>
      </c>
      <c r="N674" t="s">
        <v>132</v>
      </c>
      <c r="O674">
        <v>409.97</v>
      </c>
      <c r="P674">
        <v>-0.3296582676781229</v>
      </c>
      <c r="Q674" t="s">
        <v>86</v>
      </c>
      <c r="R674" t="s">
        <v>4</v>
      </c>
    </row>
    <row r="675" spans="1:18" x14ac:dyDescent="0.2">
      <c r="A675">
        <v>1673</v>
      </c>
      <c r="B675" t="s">
        <v>10</v>
      </c>
      <c r="C675" s="1" t="d">
        <v>2022-07-26</v>
      </c>
      <c r="D675">
        <v>266.51299999999998</v>
      </c>
      <c r="E675">
        <v>267.31</v>
      </c>
      <c r="F675">
        <v>256.26299999999998</v>
      </c>
      <c r="G675">
        <v>258.86</v>
      </c>
      <c r="H675">
        <v>66820800</v>
      </c>
      <c r="I675">
        <v>-3.56637E-2</v>
      </c>
      <c r="J675">
        <v>-3.5662530314827134E-2</v>
      </c>
      <c r="K675">
        <v>243.0324</v>
      </c>
      <c r="L675">
        <v>238.99834000000018</v>
      </c>
      <c r="M675">
        <v>3.5301473965306043E-2</v>
      </c>
      <c r="N675" t="s">
        <v>132</v>
      </c>
      <c r="O675">
        <v>409.97</v>
      </c>
      <c r="P675">
        <v>-0.36858794545942386</v>
      </c>
      <c r="Q675" t="s">
        <v>86</v>
      </c>
      <c r="R675" t="s">
        <v>4</v>
      </c>
    </row>
    <row r="676" spans="1:18" x14ac:dyDescent="0.2">
      <c r="A676">
        <v>1672</v>
      </c>
      <c r="B676" t="s">
        <v>10</v>
      </c>
      <c r="C676" s="1" t="d">
        <v>2022-07-25</v>
      </c>
      <c r="D676">
        <v>272.21699999999998</v>
      </c>
      <c r="E676">
        <v>274.14699999999999</v>
      </c>
      <c r="F676">
        <v>267.39999999999998</v>
      </c>
      <c r="G676">
        <v>268.43299999999999</v>
      </c>
      <c r="H676">
        <v>64073400</v>
      </c>
      <c r="I676">
        <v>-1.3994899999999999E-2</v>
      </c>
      <c r="J676">
        <v>-1.3994850188985608E-2</v>
      </c>
      <c r="K676">
        <v>242.33540000000002</v>
      </c>
      <c r="L676">
        <v>238.63254000000015</v>
      </c>
      <c r="M676">
        <v>3.4140282543865981E-2</v>
      </c>
      <c r="N676" t="s">
        <v>132</v>
      </c>
      <c r="O676">
        <v>409.97</v>
      </c>
      <c r="P676">
        <v>-0.34523745639924874</v>
      </c>
      <c r="Q676" t="s">
        <v>86</v>
      </c>
      <c r="R676" t="s">
        <v>4</v>
      </c>
    </row>
    <row r="677" spans="1:18" x14ac:dyDescent="0.2">
      <c r="A677">
        <v>1671</v>
      </c>
      <c r="B677" t="s">
        <v>10</v>
      </c>
      <c r="C677" s="1" t="d">
        <v>2022-07-22</v>
      </c>
      <c r="D677">
        <v>276.22000000000003</v>
      </c>
      <c r="E677">
        <v>280.78699999999998</v>
      </c>
      <c r="F677">
        <v>270.71300000000002</v>
      </c>
      <c r="G677">
        <v>272.24299999999999</v>
      </c>
      <c r="H677">
        <v>103472700</v>
      </c>
      <c r="I677">
        <v>1.9752300000000001E-3</v>
      </c>
      <c r="J677">
        <v>1.9727132536151437E-3</v>
      </c>
      <c r="K677">
        <v>241.19910000000004</v>
      </c>
      <c r="L677">
        <v>238.30868000000018</v>
      </c>
      <c r="M677">
        <v>3.496762871202691E-2</v>
      </c>
      <c r="N677" t="s">
        <v>132</v>
      </c>
      <c r="O677">
        <v>409.97</v>
      </c>
      <c r="P677">
        <v>-0.335944093470254</v>
      </c>
      <c r="Q677" t="s">
        <v>86</v>
      </c>
      <c r="R677" t="s">
        <v>4</v>
      </c>
    </row>
    <row r="678" spans="1:18" x14ac:dyDescent="0.2">
      <c r="A678">
        <v>1670</v>
      </c>
      <c r="B678" t="s">
        <v>10</v>
      </c>
      <c r="C678" s="1" t="d">
        <v>2022-07-21</v>
      </c>
      <c r="D678">
        <v>255.107</v>
      </c>
      <c r="E678">
        <v>273.267</v>
      </c>
      <c r="F678">
        <v>254.86699999999999</v>
      </c>
      <c r="G678">
        <v>271.70699999999999</v>
      </c>
      <c r="H678">
        <v>142032300</v>
      </c>
      <c r="I678">
        <v>9.7804699999999994E-2</v>
      </c>
      <c r="J678">
        <v>9.7806060606060674E-2</v>
      </c>
      <c r="K678">
        <v>239.34045</v>
      </c>
      <c r="L678">
        <v>237.83336000000017</v>
      </c>
      <c r="M678">
        <v>3.5052142028963722E-2</v>
      </c>
      <c r="N678" t="s">
        <v>132</v>
      </c>
      <c r="O678">
        <v>409.97</v>
      </c>
      <c r="P678">
        <v>-0.33725150620777133</v>
      </c>
      <c r="Q678" t="s">
        <v>86</v>
      </c>
      <c r="R678" t="s">
        <v>4</v>
      </c>
    </row>
    <row r="679" spans="1:18" x14ac:dyDescent="0.2">
      <c r="A679">
        <v>1668</v>
      </c>
      <c r="B679" t="s">
        <v>10</v>
      </c>
      <c r="C679" s="1" t="d">
        <v>2022-07-19</v>
      </c>
      <c r="D679">
        <v>245</v>
      </c>
      <c r="E679">
        <v>247.14</v>
      </c>
      <c r="F679">
        <v>236.977</v>
      </c>
      <c r="G679">
        <v>245.53</v>
      </c>
      <c r="H679">
        <v>80890200</v>
      </c>
      <c r="I679">
        <v>2.0716700000000001E-2</v>
      </c>
      <c r="J679">
        <v>2.071528640972442E-2</v>
      </c>
      <c r="K679">
        <v>237.03629999999998</v>
      </c>
      <c r="L679">
        <v>237.53536000000014</v>
      </c>
      <c r="M679">
        <v>3.4577233611570238E-2</v>
      </c>
      <c r="N679" t="s">
        <v>131</v>
      </c>
      <c r="O679">
        <v>409.97</v>
      </c>
      <c r="P679">
        <v>-0.40110251969656319</v>
      </c>
      <c r="Q679" t="s">
        <v>86</v>
      </c>
      <c r="R679" t="s">
        <v>4</v>
      </c>
    </row>
    <row r="680" spans="1:18" x14ac:dyDescent="0.2">
      <c r="A680">
        <v>1667</v>
      </c>
      <c r="B680" t="s">
        <v>10</v>
      </c>
      <c r="C680" s="1" t="d">
        <v>2022-07-18</v>
      </c>
      <c r="D680">
        <v>244.93700000000001</v>
      </c>
      <c r="E680">
        <v>250.517</v>
      </c>
      <c r="F680">
        <v>239.60300000000001</v>
      </c>
      <c r="G680">
        <v>240.547</v>
      </c>
      <c r="H680">
        <v>82537500</v>
      </c>
      <c r="I680">
        <v>1.99943E-3</v>
      </c>
      <c r="J680">
        <v>1.9994418224911215E-3</v>
      </c>
      <c r="K680">
        <v>235.59780000000001</v>
      </c>
      <c r="L680">
        <v>238.35636000000014</v>
      </c>
      <c r="M680">
        <v>3.4511311225740846E-2</v>
      </c>
      <c r="N680" t="s">
        <v>131</v>
      </c>
      <c r="O680">
        <v>409.97</v>
      </c>
      <c r="P680">
        <v>-0.41325706759031156</v>
      </c>
      <c r="Q680" t="s">
        <v>86</v>
      </c>
      <c r="R680" t="s">
        <v>4</v>
      </c>
    </row>
    <row r="681" spans="1:18" x14ac:dyDescent="0.2">
      <c r="A681">
        <v>1666</v>
      </c>
      <c r="B681" t="s">
        <v>10</v>
      </c>
      <c r="C681" s="1" t="d">
        <v>2022-07-15</v>
      </c>
      <c r="D681">
        <v>240</v>
      </c>
      <c r="E681">
        <v>243.62299999999999</v>
      </c>
      <c r="F681">
        <v>236.89</v>
      </c>
      <c r="G681">
        <v>240.06700000000001</v>
      </c>
      <c r="H681">
        <v>69683100</v>
      </c>
      <c r="I681">
        <v>7.3572300000000002E-3</v>
      </c>
      <c r="J681">
        <v>7.3600684813670547E-3</v>
      </c>
      <c r="K681">
        <v>234.22545</v>
      </c>
      <c r="L681">
        <v>239.26762000000005</v>
      </c>
      <c r="M681">
        <v>4.019555038702851E-2</v>
      </c>
      <c r="N681" t="s">
        <v>131</v>
      </c>
      <c r="O681">
        <v>409.97</v>
      </c>
      <c r="P681">
        <v>-0.41442788496719274</v>
      </c>
      <c r="Q681" t="s">
        <v>86</v>
      </c>
      <c r="R681" t="s">
        <v>4</v>
      </c>
    </row>
    <row r="682" spans="1:18" x14ac:dyDescent="0.2">
      <c r="A682">
        <v>1665</v>
      </c>
      <c r="B682" t="s">
        <v>10</v>
      </c>
      <c r="C682" s="1" t="d">
        <v>2022-07-14</v>
      </c>
      <c r="D682">
        <v>234.89699999999999</v>
      </c>
      <c r="E682">
        <v>238.65299999999999</v>
      </c>
      <c r="F682">
        <v>229.333</v>
      </c>
      <c r="G682">
        <v>238.31299999999999</v>
      </c>
      <c r="H682">
        <v>78557400</v>
      </c>
      <c r="I682">
        <v>5.37186E-3</v>
      </c>
      <c r="J682">
        <v>5.3704016199798144E-3</v>
      </c>
      <c r="K682">
        <v>233.87209999999999</v>
      </c>
      <c r="L682">
        <v>240.80748000000006</v>
      </c>
      <c r="M682">
        <v>4.1878148616582386E-2</v>
      </c>
      <c r="N682" t="s">
        <v>131</v>
      </c>
      <c r="O682">
        <v>409.97</v>
      </c>
      <c r="P682">
        <v>-0.41870624679854629</v>
      </c>
      <c r="Q682" t="s">
        <v>86</v>
      </c>
      <c r="R682" t="s">
        <v>4</v>
      </c>
    </row>
    <row r="683" spans="1:18" x14ac:dyDescent="0.2">
      <c r="A683">
        <v>1664</v>
      </c>
      <c r="B683" t="s">
        <v>10</v>
      </c>
      <c r="C683" s="1" t="d">
        <v>2022-07-13</v>
      </c>
      <c r="D683">
        <v>225.5</v>
      </c>
      <c r="E683">
        <v>242.06</v>
      </c>
      <c r="F683">
        <v>225.03299999999999</v>
      </c>
      <c r="G683">
        <v>237.04</v>
      </c>
      <c r="H683">
        <v>97954500</v>
      </c>
      <c r="I683">
        <v>1.7033400000000001E-2</v>
      </c>
      <c r="J683">
        <v>1.7033509246149325E-2</v>
      </c>
      <c r="K683">
        <v>233.00095000000002</v>
      </c>
      <c r="L683">
        <v>242.06780000000003</v>
      </c>
      <c r="M683">
        <v>4.2099258703826893E-2</v>
      </c>
      <c r="N683" t="s">
        <v>131</v>
      </c>
      <c r="O683">
        <v>409.97</v>
      </c>
      <c r="P683">
        <v>-0.42181135205015008</v>
      </c>
      <c r="Q683" t="s">
        <v>86</v>
      </c>
      <c r="R683" t="s">
        <v>4</v>
      </c>
    </row>
    <row r="684" spans="1:18" x14ac:dyDescent="0.2">
      <c r="A684">
        <v>1663</v>
      </c>
      <c r="B684" t="s">
        <v>10</v>
      </c>
      <c r="C684" s="1" t="d">
        <v>2022-07-12</v>
      </c>
      <c r="D684">
        <v>236.84700000000001</v>
      </c>
      <c r="E684">
        <v>239.773</v>
      </c>
      <c r="F684">
        <v>228.37</v>
      </c>
      <c r="G684">
        <v>233.07</v>
      </c>
      <c r="H684">
        <v>87930900</v>
      </c>
      <c r="I684">
        <v>-5.4336100000000002E-3</v>
      </c>
      <c r="J684">
        <v>-5.4322083441792346E-3</v>
      </c>
      <c r="K684">
        <v>231.93580000000003</v>
      </c>
      <c r="L684">
        <v>243.32114000000001</v>
      </c>
      <c r="M684">
        <v>4.531784925889628E-2</v>
      </c>
      <c r="N684" t="s">
        <v>131</v>
      </c>
      <c r="O684">
        <v>409.97</v>
      </c>
      <c r="P684">
        <v>-0.43149498743810533</v>
      </c>
      <c r="Q684" t="s">
        <v>86</v>
      </c>
      <c r="R684" t="s">
        <v>4</v>
      </c>
    </row>
    <row r="685" spans="1:18" x14ac:dyDescent="0.2">
      <c r="A685">
        <v>1662</v>
      </c>
      <c r="B685" t="s">
        <v>10</v>
      </c>
      <c r="C685" s="1" t="d">
        <v>2022-07-11</v>
      </c>
      <c r="D685">
        <v>252.10300000000001</v>
      </c>
      <c r="E685">
        <v>253.06299999999999</v>
      </c>
      <c r="F685">
        <v>233.62700000000001</v>
      </c>
      <c r="G685">
        <v>234.34299999999999</v>
      </c>
      <c r="H685">
        <v>99241200</v>
      </c>
      <c r="I685">
        <v>-6.5480099999999999E-2</v>
      </c>
      <c r="J685">
        <v>-6.5480154568257731E-2</v>
      </c>
      <c r="K685">
        <v>231.89379999999997</v>
      </c>
      <c r="L685">
        <v>244.3854</v>
      </c>
      <c r="M685">
        <v>4.5877710435248506E-2</v>
      </c>
      <c r="N685" t="s">
        <v>131</v>
      </c>
      <c r="O685">
        <v>409.97</v>
      </c>
      <c r="P685">
        <v>-0.42838988218650154</v>
      </c>
      <c r="Q685" t="s">
        <v>86</v>
      </c>
      <c r="R685" t="s">
        <v>4</v>
      </c>
    </row>
    <row r="686" spans="1:18" x14ac:dyDescent="0.2">
      <c r="A686">
        <v>1661</v>
      </c>
      <c r="B686" t="s">
        <v>10</v>
      </c>
      <c r="C686" s="1" t="d">
        <v>2022-07-08</v>
      </c>
      <c r="D686">
        <v>242.333</v>
      </c>
      <c r="E686">
        <v>254.98</v>
      </c>
      <c r="F686">
        <v>241.16</v>
      </c>
      <c r="G686">
        <v>250.76300000000001</v>
      </c>
      <c r="H686">
        <v>101854200</v>
      </c>
      <c r="I686">
        <v>2.5435200000000002E-2</v>
      </c>
      <c r="J686">
        <v>2.5435199535460029E-2</v>
      </c>
      <c r="K686">
        <v>232.16199999999998</v>
      </c>
      <c r="L686">
        <v>245.57406000000003</v>
      </c>
      <c r="M686">
        <v>4.3308625066252528E-2</v>
      </c>
      <c r="N686" t="s">
        <v>131</v>
      </c>
      <c r="O686">
        <v>409.97</v>
      </c>
      <c r="P686">
        <v>-0.38833817108568924</v>
      </c>
      <c r="Q686" t="s">
        <v>86</v>
      </c>
      <c r="R686" t="s">
        <v>4</v>
      </c>
    </row>
    <row r="687" spans="1:18" x14ac:dyDescent="0.2">
      <c r="A687">
        <v>1660</v>
      </c>
      <c r="B687" t="s">
        <v>10</v>
      </c>
      <c r="C687" s="1" t="d">
        <v>2022-07-07</v>
      </c>
      <c r="D687">
        <v>233.92</v>
      </c>
      <c r="E687">
        <v>245.363</v>
      </c>
      <c r="F687">
        <v>232.21</v>
      </c>
      <c r="G687">
        <v>244.54300000000001</v>
      </c>
      <c r="H687">
        <v>81930600</v>
      </c>
      <c r="I687">
        <v>5.5279000000000002E-2</v>
      </c>
      <c r="J687">
        <v>5.5279135902094323E-2</v>
      </c>
      <c r="K687">
        <v>231.71719999999999</v>
      </c>
      <c r="L687">
        <v>246.76393999999999</v>
      </c>
      <c r="M687">
        <v>4.3046710817600149E-2</v>
      </c>
      <c r="N687" t="s">
        <v>131</v>
      </c>
      <c r="O687">
        <v>409.97</v>
      </c>
      <c r="P687">
        <v>-0.40351001292777522</v>
      </c>
      <c r="Q687" t="s">
        <v>86</v>
      </c>
      <c r="R687" t="s">
        <v>4</v>
      </c>
    </row>
    <row r="688" spans="1:18" x14ac:dyDescent="0.2">
      <c r="A688">
        <v>1659</v>
      </c>
      <c r="B688" t="s">
        <v>10</v>
      </c>
      <c r="C688" s="1" t="d">
        <v>2022-07-06</v>
      </c>
      <c r="D688">
        <v>230.78</v>
      </c>
      <c r="E688">
        <v>234.56299999999999</v>
      </c>
      <c r="F688">
        <v>227.18700000000001</v>
      </c>
      <c r="G688">
        <v>231.733</v>
      </c>
      <c r="H688">
        <v>71853600</v>
      </c>
      <c r="I688">
        <v>-5.7207999999999998E-3</v>
      </c>
      <c r="J688">
        <v>-5.7236760244908647E-3</v>
      </c>
      <c r="K688">
        <v>231.43440000000001</v>
      </c>
      <c r="L688">
        <v>247.59147999999996</v>
      </c>
      <c r="M688">
        <v>4.1189864295007331E-2</v>
      </c>
      <c r="N688" t="s">
        <v>131</v>
      </c>
      <c r="O688">
        <v>409.97</v>
      </c>
      <c r="P688">
        <v>-0.43475620167329321</v>
      </c>
      <c r="Q688" t="s">
        <v>86</v>
      </c>
      <c r="R688" t="s">
        <v>4</v>
      </c>
    </row>
    <row r="689" spans="1:18" x14ac:dyDescent="0.2">
      <c r="A689">
        <v>1658</v>
      </c>
      <c r="B689" t="s">
        <v>10</v>
      </c>
      <c r="C689" s="1" t="d">
        <v>2022-07-05</v>
      </c>
      <c r="D689">
        <v>223</v>
      </c>
      <c r="E689">
        <v>233.14699999999999</v>
      </c>
      <c r="F689">
        <v>216.167</v>
      </c>
      <c r="G689">
        <v>233.06700000000001</v>
      </c>
      <c r="H689">
        <v>84581100</v>
      </c>
      <c r="I689">
        <v>2.5535700000000001E-2</v>
      </c>
      <c r="J689">
        <v>2.5538693056062822E-2</v>
      </c>
      <c r="K689">
        <v>231.76174999999998</v>
      </c>
      <c r="L689">
        <v>249.35407999999995</v>
      </c>
      <c r="M689">
        <v>4.1334284812560025E-2</v>
      </c>
      <c r="N689" t="s">
        <v>131</v>
      </c>
      <c r="O689">
        <v>409.97</v>
      </c>
      <c r="P689">
        <v>-0.43150230504671072</v>
      </c>
      <c r="Q689" t="s">
        <v>86</v>
      </c>
      <c r="R689" t="s">
        <v>4</v>
      </c>
    </row>
    <row r="690" spans="1:18" x14ac:dyDescent="0.2">
      <c r="A690">
        <v>1657</v>
      </c>
      <c r="B690" t="s">
        <v>10</v>
      </c>
      <c r="C690" s="1" t="d">
        <v>2022-07-01</v>
      </c>
      <c r="D690">
        <v>227</v>
      </c>
      <c r="E690">
        <v>230.23</v>
      </c>
      <c r="F690">
        <v>222.12</v>
      </c>
      <c r="G690">
        <v>227.26300000000001</v>
      </c>
      <c r="H690">
        <v>74460300</v>
      </c>
      <c r="I690">
        <v>1.24291E-2</v>
      </c>
      <c r="J690">
        <v>1.2429111741723897E-2</v>
      </c>
      <c r="K690">
        <v>231.83424999999997</v>
      </c>
      <c r="L690">
        <v>251.41975999999994</v>
      </c>
      <c r="M690">
        <v>4.5730694053807162E-2</v>
      </c>
      <c r="N690" t="s">
        <v>131</v>
      </c>
      <c r="O690">
        <v>409.97</v>
      </c>
      <c r="P690">
        <v>-0.44565943849549972</v>
      </c>
      <c r="Q690" t="s">
        <v>86</v>
      </c>
      <c r="R690" t="s">
        <v>4</v>
      </c>
    </row>
    <row r="691" spans="1:18" x14ac:dyDescent="0.2">
      <c r="A691">
        <v>1656</v>
      </c>
      <c r="B691" t="s">
        <v>10</v>
      </c>
      <c r="C691" s="1" t="d">
        <v>2022-06-30</v>
      </c>
      <c r="D691">
        <v>224.51</v>
      </c>
      <c r="E691">
        <v>229.45699999999999</v>
      </c>
      <c r="F691">
        <v>218.863</v>
      </c>
      <c r="G691">
        <v>224.47300000000001</v>
      </c>
      <c r="H691">
        <v>94600500</v>
      </c>
      <c r="I691">
        <v>-1.75792E-2</v>
      </c>
      <c r="J691">
        <v>-1.7580638102323909E-2</v>
      </c>
      <c r="K691">
        <v>233.38774999999995</v>
      </c>
      <c r="L691">
        <v>253.48362000000006</v>
      </c>
      <c r="M691">
        <v>4.7060171369993971E-2</v>
      </c>
      <c r="N691" t="s">
        <v>131</v>
      </c>
      <c r="O691">
        <v>409.97</v>
      </c>
      <c r="P691">
        <v>-0.45246481449862186</v>
      </c>
      <c r="Q691" t="s">
        <v>85</v>
      </c>
      <c r="R691" t="s">
        <v>4</v>
      </c>
    </row>
    <row r="692" spans="1:18" x14ac:dyDescent="0.2">
      <c r="A692">
        <v>1655</v>
      </c>
      <c r="B692" t="s">
        <v>10</v>
      </c>
      <c r="C692" s="1" t="d">
        <v>2022-06-29</v>
      </c>
      <c r="D692">
        <v>230.5</v>
      </c>
      <c r="E692">
        <v>231.173</v>
      </c>
      <c r="F692">
        <v>222.273</v>
      </c>
      <c r="G692">
        <v>228.49</v>
      </c>
      <c r="H692">
        <v>82897200</v>
      </c>
      <c r="I692">
        <v>-1.79372E-2</v>
      </c>
      <c r="J692">
        <v>-1.7935812742034596E-2</v>
      </c>
      <c r="K692">
        <v>234.50360000000001</v>
      </c>
      <c r="L692">
        <v>255.45302000000004</v>
      </c>
      <c r="M692">
        <v>4.7172793118199274E-2</v>
      </c>
      <c r="N692" t="s">
        <v>131</v>
      </c>
      <c r="O692">
        <v>409.97</v>
      </c>
      <c r="P692">
        <v>-0.44266653657584698</v>
      </c>
      <c r="Q692" t="s">
        <v>85</v>
      </c>
      <c r="R692" t="s">
        <v>4</v>
      </c>
    </row>
    <row r="693" spans="1:18" x14ac:dyDescent="0.2">
      <c r="A693">
        <v>1654</v>
      </c>
      <c r="B693" t="s">
        <v>10</v>
      </c>
      <c r="C693" s="1" t="d">
        <v>2022-06-28</v>
      </c>
      <c r="D693">
        <v>244.483</v>
      </c>
      <c r="E693">
        <v>249.97</v>
      </c>
      <c r="F693">
        <v>232.34299999999999</v>
      </c>
      <c r="G693">
        <v>232.66300000000001</v>
      </c>
      <c r="H693">
        <v>90391200</v>
      </c>
      <c r="I693">
        <v>-5.0043600000000001E-2</v>
      </c>
      <c r="J693">
        <v>-5.0044912624530369E-2</v>
      </c>
      <c r="K693">
        <v>235.71674999999996</v>
      </c>
      <c r="L693">
        <v>257.81790000000007</v>
      </c>
      <c r="M693">
        <v>4.7059127530599293E-2</v>
      </c>
      <c r="N693" t="s">
        <v>131</v>
      </c>
      <c r="O693">
        <v>409.97</v>
      </c>
      <c r="P693">
        <v>-0.43248774300558579</v>
      </c>
      <c r="Q693" t="s">
        <v>85</v>
      </c>
      <c r="R693" t="s">
        <v>4</v>
      </c>
    </row>
    <row r="694" spans="1:18" x14ac:dyDescent="0.2">
      <c r="A694">
        <v>1653</v>
      </c>
      <c r="B694" t="s">
        <v>10</v>
      </c>
      <c r="C694" s="1" t="d">
        <v>2022-06-27</v>
      </c>
      <c r="D694">
        <v>249.36699999999999</v>
      </c>
      <c r="E694">
        <v>252.07</v>
      </c>
      <c r="F694">
        <v>242.56700000000001</v>
      </c>
      <c r="G694">
        <v>244.92</v>
      </c>
      <c r="H694">
        <v>89178300</v>
      </c>
      <c r="I694">
        <v>-3.2016499999999999E-3</v>
      </c>
      <c r="J694">
        <v>-3.203001949476425E-3</v>
      </c>
      <c r="K694">
        <v>236.74409999999997</v>
      </c>
      <c r="L694">
        <v>259.94336000000004</v>
      </c>
      <c r="M694">
        <v>4.8649295562458589E-2</v>
      </c>
      <c r="N694" t="s">
        <v>131</v>
      </c>
      <c r="O694">
        <v>409.97</v>
      </c>
      <c r="P694">
        <v>-0.40259043344634982</v>
      </c>
      <c r="Q694" t="s">
        <v>85</v>
      </c>
      <c r="R694" t="s">
        <v>4</v>
      </c>
    </row>
    <row r="695" spans="1:18" x14ac:dyDescent="0.2">
      <c r="A695">
        <v>1652</v>
      </c>
      <c r="B695" t="s">
        <v>10</v>
      </c>
      <c r="C695" s="1" t="d">
        <v>2022-06-24</v>
      </c>
      <c r="D695">
        <v>237.47</v>
      </c>
      <c r="E695">
        <v>246.06700000000001</v>
      </c>
      <c r="F695">
        <v>236.08699999999999</v>
      </c>
      <c r="G695">
        <v>245.70699999999999</v>
      </c>
      <c r="H695">
        <v>95770800</v>
      </c>
      <c r="I695">
        <v>4.5248900000000002E-2</v>
      </c>
      <c r="J695">
        <v>4.5250350959288754E-2</v>
      </c>
      <c r="K695">
        <v>236.29359999999997</v>
      </c>
      <c r="L695">
        <v>261.85676000000007</v>
      </c>
      <c r="M695">
        <v>5.1148815022592831E-2</v>
      </c>
      <c r="N695" t="s">
        <v>131</v>
      </c>
      <c r="O695">
        <v>409.97</v>
      </c>
      <c r="P695">
        <v>-0.40067078078883822</v>
      </c>
      <c r="Q695" t="s">
        <v>85</v>
      </c>
      <c r="R695" t="s">
        <v>4</v>
      </c>
    </row>
    <row r="696" spans="1:18" x14ac:dyDescent="0.2">
      <c r="A696">
        <v>1651</v>
      </c>
      <c r="B696" t="s">
        <v>10</v>
      </c>
      <c r="C696" s="1" t="d">
        <v>2022-06-23</v>
      </c>
      <c r="D696">
        <v>237.90700000000001</v>
      </c>
      <c r="E696">
        <v>239.31700000000001</v>
      </c>
      <c r="F696">
        <v>228.637</v>
      </c>
      <c r="G696">
        <v>235.07</v>
      </c>
      <c r="H696">
        <v>104202600</v>
      </c>
      <c r="I696">
        <v>-4.3063099999999998E-3</v>
      </c>
      <c r="J696">
        <v>-4.3077340133086395E-3</v>
      </c>
      <c r="K696">
        <v>234.98824999999997</v>
      </c>
      <c r="L696">
        <v>263.77416000000005</v>
      </c>
      <c r="M696">
        <v>5.1293861708275865E-2</v>
      </c>
      <c r="N696" t="s">
        <v>131</v>
      </c>
      <c r="O696">
        <v>409.97</v>
      </c>
      <c r="P696">
        <v>-0.42661658170110017</v>
      </c>
      <c r="Q696" t="s">
        <v>85</v>
      </c>
      <c r="R696" t="s">
        <v>4</v>
      </c>
    </row>
    <row r="697" spans="1:18" x14ac:dyDescent="0.2">
      <c r="A697">
        <v>1650</v>
      </c>
      <c r="B697" t="s">
        <v>10</v>
      </c>
      <c r="C697" s="1" t="d">
        <v>2022-06-22</v>
      </c>
      <c r="D697">
        <v>234.50299999999999</v>
      </c>
      <c r="E697">
        <v>246.833</v>
      </c>
      <c r="F697">
        <v>233.827</v>
      </c>
      <c r="G697">
        <v>236.08699999999999</v>
      </c>
      <c r="H697">
        <v>101107500</v>
      </c>
      <c r="I697">
        <v>-4.0078099999999997E-3</v>
      </c>
      <c r="J697">
        <v>-4.0078131262208938E-3</v>
      </c>
      <c r="K697">
        <v>233.70410000000001</v>
      </c>
      <c r="L697">
        <v>265.43968000000007</v>
      </c>
      <c r="M697">
        <v>5.4034057848950587E-2</v>
      </c>
      <c r="N697" t="s">
        <v>131</v>
      </c>
      <c r="O697">
        <v>409.97</v>
      </c>
      <c r="P697">
        <v>-0.42413591238383308</v>
      </c>
      <c r="Q697" t="s">
        <v>85</v>
      </c>
      <c r="R697" t="s">
        <v>4</v>
      </c>
    </row>
    <row r="698" spans="1:18" x14ac:dyDescent="0.2">
      <c r="A698">
        <v>1649</v>
      </c>
      <c r="B698" t="s">
        <v>10</v>
      </c>
      <c r="C698" s="1" t="d">
        <v>2022-06-21</v>
      </c>
      <c r="D698">
        <v>224.60300000000001</v>
      </c>
      <c r="E698">
        <v>243.577</v>
      </c>
      <c r="F698">
        <v>224.333</v>
      </c>
      <c r="G698">
        <v>237.03700000000001</v>
      </c>
      <c r="H698">
        <v>122793000</v>
      </c>
      <c r="I698">
        <v>9.3544299999999997E-2</v>
      </c>
      <c r="J698">
        <v>9.3545857169219593E-2</v>
      </c>
      <c r="K698">
        <v>233.14810000000006</v>
      </c>
      <c r="L698">
        <v>267.24448000000007</v>
      </c>
      <c r="M698">
        <v>5.4073215683683451E-2</v>
      </c>
      <c r="N698" t="s">
        <v>131</v>
      </c>
      <c r="O698">
        <v>409.97</v>
      </c>
      <c r="P698">
        <v>-0.42181866965875559</v>
      </c>
      <c r="Q698" t="s">
        <v>85</v>
      </c>
      <c r="R698" t="s">
        <v>4</v>
      </c>
    </row>
    <row r="699" spans="1:18" x14ac:dyDescent="0.2">
      <c r="A699">
        <v>1648</v>
      </c>
      <c r="B699" t="s">
        <v>10</v>
      </c>
      <c r="C699" s="1" t="d">
        <v>2022-06-17</v>
      </c>
      <c r="D699">
        <v>213.43299999999999</v>
      </c>
      <c r="E699">
        <v>220.97</v>
      </c>
      <c r="F699">
        <v>213.197</v>
      </c>
      <c r="G699">
        <v>216.76</v>
      </c>
      <c r="H699">
        <v>92641800</v>
      </c>
      <c r="I699">
        <v>1.7174999999999999E-2</v>
      </c>
      <c r="J699">
        <v>1.717503519474417E-2</v>
      </c>
      <c r="K699">
        <v>232.36125000000001</v>
      </c>
      <c r="L699">
        <v>269.35934000000003</v>
      </c>
      <c r="M699">
        <v>5.191285664205493E-2</v>
      </c>
      <c r="N699" t="s">
        <v>131</v>
      </c>
      <c r="O699">
        <v>409.97</v>
      </c>
      <c r="P699">
        <v>-0.47127838622338225</v>
      </c>
      <c r="Q699" t="s">
        <v>85</v>
      </c>
      <c r="R699" t="s">
        <v>4</v>
      </c>
    </row>
    <row r="700" spans="1:18" x14ac:dyDescent="0.2">
      <c r="A700">
        <v>1647</v>
      </c>
      <c r="B700" t="s">
        <v>10</v>
      </c>
      <c r="C700" s="1" t="d">
        <v>2022-06-16</v>
      </c>
      <c r="D700">
        <v>222.73699999999999</v>
      </c>
      <c r="E700">
        <v>225.167</v>
      </c>
      <c r="F700">
        <v>208.69300000000001</v>
      </c>
      <c r="G700">
        <v>213.1</v>
      </c>
      <c r="H700">
        <v>107390700</v>
      </c>
      <c r="I700">
        <v>-8.5407700000000003E-2</v>
      </c>
      <c r="J700">
        <v>-8.540772532188845E-2</v>
      </c>
      <c r="K700">
        <v>233.34690000000006</v>
      </c>
      <c r="L700">
        <v>271.66700000000003</v>
      </c>
      <c r="M700">
        <v>5.170037705186814E-2</v>
      </c>
      <c r="N700" t="s">
        <v>131</v>
      </c>
      <c r="O700">
        <v>409.97</v>
      </c>
      <c r="P700">
        <v>-0.48020586872210169</v>
      </c>
      <c r="Q700" t="s">
        <v>85</v>
      </c>
      <c r="R700" t="s">
        <v>4</v>
      </c>
    </row>
    <row r="701" spans="1:18" x14ac:dyDescent="0.2">
      <c r="A701">
        <v>1646</v>
      </c>
      <c r="B701" t="s">
        <v>10</v>
      </c>
      <c r="C701" s="1" t="d">
        <v>2022-06-15</v>
      </c>
      <c r="D701">
        <v>220.917</v>
      </c>
      <c r="E701">
        <v>235.66300000000001</v>
      </c>
      <c r="F701">
        <v>218.15</v>
      </c>
      <c r="G701">
        <v>233</v>
      </c>
      <c r="H701">
        <v>119131800</v>
      </c>
      <c r="I701">
        <v>5.4823700000000003E-2</v>
      </c>
      <c r="J701">
        <v>5.4823667888994621E-2</v>
      </c>
      <c r="K701">
        <v>234.52205000000004</v>
      </c>
      <c r="L701">
        <v>274.30354000000005</v>
      </c>
      <c r="M701">
        <v>5.0387352634289145E-2</v>
      </c>
      <c r="N701" t="s">
        <v>131</v>
      </c>
      <c r="O701">
        <v>409.97</v>
      </c>
      <c r="P701">
        <v>-0.43166573163890043</v>
      </c>
      <c r="Q701" t="s">
        <v>85</v>
      </c>
      <c r="R701" t="s">
        <v>4</v>
      </c>
    </row>
    <row r="702" spans="1:18" x14ac:dyDescent="0.2">
      <c r="A702">
        <v>1645</v>
      </c>
      <c r="B702" t="s">
        <v>10</v>
      </c>
      <c r="C702" s="1" t="d">
        <v>2022-06-14</v>
      </c>
      <c r="D702">
        <v>218.28700000000001</v>
      </c>
      <c r="E702">
        <v>226.33</v>
      </c>
      <c r="F702">
        <v>211.73699999999999</v>
      </c>
      <c r="G702">
        <v>220.89</v>
      </c>
      <c r="H702">
        <v>97988700</v>
      </c>
      <c r="I702">
        <v>2.3887200000000001E-2</v>
      </c>
      <c r="J702">
        <v>2.3885564367725376E-2</v>
      </c>
      <c r="K702">
        <v>235.56555000000003</v>
      </c>
      <c r="L702">
        <v>277.31660000000005</v>
      </c>
      <c r="M702">
        <v>5.0186262270485435E-2</v>
      </c>
      <c r="N702" t="s">
        <v>131</v>
      </c>
      <c r="O702">
        <v>409.97</v>
      </c>
      <c r="P702">
        <v>-0.46120447837646661</v>
      </c>
      <c r="Q702" t="s">
        <v>85</v>
      </c>
      <c r="R702" t="s">
        <v>4</v>
      </c>
    </row>
    <row r="703" spans="1:18" x14ac:dyDescent="0.2">
      <c r="A703">
        <v>1644</v>
      </c>
      <c r="B703" t="s">
        <v>10</v>
      </c>
      <c r="C703" s="1" t="d">
        <v>2022-06-13</v>
      </c>
      <c r="D703">
        <v>223.167</v>
      </c>
      <c r="E703">
        <v>226.63300000000001</v>
      </c>
      <c r="F703">
        <v>214.68299999999999</v>
      </c>
      <c r="G703">
        <v>215.73699999999999</v>
      </c>
      <c r="H703">
        <v>102767400</v>
      </c>
      <c r="I703">
        <v>-7.1021500000000001E-2</v>
      </c>
      <c r="J703">
        <v>-7.1020109374327123E-2</v>
      </c>
      <c r="K703">
        <v>236.59390000000002</v>
      </c>
      <c r="L703">
        <v>280.29293999999999</v>
      </c>
      <c r="M703">
        <v>5.1227484973072668E-2</v>
      </c>
      <c r="N703" t="s">
        <v>131</v>
      </c>
      <c r="O703">
        <v>409.97</v>
      </c>
      <c r="P703">
        <v>-0.47377369075786036</v>
      </c>
      <c r="Q703" t="s">
        <v>85</v>
      </c>
      <c r="R703" t="s">
        <v>4</v>
      </c>
    </row>
    <row r="704" spans="1:18" x14ac:dyDescent="0.2">
      <c r="A704">
        <v>1643</v>
      </c>
      <c r="B704" t="s">
        <v>10</v>
      </c>
      <c r="C704" s="1" t="d">
        <v>2022-06-10</v>
      </c>
      <c r="D704">
        <v>235.15700000000001</v>
      </c>
      <c r="E704">
        <v>239.5</v>
      </c>
      <c r="F704">
        <v>227.91300000000001</v>
      </c>
      <c r="G704">
        <v>232.23</v>
      </c>
      <c r="H704">
        <v>97536600</v>
      </c>
      <c r="I704">
        <v>-3.1190900000000001E-2</v>
      </c>
      <c r="J704">
        <v>-3.1192247201792256E-2</v>
      </c>
      <c r="K704">
        <v>238.63355000000001</v>
      </c>
      <c r="L704">
        <v>283.10574000000003</v>
      </c>
      <c r="M704">
        <v>5.0859313858307567E-2</v>
      </c>
      <c r="N704" t="s">
        <v>131</v>
      </c>
      <c r="O704">
        <v>409.97</v>
      </c>
      <c r="P704">
        <v>-0.43354391784764745</v>
      </c>
      <c r="Q704" t="s">
        <v>85</v>
      </c>
      <c r="R704" t="s">
        <v>4</v>
      </c>
    </row>
    <row r="705" spans="1:18" x14ac:dyDescent="0.2">
      <c r="A705">
        <v>1642</v>
      </c>
      <c r="B705" t="s">
        <v>10</v>
      </c>
      <c r="C705" s="1" t="d">
        <v>2022-06-09</v>
      </c>
      <c r="D705">
        <v>249.34</v>
      </c>
      <c r="E705">
        <v>255.547</v>
      </c>
      <c r="F705">
        <v>239.327</v>
      </c>
      <c r="G705">
        <v>239.70699999999999</v>
      </c>
      <c r="H705">
        <v>96491400</v>
      </c>
      <c r="I705">
        <v>-8.9305600000000006E-3</v>
      </c>
      <c r="J705">
        <v>-8.9305279347740019E-3</v>
      </c>
      <c r="K705">
        <v>239.15540000000001</v>
      </c>
      <c r="L705">
        <v>285.97500000000002</v>
      </c>
      <c r="M705">
        <v>5.0397430349776423E-2</v>
      </c>
      <c r="N705" t="s">
        <v>131</v>
      </c>
      <c r="O705">
        <v>409.97</v>
      </c>
      <c r="P705">
        <v>-0.41530599799985368</v>
      </c>
      <c r="Q705" t="s">
        <v>85</v>
      </c>
      <c r="R705" t="s">
        <v>4</v>
      </c>
    </row>
    <row r="706" spans="1:18" x14ac:dyDescent="0.2">
      <c r="A706">
        <v>1641</v>
      </c>
      <c r="B706" t="s">
        <v>10</v>
      </c>
      <c r="C706" s="1" t="d">
        <v>2022-06-08</v>
      </c>
      <c r="D706">
        <v>240.08699999999999</v>
      </c>
      <c r="E706">
        <v>249.96299999999999</v>
      </c>
      <c r="F706">
        <v>239.17699999999999</v>
      </c>
      <c r="G706">
        <v>241.86699999999999</v>
      </c>
      <c r="H706">
        <v>76210500</v>
      </c>
      <c r="I706">
        <v>1.2474499999999999E-2</v>
      </c>
      <c r="J706">
        <v>1.2474517240368854E-2</v>
      </c>
      <c r="K706">
        <v>239.4034</v>
      </c>
      <c r="L706">
        <v>288.62366000000003</v>
      </c>
      <c r="M706">
        <v>5.3680189283378608E-2</v>
      </c>
      <c r="N706" t="s">
        <v>131</v>
      </c>
      <c r="O706">
        <v>409.97</v>
      </c>
      <c r="P706">
        <v>-0.41003731980388813</v>
      </c>
      <c r="Q706" t="s">
        <v>85</v>
      </c>
      <c r="R706" t="s">
        <v>4</v>
      </c>
    </row>
    <row r="707" spans="1:18" x14ac:dyDescent="0.2">
      <c r="A707">
        <v>1640</v>
      </c>
      <c r="B707" t="s">
        <v>10</v>
      </c>
      <c r="C707" s="1" t="d">
        <v>2022-06-07</v>
      </c>
      <c r="D707">
        <v>234</v>
      </c>
      <c r="E707">
        <v>239.99700000000001</v>
      </c>
      <c r="F707">
        <v>230.09299999999999</v>
      </c>
      <c r="G707">
        <v>238.887</v>
      </c>
      <c r="H707">
        <v>72808500</v>
      </c>
      <c r="I707">
        <v>2.5460600000000002E-3</v>
      </c>
      <c r="J707">
        <v>2.5474231995972207E-3</v>
      </c>
      <c r="K707">
        <v>240.64404999999996</v>
      </c>
      <c r="L707">
        <v>291.15998000000008</v>
      </c>
      <c r="M707">
        <v>5.3749275328573813E-2</v>
      </c>
      <c r="N707" t="s">
        <v>131</v>
      </c>
      <c r="O707">
        <v>409.97</v>
      </c>
      <c r="P707">
        <v>-0.41730614435202584</v>
      </c>
      <c r="Q707" t="s">
        <v>85</v>
      </c>
      <c r="R707" t="s">
        <v>4</v>
      </c>
    </row>
    <row r="708" spans="1:18" x14ac:dyDescent="0.2">
      <c r="A708">
        <v>1639</v>
      </c>
      <c r="B708" t="s">
        <v>10</v>
      </c>
      <c r="C708" s="1" t="d">
        <v>2022-06-06</v>
      </c>
      <c r="D708">
        <v>244.35300000000001</v>
      </c>
      <c r="E708">
        <v>244.86699999999999</v>
      </c>
      <c r="F708">
        <v>234.35</v>
      </c>
      <c r="G708">
        <v>238.28</v>
      </c>
      <c r="H708">
        <v>84204600</v>
      </c>
      <c r="I708">
        <v>1.6047200000000001E-2</v>
      </c>
      <c r="J708">
        <v>1.6045745084578122E-2</v>
      </c>
      <c r="K708">
        <v>241.81819999999999</v>
      </c>
      <c r="L708">
        <v>293.60158000000007</v>
      </c>
      <c r="M708">
        <v>5.7155177924168271E-2</v>
      </c>
      <c r="N708" t="s">
        <v>131</v>
      </c>
      <c r="O708">
        <v>409.97</v>
      </c>
      <c r="P708">
        <v>-0.41878674049320685</v>
      </c>
      <c r="Q708" t="s">
        <v>85</v>
      </c>
      <c r="R708" t="s">
        <v>4</v>
      </c>
    </row>
    <row r="709" spans="1:18" x14ac:dyDescent="0.2">
      <c r="A709">
        <v>1638</v>
      </c>
      <c r="B709" t="s">
        <v>10</v>
      </c>
      <c r="C709" s="1" t="d">
        <v>2022-06-03</v>
      </c>
      <c r="D709">
        <v>243.227</v>
      </c>
      <c r="E709">
        <v>247.797</v>
      </c>
      <c r="F709">
        <v>233.417</v>
      </c>
      <c r="G709">
        <v>234.517</v>
      </c>
      <c r="H709">
        <v>112393800</v>
      </c>
      <c r="I709">
        <v>-9.2193600000000001E-2</v>
      </c>
      <c r="J709">
        <v>-9.219108669817655E-2</v>
      </c>
      <c r="K709">
        <v>244.33169999999996</v>
      </c>
      <c r="L709">
        <v>295.56144000000006</v>
      </c>
      <c r="M709">
        <v>5.6875477029737491E-2</v>
      </c>
      <c r="N709" t="s">
        <v>131</v>
      </c>
      <c r="O709">
        <v>409.97</v>
      </c>
      <c r="P709">
        <v>-0.42796546088738208</v>
      </c>
      <c r="Q709" t="s">
        <v>85</v>
      </c>
      <c r="R709" t="s">
        <v>4</v>
      </c>
    </row>
    <row r="710" spans="1:18" x14ac:dyDescent="0.2">
      <c r="A710">
        <v>1637</v>
      </c>
      <c r="B710" t="s">
        <v>10</v>
      </c>
      <c r="C710" s="1" t="d">
        <v>2022-06-02</v>
      </c>
      <c r="D710">
        <v>244.15700000000001</v>
      </c>
      <c r="E710">
        <v>264.20999999999998</v>
      </c>
      <c r="F710">
        <v>242.06700000000001</v>
      </c>
      <c r="G710">
        <v>258.33300000000003</v>
      </c>
      <c r="H710">
        <v>93473100</v>
      </c>
      <c r="I710">
        <v>4.6774000000000003E-2</v>
      </c>
      <c r="J710">
        <v>4.6772559666113045E-2</v>
      </c>
      <c r="K710">
        <v>247.16049999999996</v>
      </c>
      <c r="L710">
        <v>297.5553000000001</v>
      </c>
      <c r="M710">
        <v>5.6222698051958488E-2</v>
      </c>
      <c r="N710" t="s">
        <v>131</v>
      </c>
      <c r="O710">
        <v>409.97</v>
      </c>
      <c r="P710">
        <v>-0.36987340537112467</v>
      </c>
      <c r="Q710" t="s">
        <v>85</v>
      </c>
      <c r="R710" t="s">
        <v>4</v>
      </c>
    </row>
    <row r="711" spans="1:18" x14ac:dyDescent="0.2">
      <c r="A711">
        <v>1636</v>
      </c>
      <c r="B711" t="s">
        <v>10</v>
      </c>
      <c r="C711" s="1" t="d">
        <v>2022-06-01</v>
      </c>
      <c r="D711">
        <v>251.72</v>
      </c>
      <c r="E711">
        <v>257.327</v>
      </c>
      <c r="F711">
        <v>243.64</v>
      </c>
      <c r="G711">
        <v>246.79</v>
      </c>
      <c r="H711">
        <v>77247900</v>
      </c>
      <c r="I711">
        <v>-2.35935E-2</v>
      </c>
      <c r="J711">
        <v>-2.3592202664261097E-2</v>
      </c>
      <c r="K711">
        <v>250.12084999999996</v>
      </c>
      <c r="L711">
        <v>299.52570000000009</v>
      </c>
      <c r="M711">
        <v>5.627125068146166E-2</v>
      </c>
      <c r="N711" t="s">
        <v>131</v>
      </c>
      <c r="O711">
        <v>409.97</v>
      </c>
      <c r="P711">
        <v>-0.39802912408225</v>
      </c>
      <c r="Q711" t="s">
        <v>85</v>
      </c>
      <c r="R711" t="s">
        <v>4</v>
      </c>
    </row>
    <row r="712" spans="1:18" x14ac:dyDescent="0.2">
      <c r="A712">
        <v>1635</v>
      </c>
      <c r="B712" t="s">
        <v>10</v>
      </c>
      <c r="C712" s="1" t="d">
        <v>2022-05-31</v>
      </c>
      <c r="D712">
        <v>257.947</v>
      </c>
      <c r="E712">
        <v>259.60000000000002</v>
      </c>
      <c r="F712">
        <v>244.74299999999999</v>
      </c>
      <c r="G712">
        <v>252.75299999999999</v>
      </c>
      <c r="H712">
        <v>101914500</v>
      </c>
      <c r="I712">
        <v>-1.8035600000000001E-3</v>
      </c>
      <c r="J712">
        <v>-1.8048260337270028E-3</v>
      </c>
      <c r="K712">
        <v>252.93549999999999</v>
      </c>
      <c r="L712">
        <v>300.98558000000008</v>
      </c>
      <c r="M712">
        <v>5.6260746001388598E-2</v>
      </c>
      <c r="N712" t="s">
        <v>131</v>
      </c>
      <c r="O712">
        <v>409.97</v>
      </c>
      <c r="P712">
        <v>-0.38348415737736918</v>
      </c>
      <c r="Q712" t="s">
        <v>84</v>
      </c>
      <c r="R712" t="s">
        <v>4</v>
      </c>
    </row>
    <row r="713" spans="1:18" x14ac:dyDescent="0.2">
      <c r="A713">
        <v>1634</v>
      </c>
      <c r="B713" t="s">
        <v>10</v>
      </c>
      <c r="C713" s="1" t="d">
        <v>2022-05-27</v>
      </c>
      <c r="D713">
        <v>241.083</v>
      </c>
      <c r="E713">
        <v>253.267</v>
      </c>
      <c r="F713">
        <v>240.17699999999999</v>
      </c>
      <c r="G713">
        <v>253.21</v>
      </c>
      <c r="H713">
        <v>89295000</v>
      </c>
      <c r="I713">
        <v>7.3333099999999998E-2</v>
      </c>
      <c r="J713">
        <v>7.3333050739688987E-2</v>
      </c>
      <c r="K713">
        <v>255.34684999999999</v>
      </c>
      <c r="L713">
        <v>302.19084000000004</v>
      </c>
      <c r="M713">
        <v>5.7116472938314504E-2</v>
      </c>
      <c r="N713" t="s">
        <v>131</v>
      </c>
      <c r="O713">
        <v>409.97</v>
      </c>
      <c r="P713">
        <v>-0.38236944166646347</v>
      </c>
      <c r="Q713" t="s">
        <v>84</v>
      </c>
      <c r="R713" t="s">
        <v>4</v>
      </c>
    </row>
    <row r="714" spans="1:18" x14ac:dyDescent="0.2">
      <c r="A714">
        <v>1633</v>
      </c>
      <c r="B714" t="s">
        <v>10</v>
      </c>
      <c r="C714" s="1" t="d">
        <v>2022-05-26</v>
      </c>
      <c r="D714">
        <v>220.47300000000001</v>
      </c>
      <c r="E714">
        <v>239.55699999999999</v>
      </c>
      <c r="F714">
        <v>217.887</v>
      </c>
      <c r="G714">
        <v>235.91</v>
      </c>
      <c r="H714">
        <v>106003200</v>
      </c>
      <c r="I714">
        <v>7.4271400000000001E-2</v>
      </c>
      <c r="J714">
        <v>7.4271402550091015E-2</v>
      </c>
      <c r="K714">
        <v>257.19899999999996</v>
      </c>
      <c r="L714">
        <v>303.17172000000005</v>
      </c>
      <c r="M714">
        <v>5.4041290079122922E-2</v>
      </c>
      <c r="N714" t="s">
        <v>131</v>
      </c>
      <c r="O714">
        <v>409.97</v>
      </c>
      <c r="P714">
        <v>-0.42456765129155793</v>
      </c>
      <c r="Q714" t="s">
        <v>84</v>
      </c>
      <c r="R714" t="s">
        <v>4</v>
      </c>
    </row>
    <row r="715" spans="1:18" x14ac:dyDescent="0.2">
      <c r="A715">
        <v>1632</v>
      </c>
      <c r="B715" t="s">
        <v>10</v>
      </c>
      <c r="C715" s="1" t="d">
        <v>2022-05-25</v>
      </c>
      <c r="D715">
        <v>207.95</v>
      </c>
      <c r="E715">
        <v>223.107</v>
      </c>
      <c r="F715">
        <v>207.67</v>
      </c>
      <c r="G715">
        <v>219.6</v>
      </c>
      <c r="H715">
        <v>92139300</v>
      </c>
      <c r="I715">
        <v>4.8777399999999999E-2</v>
      </c>
      <c r="J715">
        <v>4.8775711959195167E-2</v>
      </c>
      <c r="K715">
        <v>260.02864999999997</v>
      </c>
      <c r="L715">
        <v>303.91818000000001</v>
      </c>
      <c r="M715">
        <v>5.0377108921487793E-2</v>
      </c>
      <c r="N715" t="s">
        <v>131</v>
      </c>
      <c r="O715">
        <v>409.97</v>
      </c>
      <c r="P715">
        <v>-0.46435105007683497</v>
      </c>
      <c r="Q715" t="s">
        <v>84</v>
      </c>
      <c r="R715" t="s">
        <v>4</v>
      </c>
    </row>
    <row r="716" spans="1:18" x14ac:dyDescent="0.2">
      <c r="A716">
        <v>1631</v>
      </c>
      <c r="B716" t="s">
        <v>10</v>
      </c>
      <c r="C716" s="1" t="d">
        <v>2022-05-24</v>
      </c>
      <c r="D716">
        <v>217.84299999999999</v>
      </c>
      <c r="E716">
        <v>217.97300000000001</v>
      </c>
      <c r="F716">
        <v>206.857</v>
      </c>
      <c r="G716">
        <v>209.387</v>
      </c>
      <c r="H716">
        <v>89092500</v>
      </c>
      <c r="I716">
        <v>-6.9254599999999999E-2</v>
      </c>
      <c r="J716">
        <v>-6.9254601786039816E-2</v>
      </c>
      <c r="K716">
        <v>263.7405</v>
      </c>
      <c r="L716">
        <v>304.80152000000004</v>
      </c>
      <c r="M716">
        <v>4.8474162130598207E-2</v>
      </c>
      <c r="N716" t="s">
        <v>131</v>
      </c>
      <c r="O716">
        <v>409.97</v>
      </c>
      <c r="P716">
        <v>-0.48926262897285167</v>
      </c>
      <c r="Q716" t="s">
        <v>84</v>
      </c>
      <c r="R716" t="s">
        <v>4</v>
      </c>
    </row>
    <row r="717" spans="1:18" x14ac:dyDescent="0.2">
      <c r="A717">
        <v>1630</v>
      </c>
      <c r="B717" t="s">
        <v>10</v>
      </c>
      <c r="C717" s="1" t="d">
        <v>2022-05-23</v>
      </c>
      <c r="D717">
        <v>218.34</v>
      </c>
      <c r="E717">
        <v>226.65299999999999</v>
      </c>
      <c r="F717">
        <v>212.68700000000001</v>
      </c>
      <c r="G717">
        <v>224.96700000000001</v>
      </c>
      <c r="H717">
        <v>88903500</v>
      </c>
      <c r="I717">
        <v>1.6568699999999999E-2</v>
      </c>
      <c r="J717">
        <v>1.6570266606416695E-2</v>
      </c>
      <c r="K717">
        <v>267.87815000000001</v>
      </c>
      <c r="L717">
        <v>305.75546000000008</v>
      </c>
      <c r="M717">
        <v>5.2785050400163749E-2</v>
      </c>
      <c r="N717" t="s">
        <v>131</v>
      </c>
      <c r="O717">
        <v>409.97</v>
      </c>
      <c r="P717">
        <v>-0.45125984828158161</v>
      </c>
      <c r="Q717" t="s">
        <v>84</v>
      </c>
      <c r="R717" t="s">
        <v>4</v>
      </c>
    </row>
    <row r="718" spans="1:18" x14ac:dyDescent="0.2">
      <c r="A718">
        <v>1629</v>
      </c>
      <c r="B718" t="s">
        <v>10</v>
      </c>
      <c r="C718" s="1" t="d">
        <v>2022-05-20</v>
      </c>
      <c r="D718">
        <v>237.99700000000001</v>
      </c>
      <c r="E718">
        <v>240.52699999999999</v>
      </c>
      <c r="F718">
        <v>211</v>
      </c>
      <c r="G718">
        <v>221.3</v>
      </c>
      <c r="H718">
        <v>144973200</v>
      </c>
      <c r="I718">
        <v>-6.4165100000000003E-2</v>
      </c>
      <c r="J718">
        <v>-6.4163773454051887E-2</v>
      </c>
      <c r="K718">
        <v>273.26345000000003</v>
      </c>
      <c r="L718">
        <v>306.67686000000003</v>
      </c>
      <c r="M718">
        <v>5.2232813274056829E-2</v>
      </c>
      <c r="N718" t="s">
        <v>131</v>
      </c>
      <c r="O718">
        <v>409.97</v>
      </c>
      <c r="P718">
        <v>-0.46020440520038053</v>
      </c>
      <c r="Q718" t="s">
        <v>84</v>
      </c>
      <c r="R718" t="s">
        <v>4</v>
      </c>
    </row>
    <row r="719" spans="1:18" x14ac:dyDescent="0.2">
      <c r="A719">
        <v>1628</v>
      </c>
      <c r="B719" t="s">
        <v>10</v>
      </c>
      <c r="C719" s="1" t="d">
        <v>2022-05-19</v>
      </c>
      <c r="D719">
        <v>235.667</v>
      </c>
      <c r="E719">
        <v>244.667</v>
      </c>
      <c r="F719">
        <v>231.37</v>
      </c>
      <c r="G719">
        <v>236.47300000000001</v>
      </c>
      <c r="H719">
        <v>90296700</v>
      </c>
      <c r="I719">
        <v>-5.4946300000000003E-4</v>
      </c>
      <c r="J719">
        <v>-5.4944358271025173E-4</v>
      </c>
      <c r="K719">
        <v>278.94929999999999</v>
      </c>
      <c r="L719">
        <v>307.47986000000009</v>
      </c>
      <c r="M719">
        <v>5.1232447771693876E-2</v>
      </c>
      <c r="N719" t="s">
        <v>131</v>
      </c>
      <c r="O719">
        <v>409.97</v>
      </c>
      <c r="P719">
        <v>-0.42319438007659094</v>
      </c>
      <c r="Q719" t="s">
        <v>84</v>
      </c>
      <c r="R719" t="s">
        <v>4</v>
      </c>
    </row>
    <row r="720" spans="1:18" x14ac:dyDescent="0.2">
      <c r="A720">
        <v>1627</v>
      </c>
      <c r="B720" t="s">
        <v>10</v>
      </c>
      <c r="C720" s="1" t="d">
        <v>2022-05-18</v>
      </c>
      <c r="D720">
        <v>248.173</v>
      </c>
      <c r="E720">
        <v>253.5</v>
      </c>
      <c r="F720">
        <v>233.60300000000001</v>
      </c>
      <c r="G720">
        <v>236.60300000000001</v>
      </c>
      <c r="H720">
        <v>87811800</v>
      </c>
      <c r="I720">
        <v>-6.8013799999999999E-2</v>
      </c>
      <c r="J720">
        <v>-6.8015125851813907E-2</v>
      </c>
      <c r="K720">
        <v>283.93865000000005</v>
      </c>
      <c r="L720">
        <v>308.6425200000001</v>
      </c>
      <c r="M720">
        <v>5.2275949705354742E-2</v>
      </c>
      <c r="N720" t="s">
        <v>131</v>
      </c>
      <c r="O720">
        <v>409.97</v>
      </c>
      <c r="P720">
        <v>-0.4228772837036856</v>
      </c>
      <c r="Q720" t="s">
        <v>84</v>
      </c>
      <c r="R720" t="s">
        <v>4</v>
      </c>
    </row>
    <row r="721" spans="1:18" x14ac:dyDescent="0.2">
      <c r="A721">
        <v>1626</v>
      </c>
      <c r="B721" t="s">
        <v>10</v>
      </c>
      <c r="C721" s="1" t="d">
        <v>2022-05-17</v>
      </c>
      <c r="D721">
        <v>249.12</v>
      </c>
      <c r="E721">
        <v>254.827</v>
      </c>
      <c r="F721">
        <v>242.95</v>
      </c>
      <c r="G721">
        <v>253.87</v>
      </c>
      <c r="H721">
        <v>80236200</v>
      </c>
      <c r="I721">
        <v>5.1410200000000003E-2</v>
      </c>
      <c r="J721">
        <v>5.1408739444290363E-2</v>
      </c>
      <c r="K721">
        <v>288.39515000000006</v>
      </c>
      <c r="L721">
        <v>309.63952000000006</v>
      </c>
      <c r="M721">
        <v>5.1437911009604285E-2</v>
      </c>
      <c r="N721" t="s">
        <v>131</v>
      </c>
      <c r="O721">
        <v>409.97</v>
      </c>
      <c r="P721">
        <v>-0.38075956777325171</v>
      </c>
      <c r="Q721" t="s">
        <v>84</v>
      </c>
      <c r="R721" t="s">
        <v>4</v>
      </c>
    </row>
    <row r="722" spans="1:18" x14ac:dyDescent="0.2">
      <c r="A722">
        <v>1625</v>
      </c>
      <c r="B722" t="s">
        <v>10</v>
      </c>
      <c r="C722" s="1" t="d">
        <v>2022-05-16</v>
      </c>
      <c r="D722">
        <v>255.72</v>
      </c>
      <c r="E722">
        <v>256.58699999999999</v>
      </c>
      <c r="F722">
        <v>239.697</v>
      </c>
      <c r="G722">
        <v>241.45699999999999</v>
      </c>
      <c r="H722">
        <v>86098500</v>
      </c>
      <c r="I722">
        <v>-5.8758600000000001E-2</v>
      </c>
      <c r="J722">
        <v>-5.8757260359412089E-2</v>
      </c>
      <c r="K722">
        <v>292.83750000000003</v>
      </c>
      <c r="L722">
        <v>310.40346000000011</v>
      </c>
      <c r="M722">
        <v>4.9949047376468811E-2</v>
      </c>
      <c r="N722" t="s">
        <v>131</v>
      </c>
      <c r="O722">
        <v>409.97</v>
      </c>
      <c r="P722">
        <v>-0.41103739297997421</v>
      </c>
      <c r="Q722" t="s">
        <v>84</v>
      </c>
      <c r="R722" t="s">
        <v>4</v>
      </c>
    </row>
    <row r="723" spans="1:18" x14ac:dyDescent="0.2">
      <c r="A723">
        <v>1624</v>
      </c>
      <c r="B723" t="s">
        <v>10</v>
      </c>
      <c r="C723" s="1" t="d">
        <v>2022-05-13</v>
      </c>
      <c r="D723">
        <v>257.827</v>
      </c>
      <c r="E723">
        <v>262.45</v>
      </c>
      <c r="F723">
        <v>250.523</v>
      </c>
      <c r="G723">
        <v>256.52999999999997</v>
      </c>
      <c r="H723">
        <v>92150700</v>
      </c>
      <c r="I723">
        <v>5.7129100000000002E-2</v>
      </c>
      <c r="J723">
        <v>5.7127668780674545E-2</v>
      </c>
      <c r="K723">
        <v>297.50280000000009</v>
      </c>
      <c r="L723">
        <v>310.68992000000009</v>
      </c>
      <c r="M723">
        <v>4.9403561609530015E-2</v>
      </c>
      <c r="N723" t="s">
        <v>131</v>
      </c>
      <c r="O723">
        <v>409.97</v>
      </c>
      <c r="P723">
        <v>-0.37427128814303501</v>
      </c>
      <c r="Q723" t="s">
        <v>84</v>
      </c>
      <c r="R723" t="s">
        <v>4</v>
      </c>
    </row>
    <row r="724" spans="1:18" x14ac:dyDescent="0.2">
      <c r="A724">
        <v>1623</v>
      </c>
      <c r="B724" t="s">
        <v>10</v>
      </c>
      <c r="C724" s="1" t="d">
        <v>2022-05-12</v>
      </c>
      <c r="D724">
        <v>233.667</v>
      </c>
      <c r="E724">
        <v>253.22</v>
      </c>
      <c r="F724">
        <v>226.667</v>
      </c>
      <c r="G724">
        <v>242.667</v>
      </c>
      <c r="H724">
        <v>140313000</v>
      </c>
      <c r="I724">
        <v>-8.1743900000000001E-3</v>
      </c>
      <c r="J724">
        <v>-8.1743757842291931E-3</v>
      </c>
      <c r="K724">
        <v>301.09295000000009</v>
      </c>
      <c r="L724">
        <v>311.44938000000008</v>
      </c>
      <c r="M724">
        <v>4.6980274432719751E-2</v>
      </c>
      <c r="N724" t="s">
        <v>131</v>
      </c>
      <c r="O724">
        <v>409.97</v>
      </c>
      <c r="P724">
        <v>-0.40808595750908605</v>
      </c>
      <c r="Q724" t="s">
        <v>84</v>
      </c>
      <c r="R724" t="s">
        <v>4</v>
      </c>
    </row>
    <row r="725" spans="1:18" x14ac:dyDescent="0.2">
      <c r="A725">
        <v>1622</v>
      </c>
      <c r="B725" t="s">
        <v>10</v>
      </c>
      <c r="C725" s="1" t="d">
        <v>2022-05-11</v>
      </c>
      <c r="D725">
        <v>265</v>
      </c>
      <c r="E725">
        <v>269.923</v>
      </c>
      <c r="F725">
        <v>242.4</v>
      </c>
      <c r="G725">
        <v>244.667</v>
      </c>
      <c r="H725">
        <v>97224600</v>
      </c>
      <c r="I725">
        <v>-8.2545800000000003E-2</v>
      </c>
      <c r="J725">
        <v>-8.2544622768861542E-2</v>
      </c>
      <c r="K725">
        <v>305.9991</v>
      </c>
      <c r="L725">
        <v>311.91404000000011</v>
      </c>
      <c r="M725">
        <v>4.8366515343709546E-2</v>
      </c>
      <c r="N725" t="s">
        <v>131</v>
      </c>
      <c r="O725">
        <v>409.97</v>
      </c>
      <c r="P725">
        <v>-0.4032075517720809</v>
      </c>
      <c r="Q725" t="s">
        <v>84</v>
      </c>
      <c r="R725" t="s">
        <v>4</v>
      </c>
    </row>
    <row r="726" spans="1:18" x14ac:dyDescent="0.2">
      <c r="A726">
        <v>1621</v>
      </c>
      <c r="B726" t="s">
        <v>10</v>
      </c>
      <c r="C726" s="1" t="d">
        <v>2022-05-10</v>
      </c>
      <c r="D726">
        <v>273.10300000000001</v>
      </c>
      <c r="E726">
        <v>275.12</v>
      </c>
      <c r="F726">
        <v>258.08300000000003</v>
      </c>
      <c r="G726">
        <v>266.68</v>
      </c>
      <c r="H726">
        <v>84401700</v>
      </c>
      <c r="I726">
        <v>1.6427199999999999E-2</v>
      </c>
      <c r="J726">
        <v>1.6427182985859767E-2</v>
      </c>
      <c r="K726">
        <v>310.2149</v>
      </c>
      <c r="L726">
        <v>312.92664000000008</v>
      </c>
      <c r="M726">
        <v>4.5803472813419358E-2</v>
      </c>
      <c r="N726" t="s">
        <v>131</v>
      </c>
      <c r="O726">
        <v>409.97</v>
      </c>
      <c r="P726">
        <v>-0.34951337902773372</v>
      </c>
      <c r="Q726" t="s">
        <v>84</v>
      </c>
      <c r="R726" t="s">
        <v>4</v>
      </c>
    </row>
    <row r="727" spans="1:18" x14ac:dyDescent="0.2">
      <c r="A727">
        <v>1620</v>
      </c>
      <c r="B727" t="s">
        <v>10</v>
      </c>
      <c r="C727" s="1" t="d">
        <v>2022-05-09</v>
      </c>
      <c r="D727">
        <v>278.81700000000001</v>
      </c>
      <c r="E727">
        <v>281.87700000000001</v>
      </c>
      <c r="F727">
        <v>260.38299999999998</v>
      </c>
      <c r="G727">
        <v>262.37</v>
      </c>
      <c r="H727">
        <v>90810300</v>
      </c>
      <c r="I727">
        <v>-9.0729500000000005E-2</v>
      </c>
      <c r="J727">
        <v>-9.0729509617050841E-2</v>
      </c>
      <c r="K727">
        <v>313.14639999999997</v>
      </c>
      <c r="L727">
        <v>313.79576000000014</v>
      </c>
      <c r="M727">
        <v>4.6209895434622172E-2</v>
      </c>
      <c r="N727" t="s">
        <v>131</v>
      </c>
      <c r="O727">
        <v>409.97</v>
      </c>
      <c r="P727">
        <v>-0.36002634339097983</v>
      </c>
      <c r="Q727" t="s">
        <v>84</v>
      </c>
      <c r="R727" t="s">
        <v>4</v>
      </c>
    </row>
    <row r="728" spans="1:18" x14ac:dyDescent="0.2">
      <c r="A728">
        <v>1619</v>
      </c>
      <c r="B728" t="s">
        <v>10</v>
      </c>
      <c r="C728" s="1" t="d">
        <v>2022-05-06</v>
      </c>
      <c r="D728">
        <v>295.66699999999997</v>
      </c>
      <c r="E728">
        <v>296</v>
      </c>
      <c r="F728">
        <v>281.03699999999998</v>
      </c>
      <c r="G728">
        <v>288.55</v>
      </c>
      <c r="H728">
        <v>72903000</v>
      </c>
      <c r="I728">
        <v>-8.7371800000000006E-3</v>
      </c>
      <c r="J728">
        <v>-8.7360396849117672E-3</v>
      </c>
      <c r="K728">
        <v>317.11939999999993</v>
      </c>
      <c r="L728">
        <v>314.26502000000011</v>
      </c>
      <c r="M728">
        <v>4.2627614692378295E-2</v>
      </c>
      <c r="N728" t="s">
        <v>132</v>
      </c>
      <c r="O728">
        <v>409.97</v>
      </c>
      <c r="P728">
        <v>-0.29616801229358247</v>
      </c>
      <c r="Q728" t="s">
        <v>84</v>
      </c>
      <c r="R728" t="s">
        <v>4</v>
      </c>
    </row>
    <row r="729" spans="1:18" x14ac:dyDescent="0.2">
      <c r="A729">
        <v>1618</v>
      </c>
      <c r="B729" t="s">
        <v>10</v>
      </c>
      <c r="C729" s="1" t="d">
        <v>2022-05-05</v>
      </c>
      <c r="D729">
        <v>313.00700000000001</v>
      </c>
      <c r="E729">
        <v>315.2</v>
      </c>
      <c r="F729">
        <v>285.89999999999998</v>
      </c>
      <c r="G729">
        <v>291.09300000000002</v>
      </c>
      <c r="H729">
        <v>92519100</v>
      </c>
      <c r="I729">
        <v>-8.3286200000000005E-2</v>
      </c>
      <c r="J729">
        <v>-8.3287144926623369E-2</v>
      </c>
      <c r="K729">
        <v>320.31289999999996</v>
      </c>
      <c r="L729">
        <v>314.41676000000007</v>
      </c>
      <c r="M729">
        <v>4.2862933078521355E-2</v>
      </c>
      <c r="N729" t="s">
        <v>132</v>
      </c>
      <c r="O729">
        <v>409.97</v>
      </c>
      <c r="P729">
        <v>-0.2899651193989804</v>
      </c>
      <c r="Q729" t="s">
        <v>84</v>
      </c>
      <c r="R729" t="s">
        <v>4</v>
      </c>
    </row>
    <row r="730" spans="1:18" x14ac:dyDescent="0.2">
      <c r="A730">
        <v>1617</v>
      </c>
      <c r="B730" t="s">
        <v>10</v>
      </c>
      <c r="C730" s="1" t="d">
        <v>2022-05-04</v>
      </c>
      <c r="D730">
        <v>301.31299999999999</v>
      </c>
      <c r="E730">
        <v>318.5</v>
      </c>
      <c r="F730">
        <v>295.09300000000002</v>
      </c>
      <c r="G730">
        <v>317.54000000000002</v>
      </c>
      <c r="H730">
        <v>81643800</v>
      </c>
      <c r="I730">
        <v>4.7698600000000001E-2</v>
      </c>
      <c r="J730">
        <v>4.769980500390969E-2</v>
      </c>
      <c r="K730">
        <v>323.18759999999992</v>
      </c>
      <c r="L730">
        <v>313.98422000000011</v>
      </c>
      <c r="M730">
        <v>3.9929646501861003E-2</v>
      </c>
      <c r="N730" t="s">
        <v>132</v>
      </c>
      <c r="O730">
        <v>409.97</v>
      </c>
      <c r="P730">
        <v>-0.22545552113569289</v>
      </c>
      <c r="Q730" t="s">
        <v>84</v>
      </c>
      <c r="R730" t="s">
        <v>4</v>
      </c>
    </row>
    <row r="731" spans="1:18" x14ac:dyDescent="0.2">
      <c r="A731">
        <v>1616</v>
      </c>
      <c r="B731" t="s">
        <v>10</v>
      </c>
      <c r="C731" s="1" t="d">
        <v>2022-05-03</v>
      </c>
      <c r="D731">
        <v>301.06</v>
      </c>
      <c r="E731">
        <v>308.02699999999999</v>
      </c>
      <c r="F731">
        <v>296.197</v>
      </c>
      <c r="G731">
        <v>303.08300000000003</v>
      </c>
      <c r="H731">
        <v>63709500</v>
      </c>
      <c r="I731">
        <v>6.9882800000000004E-3</v>
      </c>
      <c r="J731">
        <v>6.987175227589848E-3</v>
      </c>
      <c r="K731">
        <v>325.49824999999998</v>
      </c>
      <c r="L731">
        <v>313.25596000000013</v>
      </c>
      <c r="M731">
        <v>3.8843802186119256E-2</v>
      </c>
      <c r="N731" t="s">
        <v>132</v>
      </c>
      <c r="O731">
        <v>409.97</v>
      </c>
      <c r="P731">
        <v>-0.26071907700563457</v>
      </c>
      <c r="Q731" t="s">
        <v>84</v>
      </c>
      <c r="R731" t="s">
        <v>4</v>
      </c>
    </row>
    <row r="732" spans="1:18" x14ac:dyDescent="0.2">
      <c r="A732">
        <v>1615</v>
      </c>
      <c r="B732" t="s">
        <v>10</v>
      </c>
      <c r="C732" s="1" t="d">
        <v>2022-05-02</v>
      </c>
      <c r="D732">
        <v>286.923</v>
      </c>
      <c r="E732">
        <v>302.12</v>
      </c>
      <c r="F732">
        <v>282.67700000000002</v>
      </c>
      <c r="G732">
        <v>300.98</v>
      </c>
      <c r="H732">
        <v>75781500</v>
      </c>
      <c r="I732">
        <v>3.6956299999999997E-2</v>
      </c>
      <c r="J732">
        <v>3.6957413015541674E-2</v>
      </c>
      <c r="K732">
        <v>329.43494999999996</v>
      </c>
      <c r="L732">
        <v>312.38202000000013</v>
      </c>
      <c r="M732">
        <v>4.1486770321075207E-2</v>
      </c>
      <c r="N732" t="s">
        <v>132</v>
      </c>
      <c r="O732">
        <v>409.97</v>
      </c>
      <c r="P732">
        <v>-0.2658487206380955</v>
      </c>
      <c r="Q732" t="s">
        <v>84</v>
      </c>
      <c r="R732" t="s">
        <v>4</v>
      </c>
    </row>
    <row r="733" spans="1:18" x14ac:dyDescent="0.2">
      <c r="A733">
        <v>1614</v>
      </c>
      <c r="B733" t="s">
        <v>10</v>
      </c>
      <c r="C733" s="1" t="d">
        <v>2022-04-29</v>
      </c>
      <c r="D733">
        <v>300.75</v>
      </c>
      <c r="E733">
        <v>311.46699999999998</v>
      </c>
      <c r="F733">
        <v>290</v>
      </c>
      <c r="G733">
        <v>290.25299999999999</v>
      </c>
      <c r="H733">
        <v>88133100</v>
      </c>
      <c r="I733">
        <v>-7.6922199999999996E-3</v>
      </c>
      <c r="J733">
        <v>-7.6922287976534109E-3</v>
      </c>
      <c r="K733">
        <v>332.46244999999999</v>
      </c>
      <c r="L733">
        <v>312.03356000000008</v>
      </c>
      <c r="M733">
        <v>4.0280126298295429E-2</v>
      </c>
      <c r="N733" t="s">
        <v>132</v>
      </c>
      <c r="O733">
        <v>409.97</v>
      </c>
      <c r="P733">
        <v>-0.29201404980852264</v>
      </c>
      <c r="Q733" t="s">
        <v>83</v>
      </c>
      <c r="R733" t="s">
        <v>4</v>
      </c>
    </row>
    <row r="734" spans="1:18" x14ac:dyDescent="0.2">
      <c r="A734">
        <v>1613</v>
      </c>
      <c r="B734" t="s">
        <v>10</v>
      </c>
      <c r="C734" s="1" t="d">
        <v>2022-04-28</v>
      </c>
      <c r="D734">
        <v>299.99299999999999</v>
      </c>
      <c r="E734">
        <v>300</v>
      </c>
      <c r="F734">
        <v>273.89999999999998</v>
      </c>
      <c r="G734">
        <v>292.50299999999999</v>
      </c>
      <c r="H734">
        <v>124948500</v>
      </c>
      <c r="I734">
        <v>-4.5377000000000004E-3</v>
      </c>
      <c r="J734">
        <v>-4.5399320031174195E-3</v>
      </c>
      <c r="K734">
        <v>335.90979999999996</v>
      </c>
      <c r="L734">
        <v>311.85630000000015</v>
      </c>
      <c r="M734">
        <v>4.0293018321299341E-2</v>
      </c>
      <c r="N734" t="s">
        <v>132</v>
      </c>
      <c r="O734">
        <v>409.97</v>
      </c>
      <c r="P734">
        <v>-0.28652584335439191</v>
      </c>
      <c r="Q734" t="s">
        <v>83</v>
      </c>
      <c r="R734" t="s">
        <v>4</v>
      </c>
    </row>
    <row r="735" spans="1:18" x14ac:dyDescent="0.2">
      <c r="A735">
        <v>1612</v>
      </c>
      <c r="B735" t="s">
        <v>10</v>
      </c>
      <c r="C735" s="1" t="d">
        <v>2022-04-27</v>
      </c>
      <c r="D735">
        <v>299.52699999999999</v>
      </c>
      <c r="E735">
        <v>306</v>
      </c>
      <c r="F735">
        <v>292.45299999999997</v>
      </c>
      <c r="G735">
        <v>293.83699999999999</v>
      </c>
      <c r="H735">
        <v>76956300</v>
      </c>
      <c r="I735">
        <v>5.80768E-3</v>
      </c>
      <c r="J735">
        <v>5.8088587663449598E-3</v>
      </c>
      <c r="K735">
        <v>339.51779999999997</v>
      </c>
      <c r="L735">
        <v>312.20718000000011</v>
      </c>
      <c r="M735">
        <v>4.028926628246661E-2</v>
      </c>
      <c r="N735" t="s">
        <v>132</v>
      </c>
      <c r="O735">
        <v>409.97</v>
      </c>
      <c r="P735">
        <v>-0.28327194672780942</v>
      </c>
      <c r="Q735" t="s">
        <v>83</v>
      </c>
      <c r="R735" t="s">
        <v>4</v>
      </c>
    </row>
    <row r="736" spans="1:18" x14ac:dyDescent="0.2">
      <c r="A736">
        <v>1611</v>
      </c>
      <c r="B736" t="s">
        <v>10</v>
      </c>
      <c r="C736" s="1" t="d">
        <v>2022-04-26</v>
      </c>
      <c r="D736">
        <v>331.81</v>
      </c>
      <c r="E736">
        <v>333.33300000000003</v>
      </c>
      <c r="F736">
        <v>291.66699999999997</v>
      </c>
      <c r="G736">
        <v>292.14</v>
      </c>
      <c r="H736">
        <v>136133700</v>
      </c>
      <c r="I736">
        <v>-0.121841</v>
      </c>
      <c r="J736">
        <v>-0.12184036576457968</v>
      </c>
      <c r="K736">
        <v>343.15209999999996</v>
      </c>
      <c r="L736">
        <v>312.50666000000018</v>
      </c>
      <c r="M736">
        <v>4.0316783104053754E-2</v>
      </c>
      <c r="N736" t="s">
        <v>132</v>
      </c>
      <c r="O736">
        <v>409.97</v>
      </c>
      <c r="P736">
        <v>-0.28741127399565825</v>
      </c>
      <c r="Q736" t="s">
        <v>83</v>
      </c>
      <c r="R736" t="s">
        <v>4</v>
      </c>
    </row>
    <row r="737" spans="1:18" x14ac:dyDescent="0.2">
      <c r="A737">
        <v>1610</v>
      </c>
      <c r="B737" t="s">
        <v>10</v>
      </c>
      <c r="C737" s="1" t="d">
        <v>2022-04-25</v>
      </c>
      <c r="D737">
        <v>326.32299999999998</v>
      </c>
      <c r="E737">
        <v>336.20699999999999</v>
      </c>
      <c r="F737">
        <v>325.10000000000002</v>
      </c>
      <c r="G737">
        <v>332.673</v>
      </c>
      <c r="H737">
        <v>68341200</v>
      </c>
      <c r="I737">
        <v>-6.9946499999999998E-3</v>
      </c>
      <c r="J737">
        <v>-6.9966598709916283E-3</v>
      </c>
      <c r="K737">
        <v>346.74244999999996</v>
      </c>
      <c r="L737">
        <v>312.46832000000012</v>
      </c>
      <c r="M737">
        <v>3.5942530347703686E-2</v>
      </c>
      <c r="N737" t="s">
        <v>132</v>
      </c>
      <c r="O737">
        <v>409.97</v>
      </c>
      <c r="P737">
        <v>-0.18854306412664346</v>
      </c>
      <c r="Q737" t="s">
        <v>83</v>
      </c>
      <c r="R737" t="s">
        <v>4</v>
      </c>
    </row>
    <row r="738" spans="1:18" x14ac:dyDescent="0.2">
      <c r="A738">
        <v>1609</v>
      </c>
      <c r="B738" t="s">
        <v>10</v>
      </c>
      <c r="C738" s="1" t="d">
        <v>2022-04-22</v>
      </c>
      <c r="D738">
        <v>338.303</v>
      </c>
      <c r="E738">
        <v>344.95</v>
      </c>
      <c r="F738">
        <v>331.33300000000003</v>
      </c>
      <c r="G738">
        <v>335.017</v>
      </c>
      <c r="H738">
        <v>69696600</v>
      </c>
      <c r="I738">
        <v>-3.6975799999999998E-3</v>
      </c>
      <c r="J738">
        <v>-3.6965443406887788E-3</v>
      </c>
      <c r="K738">
        <v>346.95279999999997</v>
      </c>
      <c r="L738">
        <v>312.35886000000016</v>
      </c>
      <c r="M738">
        <v>3.5913920392559744E-2</v>
      </c>
      <c r="N738" t="s">
        <v>132</v>
      </c>
      <c r="O738">
        <v>409.97</v>
      </c>
      <c r="P738">
        <v>-0.18282557260287347</v>
      </c>
      <c r="Q738" t="s">
        <v>83</v>
      </c>
      <c r="R738" t="s">
        <v>4</v>
      </c>
    </row>
    <row r="739" spans="1:18" x14ac:dyDescent="0.2">
      <c r="A739">
        <v>1608</v>
      </c>
      <c r="B739" t="s">
        <v>10</v>
      </c>
      <c r="C739" s="1" t="d">
        <v>2022-04-21</v>
      </c>
      <c r="D739">
        <v>358.24299999999999</v>
      </c>
      <c r="E739">
        <v>364.07299999999998</v>
      </c>
      <c r="F739">
        <v>332.14</v>
      </c>
      <c r="G739">
        <v>336.26</v>
      </c>
      <c r="H739">
        <v>105416400</v>
      </c>
      <c r="I739">
        <v>3.23168E-2</v>
      </c>
      <c r="J739">
        <v>3.2317879981457187E-2</v>
      </c>
      <c r="K739">
        <v>347.10060000000004</v>
      </c>
      <c r="L739">
        <v>311.73574000000008</v>
      </c>
      <c r="M739">
        <v>3.6047463618185276E-2</v>
      </c>
      <c r="N739" t="s">
        <v>132</v>
      </c>
      <c r="O739">
        <v>409.97</v>
      </c>
      <c r="P739">
        <v>-0.17979364343732473</v>
      </c>
      <c r="Q739" t="s">
        <v>83</v>
      </c>
      <c r="R739" t="s">
        <v>4</v>
      </c>
    </row>
    <row r="740" spans="1:18" x14ac:dyDescent="0.2">
      <c r="A740">
        <v>1607</v>
      </c>
      <c r="B740" t="s">
        <v>10</v>
      </c>
      <c r="C740" s="1" t="d">
        <v>2022-04-20</v>
      </c>
      <c r="D740">
        <v>343.33300000000003</v>
      </c>
      <c r="E740">
        <v>344.66699999999997</v>
      </c>
      <c r="F740">
        <v>325.08300000000003</v>
      </c>
      <c r="G740">
        <v>325.733</v>
      </c>
      <c r="H740">
        <v>70711200</v>
      </c>
      <c r="I740">
        <v>-4.9555000000000002E-2</v>
      </c>
      <c r="J740">
        <v>-4.9556923058966973E-2</v>
      </c>
      <c r="K740">
        <v>346.93944999999997</v>
      </c>
      <c r="L740">
        <v>311.24874000000011</v>
      </c>
      <c r="M740">
        <v>3.5313461434635214E-2</v>
      </c>
      <c r="N740" t="s">
        <v>132</v>
      </c>
      <c r="O740">
        <v>409.97</v>
      </c>
      <c r="P740">
        <v>-0.20547113203405132</v>
      </c>
      <c r="Q740" t="s">
        <v>83</v>
      </c>
      <c r="R740" t="s">
        <v>4</v>
      </c>
    </row>
    <row r="741" spans="1:18" x14ac:dyDescent="0.2">
      <c r="A741">
        <v>1606</v>
      </c>
      <c r="B741" t="s">
        <v>10</v>
      </c>
      <c r="C741" s="1" t="d">
        <v>2022-04-19</v>
      </c>
      <c r="D741">
        <v>335.02</v>
      </c>
      <c r="E741">
        <v>344.98</v>
      </c>
      <c r="F741">
        <v>331.77699999999999</v>
      </c>
      <c r="G741">
        <v>342.71699999999998</v>
      </c>
      <c r="H741">
        <v>49847700</v>
      </c>
      <c r="I741">
        <v>2.3758100000000001E-2</v>
      </c>
      <c r="J741">
        <v>2.3760092961289114E-2</v>
      </c>
      <c r="K741">
        <v>347.21915000000001</v>
      </c>
      <c r="L741">
        <v>310.67020000000008</v>
      </c>
      <c r="M741">
        <v>3.7506533606990286E-2</v>
      </c>
      <c r="N741" t="s">
        <v>132</v>
      </c>
      <c r="O741">
        <v>409.97</v>
      </c>
      <c r="P741">
        <v>-0.16404371051540367</v>
      </c>
      <c r="Q741" t="s">
        <v>83</v>
      </c>
      <c r="R741" t="s">
        <v>4</v>
      </c>
    </row>
    <row r="742" spans="1:18" x14ac:dyDescent="0.2">
      <c r="A742">
        <v>1605</v>
      </c>
      <c r="B742" t="s">
        <v>10</v>
      </c>
      <c r="C742" s="1" t="d">
        <v>2022-04-18</v>
      </c>
      <c r="D742">
        <v>329.67700000000002</v>
      </c>
      <c r="E742">
        <v>338.30700000000002</v>
      </c>
      <c r="F742">
        <v>324.47000000000003</v>
      </c>
      <c r="G742">
        <v>334.76299999999998</v>
      </c>
      <c r="H742">
        <v>51715200</v>
      </c>
      <c r="I742">
        <v>1.9583699999999999E-2</v>
      </c>
      <c r="J742">
        <v>1.9583776227183769E-2</v>
      </c>
      <c r="K742">
        <v>345.43594999999993</v>
      </c>
      <c r="L742">
        <v>310.2044800000001</v>
      </c>
      <c r="M742">
        <v>3.7376516482561621E-2</v>
      </c>
      <c r="N742" t="s">
        <v>132</v>
      </c>
      <c r="O742">
        <v>409.97</v>
      </c>
      <c r="P742">
        <v>-0.18344513013147312</v>
      </c>
      <c r="Q742" t="s">
        <v>83</v>
      </c>
      <c r="R742" t="s">
        <v>4</v>
      </c>
    </row>
    <row r="743" spans="1:18" x14ac:dyDescent="0.2">
      <c r="A743">
        <v>1604</v>
      </c>
      <c r="B743" t="s">
        <v>10</v>
      </c>
      <c r="C743" s="1" t="d">
        <v>2022-04-14</v>
      </c>
      <c r="D743">
        <v>333.09699999999998</v>
      </c>
      <c r="E743">
        <v>337.57</v>
      </c>
      <c r="F743">
        <v>327.39699999999999</v>
      </c>
      <c r="G743">
        <v>328.33300000000003</v>
      </c>
      <c r="H743">
        <v>58422300</v>
      </c>
      <c r="I743">
        <v>-3.6552300000000003E-2</v>
      </c>
      <c r="J743">
        <v>-3.6553302620382033E-2</v>
      </c>
      <c r="K743">
        <v>343.78764999999999</v>
      </c>
      <c r="L743">
        <v>309.50560000000007</v>
      </c>
      <c r="M743">
        <v>3.7988753439277788E-2</v>
      </c>
      <c r="N743" t="s">
        <v>132</v>
      </c>
      <c r="O743">
        <v>409.97</v>
      </c>
      <c r="P743">
        <v>-0.19912920457594452</v>
      </c>
      <c r="Q743" t="s">
        <v>83</v>
      </c>
      <c r="R743" t="s">
        <v>4</v>
      </c>
    </row>
    <row r="744" spans="1:18" x14ac:dyDescent="0.2">
      <c r="A744">
        <v>1603</v>
      </c>
      <c r="B744" t="s">
        <v>10</v>
      </c>
      <c r="C744" s="1" t="d">
        <v>2022-04-13</v>
      </c>
      <c r="D744">
        <v>327.02699999999999</v>
      </c>
      <c r="E744">
        <v>342.08</v>
      </c>
      <c r="F744">
        <v>324.36700000000002</v>
      </c>
      <c r="G744">
        <v>340.79</v>
      </c>
      <c r="H744">
        <v>55121100</v>
      </c>
      <c r="I744">
        <v>3.5888400000000001E-2</v>
      </c>
      <c r="J744">
        <v>3.588939246100864E-2</v>
      </c>
      <c r="K744">
        <v>341.89765</v>
      </c>
      <c r="L744">
        <v>308.75128000000007</v>
      </c>
      <c r="M744">
        <v>3.7132806973895031E-2</v>
      </c>
      <c r="N744" t="s">
        <v>132</v>
      </c>
      <c r="O744">
        <v>409.97</v>
      </c>
      <c r="P744">
        <v>-0.168744054443008</v>
      </c>
      <c r="Q744" t="s">
        <v>83</v>
      </c>
      <c r="R744" t="s">
        <v>4</v>
      </c>
    </row>
    <row r="745" spans="1:18" x14ac:dyDescent="0.2">
      <c r="A745">
        <v>1602</v>
      </c>
      <c r="B745" t="s">
        <v>10</v>
      </c>
      <c r="C745" s="1" t="d">
        <v>2022-04-12</v>
      </c>
      <c r="D745">
        <v>332.54700000000003</v>
      </c>
      <c r="E745">
        <v>340.39699999999999</v>
      </c>
      <c r="F745">
        <v>325.53300000000002</v>
      </c>
      <c r="G745">
        <v>328.983</v>
      </c>
      <c r="H745">
        <v>65976000</v>
      </c>
      <c r="I745">
        <v>1.1291799999999999E-2</v>
      </c>
      <c r="J745">
        <v>1.1290768805139795E-2</v>
      </c>
      <c r="K745">
        <v>338.86200000000002</v>
      </c>
      <c r="L745">
        <v>308.22235999999998</v>
      </c>
      <c r="M745">
        <v>3.7653835573335646E-2</v>
      </c>
      <c r="N745" t="s">
        <v>132</v>
      </c>
      <c r="O745">
        <v>409.97</v>
      </c>
      <c r="P745">
        <v>-0.19754372271141796</v>
      </c>
      <c r="Q745" t="s">
        <v>83</v>
      </c>
      <c r="R745" t="s">
        <v>4</v>
      </c>
    </row>
    <row r="746" spans="1:18" x14ac:dyDescent="0.2">
      <c r="A746">
        <v>1601</v>
      </c>
      <c r="B746" t="s">
        <v>10</v>
      </c>
      <c r="C746" s="1" t="d">
        <v>2022-04-11</v>
      </c>
      <c r="D746">
        <v>326.8</v>
      </c>
      <c r="E746">
        <v>336.15699999999998</v>
      </c>
      <c r="F746">
        <v>324.88</v>
      </c>
      <c r="G746">
        <v>325.31</v>
      </c>
      <c r="H746">
        <v>59357100</v>
      </c>
      <c r="I746">
        <v>-4.8328099999999999E-2</v>
      </c>
      <c r="J746">
        <v>-4.8328116315127345E-2</v>
      </c>
      <c r="K746">
        <v>335.77770000000004</v>
      </c>
      <c r="L746">
        <v>307.61490000000003</v>
      </c>
      <c r="M746">
        <v>3.8470318289646067E-2</v>
      </c>
      <c r="N746" t="s">
        <v>132</v>
      </c>
      <c r="O746">
        <v>409.97</v>
      </c>
      <c r="P746">
        <v>-0.20650291484742789</v>
      </c>
      <c r="Q746" t="s">
        <v>83</v>
      </c>
      <c r="R746" t="s">
        <v>4</v>
      </c>
    </row>
    <row r="747" spans="1:18" x14ac:dyDescent="0.2">
      <c r="A747">
        <v>1600</v>
      </c>
      <c r="B747" t="s">
        <v>10</v>
      </c>
      <c r="C747" s="1" t="d">
        <v>2022-04-08</v>
      </c>
      <c r="D747">
        <v>347.73700000000002</v>
      </c>
      <c r="E747">
        <v>349.48</v>
      </c>
      <c r="F747">
        <v>340.81299999999999</v>
      </c>
      <c r="G747">
        <v>341.83</v>
      </c>
      <c r="H747">
        <v>55013700</v>
      </c>
      <c r="I747">
        <v>-3.00494E-2</v>
      </c>
      <c r="J747">
        <v>-3.0049372907326566E-2</v>
      </c>
      <c r="K747">
        <v>332.28504999999996</v>
      </c>
      <c r="L747">
        <v>307.28003999999999</v>
      </c>
      <c r="M747">
        <v>3.7556003980003555E-2</v>
      </c>
      <c r="N747" t="s">
        <v>132</v>
      </c>
      <c r="O747">
        <v>409.97</v>
      </c>
      <c r="P747">
        <v>-0.16620728345976543</v>
      </c>
      <c r="Q747" t="s">
        <v>83</v>
      </c>
      <c r="R747" t="s">
        <v>4</v>
      </c>
    </row>
    <row r="748" spans="1:18" x14ac:dyDescent="0.2">
      <c r="A748">
        <v>1599</v>
      </c>
      <c r="B748" t="s">
        <v>10</v>
      </c>
      <c r="C748" s="1" t="d">
        <v>2022-04-07</v>
      </c>
      <c r="D748">
        <v>350.79700000000003</v>
      </c>
      <c r="E748">
        <v>358.863</v>
      </c>
      <c r="F748">
        <v>340.51299999999998</v>
      </c>
      <c r="G748">
        <v>352.42</v>
      </c>
      <c r="H748">
        <v>79447200</v>
      </c>
      <c r="I748">
        <v>1.0996799999999999E-2</v>
      </c>
      <c r="J748">
        <v>1.0995820268684842E-2</v>
      </c>
      <c r="K748">
        <v>328.44939999999997</v>
      </c>
      <c r="L748">
        <v>306.41618</v>
      </c>
      <c r="M748">
        <v>3.9113663620264E-2</v>
      </c>
      <c r="N748" t="s">
        <v>132</v>
      </c>
      <c r="O748">
        <v>409.97</v>
      </c>
      <c r="P748">
        <v>-0.14037612508232311</v>
      </c>
      <c r="Q748" t="s">
        <v>83</v>
      </c>
      <c r="R748" t="s">
        <v>4</v>
      </c>
    </row>
    <row r="749" spans="1:18" x14ac:dyDescent="0.2">
      <c r="A749">
        <v>1598</v>
      </c>
      <c r="B749" t="s">
        <v>10</v>
      </c>
      <c r="C749" s="1" t="d">
        <v>2022-04-06</v>
      </c>
      <c r="D749">
        <v>357.82299999999998</v>
      </c>
      <c r="E749">
        <v>359.66699999999997</v>
      </c>
      <c r="F749">
        <v>342.56700000000001</v>
      </c>
      <c r="G749">
        <v>348.58699999999999</v>
      </c>
      <c r="H749">
        <v>89348400</v>
      </c>
      <c r="I749">
        <v>-4.16949E-2</v>
      </c>
      <c r="J749">
        <v>-4.1693126929537305E-2</v>
      </c>
      <c r="K749">
        <v>324.80004999999994</v>
      </c>
      <c r="L749">
        <v>305.10692</v>
      </c>
      <c r="M749">
        <v>3.9955946909010602E-2</v>
      </c>
      <c r="N749" t="s">
        <v>132</v>
      </c>
      <c r="O749">
        <v>409.97</v>
      </c>
      <c r="P749">
        <v>-0.14972558967729355</v>
      </c>
      <c r="Q749" t="s">
        <v>83</v>
      </c>
      <c r="R749" t="s">
        <v>4</v>
      </c>
    </row>
    <row r="750" spans="1:18" x14ac:dyDescent="0.2">
      <c r="A750">
        <v>1597</v>
      </c>
      <c r="B750" t="s">
        <v>10</v>
      </c>
      <c r="C750" s="1" t="d">
        <v>2022-04-05</v>
      </c>
      <c r="D750">
        <v>378.767</v>
      </c>
      <c r="E750">
        <v>384.29</v>
      </c>
      <c r="F750">
        <v>362.43299999999999</v>
      </c>
      <c r="G750">
        <v>363.75299999999999</v>
      </c>
      <c r="H750">
        <v>80075100</v>
      </c>
      <c r="I750">
        <v>-4.7308999999999997E-2</v>
      </c>
      <c r="J750">
        <v>-4.7310622628117693E-2</v>
      </c>
      <c r="K750">
        <v>321.68684999999994</v>
      </c>
      <c r="L750">
        <v>304.30792000000002</v>
      </c>
      <c r="M750">
        <v>3.8542241586872854E-2</v>
      </c>
      <c r="N750" t="s">
        <v>132</v>
      </c>
      <c r="O750">
        <v>409.97</v>
      </c>
      <c r="P750">
        <v>-0.11273263897358354</v>
      </c>
      <c r="Q750" t="s">
        <v>83</v>
      </c>
      <c r="R750" t="s">
        <v>4</v>
      </c>
    </row>
    <row r="751" spans="1:18" x14ac:dyDescent="0.2">
      <c r="A751">
        <v>1596</v>
      </c>
      <c r="B751" t="s">
        <v>10</v>
      </c>
      <c r="C751" s="1" t="d">
        <v>2022-04-04</v>
      </c>
      <c r="D751">
        <v>363.12700000000001</v>
      </c>
      <c r="E751">
        <v>383.303</v>
      </c>
      <c r="F751">
        <v>357.51</v>
      </c>
      <c r="G751">
        <v>381.81700000000001</v>
      </c>
      <c r="H751">
        <v>82035900</v>
      </c>
      <c r="I751">
        <v>5.6113400000000001E-2</v>
      </c>
      <c r="J751">
        <v>5.6114292036622215E-2</v>
      </c>
      <c r="K751">
        <v>317.23919999999993</v>
      </c>
      <c r="L751">
        <v>303.45884000000001</v>
      </c>
      <c r="M751">
        <v>3.5690430614594891E-2</v>
      </c>
      <c r="N751" t="s">
        <v>132</v>
      </c>
      <c r="O751">
        <v>409.97</v>
      </c>
      <c r="P751">
        <v>-6.8670878356952958E-2</v>
      </c>
      <c r="Q751" t="s">
        <v>83</v>
      </c>
      <c r="R751" t="s">
        <v>4</v>
      </c>
    </row>
    <row r="752" spans="1:18" x14ac:dyDescent="0.2">
      <c r="A752">
        <v>1595</v>
      </c>
      <c r="B752" t="s">
        <v>10</v>
      </c>
      <c r="C752" s="1" t="d">
        <v>2022-04-01</v>
      </c>
      <c r="D752">
        <v>360.38299999999998</v>
      </c>
      <c r="E752">
        <v>364.91699999999997</v>
      </c>
      <c r="F752">
        <v>355.54700000000003</v>
      </c>
      <c r="G752">
        <v>361.53</v>
      </c>
      <c r="H752">
        <v>54263100</v>
      </c>
      <c r="I752">
        <v>6.4866000000000004E-3</v>
      </c>
      <c r="J752">
        <v>6.4866369710467886E-3</v>
      </c>
      <c r="K752">
        <v>311.55799999999999</v>
      </c>
      <c r="L752">
        <v>302.38378000000006</v>
      </c>
      <c r="M752">
        <v>3.6817015407682174E-2</v>
      </c>
      <c r="N752" t="s">
        <v>132</v>
      </c>
      <c r="O752">
        <v>409.97</v>
      </c>
      <c r="P752">
        <v>-0.11815498695026483</v>
      </c>
      <c r="Q752" t="s">
        <v>83</v>
      </c>
      <c r="R752" t="s">
        <v>4</v>
      </c>
    </row>
    <row r="753" spans="1:18" x14ac:dyDescent="0.2">
      <c r="A753">
        <v>1594</v>
      </c>
      <c r="B753" t="s">
        <v>10</v>
      </c>
      <c r="C753" s="1" t="d">
        <v>2022-03-31</v>
      </c>
      <c r="D753">
        <v>364.85700000000003</v>
      </c>
      <c r="E753">
        <v>367.71300000000002</v>
      </c>
      <c r="F753">
        <v>358.88</v>
      </c>
      <c r="G753">
        <v>359.2</v>
      </c>
      <c r="H753">
        <v>48992700</v>
      </c>
      <c r="I753">
        <v>-1.49818E-2</v>
      </c>
      <c r="J753">
        <v>-1.4980955018743414E-2</v>
      </c>
      <c r="K753">
        <v>307.45300000000003</v>
      </c>
      <c r="L753">
        <v>301.0401</v>
      </c>
      <c r="M753">
        <v>3.6934888151212805E-2</v>
      </c>
      <c r="N753" t="s">
        <v>132</v>
      </c>
      <c r="O753">
        <v>409.97</v>
      </c>
      <c r="P753">
        <v>-0.12383832963387575</v>
      </c>
      <c r="Q753" t="s">
        <v>82</v>
      </c>
      <c r="R753" t="s">
        <v>4</v>
      </c>
    </row>
    <row r="754" spans="1:18" x14ac:dyDescent="0.2">
      <c r="A754">
        <v>1593</v>
      </c>
      <c r="B754" t="s">
        <v>10</v>
      </c>
      <c r="C754" s="1" t="d">
        <v>2022-03-30</v>
      </c>
      <c r="D754">
        <v>363.72300000000001</v>
      </c>
      <c r="E754">
        <v>371.31700000000001</v>
      </c>
      <c r="F754">
        <v>361.33300000000003</v>
      </c>
      <c r="G754">
        <v>364.66300000000001</v>
      </c>
      <c r="H754">
        <v>59865000</v>
      </c>
      <c r="I754">
        <v>-5.0747500000000003E-3</v>
      </c>
      <c r="J754">
        <v>-5.0747156385820835E-3</v>
      </c>
      <c r="K754">
        <v>303.48115000000007</v>
      </c>
      <c r="L754">
        <v>300.4513</v>
      </c>
      <c r="M754">
        <v>3.8797338244816168E-2</v>
      </c>
      <c r="N754" t="s">
        <v>132</v>
      </c>
      <c r="O754">
        <v>409.97</v>
      </c>
      <c r="P754">
        <v>-0.11051296436324609</v>
      </c>
      <c r="Q754" t="s">
        <v>82</v>
      </c>
      <c r="R754" t="s">
        <v>4</v>
      </c>
    </row>
    <row r="755" spans="1:18" x14ac:dyDescent="0.2">
      <c r="A755">
        <v>1592</v>
      </c>
      <c r="B755" t="s">
        <v>10</v>
      </c>
      <c r="C755" s="1" t="d">
        <v>2022-03-29</v>
      </c>
      <c r="D755">
        <v>369.33</v>
      </c>
      <c r="E755">
        <v>371.59</v>
      </c>
      <c r="F755">
        <v>357.70299999999997</v>
      </c>
      <c r="G755">
        <v>366.52300000000002</v>
      </c>
      <c r="H755">
        <v>73614900</v>
      </c>
      <c r="I755">
        <v>7.0798600000000003E-3</v>
      </c>
      <c r="J755">
        <v>7.0779536580876101E-3</v>
      </c>
      <c r="K755">
        <v>299.91285000000005</v>
      </c>
      <c r="L755">
        <v>299.90495999999996</v>
      </c>
      <c r="M755">
        <v>3.8615998316680854E-2</v>
      </c>
      <c r="N755" t="s">
        <v>132</v>
      </c>
      <c r="O755">
        <v>409.97</v>
      </c>
      <c r="P755">
        <v>-0.10597604702783125</v>
      </c>
      <c r="Q755" t="s">
        <v>82</v>
      </c>
      <c r="R755" t="s">
        <v>4</v>
      </c>
    </row>
    <row r="756" spans="1:18" x14ac:dyDescent="0.2">
      <c r="A756">
        <v>1591</v>
      </c>
      <c r="B756" t="s">
        <v>10</v>
      </c>
      <c r="C756" s="1" t="d">
        <v>2022-03-28</v>
      </c>
      <c r="D756">
        <v>355.03300000000002</v>
      </c>
      <c r="E756">
        <v>365.96</v>
      </c>
      <c r="F756">
        <v>351.2</v>
      </c>
      <c r="G756">
        <v>363.947</v>
      </c>
      <c r="H756">
        <v>102506100</v>
      </c>
      <c r="I756">
        <v>8.0345100000000003E-2</v>
      </c>
      <c r="J756">
        <v>8.0346117311802523E-2</v>
      </c>
      <c r="K756">
        <v>295.99285000000003</v>
      </c>
      <c r="L756">
        <v>299.48175999999995</v>
      </c>
      <c r="M756">
        <v>3.8852530300394324E-2</v>
      </c>
      <c r="N756" t="s">
        <v>131</v>
      </c>
      <c r="O756">
        <v>409.97</v>
      </c>
      <c r="P756">
        <v>-0.11225943361709401</v>
      </c>
      <c r="Q756" t="s">
        <v>82</v>
      </c>
      <c r="R756" t="s">
        <v>4</v>
      </c>
    </row>
    <row r="757" spans="1:18" x14ac:dyDescent="0.2">
      <c r="A757">
        <v>1590</v>
      </c>
      <c r="B757" t="s">
        <v>10</v>
      </c>
      <c r="C757" s="1" t="d">
        <v>2022-03-25</v>
      </c>
      <c r="D757">
        <v>336</v>
      </c>
      <c r="E757">
        <v>340.6</v>
      </c>
      <c r="F757">
        <v>332.44</v>
      </c>
      <c r="G757">
        <v>336.88</v>
      </c>
      <c r="H757">
        <v>62031600</v>
      </c>
      <c r="I757">
        <v>-3.23494E-3</v>
      </c>
      <c r="J757">
        <v>-3.2339861468224651E-3</v>
      </c>
      <c r="K757">
        <v>292.30265000000003</v>
      </c>
      <c r="L757">
        <v>299.14870000000002</v>
      </c>
      <c r="M757">
        <v>3.8354289638666821E-2</v>
      </c>
      <c r="N757" t="s">
        <v>131</v>
      </c>
      <c r="O757">
        <v>409.97</v>
      </c>
      <c r="P757">
        <v>-0.17828133765885312</v>
      </c>
      <c r="Q757" t="s">
        <v>82</v>
      </c>
      <c r="R757" t="s">
        <v>4</v>
      </c>
    </row>
    <row r="758" spans="1:18" x14ac:dyDescent="0.2">
      <c r="A758">
        <v>1589</v>
      </c>
      <c r="B758" t="s">
        <v>10</v>
      </c>
      <c r="C758" s="1" t="d">
        <v>2022-03-24</v>
      </c>
      <c r="D758">
        <v>336.577</v>
      </c>
      <c r="E758">
        <v>341.49700000000001</v>
      </c>
      <c r="F758">
        <v>329.6</v>
      </c>
      <c r="G758">
        <v>337.97300000000001</v>
      </c>
      <c r="H758">
        <v>68920800</v>
      </c>
      <c r="I758">
        <v>1.4823100000000001E-2</v>
      </c>
      <c r="J758">
        <v>1.4821176025486826E-2</v>
      </c>
      <c r="K758">
        <v>288.95650000000001</v>
      </c>
      <c r="L758">
        <v>298.74682000000001</v>
      </c>
      <c r="M758">
        <v>3.8191140905014638E-2</v>
      </c>
      <c r="N758" t="s">
        <v>131</v>
      </c>
      <c r="O758">
        <v>409.97</v>
      </c>
      <c r="P758">
        <v>-0.1756152889235798</v>
      </c>
      <c r="Q758" t="s">
        <v>82</v>
      </c>
      <c r="R758" t="s">
        <v>4</v>
      </c>
    </row>
    <row r="759" spans="1:18" x14ac:dyDescent="0.2">
      <c r="A759">
        <v>1588</v>
      </c>
      <c r="B759" t="s">
        <v>10</v>
      </c>
      <c r="C759" s="1" t="d">
        <v>2022-03-23</v>
      </c>
      <c r="D759">
        <v>326.64699999999999</v>
      </c>
      <c r="E759">
        <v>346.9</v>
      </c>
      <c r="F759">
        <v>325.46699999999998</v>
      </c>
      <c r="G759">
        <v>333.03699999999998</v>
      </c>
      <c r="H759">
        <v>120676200</v>
      </c>
      <c r="I759">
        <v>5.1611399999999998E-3</v>
      </c>
      <c r="J759">
        <v>5.1610644469057831E-3</v>
      </c>
      <c r="K759">
        <v>285.40400000000005</v>
      </c>
      <c r="L759">
        <v>299.38402000000008</v>
      </c>
      <c r="M759">
        <v>3.9009863611774734E-2</v>
      </c>
      <c r="N759" t="s">
        <v>131</v>
      </c>
      <c r="O759">
        <v>409.97</v>
      </c>
      <c r="P759">
        <v>-0.18765519428250854</v>
      </c>
      <c r="Q759" t="s">
        <v>82</v>
      </c>
      <c r="R759" t="s">
        <v>4</v>
      </c>
    </row>
    <row r="760" spans="1:18" x14ac:dyDescent="0.2">
      <c r="A760">
        <v>1587</v>
      </c>
      <c r="B760" t="s">
        <v>10</v>
      </c>
      <c r="C760" s="1" t="d">
        <v>2022-03-22</v>
      </c>
      <c r="D760">
        <v>310</v>
      </c>
      <c r="E760">
        <v>332.62</v>
      </c>
      <c r="F760">
        <v>307.25</v>
      </c>
      <c r="G760">
        <v>331.327</v>
      </c>
      <c r="H760">
        <v>105868500</v>
      </c>
      <c r="I760">
        <v>7.9052399999999995E-2</v>
      </c>
      <c r="J760">
        <v>7.9054756019319106E-2</v>
      </c>
      <c r="K760">
        <v>281.48615000000007</v>
      </c>
      <c r="L760">
        <v>299.72056000000003</v>
      </c>
      <c r="M760">
        <v>4.3309471234738842E-2</v>
      </c>
      <c r="N760" t="s">
        <v>131</v>
      </c>
      <c r="O760">
        <v>409.97</v>
      </c>
      <c r="P760">
        <v>-0.19182623118764797</v>
      </c>
      <c r="Q760" t="s">
        <v>82</v>
      </c>
      <c r="R760" t="s">
        <v>4</v>
      </c>
    </row>
    <row r="761" spans="1:18" x14ac:dyDescent="0.2">
      <c r="A761">
        <v>1586</v>
      </c>
      <c r="B761" t="s">
        <v>10</v>
      </c>
      <c r="C761" s="1" t="d">
        <v>2022-03-21</v>
      </c>
      <c r="D761">
        <v>304.99299999999999</v>
      </c>
      <c r="E761">
        <v>314.28300000000002</v>
      </c>
      <c r="F761">
        <v>302.363</v>
      </c>
      <c r="G761">
        <v>307.053</v>
      </c>
      <c r="H761">
        <v>81981600</v>
      </c>
      <c r="I761">
        <v>1.7417999999999999E-2</v>
      </c>
      <c r="J761">
        <v>1.7415680076342532E-2</v>
      </c>
      <c r="K761">
        <v>278.61195000000009</v>
      </c>
      <c r="L761">
        <v>300.11396000000008</v>
      </c>
      <c r="M761">
        <v>4.1608997600802111E-2</v>
      </c>
      <c r="N761" t="s">
        <v>131</v>
      </c>
      <c r="O761">
        <v>409.97</v>
      </c>
      <c r="P761">
        <v>-0.25103544161767943</v>
      </c>
      <c r="Q761" t="s">
        <v>82</v>
      </c>
      <c r="R761" t="s">
        <v>4</v>
      </c>
    </row>
    <row r="762" spans="1:18" x14ac:dyDescent="0.2">
      <c r="A762">
        <v>1585</v>
      </c>
      <c r="B762" t="s">
        <v>10</v>
      </c>
      <c r="C762" s="1" t="d">
        <v>2022-03-18</v>
      </c>
      <c r="D762">
        <v>291.49700000000001</v>
      </c>
      <c r="E762">
        <v>302.61700000000002</v>
      </c>
      <c r="F762">
        <v>289.13</v>
      </c>
      <c r="G762">
        <v>301.79700000000003</v>
      </c>
      <c r="H762">
        <v>100414200</v>
      </c>
      <c r="I762">
        <v>3.8767799999999998E-2</v>
      </c>
      <c r="J762">
        <v>3.8770122498993365E-2</v>
      </c>
      <c r="K762">
        <v>277.54230000000007</v>
      </c>
      <c r="L762">
        <v>300.33382000000006</v>
      </c>
      <c r="M762">
        <v>4.1897814594236797E-2</v>
      </c>
      <c r="N762" t="s">
        <v>131</v>
      </c>
      <c r="O762">
        <v>409.97</v>
      </c>
      <c r="P762">
        <v>-0.26385589189452885</v>
      </c>
      <c r="Q762" t="s">
        <v>82</v>
      </c>
      <c r="R762" t="s">
        <v>4</v>
      </c>
    </row>
    <row r="763" spans="1:18" x14ac:dyDescent="0.2">
      <c r="A763">
        <v>1584</v>
      </c>
      <c r="B763" t="s">
        <v>10</v>
      </c>
      <c r="C763" s="1" t="d">
        <v>2022-03-17</v>
      </c>
      <c r="D763">
        <v>276.99700000000001</v>
      </c>
      <c r="E763">
        <v>291.66699999999997</v>
      </c>
      <c r="F763">
        <v>275.24</v>
      </c>
      <c r="G763">
        <v>290.53300000000002</v>
      </c>
      <c r="H763">
        <v>66582900</v>
      </c>
      <c r="I763">
        <v>3.7335E-2</v>
      </c>
      <c r="J763">
        <v>3.7332590680420052E-2</v>
      </c>
      <c r="K763">
        <v>277.05830000000003</v>
      </c>
      <c r="L763">
        <v>301.29076000000009</v>
      </c>
      <c r="M763">
        <v>4.2602869597295694E-2</v>
      </c>
      <c r="N763" t="s">
        <v>131</v>
      </c>
      <c r="O763">
        <v>409.97</v>
      </c>
      <c r="P763">
        <v>-0.29133107300534189</v>
      </c>
      <c r="Q763" t="s">
        <v>82</v>
      </c>
      <c r="R763" t="s">
        <v>4</v>
      </c>
    </row>
    <row r="764" spans="1:18" x14ac:dyDescent="0.2">
      <c r="A764">
        <v>1583</v>
      </c>
      <c r="B764" t="s">
        <v>10</v>
      </c>
      <c r="C764" s="1" t="d">
        <v>2022-03-16</v>
      </c>
      <c r="D764">
        <v>269.66699999999997</v>
      </c>
      <c r="E764">
        <v>280.66699999999997</v>
      </c>
      <c r="F764">
        <v>267.42</v>
      </c>
      <c r="G764">
        <v>280.077</v>
      </c>
      <c r="H764">
        <v>84028800</v>
      </c>
      <c r="I764">
        <v>4.7812E-2</v>
      </c>
      <c r="J764">
        <v>4.7811984421822773E-2</v>
      </c>
      <c r="K764">
        <v>277.92150000000004</v>
      </c>
      <c r="L764">
        <v>302.50896000000006</v>
      </c>
      <c r="M764">
        <v>4.1599567936255459E-2</v>
      </c>
      <c r="N764" t="s">
        <v>131</v>
      </c>
      <c r="O764">
        <v>409.97</v>
      </c>
      <c r="P764">
        <v>-0.31683537819840479</v>
      </c>
      <c r="Q764" t="s">
        <v>82</v>
      </c>
      <c r="R764" t="s">
        <v>4</v>
      </c>
    </row>
    <row r="765" spans="1:18" x14ac:dyDescent="0.2">
      <c r="A765">
        <v>1582</v>
      </c>
      <c r="B765" t="s">
        <v>10</v>
      </c>
      <c r="C765" s="1" t="d">
        <v>2022-03-15</v>
      </c>
      <c r="D765">
        <v>258.423</v>
      </c>
      <c r="E765">
        <v>268.52300000000002</v>
      </c>
      <c r="F765">
        <v>252.19</v>
      </c>
      <c r="G765">
        <v>267.29700000000003</v>
      </c>
      <c r="H765">
        <v>66841200</v>
      </c>
      <c r="I765">
        <v>4.6348399999999998E-2</v>
      </c>
      <c r="J765">
        <v>4.6348309108773744E-2</v>
      </c>
      <c r="K765">
        <v>279.2915000000001</v>
      </c>
      <c r="L765">
        <v>304.36224000000004</v>
      </c>
      <c r="M765">
        <v>4.197401212201908E-2</v>
      </c>
      <c r="N765" t="s">
        <v>131</v>
      </c>
      <c r="O765">
        <v>409.97</v>
      </c>
      <c r="P765">
        <v>-0.34800839085786761</v>
      </c>
      <c r="Q765" t="s">
        <v>82</v>
      </c>
      <c r="R765" t="s">
        <v>4</v>
      </c>
    </row>
    <row r="766" spans="1:18" x14ac:dyDescent="0.2">
      <c r="A766">
        <v>1581</v>
      </c>
      <c r="B766" t="s">
        <v>10</v>
      </c>
      <c r="C766" s="1" t="d">
        <v>2022-03-14</v>
      </c>
      <c r="D766">
        <v>260.20299999999997</v>
      </c>
      <c r="E766">
        <v>266.89999999999998</v>
      </c>
      <c r="F766">
        <v>252.01300000000001</v>
      </c>
      <c r="G766">
        <v>255.45699999999999</v>
      </c>
      <c r="H766">
        <v>71152200</v>
      </c>
      <c r="I766">
        <v>-3.6436799999999998E-2</v>
      </c>
      <c r="J766">
        <v>-3.6436743022891904E-2</v>
      </c>
      <c r="K766">
        <v>280.52265000000006</v>
      </c>
      <c r="L766">
        <v>306.75924000000009</v>
      </c>
      <c r="M766">
        <v>4.0667659341078126E-2</v>
      </c>
      <c r="N766" t="s">
        <v>131</v>
      </c>
      <c r="O766">
        <v>409.97</v>
      </c>
      <c r="P766">
        <v>-0.37688855282093814</v>
      </c>
      <c r="Q766" t="s">
        <v>82</v>
      </c>
      <c r="R766" t="s">
        <v>4</v>
      </c>
    </row>
    <row r="767" spans="1:18" x14ac:dyDescent="0.2">
      <c r="A767">
        <v>1580</v>
      </c>
      <c r="B767" t="s">
        <v>10</v>
      </c>
      <c r="C767" s="1" t="d">
        <v>2022-03-11</v>
      </c>
      <c r="D767">
        <v>280.06700000000001</v>
      </c>
      <c r="E767">
        <v>281.267</v>
      </c>
      <c r="F767">
        <v>264.58999999999997</v>
      </c>
      <c r="G767">
        <v>265.11700000000002</v>
      </c>
      <c r="H767">
        <v>67037100</v>
      </c>
      <c r="I767">
        <v>-5.1234599999999998E-2</v>
      </c>
      <c r="J767">
        <v>-5.1232316870233552E-2</v>
      </c>
      <c r="K767">
        <v>282.08315000000005</v>
      </c>
      <c r="L767">
        <v>308.45850000000007</v>
      </c>
      <c r="M767">
        <v>4.1285879907548804E-2</v>
      </c>
      <c r="N767" t="s">
        <v>131</v>
      </c>
      <c r="O767">
        <v>409.97</v>
      </c>
      <c r="P767">
        <v>-0.35332585311120324</v>
      </c>
      <c r="Q767" t="s">
        <v>82</v>
      </c>
      <c r="R767" t="s">
        <v>4</v>
      </c>
    </row>
    <row r="768" spans="1:18" x14ac:dyDescent="0.2">
      <c r="A768">
        <v>1579</v>
      </c>
      <c r="B768" t="s">
        <v>10</v>
      </c>
      <c r="C768" s="1" t="d">
        <v>2022-03-10</v>
      </c>
      <c r="D768">
        <v>283.81700000000001</v>
      </c>
      <c r="E768">
        <v>284.81700000000001</v>
      </c>
      <c r="F768">
        <v>270.12</v>
      </c>
      <c r="G768">
        <v>279.43299999999999</v>
      </c>
      <c r="H768">
        <v>58648500</v>
      </c>
      <c r="I768">
        <v>-2.40638E-2</v>
      </c>
      <c r="J768">
        <v>-2.4063732218508438E-2</v>
      </c>
      <c r="K768">
        <v>283.90315000000004</v>
      </c>
      <c r="L768">
        <v>310.48496</v>
      </c>
      <c r="M768">
        <v>4.0294311939707242E-2</v>
      </c>
      <c r="N768" t="s">
        <v>131</v>
      </c>
      <c r="O768">
        <v>409.97</v>
      </c>
      <c r="P768">
        <v>-0.31840622484572045</v>
      </c>
      <c r="Q768" t="s">
        <v>82</v>
      </c>
      <c r="R768" t="s">
        <v>4</v>
      </c>
    </row>
    <row r="769" spans="1:18" x14ac:dyDescent="0.2">
      <c r="A769">
        <v>1578</v>
      </c>
      <c r="B769" t="s">
        <v>10</v>
      </c>
      <c r="C769" s="1" t="d">
        <v>2022-03-09</v>
      </c>
      <c r="D769">
        <v>279.827</v>
      </c>
      <c r="E769">
        <v>286.85300000000001</v>
      </c>
      <c r="F769">
        <v>277.33699999999999</v>
      </c>
      <c r="G769">
        <v>286.32299999999998</v>
      </c>
      <c r="H769">
        <v>59184000</v>
      </c>
      <c r="I769">
        <v>4.1933600000000001E-2</v>
      </c>
      <c r="J769">
        <v>4.1932314410480176E-2</v>
      </c>
      <c r="K769">
        <v>285.46485000000007</v>
      </c>
      <c r="L769">
        <v>312.42388000000005</v>
      </c>
      <c r="M769">
        <v>4.0158792163878181E-2</v>
      </c>
      <c r="N769" t="s">
        <v>131</v>
      </c>
      <c r="O769">
        <v>409.97</v>
      </c>
      <c r="P769">
        <v>-0.30160011708173784</v>
      </c>
      <c r="Q769" t="s">
        <v>82</v>
      </c>
      <c r="R769" t="s">
        <v>4</v>
      </c>
    </row>
    <row r="770" spans="1:18" x14ac:dyDescent="0.2">
      <c r="A770">
        <v>1577</v>
      </c>
      <c r="B770" t="s">
        <v>10</v>
      </c>
      <c r="C770" s="1" t="d">
        <v>2022-03-08</v>
      </c>
      <c r="D770">
        <v>265.17700000000002</v>
      </c>
      <c r="E770">
        <v>283.33</v>
      </c>
      <c r="F770">
        <v>260.72300000000001</v>
      </c>
      <c r="G770">
        <v>274.8</v>
      </c>
      <c r="H770">
        <v>80399100</v>
      </c>
      <c r="I770">
        <v>2.46339E-2</v>
      </c>
      <c r="J770">
        <v>2.463524402202899E-2</v>
      </c>
      <c r="K770">
        <v>286.51535000000001</v>
      </c>
      <c r="L770">
        <v>314.09168000000005</v>
      </c>
      <c r="M770">
        <v>3.9046915355987498E-2</v>
      </c>
      <c r="N770" t="s">
        <v>131</v>
      </c>
      <c r="O770">
        <v>409.97</v>
      </c>
      <c r="P770">
        <v>-0.32970705173549286</v>
      </c>
      <c r="Q770" t="s">
        <v>82</v>
      </c>
      <c r="R770" t="s">
        <v>4</v>
      </c>
    </row>
    <row r="771" spans="1:18" x14ac:dyDescent="0.2">
      <c r="A771">
        <v>1576</v>
      </c>
      <c r="B771" t="s">
        <v>10</v>
      </c>
      <c r="C771" s="1" t="d">
        <v>2022-03-07</v>
      </c>
      <c r="D771">
        <v>285.43299999999999</v>
      </c>
      <c r="E771">
        <v>288.71300000000002</v>
      </c>
      <c r="F771">
        <v>268.19</v>
      </c>
      <c r="G771">
        <v>268.19299999999998</v>
      </c>
      <c r="H771">
        <v>72494100</v>
      </c>
      <c r="I771">
        <v>-4.02128E-2</v>
      </c>
      <c r="J771">
        <v>-4.0214007085853432E-2</v>
      </c>
      <c r="K771">
        <v>287.89769999999999</v>
      </c>
      <c r="L771">
        <v>315.65816000000001</v>
      </c>
      <c r="M771">
        <v>3.8547909015625208E-2</v>
      </c>
      <c r="N771" t="s">
        <v>131</v>
      </c>
      <c r="O771">
        <v>409.97</v>
      </c>
      <c r="P771">
        <v>-0.34582286508768945</v>
      </c>
      <c r="Q771" t="s">
        <v>82</v>
      </c>
      <c r="R771" t="s">
        <v>4</v>
      </c>
    </row>
    <row r="772" spans="1:18" x14ac:dyDescent="0.2">
      <c r="A772">
        <v>1575</v>
      </c>
      <c r="B772" t="s">
        <v>10</v>
      </c>
      <c r="C772" s="1" t="d">
        <v>2022-03-04</v>
      </c>
      <c r="D772">
        <v>283.03300000000002</v>
      </c>
      <c r="E772">
        <v>285.21699999999998</v>
      </c>
      <c r="F772">
        <v>275.053</v>
      </c>
      <c r="G772">
        <v>279.43</v>
      </c>
      <c r="H772">
        <v>66999600</v>
      </c>
      <c r="I772">
        <v>-1.1915199999999999E-3</v>
      </c>
      <c r="J772">
        <v>-1.1902932124689958E-3</v>
      </c>
      <c r="K772">
        <v>289.87670000000003</v>
      </c>
      <c r="L772">
        <v>317.27550000000008</v>
      </c>
      <c r="M772">
        <v>3.877579668929694E-2</v>
      </c>
      <c r="N772" t="s">
        <v>131</v>
      </c>
      <c r="O772">
        <v>409.97</v>
      </c>
      <c r="P772">
        <v>-0.31841354245432596</v>
      </c>
      <c r="Q772" t="s">
        <v>82</v>
      </c>
      <c r="R772" t="s">
        <v>4</v>
      </c>
    </row>
    <row r="773" spans="1:18" x14ac:dyDescent="0.2">
      <c r="A773">
        <v>1574</v>
      </c>
      <c r="B773" t="s">
        <v>10</v>
      </c>
      <c r="C773" s="1" t="d">
        <v>2022-03-03</v>
      </c>
      <c r="D773">
        <v>292.923</v>
      </c>
      <c r="E773">
        <v>295.48</v>
      </c>
      <c r="F773">
        <v>277.53300000000002</v>
      </c>
      <c r="G773">
        <v>279.76299999999998</v>
      </c>
      <c r="H773">
        <v>61623600</v>
      </c>
      <c r="I773">
        <v>-4.6142099999999998E-2</v>
      </c>
      <c r="J773">
        <v>-4.6144351970869302E-2</v>
      </c>
      <c r="K773">
        <v>290.75754999999992</v>
      </c>
      <c r="L773">
        <v>318.63744000000008</v>
      </c>
      <c r="M773">
        <v>3.8894524491333085E-2</v>
      </c>
      <c r="N773" t="s">
        <v>131</v>
      </c>
      <c r="O773">
        <v>409.97</v>
      </c>
      <c r="P773">
        <v>-0.31760128789911468</v>
      </c>
      <c r="Q773" t="s">
        <v>82</v>
      </c>
      <c r="R773" t="s">
        <v>4</v>
      </c>
    </row>
    <row r="774" spans="1:18" x14ac:dyDescent="0.2">
      <c r="A774">
        <v>1573</v>
      </c>
      <c r="B774" t="s">
        <v>10</v>
      </c>
      <c r="C774" s="1" t="d">
        <v>2022-03-02</v>
      </c>
      <c r="D774">
        <v>290.70999999999998</v>
      </c>
      <c r="E774">
        <v>295.49299999999999</v>
      </c>
      <c r="F774">
        <v>281.423</v>
      </c>
      <c r="G774">
        <v>293.29700000000003</v>
      </c>
      <c r="H774">
        <v>74643300</v>
      </c>
      <c r="I774">
        <v>1.79553E-2</v>
      </c>
      <c r="J774">
        <v>1.7957608382531243E-2</v>
      </c>
      <c r="K774">
        <v>291.86374999999998</v>
      </c>
      <c r="L774">
        <v>319.30570000000006</v>
      </c>
      <c r="M774">
        <v>3.802094822540017E-2</v>
      </c>
      <c r="N774" t="s">
        <v>131</v>
      </c>
      <c r="O774">
        <v>409.97</v>
      </c>
      <c r="P774">
        <v>-0.28458911627680072</v>
      </c>
      <c r="Q774" t="s">
        <v>82</v>
      </c>
      <c r="R774" t="s">
        <v>4</v>
      </c>
    </row>
    <row r="775" spans="1:18" x14ac:dyDescent="0.2">
      <c r="A775">
        <v>1572</v>
      </c>
      <c r="B775" t="s">
        <v>10</v>
      </c>
      <c r="C775" s="1" t="d">
        <v>2022-03-01</v>
      </c>
      <c r="D775">
        <v>289.89299999999997</v>
      </c>
      <c r="E775">
        <v>296.62700000000001</v>
      </c>
      <c r="F775">
        <v>284.59300000000002</v>
      </c>
      <c r="G775">
        <v>288.12299999999999</v>
      </c>
      <c r="H775">
        <v>74766900</v>
      </c>
      <c r="I775">
        <v>-6.9621400000000003E-3</v>
      </c>
      <c r="J775">
        <v>-6.9620842136463024E-3</v>
      </c>
      <c r="K775">
        <v>292.71974999999998</v>
      </c>
      <c r="L775">
        <v>319.71004000000005</v>
      </c>
      <c r="M775">
        <v>3.7729919357717141E-2</v>
      </c>
      <c r="N775" t="s">
        <v>131</v>
      </c>
      <c r="O775">
        <v>409.97</v>
      </c>
      <c r="P775">
        <v>-0.29720955191843312</v>
      </c>
      <c r="Q775" t="s">
        <v>82</v>
      </c>
      <c r="R775" t="s">
        <v>4</v>
      </c>
    </row>
    <row r="776" spans="1:18" x14ac:dyDescent="0.2">
      <c r="A776">
        <v>1571</v>
      </c>
      <c r="B776" t="s">
        <v>10</v>
      </c>
      <c r="C776" s="1" t="d">
        <v>2022-02-28</v>
      </c>
      <c r="D776">
        <v>271.67</v>
      </c>
      <c r="E776">
        <v>292.28699999999998</v>
      </c>
      <c r="F776">
        <v>271.57</v>
      </c>
      <c r="G776">
        <v>290.14299999999997</v>
      </c>
      <c r="H776">
        <v>99006900</v>
      </c>
      <c r="I776">
        <v>7.4777499999999997E-2</v>
      </c>
      <c r="J776">
        <v>7.4774871553617617E-2</v>
      </c>
      <c r="K776">
        <v>293.92559999999997</v>
      </c>
      <c r="L776">
        <v>320.06124000000005</v>
      </c>
      <c r="M776">
        <v>4.5021606674454234E-2</v>
      </c>
      <c r="N776" t="s">
        <v>131</v>
      </c>
      <c r="O776">
        <v>409.97</v>
      </c>
      <c r="P776">
        <v>-0.292282362124058</v>
      </c>
      <c r="Q776" t="s">
        <v>81</v>
      </c>
      <c r="R776" t="s">
        <v>4</v>
      </c>
    </row>
    <row r="777" spans="1:18" x14ac:dyDescent="0.2">
      <c r="A777">
        <v>1570</v>
      </c>
      <c r="B777" t="s">
        <v>10</v>
      </c>
      <c r="C777" s="1" t="d">
        <v>2022-02-25</v>
      </c>
      <c r="D777">
        <v>269.74299999999999</v>
      </c>
      <c r="E777">
        <v>273.16699999999997</v>
      </c>
      <c r="F777">
        <v>260.8</v>
      </c>
      <c r="G777">
        <v>269.95699999999999</v>
      </c>
      <c r="H777">
        <v>76067700</v>
      </c>
      <c r="I777">
        <v>1.1364000000000001E-2</v>
      </c>
      <c r="J777">
        <v>1.1366573880857045E-2</v>
      </c>
      <c r="K777">
        <v>293.52429999999998</v>
      </c>
      <c r="L777">
        <v>320.47824000000003</v>
      </c>
      <c r="M777">
        <v>4.1965904874706722E-2</v>
      </c>
      <c r="N777" t="s">
        <v>131</v>
      </c>
      <c r="O777">
        <v>409.97</v>
      </c>
      <c r="P777">
        <v>-0.34152011122765091</v>
      </c>
      <c r="Q777" t="s">
        <v>81</v>
      </c>
      <c r="R777" t="s">
        <v>4</v>
      </c>
    </row>
    <row r="778" spans="1:18" x14ac:dyDescent="0.2">
      <c r="A778">
        <v>1569</v>
      </c>
      <c r="B778" t="s">
        <v>10</v>
      </c>
      <c r="C778" s="1" t="d">
        <v>2022-02-24</v>
      </c>
      <c r="D778">
        <v>233.46299999999999</v>
      </c>
      <c r="E778">
        <v>267.49299999999999</v>
      </c>
      <c r="F778">
        <v>233.333</v>
      </c>
      <c r="G778">
        <v>266.923</v>
      </c>
      <c r="H778">
        <v>135322200</v>
      </c>
      <c r="I778">
        <v>4.8073499999999998E-2</v>
      </c>
      <c r="J778">
        <v>4.8072090466467765E-2</v>
      </c>
      <c r="K778">
        <v>293.84480000000002</v>
      </c>
      <c r="L778">
        <v>321.18198000000007</v>
      </c>
      <c r="M778">
        <v>4.9090904890117172E-2</v>
      </c>
      <c r="N778" t="s">
        <v>131</v>
      </c>
      <c r="O778">
        <v>409.97</v>
      </c>
      <c r="P778">
        <v>-0.34892065273068762</v>
      </c>
      <c r="Q778" t="s">
        <v>81</v>
      </c>
      <c r="R778" t="s">
        <v>4</v>
      </c>
    </row>
    <row r="779" spans="1:18" x14ac:dyDescent="0.2">
      <c r="A779">
        <v>1568</v>
      </c>
      <c r="B779" t="s">
        <v>10</v>
      </c>
      <c r="C779" s="1" t="d">
        <v>2022-02-23</v>
      </c>
      <c r="D779">
        <v>276.81</v>
      </c>
      <c r="E779">
        <v>278.43299999999999</v>
      </c>
      <c r="F779">
        <v>253.52</v>
      </c>
      <c r="G779">
        <v>254.68</v>
      </c>
      <c r="H779">
        <v>95256900</v>
      </c>
      <c r="I779">
        <v>-6.9979200000000005E-2</v>
      </c>
      <c r="J779">
        <v>-6.9978053118027517E-2</v>
      </c>
      <c r="K779">
        <v>296.12215000000003</v>
      </c>
      <c r="L779">
        <v>322.17290000000003</v>
      </c>
      <c r="M779">
        <v>4.7849601372679504E-2</v>
      </c>
      <c r="N779" t="s">
        <v>131</v>
      </c>
      <c r="O779">
        <v>409.97</v>
      </c>
      <c r="P779">
        <v>-0.37878381344976464</v>
      </c>
      <c r="Q779" t="s">
        <v>81</v>
      </c>
      <c r="R779" t="s">
        <v>4</v>
      </c>
    </row>
    <row r="780" spans="1:18" x14ac:dyDescent="0.2">
      <c r="A780">
        <v>1567</v>
      </c>
      <c r="B780" t="s">
        <v>10</v>
      </c>
      <c r="C780" s="1" t="d">
        <v>2022-02-22</v>
      </c>
      <c r="D780">
        <v>278.04300000000001</v>
      </c>
      <c r="E780">
        <v>285.577</v>
      </c>
      <c r="F780">
        <v>267.03300000000002</v>
      </c>
      <c r="G780">
        <v>273.84300000000002</v>
      </c>
      <c r="H780">
        <v>83288100</v>
      </c>
      <c r="I780">
        <v>-4.1366199999999999E-2</v>
      </c>
      <c r="J780">
        <v>-4.1367359798361703E-2</v>
      </c>
      <c r="K780">
        <v>298.69479999999999</v>
      </c>
      <c r="L780">
        <v>323.27718000000004</v>
      </c>
      <c r="M780">
        <v>4.5608545966546371E-2</v>
      </c>
      <c r="N780" t="s">
        <v>131</v>
      </c>
      <c r="O780">
        <v>409.97</v>
      </c>
      <c r="P780">
        <v>-0.33204136888064983</v>
      </c>
      <c r="Q780" t="s">
        <v>81</v>
      </c>
      <c r="R780" t="s">
        <v>4</v>
      </c>
    </row>
    <row r="781" spans="1:18" x14ac:dyDescent="0.2">
      <c r="A781">
        <v>1566</v>
      </c>
      <c r="B781" t="s">
        <v>10</v>
      </c>
      <c r="C781" s="1" t="d">
        <v>2022-02-18</v>
      </c>
      <c r="D781">
        <v>295.33300000000003</v>
      </c>
      <c r="E781">
        <v>295.62299999999999</v>
      </c>
      <c r="F781">
        <v>279.20299999999997</v>
      </c>
      <c r="G781">
        <v>285.66000000000003</v>
      </c>
      <c r="H781">
        <v>68501700</v>
      </c>
      <c r="I781">
        <v>-2.2103000000000001E-2</v>
      </c>
      <c r="J781">
        <v>-2.2104156896038174E-2</v>
      </c>
      <c r="K781">
        <v>300.50265000000007</v>
      </c>
      <c r="L781">
        <v>324.96377999999999</v>
      </c>
      <c r="M781">
        <v>4.4879435791651226E-2</v>
      </c>
      <c r="N781" t="s">
        <v>131</v>
      </c>
      <c r="O781">
        <v>409.97</v>
      </c>
      <c r="P781">
        <v>-0.30321730858355489</v>
      </c>
      <c r="Q781" t="s">
        <v>81</v>
      </c>
      <c r="R781" t="s">
        <v>4</v>
      </c>
    </row>
    <row r="782" spans="1:18" x14ac:dyDescent="0.2">
      <c r="A782">
        <v>1565</v>
      </c>
      <c r="B782" t="s">
        <v>10</v>
      </c>
      <c r="C782" s="1" t="d">
        <v>2022-02-17</v>
      </c>
      <c r="D782">
        <v>304.42</v>
      </c>
      <c r="E782">
        <v>306.16699999999997</v>
      </c>
      <c r="F782">
        <v>291.36700000000002</v>
      </c>
      <c r="G782">
        <v>292.11700000000002</v>
      </c>
      <c r="H782">
        <v>55178400</v>
      </c>
      <c r="I782">
        <v>-5.09427E-2</v>
      </c>
      <c r="J782">
        <v>-5.0942666757635702E-2</v>
      </c>
      <c r="K782">
        <v>301.95130000000006</v>
      </c>
      <c r="L782">
        <v>326.17892000000001</v>
      </c>
      <c r="M782">
        <v>4.603348823587608E-2</v>
      </c>
      <c r="N782" t="s">
        <v>131</v>
      </c>
      <c r="O782">
        <v>409.97</v>
      </c>
      <c r="P782">
        <v>-0.28746737566163383</v>
      </c>
      <c r="Q782" t="s">
        <v>81</v>
      </c>
      <c r="R782" t="s">
        <v>4</v>
      </c>
    </row>
    <row r="783" spans="1:18" x14ac:dyDescent="0.2">
      <c r="A783">
        <v>1564</v>
      </c>
      <c r="B783" t="s">
        <v>10</v>
      </c>
      <c r="C783" s="1" t="d">
        <v>2022-02-16</v>
      </c>
      <c r="D783">
        <v>304.68299999999999</v>
      </c>
      <c r="E783">
        <v>308.81</v>
      </c>
      <c r="F783">
        <v>300.40300000000002</v>
      </c>
      <c r="G783">
        <v>307.79700000000003</v>
      </c>
      <c r="H783">
        <v>51294300</v>
      </c>
      <c r="I783">
        <v>1.04075E-3</v>
      </c>
      <c r="J783">
        <v>1.0407282495927817E-3</v>
      </c>
      <c r="K783">
        <v>303.94995000000006</v>
      </c>
      <c r="L783">
        <v>327.59212000000002</v>
      </c>
      <c r="M783">
        <v>4.4773982178094772E-2</v>
      </c>
      <c r="N783" t="s">
        <v>131</v>
      </c>
      <c r="O783">
        <v>409.97</v>
      </c>
      <c r="P783">
        <v>-0.24922067468351339</v>
      </c>
      <c r="Q783" t="s">
        <v>81</v>
      </c>
      <c r="R783" t="s">
        <v>4</v>
      </c>
    </row>
    <row r="784" spans="1:18" x14ac:dyDescent="0.2">
      <c r="A784">
        <v>1563</v>
      </c>
      <c r="B784" t="s">
        <v>10</v>
      </c>
      <c r="C784" s="1" t="d">
        <v>2022-02-15</v>
      </c>
      <c r="D784">
        <v>300</v>
      </c>
      <c r="E784">
        <v>307.66699999999997</v>
      </c>
      <c r="F784">
        <v>297.79300000000001</v>
      </c>
      <c r="G784">
        <v>307.47699999999998</v>
      </c>
      <c r="H784">
        <v>57286200</v>
      </c>
      <c r="I784">
        <v>5.3290799999999999E-2</v>
      </c>
      <c r="J784">
        <v>5.3291997807618285E-2</v>
      </c>
      <c r="K784">
        <v>305.15424999999999</v>
      </c>
      <c r="L784">
        <v>328.76143999999994</v>
      </c>
      <c r="M784">
        <v>4.5292439893343389E-2</v>
      </c>
      <c r="N784" t="s">
        <v>131</v>
      </c>
      <c r="O784">
        <v>409.97</v>
      </c>
      <c r="P784">
        <v>-0.2500012196014344</v>
      </c>
      <c r="Q784" t="s">
        <v>81</v>
      </c>
      <c r="R784" t="s">
        <v>4</v>
      </c>
    </row>
    <row r="785" spans="1:18" x14ac:dyDescent="0.2">
      <c r="A785">
        <v>1562</v>
      </c>
      <c r="B785" t="s">
        <v>10</v>
      </c>
      <c r="C785" s="1" t="d">
        <v>2022-02-14</v>
      </c>
      <c r="D785">
        <v>287.19</v>
      </c>
      <c r="E785">
        <v>299.62700000000001</v>
      </c>
      <c r="F785">
        <v>284.38299999999998</v>
      </c>
      <c r="G785">
        <v>291.92</v>
      </c>
      <c r="H785">
        <v>67756500</v>
      </c>
      <c r="I785">
        <v>1.83257E-2</v>
      </c>
      <c r="J785">
        <v>1.8324397297212691E-2</v>
      </c>
      <c r="K785">
        <v>306.95555000000002</v>
      </c>
      <c r="L785">
        <v>329.33223999999996</v>
      </c>
      <c r="M785">
        <v>4.3263405935491314E-2</v>
      </c>
      <c r="N785" t="s">
        <v>131</v>
      </c>
      <c r="O785">
        <v>409.97</v>
      </c>
      <c r="P785">
        <v>-0.28794789862672876</v>
      </c>
      <c r="Q785" t="s">
        <v>81</v>
      </c>
      <c r="R785" t="s">
        <v>4</v>
      </c>
    </row>
    <row r="786" spans="1:18" x14ac:dyDescent="0.2">
      <c r="A786">
        <v>1561</v>
      </c>
      <c r="B786" t="s">
        <v>10</v>
      </c>
      <c r="C786" s="1" t="d">
        <v>2022-02-11</v>
      </c>
      <c r="D786">
        <v>303.20999999999998</v>
      </c>
      <c r="E786">
        <v>305.32</v>
      </c>
      <c r="F786">
        <v>283.56700000000001</v>
      </c>
      <c r="G786">
        <v>286.66699999999997</v>
      </c>
      <c r="H786">
        <v>79645800</v>
      </c>
      <c r="I786">
        <v>-4.9251000000000003E-2</v>
      </c>
      <c r="J786">
        <v>-4.9250954340883002E-2</v>
      </c>
      <c r="K786">
        <v>309.85305000000005</v>
      </c>
      <c r="L786">
        <v>329.94915999999995</v>
      </c>
      <c r="M786">
        <v>4.3237233010489831E-2</v>
      </c>
      <c r="N786" t="s">
        <v>131</v>
      </c>
      <c r="O786">
        <v>409.97</v>
      </c>
      <c r="P786">
        <v>-0.30076103129497289</v>
      </c>
      <c r="Q786" t="s">
        <v>81</v>
      </c>
      <c r="R786" t="s">
        <v>4</v>
      </c>
    </row>
    <row r="787" spans="1:18" x14ac:dyDescent="0.2">
      <c r="A787">
        <v>1560</v>
      </c>
      <c r="B787" t="s">
        <v>10</v>
      </c>
      <c r="C787" s="1" t="d">
        <v>2022-02-10</v>
      </c>
      <c r="D787">
        <v>302.79000000000002</v>
      </c>
      <c r="E787">
        <v>314.60300000000001</v>
      </c>
      <c r="F787">
        <v>298.89999999999998</v>
      </c>
      <c r="G787">
        <v>301.517</v>
      </c>
      <c r="H787">
        <v>66126900</v>
      </c>
      <c r="I787">
        <v>-2.9452800000000001E-2</v>
      </c>
      <c r="J787">
        <v>-2.9452758097898935E-2</v>
      </c>
      <c r="K787">
        <v>312.71235000000001</v>
      </c>
      <c r="L787">
        <v>331.34141999999997</v>
      </c>
      <c r="M787">
        <v>4.4328280674827393E-2</v>
      </c>
      <c r="N787" t="s">
        <v>131</v>
      </c>
      <c r="O787">
        <v>409.97</v>
      </c>
      <c r="P787">
        <v>-0.26453886869770959</v>
      </c>
      <c r="Q787" t="s">
        <v>81</v>
      </c>
      <c r="R787" t="s">
        <v>4</v>
      </c>
    </row>
    <row r="788" spans="1:18" x14ac:dyDescent="0.2">
      <c r="A788">
        <v>1559</v>
      </c>
      <c r="B788" t="s">
        <v>10</v>
      </c>
      <c r="C788" s="1" t="d">
        <v>2022-02-09</v>
      </c>
      <c r="D788">
        <v>311.66699999999997</v>
      </c>
      <c r="E788">
        <v>315.423</v>
      </c>
      <c r="F788">
        <v>306.66699999999997</v>
      </c>
      <c r="G788">
        <v>310.66699999999997</v>
      </c>
      <c r="H788">
        <v>52259400</v>
      </c>
      <c r="I788">
        <v>1.08459E-2</v>
      </c>
      <c r="J788">
        <v>1.0848167948121157E-2</v>
      </c>
      <c r="K788">
        <v>316.07350000000002</v>
      </c>
      <c r="L788">
        <v>332.90807999999998</v>
      </c>
      <c r="M788">
        <v>4.531874718304086E-2</v>
      </c>
      <c r="N788" t="s">
        <v>131</v>
      </c>
      <c r="O788">
        <v>409.97</v>
      </c>
      <c r="P788">
        <v>-0.24222016245091116</v>
      </c>
      <c r="Q788" t="s">
        <v>81</v>
      </c>
      <c r="R788" t="s">
        <v>4</v>
      </c>
    </row>
    <row r="789" spans="1:18" x14ac:dyDescent="0.2">
      <c r="A789">
        <v>1558</v>
      </c>
      <c r="B789" t="s">
        <v>10</v>
      </c>
      <c r="C789" s="1" t="d">
        <v>2022-02-08</v>
      </c>
      <c r="D789">
        <v>301.84300000000002</v>
      </c>
      <c r="E789">
        <v>308.76299999999998</v>
      </c>
      <c r="F789">
        <v>298.267</v>
      </c>
      <c r="G789">
        <v>307.33300000000003</v>
      </c>
      <c r="H789">
        <v>50729100</v>
      </c>
      <c r="I789">
        <v>1.61572E-2</v>
      </c>
      <c r="J789">
        <v>1.6154896560389265E-2</v>
      </c>
      <c r="K789">
        <v>318.28014999999994</v>
      </c>
      <c r="L789">
        <v>334.50948000000005</v>
      </c>
      <c r="M789">
        <v>4.5237933566297475E-2</v>
      </c>
      <c r="N789" t="s">
        <v>131</v>
      </c>
      <c r="O789">
        <v>409.97</v>
      </c>
      <c r="P789">
        <v>-0.25035246481449858</v>
      </c>
      <c r="Q789" t="s">
        <v>81</v>
      </c>
      <c r="R789" t="s">
        <v>4</v>
      </c>
    </row>
    <row r="790" spans="1:18" x14ac:dyDescent="0.2">
      <c r="A790">
        <v>1557</v>
      </c>
      <c r="B790" t="s">
        <v>10</v>
      </c>
      <c r="C790" s="1" t="d">
        <v>2022-02-07</v>
      </c>
      <c r="D790">
        <v>307.93</v>
      </c>
      <c r="E790">
        <v>315.923</v>
      </c>
      <c r="F790">
        <v>300.90300000000002</v>
      </c>
      <c r="G790">
        <v>302.447</v>
      </c>
      <c r="H790">
        <v>60994500</v>
      </c>
      <c r="I790">
        <v>-1.7307199999999998E-2</v>
      </c>
      <c r="J790">
        <v>-1.7304961773774941E-2</v>
      </c>
      <c r="K790">
        <v>320.54885000000002</v>
      </c>
      <c r="L790">
        <v>335.87607999999994</v>
      </c>
      <c r="M790">
        <v>4.5710431824339884E-2</v>
      </c>
      <c r="N790" t="s">
        <v>131</v>
      </c>
      <c r="O790">
        <v>409.97</v>
      </c>
      <c r="P790">
        <v>-0.26227041003000229</v>
      </c>
      <c r="Q790" t="s">
        <v>81</v>
      </c>
      <c r="R790" t="s">
        <v>4</v>
      </c>
    </row>
    <row r="791" spans="1:18" x14ac:dyDescent="0.2">
      <c r="A791">
        <v>1556</v>
      </c>
      <c r="B791" t="s">
        <v>10</v>
      </c>
      <c r="C791" s="1" t="d">
        <v>2022-02-04</v>
      </c>
      <c r="D791">
        <v>299.07299999999998</v>
      </c>
      <c r="E791">
        <v>312.16699999999997</v>
      </c>
      <c r="F791">
        <v>293.72300000000001</v>
      </c>
      <c r="G791">
        <v>307.77300000000002</v>
      </c>
      <c r="H791">
        <v>73625400</v>
      </c>
      <c r="I791">
        <v>3.61111E-2</v>
      </c>
      <c r="J791">
        <v>3.6108763932980237E-2</v>
      </c>
      <c r="K791">
        <v>322.54249999999996</v>
      </c>
      <c r="L791">
        <v>336.94222000000002</v>
      </c>
      <c r="M791">
        <v>4.6141877706031904E-2</v>
      </c>
      <c r="N791" t="s">
        <v>131</v>
      </c>
      <c r="O791">
        <v>409.97</v>
      </c>
      <c r="P791">
        <v>-0.24927921555235744</v>
      </c>
      <c r="Q791" t="s">
        <v>81</v>
      </c>
      <c r="R791" t="s">
        <v>4</v>
      </c>
    </row>
    <row r="792" spans="1:18" x14ac:dyDescent="0.2">
      <c r="A792">
        <v>1555</v>
      </c>
      <c r="B792" t="s">
        <v>10</v>
      </c>
      <c r="C792" s="1" t="d">
        <v>2022-02-03</v>
      </c>
      <c r="D792">
        <v>294</v>
      </c>
      <c r="E792">
        <v>312.33300000000003</v>
      </c>
      <c r="F792">
        <v>293.50700000000001</v>
      </c>
      <c r="G792">
        <v>297.04700000000003</v>
      </c>
      <c r="H792">
        <v>78855600</v>
      </c>
      <c r="I792">
        <v>-1.6032500000000002E-2</v>
      </c>
      <c r="J792">
        <v>-1.6032488977663739E-2</v>
      </c>
      <c r="K792">
        <v>324.89885000000004</v>
      </c>
      <c r="L792">
        <v>338.33328</v>
      </c>
      <c r="M792">
        <v>4.5157774387057134E-2</v>
      </c>
      <c r="N792" t="s">
        <v>131</v>
      </c>
      <c r="O792">
        <v>409.97</v>
      </c>
      <c r="P792">
        <v>-0.2754421055199161</v>
      </c>
      <c r="Q792" t="s">
        <v>81</v>
      </c>
      <c r="R792" t="s">
        <v>4</v>
      </c>
    </row>
    <row r="793" spans="1:18" x14ac:dyDescent="0.2">
      <c r="A793">
        <v>1554</v>
      </c>
      <c r="B793" t="s">
        <v>10</v>
      </c>
      <c r="C793" s="1" t="d">
        <v>2022-02-02</v>
      </c>
      <c r="D793">
        <v>309.39299999999997</v>
      </c>
      <c r="E793">
        <v>310.5</v>
      </c>
      <c r="F793">
        <v>296.47000000000003</v>
      </c>
      <c r="G793">
        <v>301.887</v>
      </c>
      <c r="H793">
        <v>66792900</v>
      </c>
      <c r="I793">
        <v>-2.7479199999999999E-2</v>
      </c>
      <c r="J793">
        <v>-2.7479165123044047E-2</v>
      </c>
      <c r="K793">
        <v>328.18185000000005</v>
      </c>
      <c r="L793">
        <v>339.57135999999991</v>
      </c>
      <c r="M793">
        <v>4.6229689363292609E-2</v>
      </c>
      <c r="N793" t="s">
        <v>131</v>
      </c>
      <c r="O793">
        <v>409.97</v>
      </c>
      <c r="P793">
        <v>-0.26363636363636367</v>
      </c>
      <c r="Q793" t="s">
        <v>81</v>
      </c>
      <c r="R793" t="s">
        <v>4</v>
      </c>
    </row>
    <row r="794" spans="1:18" x14ac:dyDescent="0.2">
      <c r="A794">
        <v>1553</v>
      </c>
      <c r="B794" t="s">
        <v>10</v>
      </c>
      <c r="C794" s="1" t="d">
        <v>2022-02-01</v>
      </c>
      <c r="D794">
        <v>311.73700000000002</v>
      </c>
      <c r="E794">
        <v>314.56700000000001</v>
      </c>
      <c r="F794">
        <v>301.66699999999997</v>
      </c>
      <c r="G794">
        <v>310.41699999999997</v>
      </c>
      <c r="H794">
        <v>73138200</v>
      </c>
      <c r="I794">
        <v>-5.8395299999999999E-3</v>
      </c>
      <c r="J794">
        <v>-5.8384575967206365E-3</v>
      </c>
      <c r="K794">
        <v>332.24734999999998</v>
      </c>
      <c r="L794">
        <v>341.34287999999998</v>
      </c>
      <c r="M794">
        <v>4.6611578362983325E-2</v>
      </c>
      <c r="N794" t="s">
        <v>131</v>
      </c>
      <c r="O794">
        <v>409.97</v>
      </c>
      <c r="P794">
        <v>-0.24282996316803684</v>
      </c>
      <c r="Q794" t="s">
        <v>81</v>
      </c>
      <c r="R794" t="s">
        <v>4</v>
      </c>
    </row>
    <row r="795" spans="1:18" x14ac:dyDescent="0.2">
      <c r="A795">
        <v>1552</v>
      </c>
      <c r="B795" t="s">
        <v>10</v>
      </c>
      <c r="C795" s="1" t="d">
        <v>2022-01-31</v>
      </c>
      <c r="D795">
        <v>290.90300000000002</v>
      </c>
      <c r="E795">
        <v>312.66300000000001</v>
      </c>
      <c r="F795">
        <v>287.35000000000002</v>
      </c>
      <c r="G795">
        <v>312.24</v>
      </c>
      <c r="H795">
        <v>104436000</v>
      </c>
      <c r="I795">
        <v>0.106776</v>
      </c>
      <c r="J795">
        <v>0.10677484873297249</v>
      </c>
      <c r="K795">
        <v>336.72285000000005</v>
      </c>
      <c r="L795">
        <v>342.88554000000005</v>
      </c>
      <c r="M795">
        <v>5.7041506398681274E-2</v>
      </c>
      <c r="N795" t="s">
        <v>131</v>
      </c>
      <c r="O795">
        <v>409.97</v>
      </c>
      <c r="P795">
        <v>-0.23838329633875655</v>
      </c>
      <c r="Q795" t="s">
        <v>80</v>
      </c>
      <c r="R795" t="s">
        <v>4</v>
      </c>
    </row>
    <row r="796" spans="1:18" x14ac:dyDescent="0.2">
      <c r="A796">
        <v>1551</v>
      </c>
      <c r="B796" t="s">
        <v>10</v>
      </c>
      <c r="C796" s="1" t="d">
        <v>2022-01-28</v>
      </c>
      <c r="D796">
        <v>277.18700000000001</v>
      </c>
      <c r="E796">
        <v>285.83300000000003</v>
      </c>
      <c r="F796">
        <v>264.00299999999999</v>
      </c>
      <c r="G796">
        <v>282.11700000000002</v>
      </c>
      <c r="H796">
        <v>134789100</v>
      </c>
      <c r="I796">
        <v>2.08057E-2</v>
      </c>
      <c r="J796">
        <v>2.0805667825753327E-2</v>
      </c>
      <c r="K796">
        <v>338.72384999999997</v>
      </c>
      <c r="L796">
        <v>343.9864</v>
      </c>
      <c r="M796">
        <v>5.0676723745161481E-2</v>
      </c>
      <c r="N796" t="s">
        <v>131</v>
      </c>
      <c r="O796">
        <v>409.97</v>
      </c>
      <c r="P796">
        <v>-0.31185940434665949</v>
      </c>
      <c r="Q796" t="s">
        <v>80</v>
      </c>
      <c r="R796" t="s">
        <v>4</v>
      </c>
    </row>
    <row r="797" spans="1:18" x14ac:dyDescent="0.2">
      <c r="A797">
        <v>1550</v>
      </c>
      <c r="B797" t="s">
        <v>10</v>
      </c>
      <c r="C797" s="1" t="d">
        <v>2022-01-27</v>
      </c>
      <c r="D797">
        <v>311.12</v>
      </c>
      <c r="E797">
        <v>311.79700000000003</v>
      </c>
      <c r="F797">
        <v>276.33300000000003</v>
      </c>
      <c r="G797">
        <v>276.36700000000002</v>
      </c>
      <c r="H797">
        <v>147109500</v>
      </c>
      <c r="I797">
        <v>-0.11554200000000001</v>
      </c>
      <c r="J797">
        <v>-0.11554069190642302</v>
      </c>
      <c r="K797">
        <v>342.45699999999999</v>
      </c>
      <c r="L797">
        <v>345.00165999999996</v>
      </c>
      <c r="M797">
        <v>5.0142511034374788E-2</v>
      </c>
      <c r="N797" t="s">
        <v>131</v>
      </c>
      <c r="O797">
        <v>409.97</v>
      </c>
      <c r="P797">
        <v>-0.32588482084054926</v>
      </c>
      <c r="Q797" t="s">
        <v>80</v>
      </c>
      <c r="R797" t="s">
        <v>4</v>
      </c>
    </row>
    <row r="798" spans="1:18" x14ac:dyDescent="0.2">
      <c r="A798">
        <v>1549</v>
      </c>
      <c r="B798" t="s">
        <v>10</v>
      </c>
      <c r="C798" s="1" t="d">
        <v>2022-01-26</v>
      </c>
      <c r="D798">
        <v>317.47699999999998</v>
      </c>
      <c r="E798">
        <v>329.23</v>
      </c>
      <c r="F798">
        <v>302</v>
      </c>
      <c r="G798">
        <v>312.47000000000003</v>
      </c>
      <c r="H798">
        <v>104867400</v>
      </c>
      <c r="I798">
        <v>2.0699100000000002E-2</v>
      </c>
      <c r="J798">
        <v>2.0700153201386406E-2</v>
      </c>
      <c r="K798">
        <v>346.74180000000001</v>
      </c>
      <c r="L798">
        <v>346.39086000000009</v>
      </c>
      <c r="M798">
        <v>4.3864554885689598E-2</v>
      </c>
      <c r="N798" t="s">
        <v>132</v>
      </c>
      <c r="O798">
        <v>409.97</v>
      </c>
      <c r="P798">
        <v>-0.23782227967900094</v>
      </c>
      <c r="Q798" t="s">
        <v>80</v>
      </c>
      <c r="R798" t="s">
        <v>4</v>
      </c>
    </row>
    <row r="799" spans="1:18" x14ac:dyDescent="0.2">
      <c r="A799">
        <v>1548</v>
      </c>
      <c r="B799" t="s">
        <v>10</v>
      </c>
      <c r="C799" s="1" t="d">
        <v>2022-01-25</v>
      </c>
      <c r="D799">
        <v>304.733</v>
      </c>
      <c r="E799">
        <v>317.08699999999999</v>
      </c>
      <c r="F799">
        <v>301.07</v>
      </c>
      <c r="G799">
        <v>306.13299999999998</v>
      </c>
      <c r="H799">
        <v>86595900</v>
      </c>
      <c r="I799">
        <v>-1.2473100000000001E-2</v>
      </c>
      <c r="J799">
        <v>-1.2474193548387191E-2</v>
      </c>
      <c r="K799">
        <v>349.25944999999996</v>
      </c>
      <c r="L799">
        <v>347.61946000000012</v>
      </c>
      <c r="M799">
        <v>4.3397881990177918E-2</v>
      </c>
      <c r="N799" t="s">
        <v>132</v>
      </c>
      <c r="O799">
        <v>409.97</v>
      </c>
      <c r="P799">
        <v>-0.25327950825670176</v>
      </c>
      <c r="Q799" t="s">
        <v>80</v>
      </c>
      <c r="R799" t="s">
        <v>4</v>
      </c>
    </row>
    <row r="800" spans="1:18" x14ac:dyDescent="0.2">
      <c r="A800">
        <v>1547</v>
      </c>
      <c r="B800" t="s">
        <v>10</v>
      </c>
      <c r="C800" s="1" t="d">
        <v>2022-01-24</v>
      </c>
      <c r="D800">
        <v>301.58699999999999</v>
      </c>
      <c r="E800">
        <v>311.17</v>
      </c>
      <c r="F800">
        <v>283.82299999999998</v>
      </c>
      <c r="G800">
        <v>310</v>
      </c>
      <c r="H800">
        <v>151565700</v>
      </c>
      <c r="I800">
        <v>-1.4726100000000001E-2</v>
      </c>
      <c r="J800">
        <v>-1.472509240925135E-2</v>
      </c>
      <c r="K800">
        <v>352.18514999999996</v>
      </c>
      <c r="L800">
        <v>348.25952000000012</v>
      </c>
      <c r="M800">
        <v>4.4001657929265039E-2</v>
      </c>
      <c r="N800" t="s">
        <v>132</v>
      </c>
      <c r="O800">
        <v>409.97</v>
      </c>
      <c r="P800">
        <v>-0.24384711076420229</v>
      </c>
      <c r="Q800" t="s">
        <v>80</v>
      </c>
      <c r="R800" t="s">
        <v>4</v>
      </c>
    </row>
    <row r="801" spans="1:18" x14ac:dyDescent="0.2">
      <c r="A801">
        <v>1546</v>
      </c>
      <c r="B801" t="s">
        <v>10</v>
      </c>
      <c r="C801" s="1" t="d">
        <v>2022-01-21</v>
      </c>
      <c r="D801">
        <v>332.113</v>
      </c>
      <c r="E801">
        <v>334.85</v>
      </c>
      <c r="F801">
        <v>313.5</v>
      </c>
      <c r="G801">
        <v>314.63299999999998</v>
      </c>
      <c r="H801">
        <v>103416000</v>
      </c>
      <c r="I801">
        <v>-5.2566099999999998E-2</v>
      </c>
      <c r="J801">
        <v>-5.2567075190460444E-2</v>
      </c>
      <c r="K801">
        <v>354.46850000000001</v>
      </c>
      <c r="L801">
        <v>349.22692000000012</v>
      </c>
      <c r="M801">
        <v>4.6163647480912402E-2</v>
      </c>
      <c r="N801" t="s">
        <v>132</v>
      </c>
      <c r="O801">
        <v>409.97</v>
      </c>
      <c r="P801">
        <v>-0.23254628387442988</v>
      </c>
      <c r="Q801" t="s">
        <v>80</v>
      </c>
      <c r="R801" t="s">
        <v>4</v>
      </c>
    </row>
    <row r="802" spans="1:18" x14ac:dyDescent="0.2">
      <c r="A802">
        <v>1545</v>
      </c>
      <c r="B802" t="s">
        <v>10</v>
      </c>
      <c r="C802" s="1" t="d">
        <v>2022-01-20</v>
      </c>
      <c r="D802">
        <v>336.577</v>
      </c>
      <c r="E802">
        <v>347.22</v>
      </c>
      <c r="F802">
        <v>331.33300000000003</v>
      </c>
      <c r="G802">
        <v>332.09</v>
      </c>
      <c r="H802">
        <v>70488600</v>
      </c>
      <c r="I802">
        <v>6.2270399999999997E-4</v>
      </c>
      <c r="J802">
        <v>6.2371377865089173E-4</v>
      </c>
      <c r="K802">
        <v>355.55135000000007</v>
      </c>
      <c r="L802">
        <v>350.14658000000009</v>
      </c>
      <c r="M802">
        <v>4.7643847357512974E-2</v>
      </c>
      <c r="N802" t="s">
        <v>132</v>
      </c>
      <c r="O802">
        <v>409.97</v>
      </c>
      <c r="P802">
        <v>-0.18996511939898053</v>
      </c>
      <c r="Q802" t="s">
        <v>80</v>
      </c>
      <c r="R802" t="s">
        <v>4</v>
      </c>
    </row>
    <row r="803" spans="1:18" x14ac:dyDescent="0.2">
      <c r="A803">
        <v>1544</v>
      </c>
      <c r="B803" t="s">
        <v>10</v>
      </c>
      <c r="C803" s="1" t="d">
        <v>2022-01-19</v>
      </c>
      <c r="D803">
        <v>347.23700000000002</v>
      </c>
      <c r="E803">
        <v>351.55700000000002</v>
      </c>
      <c r="F803">
        <v>331.66699999999997</v>
      </c>
      <c r="G803">
        <v>331.88299999999998</v>
      </c>
      <c r="H803">
        <v>75442500</v>
      </c>
      <c r="I803">
        <v>-3.3827900000000001E-2</v>
      </c>
      <c r="J803">
        <v>-3.3827943278515793E-2</v>
      </c>
      <c r="K803">
        <v>354.589</v>
      </c>
      <c r="L803">
        <v>350.6772600000001</v>
      </c>
      <c r="M803">
        <v>4.8415353361523597E-2</v>
      </c>
      <c r="N803" t="s">
        <v>132</v>
      </c>
      <c r="O803">
        <v>409.97</v>
      </c>
      <c r="P803">
        <v>-0.19047003439276056</v>
      </c>
      <c r="Q803" t="s">
        <v>80</v>
      </c>
      <c r="R803" t="s">
        <v>4</v>
      </c>
    </row>
    <row r="804" spans="1:18" x14ac:dyDescent="0.2">
      <c r="A804">
        <v>1543</v>
      </c>
      <c r="B804" t="s">
        <v>10</v>
      </c>
      <c r="C804" s="1" t="d">
        <v>2022-01-18</v>
      </c>
      <c r="D804">
        <v>342.20299999999997</v>
      </c>
      <c r="E804">
        <v>356.93</v>
      </c>
      <c r="F804">
        <v>338.68700000000001</v>
      </c>
      <c r="G804">
        <v>343.50299999999999</v>
      </c>
      <c r="H804">
        <v>66743400</v>
      </c>
      <c r="I804">
        <v>-1.81972E-2</v>
      </c>
      <c r="J804">
        <v>-1.819818789836225E-2</v>
      </c>
      <c r="K804">
        <v>352.99384999999995</v>
      </c>
      <c r="L804">
        <v>351.78840000000014</v>
      </c>
      <c r="M804">
        <v>4.8466537729373795E-2</v>
      </c>
      <c r="N804" t="s">
        <v>132</v>
      </c>
      <c r="O804">
        <v>409.97</v>
      </c>
      <c r="P804">
        <v>-0.16212649706076065</v>
      </c>
      <c r="Q804" t="s">
        <v>80</v>
      </c>
      <c r="R804" t="s">
        <v>4</v>
      </c>
    </row>
    <row r="805" spans="1:18" x14ac:dyDescent="0.2">
      <c r="A805">
        <v>1542</v>
      </c>
      <c r="B805" t="s">
        <v>10</v>
      </c>
      <c r="C805" s="1" t="d">
        <v>2022-01-14</v>
      </c>
      <c r="D805">
        <v>339.96</v>
      </c>
      <c r="E805">
        <v>350.66699999999997</v>
      </c>
      <c r="F805">
        <v>337.79300000000001</v>
      </c>
      <c r="G805">
        <v>349.87</v>
      </c>
      <c r="H805">
        <v>72924300</v>
      </c>
      <c r="I805">
        <v>1.7497800000000001E-2</v>
      </c>
      <c r="J805">
        <v>1.7498756736163301E-2</v>
      </c>
      <c r="K805">
        <v>351.36154999999997</v>
      </c>
      <c r="L805">
        <v>353.29800000000012</v>
      </c>
      <c r="M805">
        <v>4.8129075647826286E-2</v>
      </c>
      <c r="N805" t="s">
        <v>131</v>
      </c>
      <c r="O805">
        <v>409.97</v>
      </c>
      <c r="P805">
        <v>-0.14659609239700466</v>
      </c>
      <c r="Q805" t="s">
        <v>80</v>
      </c>
      <c r="R805" t="s">
        <v>4</v>
      </c>
    </row>
    <row r="806" spans="1:18" x14ac:dyDescent="0.2">
      <c r="A806">
        <v>1541</v>
      </c>
      <c r="B806" t="s">
        <v>10</v>
      </c>
      <c r="C806" s="1" t="d">
        <v>2022-01-13</v>
      </c>
      <c r="D806">
        <v>369.69</v>
      </c>
      <c r="E806">
        <v>371.86700000000002</v>
      </c>
      <c r="F806">
        <v>342.18</v>
      </c>
      <c r="G806">
        <v>343.85300000000001</v>
      </c>
      <c r="H806">
        <v>97209900</v>
      </c>
      <c r="I806">
        <v>-6.7491099999999998E-2</v>
      </c>
      <c r="J806">
        <v>-6.7491999783044987E-2</v>
      </c>
      <c r="K806">
        <v>349.31669999999997</v>
      </c>
      <c r="L806">
        <v>354.62734000000012</v>
      </c>
      <c r="M806">
        <v>4.9732823853270887E-2</v>
      </c>
      <c r="N806" t="s">
        <v>131</v>
      </c>
      <c r="O806">
        <v>409.97</v>
      </c>
      <c r="P806">
        <v>-0.16127277605678469</v>
      </c>
      <c r="Q806" t="s">
        <v>80</v>
      </c>
      <c r="R806" t="s">
        <v>4</v>
      </c>
    </row>
    <row r="807" spans="1:18" x14ac:dyDescent="0.2">
      <c r="A807">
        <v>1540</v>
      </c>
      <c r="B807" t="s">
        <v>10</v>
      </c>
      <c r="C807" s="1" t="d">
        <v>2022-01-12</v>
      </c>
      <c r="D807">
        <v>359.61700000000002</v>
      </c>
      <c r="E807">
        <v>371.613</v>
      </c>
      <c r="F807">
        <v>357.53</v>
      </c>
      <c r="G807">
        <v>368.74</v>
      </c>
      <c r="H807">
        <v>83739000</v>
      </c>
      <c r="I807">
        <v>3.92898E-2</v>
      </c>
      <c r="J807">
        <v>3.9289740698985387E-2</v>
      </c>
      <c r="K807">
        <v>348.39054999999996</v>
      </c>
      <c r="L807">
        <v>355.72234000000009</v>
      </c>
      <c r="M807">
        <v>4.6866296434545207E-2</v>
      </c>
      <c r="N807" t="s">
        <v>131</v>
      </c>
      <c r="O807">
        <v>409.97</v>
      </c>
      <c r="P807">
        <v>-0.10056833426836109</v>
      </c>
      <c r="Q807" t="s">
        <v>80</v>
      </c>
      <c r="R807" t="s">
        <v>4</v>
      </c>
    </row>
    <row r="808" spans="1:18" x14ac:dyDescent="0.2">
      <c r="A808">
        <v>1539</v>
      </c>
      <c r="B808" t="s">
        <v>10</v>
      </c>
      <c r="C808" s="1" t="d">
        <v>2022-01-11</v>
      </c>
      <c r="D808">
        <v>351.22300000000001</v>
      </c>
      <c r="E808">
        <v>358.61700000000002</v>
      </c>
      <c r="F808">
        <v>346.27300000000002</v>
      </c>
      <c r="G808">
        <v>354.8</v>
      </c>
      <c r="H808">
        <v>66063300</v>
      </c>
      <c r="I808">
        <v>5.9350200000000001E-3</v>
      </c>
      <c r="J808">
        <v>5.934103944633895E-3</v>
      </c>
      <c r="K808">
        <v>345.92870000000005</v>
      </c>
      <c r="L808">
        <v>356.6586200000001</v>
      </c>
      <c r="M808">
        <v>4.640870376721655E-2</v>
      </c>
      <c r="N808" t="s">
        <v>131</v>
      </c>
      <c r="O808">
        <v>409.97</v>
      </c>
      <c r="P808">
        <v>-0.13457082225528705</v>
      </c>
      <c r="Q808" t="s">
        <v>80</v>
      </c>
      <c r="R808" t="s">
        <v>4</v>
      </c>
    </row>
    <row r="809" spans="1:18" x14ac:dyDescent="0.2">
      <c r="A809">
        <v>1538</v>
      </c>
      <c r="B809" t="s">
        <v>10</v>
      </c>
      <c r="C809" s="1" t="d">
        <v>2022-01-10</v>
      </c>
      <c r="D809">
        <v>333.33300000000003</v>
      </c>
      <c r="E809">
        <v>353.03300000000002</v>
      </c>
      <c r="F809">
        <v>326.66699999999997</v>
      </c>
      <c r="G809">
        <v>352.70699999999999</v>
      </c>
      <c r="H809">
        <v>91815000</v>
      </c>
      <c r="I809">
        <v>3.0342000000000001E-2</v>
      </c>
      <c r="J809">
        <v>3.0342953961205898E-2</v>
      </c>
      <c r="K809">
        <v>344.29554999999999</v>
      </c>
      <c r="L809">
        <v>357.34107999999998</v>
      </c>
      <c r="M809">
        <v>4.8044745027975296E-2</v>
      </c>
      <c r="N809" t="s">
        <v>131</v>
      </c>
      <c r="O809">
        <v>409.97</v>
      </c>
      <c r="P809">
        <v>-0.13967607385906289</v>
      </c>
      <c r="Q809" t="s">
        <v>80</v>
      </c>
      <c r="R809" t="s">
        <v>4</v>
      </c>
    </row>
    <row r="810" spans="1:18" x14ac:dyDescent="0.2">
      <c r="A810">
        <v>1537</v>
      </c>
      <c r="B810" t="s">
        <v>10</v>
      </c>
      <c r="C810" s="1" t="d">
        <v>2022-01-07</v>
      </c>
      <c r="D810">
        <v>360.12299999999999</v>
      </c>
      <c r="E810">
        <v>360.31</v>
      </c>
      <c r="F810">
        <v>336.66699999999997</v>
      </c>
      <c r="G810">
        <v>342.32</v>
      </c>
      <c r="H810">
        <v>84164700</v>
      </c>
      <c r="I810">
        <v>-3.5446600000000002E-2</v>
      </c>
      <c r="J810">
        <v>-3.5446604677373816E-2</v>
      </c>
      <c r="K810">
        <v>343.61069999999995</v>
      </c>
      <c r="L810">
        <v>357.67174</v>
      </c>
      <c r="M810">
        <v>4.7683366738362799E-2</v>
      </c>
      <c r="N810" t="s">
        <v>131</v>
      </c>
      <c r="O810">
        <v>409.97</v>
      </c>
      <c r="P810">
        <v>-0.16501207405419915</v>
      </c>
      <c r="Q810" t="s">
        <v>80</v>
      </c>
      <c r="R810" t="s">
        <v>4</v>
      </c>
    </row>
    <row r="811" spans="1:18" x14ac:dyDescent="0.2">
      <c r="A811">
        <v>1536</v>
      </c>
      <c r="B811" t="s">
        <v>10</v>
      </c>
      <c r="C811" s="1" t="d">
        <v>2022-01-06</v>
      </c>
      <c r="D811">
        <v>359</v>
      </c>
      <c r="E811">
        <v>362.66699999999997</v>
      </c>
      <c r="F811">
        <v>340.16699999999997</v>
      </c>
      <c r="G811">
        <v>354.9</v>
      </c>
      <c r="H811">
        <v>90336600</v>
      </c>
      <c r="I811">
        <v>-2.1523400000000002E-2</v>
      </c>
      <c r="J811">
        <v>-2.1524260629102843E-2</v>
      </c>
      <c r="K811">
        <v>343.22469999999998</v>
      </c>
      <c r="L811">
        <v>357.79786000000007</v>
      </c>
      <c r="M811">
        <v>4.9064127048902249E-2</v>
      </c>
      <c r="N811" t="s">
        <v>131</v>
      </c>
      <c r="O811">
        <v>409.97</v>
      </c>
      <c r="P811">
        <v>-0.13432690196843677</v>
      </c>
      <c r="Q811" t="s">
        <v>80</v>
      </c>
      <c r="R811" t="s">
        <v>4</v>
      </c>
    </row>
    <row r="812" spans="1:18" x14ac:dyDescent="0.2">
      <c r="A812">
        <v>1535</v>
      </c>
      <c r="B812" t="s">
        <v>10</v>
      </c>
      <c r="C812" s="1" t="d">
        <v>2022-01-05</v>
      </c>
      <c r="D812">
        <v>382.21699999999998</v>
      </c>
      <c r="E812">
        <v>390.113</v>
      </c>
      <c r="F812">
        <v>360.33699999999999</v>
      </c>
      <c r="G812">
        <v>362.70699999999999</v>
      </c>
      <c r="H812">
        <v>80119800</v>
      </c>
      <c r="I812">
        <v>-5.3471200000000003E-2</v>
      </c>
      <c r="J812">
        <v>-5.3471191058385159E-2</v>
      </c>
      <c r="K812">
        <v>343.29570000000001</v>
      </c>
      <c r="L812">
        <v>357.87052000000006</v>
      </c>
      <c r="M812">
        <v>4.8883509512409565E-2</v>
      </c>
      <c r="N812" t="s">
        <v>131</v>
      </c>
      <c r="O812">
        <v>409.97</v>
      </c>
      <c r="P812">
        <v>-0.11528404517403723</v>
      </c>
      <c r="Q812" t="s">
        <v>80</v>
      </c>
      <c r="R812" t="s">
        <v>4</v>
      </c>
    </row>
    <row r="813" spans="1:18" x14ac:dyDescent="0.2">
      <c r="A813">
        <v>1534</v>
      </c>
      <c r="B813" t="s">
        <v>10</v>
      </c>
      <c r="C813" s="1" t="d">
        <v>2022-01-04</v>
      </c>
      <c r="D813">
        <v>396.517</v>
      </c>
      <c r="E813">
        <v>402.66699999999997</v>
      </c>
      <c r="F813">
        <v>374.35</v>
      </c>
      <c r="G813">
        <v>383.197</v>
      </c>
      <c r="H813">
        <v>100248300</v>
      </c>
      <c r="I813">
        <v>-4.18327E-2</v>
      </c>
      <c r="J813">
        <v>-4.183263445578822E-2</v>
      </c>
      <c r="K813">
        <v>342.68950000000001</v>
      </c>
      <c r="L813">
        <v>357.56205999999997</v>
      </c>
      <c r="M813">
        <v>4.7760860824252259E-2</v>
      </c>
      <c r="N813" t="s">
        <v>131</v>
      </c>
      <c r="O813">
        <v>409.97</v>
      </c>
      <c r="P813">
        <v>-6.5304778398419416E-2</v>
      </c>
      <c r="Q813" t="s">
        <v>80</v>
      </c>
      <c r="R813" t="s">
        <v>4</v>
      </c>
    </row>
    <row r="814" spans="1:18" x14ac:dyDescent="0.2">
      <c r="A814">
        <v>1533</v>
      </c>
      <c r="B814" t="s">
        <v>10</v>
      </c>
      <c r="C814" s="1" t="d">
        <v>2022-01-03</v>
      </c>
      <c r="D814">
        <v>382.58300000000003</v>
      </c>
      <c r="E814">
        <v>400.35700000000003</v>
      </c>
      <c r="F814">
        <v>378.68</v>
      </c>
      <c r="G814">
        <v>399.92700000000002</v>
      </c>
      <c r="H814">
        <v>103931400</v>
      </c>
      <c r="I814">
        <v>0.13531699999999999</v>
      </c>
      <c r="J814">
        <v>0.13531766308976323</v>
      </c>
      <c r="K814">
        <v>340.34649999999999</v>
      </c>
      <c r="L814">
        <v>357.14031999999997</v>
      </c>
      <c r="M814">
        <v>4.646135828418111E-2</v>
      </c>
      <c r="N814" t="s">
        <v>131</v>
      </c>
      <c r="O814">
        <v>409.97</v>
      </c>
      <c r="P814">
        <v>-2.4496914408371318E-2</v>
      </c>
      <c r="Q814" t="s">
        <v>80</v>
      </c>
      <c r="R814" t="s">
        <v>4</v>
      </c>
    </row>
    <row r="815" spans="1:18" x14ac:dyDescent="0.2">
      <c r="A815">
        <v>1532</v>
      </c>
      <c r="B815" t="s">
        <v>10</v>
      </c>
      <c r="C815" s="1" t="d">
        <v>2021-12-31</v>
      </c>
      <c r="D815">
        <v>357.81299999999999</v>
      </c>
      <c r="E815">
        <v>360.66699999999997</v>
      </c>
      <c r="F815">
        <v>351.53</v>
      </c>
      <c r="G815">
        <v>352.26</v>
      </c>
      <c r="H815">
        <v>40733700</v>
      </c>
      <c r="I815">
        <v>-1.2668799999999999E-2</v>
      </c>
      <c r="J815">
        <v>-1.2668871573518592E-2</v>
      </c>
      <c r="K815">
        <v>337.26630000000006</v>
      </c>
      <c r="L815">
        <v>355.54091999999991</v>
      </c>
      <c r="M815">
        <v>3.8785969998923968E-2</v>
      </c>
      <c r="N815" t="s">
        <v>131</v>
      </c>
      <c r="O815">
        <v>409.97</v>
      </c>
      <c r="P815">
        <v>-0.14076639754128362</v>
      </c>
      <c r="Q815" t="s">
        <v>79</v>
      </c>
      <c r="R815" t="s">
        <v>4</v>
      </c>
    </row>
    <row r="816" spans="1:18" x14ac:dyDescent="0.2">
      <c r="A816">
        <v>1531</v>
      </c>
      <c r="B816" t="s">
        <v>10</v>
      </c>
      <c r="C816" s="1" t="d">
        <v>2021-12-30</v>
      </c>
      <c r="D816">
        <v>353.77699999999999</v>
      </c>
      <c r="E816">
        <v>365.18299999999999</v>
      </c>
      <c r="F816">
        <v>351.05</v>
      </c>
      <c r="G816">
        <v>356.78</v>
      </c>
      <c r="H816">
        <v>47040900</v>
      </c>
      <c r="I816">
        <v>-1.4592300000000001E-2</v>
      </c>
      <c r="J816">
        <v>-1.4591383267552938E-2</v>
      </c>
      <c r="K816">
        <v>337.72995000000003</v>
      </c>
      <c r="L816">
        <v>353.5023799999999</v>
      </c>
      <c r="M816">
        <v>3.8740430327651454E-2</v>
      </c>
      <c r="N816" t="s">
        <v>131</v>
      </c>
      <c r="O816">
        <v>409.97</v>
      </c>
      <c r="P816">
        <v>-0.12974120057565197</v>
      </c>
      <c r="Q816" t="s">
        <v>79</v>
      </c>
      <c r="R816" t="s">
        <v>4</v>
      </c>
    </row>
    <row r="817" spans="1:18" x14ac:dyDescent="0.2">
      <c r="A817">
        <v>1530</v>
      </c>
      <c r="B817" t="s">
        <v>10</v>
      </c>
      <c r="C817" s="1" t="d">
        <v>2021-12-29</v>
      </c>
      <c r="D817">
        <v>366.21300000000002</v>
      </c>
      <c r="E817">
        <v>368</v>
      </c>
      <c r="F817">
        <v>354.71300000000002</v>
      </c>
      <c r="G817">
        <v>362.06299999999999</v>
      </c>
      <c r="H817">
        <v>56154000</v>
      </c>
      <c r="I817">
        <v>-2.0947100000000001E-3</v>
      </c>
      <c r="J817">
        <v>-2.0946852873163779E-3</v>
      </c>
      <c r="K817">
        <v>338.14095000000009</v>
      </c>
      <c r="L817">
        <v>352.22917999999993</v>
      </c>
      <c r="M817">
        <v>3.9819305715076088E-2</v>
      </c>
      <c r="N817" t="s">
        <v>131</v>
      </c>
      <c r="O817">
        <v>409.97</v>
      </c>
      <c r="P817">
        <v>-0.11685489182135289</v>
      </c>
      <c r="Q817" t="s">
        <v>79</v>
      </c>
      <c r="R817" t="s">
        <v>4</v>
      </c>
    </row>
    <row r="818" spans="1:18" x14ac:dyDescent="0.2">
      <c r="A818">
        <v>1529</v>
      </c>
      <c r="B818" t="s">
        <v>10</v>
      </c>
      <c r="C818" s="1" t="d">
        <v>2021-12-28</v>
      </c>
      <c r="D818">
        <v>369.83</v>
      </c>
      <c r="E818">
        <v>373</v>
      </c>
      <c r="F818">
        <v>359.47300000000001</v>
      </c>
      <c r="G818">
        <v>362.82299999999998</v>
      </c>
      <c r="H818">
        <v>60324000</v>
      </c>
      <c r="I818">
        <v>-5.0002800000000002E-3</v>
      </c>
      <c r="J818">
        <v>-5.0020979193576842E-3</v>
      </c>
      <c r="K818">
        <v>339.11715000000004</v>
      </c>
      <c r="L818">
        <v>350.85538000000003</v>
      </c>
      <c r="M818">
        <v>3.9866660813038572E-2</v>
      </c>
      <c r="N818" t="s">
        <v>131</v>
      </c>
      <c r="O818">
        <v>409.97</v>
      </c>
      <c r="P818">
        <v>-0.11500109764129096</v>
      </c>
      <c r="Q818" t="s">
        <v>79</v>
      </c>
      <c r="R818" t="s">
        <v>4</v>
      </c>
    </row>
    <row r="819" spans="1:18" x14ac:dyDescent="0.2">
      <c r="A819">
        <v>1528</v>
      </c>
      <c r="B819" t="s">
        <v>10</v>
      </c>
      <c r="C819" s="1" t="d">
        <v>2021-12-27</v>
      </c>
      <c r="D819">
        <v>357.89</v>
      </c>
      <c r="E819">
        <v>372.33300000000003</v>
      </c>
      <c r="F819">
        <v>356.90699999999998</v>
      </c>
      <c r="G819">
        <v>364.64699999999999</v>
      </c>
      <c r="H819">
        <v>71145900</v>
      </c>
      <c r="I819">
        <v>2.5248400000000001E-2</v>
      </c>
      <c r="J819">
        <v>2.5248336224614754E-2</v>
      </c>
      <c r="K819">
        <v>339.92584999999997</v>
      </c>
      <c r="L819">
        <v>349.41486000000003</v>
      </c>
      <c r="M819">
        <v>4.1527627466582465E-2</v>
      </c>
      <c r="N819" t="s">
        <v>131</v>
      </c>
      <c r="O819">
        <v>409.97</v>
      </c>
      <c r="P819">
        <v>-0.1105519916091422</v>
      </c>
      <c r="Q819" t="s">
        <v>79</v>
      </c>
      <c r="R819" t="s">
        <v>4</v>
      </c>
    </row>
    <row r="820" spans="1:18" x14ac:dyDescent="0.2">
      <c r="A820">
        <v>1527</v>
      </c>
      <c r="B820" t="s">
        <v>10</v>
      </c>
      <c r="C820" s="1" t="d">
        <v>2021-12-23</v>
      </c>
      <c r="D820">
        <v>335.6</v>
      </c>
      <c r="E820">
        <v>357.66</v>
      </c>
      <c r="F820">
        <v>332.52</v>
      </c>
      <c r="G820">
        <v>355.66699999999997</v>
      </c>
      <c r="H820">
        <v>92713200</v>
      </c>
      <c r="I820">
        <v>5.7618900000000001E-2</v>
      </c>
      <c r="J820">
        <v>5.7619911386006084E-2</v>
      </c>
      <c r="K820">
        <v>339.72549999999995</v>
      </c>
      <c r="L820">
        <v>347.77859999999998</v>
      </c>
      <c r="M820">
        <v>4.171265904528252E-2</v>
      </c>
      <c r="N820" t="s">
        <v>131</v>
      </c>
      <c r="O820">
        <v>409.97</v>
      </c>
      <c r="P820">
        <v>-0.13245603336829537</v>
      </c>
      <c r="Q820" t="s">
        <v>79</v>
      </c>
      <c r="R820" t="s">
        <v>4</v>
      </c>
    </row>
    <row r="821" spans="1:18" x14ac:dyDescent="0.2">
      <c r="A821">
        <v>1526</v>
      </c>
      <c r="B821" t="s">
        <v>10</v>
      </c>
      <c r="C821" s="1" t="d">
        <v>2021-12-22</v>
      </c>
      <c r="D821">
        <v>321.887</v>
      </c>
      <c r="E821">
        <v>338.553</v>
      </c>
      <c r="F821">
        <v>319.017</v>
      </c>
      <c r="G821">
        <v>336.29</v>
      </c>
      <c r="H821">
        <v>93634200</v>
      </c>
      <c r="I821">
        <v>7.4947100000000003E-2</v>
      </c>
      <c r="J821">
        <v>7.4948136924911202E-2</v>
      </c>
      <c r="K821">
        <v>340.54214999999994</v>
      </c>
      <c r="L821">
        <v>345.94112000000001</v>
      </c>
      <c r="M821">
        <v>3.94042536827411E-2</v>
      </c>
      <c r="N821" t="s">
        <v>131</v>
      </c>
      <c r="O821">
        <v>409.97</v>
      </c>
      <c r="P821">
        <v>-0.17972046735126956</v>
      </c>
      <c r="Q821" t="s">
        <v>79</v>
      </c>
      <c r="R821" t="s">
        <v>4</v>
      </c>
    </row>
    <row r="822" spans="1:18" x14ac:dyDescent="0.2">
      <c r="A822">
        <v>1525</v>
      </c>
      <c r="B822" t="s">
        <v>10</v>
      </c>
      <c r="C822" s="1" t="d">
        <v>2021-12-21</v>
      </c>
      <c r="D822">
        <v>305.62299999999999</v>
      </c>
      <c r="E822">
        <v>313.16699999999997</v>
      </c>
      <c r="F822">
        <v>295.37299999999999</v>
      </c>
      <c r="G822">
        <v>312.84300000000002</v>
      </c>
      <c r="H822">
        <v>71517900</v>
      </c>
      <c r="I822">
        <v>4.2880599999999998E-2</v>
      </c>
      <c r="J822">
        <v>4.2879525301686705E-2</v>
      </c>
      <c r="K822">
        <v>342.21149999999994</v>
      </c>
      <c r="L822">
        <v>344.23498000000001</v>
      </c>
      <c r="M822">
        <v>3.5534373695243905E-2</v>
      </c>
      <c r="N822" t="s">
        <v>131</v>
      </c>
      <c r="O822">
        <v>409.97</v>
      </c>
      <c r="P822">
        <v>-0.2369124570090495</v>
      </c>
      <c r="Q822" t="s">
        <v>79</v>
      </c>
      <c r="R822" t="s">
        <v>4</v>
      </c>
    </row>
    <row r="823" spans="1:18" x14ac:dyDescent="0.2">
      <c r="A823">
        <v>1524</v>
      </c>
      <c r="B823" t="s">
        <v>10</v>
      </c>
      <c r="C823" s="1" t="d">
        <v>2021-12-20</v>
      </c>
      <c r="D823">
        <v>303.56700000000001</v>
      </c>
      <c r="E823">
        <v>307.23</v>
      </c>
      <c r="F823">
        <v>297.79700000000003</v>
      </c>
      <c r="G823">
        <v>299.98</v>
      </c>
      <c r="H823">
        <v>56480100</v>
      </c>
      <c r="I823">
        <v>-3.4989300000000001E-2</v>
      </c>
      <c r="J823">
        <v>-3.4990365344837016E-2</v>
      </c>
      <c r="K823">
        <v>345.85050000000001</v>
      </c>
      <c r="L823">
        <v>342.88063999999997</v>
      </c>
      <c r="M823">
        <v>3.3969562307305357E-2</v>
      </c>
      <c r="N823" t="s">
        <v>132</v>
      </c>
      <c r="O823">
        <v>409.97</v>
      </c>
      <c r="P823">
        <v>-0.26828792350659803</v>
      </c>
      <c r="Q823" t="s">
        <v>79</v>
      </c>
      <c r="R823" t="s">
        <v>4</v>
      </c>
    </row>
    <row r="824" spans="1:18" x14ac:dyDescent="0.2">
      <c r="A824">
        <v>1523</v>
      </c>
      <c r="B824" t="s">
        <v>10</v>
      </c>
      <c r="C824" s="1" t="d">
        <v>2021-12-17</v>
      </c>
      <c r="D824">
        <v>304.923</v>
      </c>
      <c r="E824">
        <v>320.22000000000003</v>
      </c>
      <c r="F824">
        <v>303.01299999999998</v>
      </c>
      <c r="G824">
        <v>310.85700000000003</v>
      </c>
      <c r="H824">
        <v>100437300</v>
      </c>
      <c r="I824">
        <v>6.0954499999999997E-3</v>
      </c>
      <c r="J824">
        <v>6.0976201804041619E-3</v>
      </c>
      <c r="K824">
        <v>349.80249999999995</v>
      </c>
      <c r="L824">
        <v>341.90338000000003</v>
      </c>
      <c r="M824">
        <v>3.5103992504955966E-2</v>
      </c>
      <c r="N824" t="s">
        <v>132</v>
      </c>
      <c r="O824">
        <v>409.97</v>
      </c>
      <c r="P824">
        <v>-0.24175671390589548</v>
      </c>
      <c r="Q824" t="s">
        <v>79</v>
      </c>
      <c r="R824" t="s">
        <v>4</v>
      </c>
    </row>
    <row r="825" spans="1:18" x14ac:dyDescent="0.2">
      <c r="A825">
        <v>1522</v>
      </c>
      <c r="B825" t="s">
        <v>10</v>
      </c>
      <c r="C825" s="1" t="d">
        <v>2021-12-16</v>
      </c>
      <c r="D825">
        <v>331.5</v>
      </c>
      <c r="E825">
        <v>331.66</v>
      </c>
      <c r="F825">
        <v>307.28300000000002</v>
      </c>
      <c r="G825">
        <v>308.97300000000001</v>
      </c>
      <c r="H825">
        <v>82771500</v>
      </c>
      <c r="I825">
        <v>-5.0277099999999998E-2</v>
      </c>
      <c r="J825">
        <v>-5.0278179079703555E-2</v>
      </c>
      <c r="K825">
        <v>352.53264999999999</v>
      </c>
      <c r="L825">
        <v>341.14038000000005</v>
      </c>
      <c r="M825">
        <v>3.5117954500486895E-2</v>
      </c>
      <c r="N825" t="s">
        <v>132</v>
      </c>
      <c r="O825">
        <v>409.97</v>
      </c>
      <c r="P825">
        <v>-0.24635217211015437</v>
      </c>
      <c r="Q825" t="s">
        <v>79</v>
      </c>
      <c r="R825" t="s">
        <v>4</v>
      </c>
    </row>
    <row r="826" spans="1:18" x14ac:dyDescent="0.2">
      <c r="A826">
        <v>1521</v>
      </c>
      <c r="B826" t="s">
        <v>10</v>
      </c>
      <c r="C826" s="1" t="d">
        <v>2021-12-15</v>
      </c>
      <c r="D826">
        <v>317.73700000000002</v>
      </c>
      <c r="E826">
        <v>326.25</v>
      </c>
      <c r="F826">
        <v>309.41699999999997</v>
      </c>
      <c r="G826">
        <v>325.33</v>
      </c>
      <c r="H826">
        <v>75169200</v>
      </c>
      <c r="I826">
        <v>1.8236599999999999E-2</v>
      </c>
      <c r="J826">
        <v>1.8237700428477943E-2</v>
      </c>
      <c r="K826">
        <v>355.23414999999989</v>
      </c>
      <c r="L826">
        <v>340.21398000000011</v>
      </c>
      <c r="M826">
        <v>3.467775782007626E-2</v>
      </c>
      <c r="N826" t="s">
        <v>132</v>
      </c>
      <c r="O826">
        <v>409.97</v>
      </c>
      <c r="P826">
        <v>-0.20645413079005792</v>
      </c>
      <c r="Q826" t="s">
        <v>79</v>
      </c>
      <c r="R826" t="s">
        <v>4</v>
      </c>
    </row>
    <row r="827" spans="1:18" x14ac:dyDescent="0.2">
      <c r="A827">
        <v>1520</v>
      </c>
      <c r="B827" t="s">
        <v>10</v>
      </c>
      <c r="C827" s="1" t="d">
        <v>2021-12-14</v>
      </c>
      <c r="D827">
        <v>315</v>
      </c>
      <c r="E827">
        <v>322.137</v>
      </c>
      <c r="F827">
        <v>310</v>
      </c>
      <c r="G827">
        <v>319.50299999999999</v>
      </c>
      <c r="H827">
        <v>70806300</v>
      </c>
      <c r="I827">
        <v>-8.1745800000000007E-3</v>
      </c>
      <c r="J827">
        <v>-8.1766453403365746E-3</v>
      </c>
      <c r="K827">
        <v>356.54649999999998</v>
      </c>
      <c r="L827">
        <v>339.25286</v>
      </c>
      <c r="M827">
        <v>3.5764628860478778E-2</v>
      </c>
      <c r="N827" t="s">
        <v>132</v>
      </c>
      <c r="O827">
        <v>409.97</v>
      </c>
      <c r="P827">
        <v>-0.22066736590482239</v>
      </c>
      <c r="Q827" t="s">
        <v>79</v>
      </c>
      <c r="R827" t="s">
        <v>4</v>
      </c>
    </row>
    <row r="828" spans="1:18" x14ac:dyDescent="0.2">
      <c r="A828">
        <v>1519</v>
      </c>
      <c r="B828" t="s">
        <v>10</v>
      </c>
      <c r="C828" s="1" t="d">
        <v>2021-12-13</v>
      </c>
      <c r="D828">
        <v>333.697</v>
      </c>
      <c r="E828">
        <v>335</v>
      </c>
      <c r="F828">
        <v>317.14</v>
      </c>
      <c r="G828">
        <v>322.137</v>
      </c>
      <c r="H828">
        <v>78595500</v>
      </c>
      <c r="I828">
        <v>-4.9772400000000001E-2</v>
      </c>
      <c r="J828">
        <v>-4.9771393174242617E-2</v>
      </c>
      <c r="K828">
        <v>357.46120000000002</v>
      </c>
      <c r="L828">
        <v>337.9502</v>
      </c>
      <c r="M828">
        <v>3.5950982815385855E-2</v>
      </c>
      <c r="N828" t="s">
        <v>132</v>
      </c>
      <c r="O828">
        <v>409.97</v>
      </c>
      <c r="P828">
        <v>-0.21424250554918656</v>
      </c>
      <c r="Q828" t="s">
        <v>79</v>
      </c>
      <c r="R828" t="s">
        <v>4</v>
      </c>
    </row>
    <row r="829" spans="1:18" x14ac:dyDescent="0.2">
      <c r="A829">
        <v>1518</v>
      </c>
      <c r="B829" t="s">
        <v>10</v>
      </c>
      <c r="C829" s="1" t="d">
        <v>2021-12-10</v>
      </c>
      <c r="D829">
        <v>336.25</v>
      </c>
      <c r="E829">
        <v>340.327</v>
      </c>
      <c r="F829">
        <v>327.51</v>
      </c>
      <c r="G829">
        <v>339.01</v>
      </c>
      <c r="H829">
        <v>59664300</v>
      </c>
      <c r="I829">
        <v>1.31799E-2</v>
      </c>
      <c r="J829">
        <v>1.3179916317991536E-2</v>
      </c>
      <c r="K829">
        <v>358.57800000000003</v>
      </c>
      <c r="L829">
        <v>336.77033999999992</v>
      </c>
      <c r="M829">
        <v>3.4773211761260907E-2</v>
      </c>
      <c r="N829" t="s">
        <v>132</v>
      </c>
      <c r="O829">
        <v>409.97</v>
      </c>
      <c r="P829">
        <v>-0.17308583554894263</v>
      </c>
      <c r="Q829" t="s">
        <v>79</v>
      </c>
      <c r="R829" t="s">
        <v>4</v>
      </c>
    </row>
    <row r="830" spans="1:18" x14ac:dyDescent="0.2">
      <c r="A830">
        <v>1517</v>
      </c>
      <c r="B830" t="s">
        <v>10</v>
      </c>
      <c r="C830" s="1" t="d">
        <v>2021-12-09</v>
      </c>
      <c r="D830">
        <v>353.54700000000003</v>
      </c>
      <c r="E830">
        <v>354.16300000000001</v>
      </c>
      <c r="F830">
        <v>334.12</v>
      </c>
      <c r="G830">
        <v>334.6</v>
      </c>
      <c r="H830">
        <v>59438400</v>
      </c>
      <c r="I830">
        <v>-6.0956400000000001E-2</v>
      </c>
      <c r="J830">
        <v>-6.0956443646160707E-2</v>
      </c>
      <c r="K830">
        <v>359.35265000000004</v>
      </c>
      <c r="L830">
        <v>335.49573999999996</v>
      </c>
      <c r="M830">
        <v>3.459966229278659E-2</v>
      </c>
      <c r="N830" t="s">
        <v>132</v>
      </c>
      <c r="O830">
        <v>409.97</v>
      </c>
      <c r="P830">
        <v>-0.18384272019903891</v>
      </c>
      <c r="Q830" t="s">
        <v>79</v>
      </c>
      <c r="R830" t="s">
        <v>4</v>
      </c>
    </row>
    <row r="831" spans="1:18" x14ac:dyDescent="0.2">
      <c r="A831">
        <v>1516</v>
      </c>
      <c r="B831" t="s">
        <v>10</v>
      </c>
      <c r="C831" s="1" t="d">
        <v>2021-12-08</v>
      </c>
      <c r="D831">
        <v>350.90300000000002</v>
      </c>
      <c r="E831">
        <v>357.46</v>
      </c>
      <c r="F831">
        <v>344.33300000000003</v>
      </c>
      <c r="G831">
        <v>356.32</v>
      </c>
      <c r="H831">
        <v>41906400</v>
      </c>
      <c r="I831">
        <v>1.6363200000000001E-2</v>
      </c>
      <c r="J831">
        <v>1.6364170538788247E-2</v>
      </c>
      <c r="K831">
        <v>360.42180000000002</v>
      </c>
      <c r="L831">
        <v>333.88539999999995</v>
      </c>
      <c r="M831">
        <v>3.3163867576510499E-2</v>
      </c>
      <c r="N831" t="s">
        <v>132</v>
      </c>
      <c r="O831">
        <v>409.97</v>
      </c>
      <c r="P831">
        <v>-0.13086323389516319</v>
      </c>
      <c r="Q831" t="s">
        <v>79</v>
      </c>
      <c r="R831" t="s">
        <v>4</v>
      </c>
    </row>
    <row r="832" spans="1:18" x14ac:dyDescent="0.2">
      <c r="A832">
        <v>1515</v>
      </c>
      <c r="B832" t="s">
        <v>10</v>
      </c>
      <c r="C832" s="1" t="d">
        <v>2021-12-07</v>
      </c>
      <c r="D832">
        <v>348.06700000000001</v>
      </c>
      <c r="E832">
        <v>352.55700000000002</v>
      </c>
      <c r="F832">
        <v>342.27</v>
      </c>
      <c r="G832">
        <v>350.58300000000003</v>
      </c>
      <c r="H832">
        <v>56084700</v>
      </c>
      <c r="I832">
        <v>4.2358399999999997E-2</v>
      </c>
      <c r="J832">
        <v>4.2356327136175986E-2</v>
      </c>
      <c r="K832">
        <v>359.66415000000012</v>
      </c>
      <c r="L832">
        <v>332.40213999999997</v>
      </c>
      <c r="M832">
        <v>4.2805123354295302E-2</v>
      </c>
      <c r="N832" t="s">
        <v>132</v>
      </c>
      <c r="O832">
        <v>409.97</v>
      </c>
      <c r="P832">
        <v>-0.14485694075176236</v>
      </c>
      <c r="Q832" t="s">
        <v>79</v>
      </c>
      <c r="R832" t="s">
        <v>4</v>
      </c>
    </row>
    <row r="833" spans="1:18" x14ac:dyDescent="0.2">
      <c r="A833">
        <v>1514</v>
      </c>
      <c r="B833" t="s">
        <v>10</v>
      </c>
      <c r="C833" s="1" t="d">
        <v>2021-12-06</v>
      </c>
      <c r="D833">
        <v>333.83699999999999</v>
      </c>
      <c r="E833">
        <v>340.54700000000003</v>
      </c>
      <c r="F833">
        <v>316.83300000000003</v>
      </c>
      <c r="G833">
        <v>336.33699999999999</v>
      </c>
      <c r="H833">
        <v>81663000</v>
      </c>
      <c r="I833">
        <v>-5.8720899999999999E-3</v>
      </c>
      <c r="J833">
        <v>-5.8701300236755349E-3</v>
      </c>
      <c r="K833">
        <v>361.51735000000008</v>
      </c>
      <c r="L833">
        <v>330.45947999999987</v>
      </c>
      <c r="M833">
        <v>4.2428416049016288E-2</v>
      </c>
      <c r="N833" t="s">
        <v>132</v>
      </c>
      <c r="O833">
        <v>409.97</v>
      </c>
      <c r="P833">
        <v>-0.17960582481645004</v>
      </c>
      <c r="Q833" t="s">
        <v>79</v>
      </c>
      <c r="R833" t="s">
        <v>4</v>
      </c>
    </row>
    <row r="834" spans="1:18" x14ac:dyDescent="0.2">
      <c r="A834">
        <v>1513</v>
      </c>
      <c r="B834" t="s">
        <v>10</v>
      </c>
      <c r="C834" s="1" t="d">
        <v>2021-12-03</v>
      </c>
      <c r="D834">
        <v>361.59699999999998</v>
      </c>
      <c r="E834">
        <v>363.52699999999999</v>
      </c>
      <c r="F834">
        <v>333.40300000000002</v>
      </c>
      <c r="G834">
        <v>338.32299999999998</v>
      </c>
      <c r="H834">
        <v>92322000</v>
      </c>
      <c r="I834">
        <v>-6.41988E-2</v>
      </c>
      <c r="J834">
        <v>-6.419884215272198E-2</v>
      </c>
      <c r="K834">
        <v>365.06865000000005</v>
      </c>
      <c r="L834">
        <v>328.72356000000002</v>
      </c>
      <c r="M834">
        <v>4.242687027616307E-2</v>
      </c>
      <c r="N834" t="s">
        <v>132</v>
      </c>
      <c r="O834">
        <v>409.97</v>
      </c>
      <c r="P834">
        <v>-0.17476156791960396</v>
      </c>
      <c r="Q834" t="s">
        <v>79</v>
      </c>
      <c r="R834" t="s">
        <v>4</v>
      </c>
    </row>
    <row r="835" spans="1:18" x14ac:dyDescent="0.2">
      <c r="A835">
        <v>1512</v>
      </c>
      <c r="B835" t="s">
        <v>10</v>
      </c>
      <c r="C835" s="1" t="d">
        <v>2021-12-02</v>
      </c>
      <c r="D835">
        <v>366.35300000000001</v>
      </c>
      <c r="E835">
        <v>371</v>
      </c>
      <c r="F835">
        <v>352.21699999999998</v>
      </c>
      <c r="G835">
        <v>361.53300000000002</v>
      </c>
      <c r="H835">
        <v>73114800</v>
      </c>
      <c r="I835">
        <v>-9.4977399999999993E-3</v>
      </c>
      <c r="J835">
        <v>-9.4986301369862636E-3</v>
      </c>
      <c r="K835">
        <v>368.65099999999995</v>
      </c>
      <c r="L835">
        <v>327.15941999999995</v>
      </c>
      <c r="M835">
        <v>4.0586325368316127E-2</v>
      </c>
      <c r="N835" t="s">
        <v>132</v>
      </c>
      <c r="O835">
        <v>409.97</v>
      </c>
      <c r="P835">
        <v>-0.11814766934165921</v>
      </c>
      <c r="Q835" t="s">
        <v>79</v>
      </c>
      <c r="R835" t="s">
        <v>4</v>
      </c>
    </row>
    <row r="836" spans="1:18" x14ac:dyDescent="0.2">
      <c r="A836">
        <v>1511</v>
      </c>
      <c r="B836" t="s">
        <v>10</v>
      </c>
      <c r="C836" s="1" t="d">
        <v>2021-12-01</v>
      </c>
      <c r="D836">
        <v>386.9</v>
      </c>
      <c r="E836">
        <v>390.947</v>
      </c>
      <c r="F836">
        <v>363.58699999999999</v>
      </c>
      <c r="G836">
        <v>365</v>
      </c>
      <c r="H836">
        <v>68450400</v>
      </c>
      <c r="I836">
        <v>-4.3467600000000002E-2</v>
      </c>
      <c r="J836">
        <v>-4.3468461975905814E-2</v>
      </c>
      <c r="K836">
        <v>370.80534999999998</v>
      </c>
      <c r="L836">
        <v>325.41721999999993</v>
      </c>
      <c r="M836">
        <v>4.1558711847521093E-2</v>
      </c>
      <c r="N836" t="s">
        <v>132</v>
      </c>
      <c r="O836">
        <v>409.97</v>
      </c>
      <c r="P836">
        <v>-0.10969095299656073</v>
      </c>
      <c r="Q836" t="s">
        <v>79</v>
      </c>
      <c r="R836" t="s">
        <v>4</v>
      </c>
    </row>
    <row r="837" spans="1:18" x14ac:dyDescent="0.2">
      <c r="A837">
        <v>1510</v>
      </c>
      <c r="B837" t="s">
        <v>10</v>
      </c>
      <c r="C837" s="1" t="d">
        <v>2021-11-30</v>
      </c>
      <c r="D837">
        <v>381.45699999999999</v>
      </c>
      <c r="E837">
        <v>389.33300000000003</v>
      </c>
      <c r="F837">
        <v>372.66699999999997</v>
      </c>
      <c r="G837">
        <v>381.58699999999999</v>
      </c>
      <c r="H837">
        <v>81276000</v>
      </c>
      <c r="I837">
        <v>6.83382E-3</v>
      </c>
      <c r="J837">
        <v>6.833827180690033E-3</v>
      </c>
      <c r="K837">
        <v>372.08869999999996</v>
      </c>
      <c r="L837">
        <v>323.19949999999994</v>
      </c>
      <c r="M837">
        <v>4.0975473821787033E-2</v>
      </c>
      <c r="N837" t="s">
        <v>132</v>
      </c>
      <c r="O837">
        <v>409.97</v>
      </c>
      <c r="P837">
        <v>-6.9231895016708678E-2</v>
      </c>
      <c r="Q837" t="s">
        <v>78</v>
      </c>
      <c r="R837" t="s">
        <v>4</v>
      </c>
    </row>
    <row r="838" spans="1:18" x14ac:dyDescent="0.2">
      <c r="A838">
        <v>1509</v>
      </c>
      <c r="B838" t="s">
        <v>10</v>
      </c>
      <c r="C838" s="1" t="d">
        <v>2021-11-29</v>
      </c>
      <c r="D838">
        <v>366.99700000000001</v>
      </c>
      <c r="E838">
        <v>380.89</v>
      </c>
      <c r="F838">
        <v>366.73</v>
      </c>
      <c r="G838">
        <v>378.99700000000001</v>
      </c>
      <c r="H838">
        <v>58393500</v>
      </c>
      <c r="I838">
        <v>5.09002E-2</v>
      </c>
      <c r="J838">
        <v>5.09011756876665E-2</v>
      </c>
      <c r="K838">
        <v>373.15249999999997</v>
      </c>
      <c r="L838">
        <v>320.82869999999991</v>
      </c>
      <c r="M838">
        <v>4.5336913237937919E-2</v>
      </c>
      <c r="N838" t="s">
        <v>132</v>
      </c>
      <c r="O838">
        <v>409.97</v>
      </c>
      <c r="P838">
        <v>-7.5549430446130272E-2</v>
      </c>
      <c r="Q838" t="s">
        <v>78</v>
      </c>
      <c r="R838" t="s">
        <v>4</v>
      </c>
    </row>
    <row r="839" spans="1:18" x14ac:dyDescent="0.2">
      <c r="A839">
        <v>1508</v>
      </c>
      <c r="B839" t="s">
        <v>10</v>
      </c>
      <c r="C839" s="1" t="d">
        <v>2021-11-26</v>
      </c>
      <c r="D839">
        <v>366.49</v>
      </c>
      <c r="E839">
        <v>369.59300000000002</v>
      </c>
      <c r="F839">
        <v>360.33300000000003</v>
      </c>
      <c r="G839">
        <v>360.64</v>
      </c>
      <c r="H839">
        <v>35042700</v>
      </c>
      <c r="I839">
        <v>-3.0537600000000002E-2</v>
      </c>
      <c r="J839">
        <v>-3.0537634408602132E-2</v>
      </c>
      <c r="K839">
        <v>372.76929999999999</v>
      </c>
      <c r="L839">
        <v>318.06475999999998</v>
      </c>
      <c r="M839">
        <v>4.4540458595891556E-2</v>
      </c>
      <c r="N839" t="s">
        <v>132</v>
      </c>
      <c r="O839">
        <v>409.97</v>
      </c>
      <c r="P839">
        <v>-0.12032587750323198</v>
      </c>
      <c r="Q839" t="s">
        <v>78</v>
      </c>
      <c r="R839" t="s">
        <v>4</v>
      </c>
    </row>
    <row r="840" spans="1:18" x14ac:dyDescent="0.2">
      <c r="A840">
        <v>1507</v>
      </c>
      <c r="B840" t="s">
        <v>10</v>
      </c>
      <c r="C840" s="1" t="d">
        <v>2021-11-24</v>
      </c>
      <c r="D840">
        <v>360.13</v>
      </c>
      <c r="E840">
        <v>377.59</v>
      </c>
      <c r="F840">
        <v>354</v>
      </c>
      <c r="G840">
        <v>372</v>
      </c>
      <c r="H840">
        <v>67680600</v>
      </c>
      <c r="I840">
        <v>6.2847700000000003E-3</v>
      </c>
      <c r="J840">
        <v>6.2838640218352282E-3</v>
      </c>
      <c r="K840">
        <v>372.68794999999989</v>
      </c>
      <c r="L840">
        <v>315.54808000000003</v>
      </c>
      <c r="M840">
        <v>4.4597628852210469E-2</v>
      </c>
      <c r="N840" t="s">
        <v>132</v>
      </c>
      <c r="O840">
        <v>409.97</v>
      </c>
      <c r="P840">
        <v>-9.2616532917042749E-2</v>
      </c>
      <c r="Q840" t="s">
        <v>78</v>
      </c>
      <c r="R840" t="s">
        <v>4</v>
      </c>
    </row>
    <row r="841" spans="1:18" x14ac:dyDescent="0.2">
      <c r="A841">
        <v>1506</v>
      </c>
      <c r="B841" t="s">
        <v>10</v>
      </c>
      <c r="C841" s="1" t="d">
        <v>2021-11-23</v>
      </c>
      <c r="D841">
        <v>389.17</v>
      </c>
      <c r="E841">
        <v>393.5</v>
      </c>
      <c r="F841">
        <v>354.233</v>
      </c>
      <c r="G841">
        <v>369.67700000000002</v>
      </c>
      <c r="H841">
        <v>108515100</v>
      </c>
      <c r="I841">
        <v>-4.1352899999999998E-2</v>
      </c>
      <c r="J841">
        <v>-4.1351267948229187E-2</v>
      </c>
      <c r="K841">
        <v>371.3855999999999</v>
      </c>
      <c r="L841">
        <v>313.38188000000002</v>
      </c>
      <c r="M841">
        <v>4.4714560097460894E-2</v>
      </c>
      <c r="N841" t="s">
        <v>132</v>
      </c>
      <c r="O841">
        <v>409.97</v>
      </c>
      <c r="P841">
        <v>-9.8282801180574197E-2</v>
      </c>
      <c r="Q841" t="s">
        <v>78</v>
      </c>
      <c r="R841" t="s">
        <v>4</v>
      </c>
    </row>
    <row r="842" spans="1:18" x14ac:dyDescent="0.2">
      <c r="A842">
        <v>1505</v>
      </c>
      <c r="B842" t="s">
        <v>10</v>
      </c>
      <c r="C842" s="1" t="d">
        <v>2021-11-22</v>
      </c>
      <c r="D842">
        <v>387.44299999999998</v>
      </c>
      <c r="E842">
        <v>400.65</v>
      </c>
      <c r="F842">
        <v>377.47699999999998</v>
      </c>
      <c r="G842">
        <v>385.62299999999999</v>
      </c>
      <c r="H842">
        <v>99217500</v>
      </c>
      <c r="I842">
        <v>1.7422099999999999E-2</v>
      </c>
      <c r="J842">
        <v>1.7421244261516478E-2</v>
      </c>
      <c r="K842">
        <v>369.87559999999996</v>
      </c>
      <c r="L842">
        <v>310.98074000000003</v>
      </c>
      <c r="M842">
        <v>4.3461060515427745E-2</v>
      </c>
      <c r="N842" t="s">
        <v>132</v>
      </c>
      <c r="O842">
        <v>409.97</v>
      </c>
      <c r="P842">
        <v>-5.9387272239432187E-2</v>
      </c>
      <c r="Q842" t="s">
        <v>78</v>
      </c>
      <c r="R842" t="s">
        <v>4</v>
      </c>
    </row>
    <row r="843" spans="1:18" x14ac:dyDescent="0.2">
      <c r="A843">
        <v>1504</v>
      </c>
      <c r="B843" t="s">
        <v>10</v>
      </c>
      <c r="C843" s="1" t="d">
        <v>2021-11-19</v>
      </c>
      <c r="D843">
        <v>366.29</v>
      </c>
      <c r="E843">
        <v>379.57299999999998</v>
      </c>
      <c r="F843">
        <v>364.233</v>
      </c>
      <c r="G843">
        <v>379.02</v>
      </c>
      <c r="H843">
        <v>64926900</v>
      </c>
      <c r="I843">
        <v>3.7103900000000002E-2</v>
      </c>
      <c r="J843">
        <v>3.7103923822032536E-2</v>
      </c>
      <c r="K843">
        <v>367.67545000000001</v>
      </c>
      <c r="L843">
        <v>308.55046000000004</v>
      </c>
      <c r="M843">
        <v>5.103748932135739E-2</v>
      </c>
      <c r="N843" t="s">
        <v>132</v>
      </c>
      <c r="O843">
        <v>409.97</v>
      </c>
      <c r="P843">
        <v>-7.54933287801548E-2</v>
      </c>
      <c r="Q843" t="s">
        <v>78</v>
      </c>
      <c r="R843" t="s">
        <v>4</v>
      </c>
    </row>
    <row r="844" spans="1:18" x14ac:dyDescent="0.2">
      <c r="A844">
        <v>1503</v>
      </c>
      <c r="B844" t="s">
        <v>10</v>
      </c>
      <c r="C844" s="1" t="d">
        <v>2021-11-18</v>
      </c>
      <c r="D844">
        <v>368.85</v>
      </c>
      <c r="E844">
        <v>370.66699999999997</v>
      </c>
      <c r="F844">
        <v>358.34</v>
      </c>
      <c r="G844">
        <v>365.46</v>
      </c>
      <c r="H844">
        <v>62696700</v>
      </c>
      <c r="I844">
        <v>6.7676100000000003E-3</v>
      </c>
      <c r="J844">
        <v>6.7685391029825848E-3</v>
      </c>
      <c r="K844">
        <v>363.88579999999996</v>
      </c>
      <c r="L844">
        <v>305.79134000000005</v>
      </c>
      <c r="M844">
        <v>5.0726798912338875E-2</v>
      </c>
      <c r="N844" t="s">
        <v>132</v>
      </c>
      <c r="O844">
        <v>409.97</v>
      </c>
      <c r="P844">
        <v>-0.10856891967704962</v>
      </c>
      <c r="Q844" t="s">
        <v>78</v>
      </c>
      <c r="R844" t="s">
        <v>4</v>
      </c>
    </row>
    <row r="845" spans="1:18" x14ac:dyDescent="0.2">
      <c r="A845">
        <v>1502</v>
      </c>
      <c r="B845" t="s">
        <v>10</v>
      </c>
      <c r="C845" s="1" t="d">
        <v>2021-11-17</v>
      </c>
      <c r="D845">
        <v>354.50299999999999</v>
      </c>
      <c r="E845">
        <v>373.21300000000002</v>
      </c>
      <c r="F845">
        <v>351.83300000000003</v>
      </c>
      <c r="G845">
        <v>363.00299999999999</v>
      </c>
      <c r="H845">
        <v>94336200</v>
      </c>
      <c r="I845">
        <v>3.2501200000000001E-2</v>
      </c>
      <c r="J845">
        <v>3.249928180739925E-2</v>
      </c>
      <c r="K845">
        <v>360.51279999999997</v>
      </c>
      <c r="L845">
        <v>303.11940000000004</v>
      </c>
      <c r="M845">
        <v>5.0928384240710986E-2</v>
      </c>
      <c r="N845" t="s">
        <v>132</v>
      </c>
      <c r="O845">
        <v>409.97</v>
      </c>
      <c r="P845">
        <v>-0.11456204112496049</v>
      </c>
      <c r="Q845" t="s">
        <v>78</v>
      </c>
      <c r="R845" t="s">
        <v>4</v>
      </c>
    </row>
    <row r="846" spans="1:18" x14ac:dyDescent="0.2">
      <c r="A846">
        <v>1501</v>
      </c>
      <c r="B846" t="s">
        <v>10</v>
      </c>
      <c r="C846" s="1" t="d">
        <v>2021-11-16</v>
      </c>
      <c r="D846">
        <v>334.43700000000001</v>
      </c>
      <c r="E846">
        <v>352.4</v>
      </c>
      <c r="F846">
        <v>334.06</v>
      </c>
      <c r="G846">
        <v>351.577</v>
      </c>
      <c r="H846">
        <v>79627200</v>
      </c>
      <c r="I846">
        <v>4.0793799999999998E-2</v>
      </c>
      <c r="J846">
        <v>4.079373114622098E-2</v>
      </c>
      <c r="K846">
        <v>356.79264999999998</v>
      </c>
      <c r="L846">
        <v>300.84260000000012</v>
      </c>
      <c r="M846">
        <v>5.0765115427502908E-2</v>
      </c>
      <c r="N846" t="s">
        <v>132</v>
      </c>
      <c r="O846">
        <v>409.97</v>
      </c>
      <c r="P846">
        <v>-0.14243237310047085</v>
      </c>
      <c r="Q846" t="s">
        <v>78</v>
      </c>
      <c r="R846" t="s">
        <v>4</v>
      </c>
    </row>
    <row r="847" spans="1:18" x14ac:dyDescent="0.2">
      <c r="A847">
        <v>1500</v>
      </c>
      <c r="B847" t="s">
        <v>10</v>
      </c>
      <c r="C847" s="1" t="d">
        <v>2021-11-15</v>
      </c>
      <c r="D847">
        <v>339.21</v>
      </c>
      <c r="E847">
        <v>343.99299999999999</v>
      </c>
      <c r="F847">
        <v>326.2</v>
      </c>
      <c r="G847">
        <v>337.79700000000003</v>
      </c>
      <c r="H847">
        <v>104326800</v>
      </c>
      <c r="I847">
        <v>-1.9382199999999999E-2</v>
      </c>
      <c r="J847">
        <v>-1.9380328792096835E-2</v>
      </c>
      <c r="K847">
        <v>353.61829999999998</v>
      </c>
      <c r="L847">
        <v>298.60834000000011</v>
      </c>
      <c r="M847">
        <v>5.0419435499705761E-2</v>
      </c>
      <c r="N847" t="s">
        <v>132</v>
      </c>
      <c r="O847">
        <v>409.97</v>
      </c>
      <c r="P847">
        <v>-0.17604458862843619</v>
      </c>
      <c r="Q847" t="s">
        <v>78</v>
      </c>
      <c r="R847" t="s">
        <v>4</v>
      </c>
    </row>
    <row r="848" spans="1:18" x14ac:dyDescent="0.2">
      <c r="A848">
        <v>1499</v>
      </c>
      <c r="B848" t="s">
        <v>10</v>
      </c>
      <c r="C848" s="1" t="d">
        <v>2021-11-12</v>
      </c>
      <c r="D848">
        <v>349.16699999999997</v>
      </c>
      <c r="E848">
        <v>351.5</v>
      </c>
      <c r="F848">
        <v>339.733</v>
      </c>
      <c r="G848">
        <v>344.47300000000001</v>
      </c>
      <c r="H848">
        <v>76719300</v>
      </c>
      <c r="I848">
        <v>-2.8293100000000002E-2</v>
      </c>
      <c r="J848">
        <v>-2.8293131510875758E-2</v>
      </c>
      <c r="K848">
        <v>351.2303</v>
      </c>
      <c r="L848">
        <v>296.59626000000009</v>
      </c>
      <c r="M848">
        <v>5.0216107673537555E-2</v>
      </c>
      <c r="N848" t="s">
        <v>132</v>
      </c>
      <c r="O848">
        <v>409.97</v>
      </c>
      <c r="P848">
        <v>-0.15976047027831308</v>
      </c>
      <c r="Q848" t="s">
        <v>78</v>
      </c>
      <c r="R848" t="s">
        <v>4</v>
      </c>
    </row>
    <row r="849" spans="1:18" x14ac:dyDescent="0.2">
      <c r="A849">
        <v>1498</v>
      </c>
      <c r="B849" t="s">
        <v>10</v>
      </c>
      <c r="C849" s="1" t="d">
        <v>2021-11-11</v>
      </c>
      <c r="D849">
        <v>367.59</v>
      </c>
      <c r="E849">
        <v>368.32299999999998</v>
      </c>
      <c r="F849">
        <v>351.56</v>
      </c>
      <c r="G849">
        <v>354.50299999999999</v>
      </c>
      <c r="H849">
        <v>67189800</v>
      </c>
      <c r="I849">
        <v>-4.1575300000000004E-3</v>
      </c>
      <c r="J849">
        <v>-4.1575019031808713E-3</v>
      </c>
      <c r="K849">
        <v>348.05714999999998</v>
      </c>
      <c r="L849">
        <v>294.7307800000001</v>
      </c>
      <c r="M849">
        <v>4.9478501666073163E-2</v>
      </c>
      <c r="N849" t="s">
        <v>132</v>
      </c>
      <c r="O849">
        <v>409.97</v>
      </c>
      <c r="P849">
        <v>-0.13529526550723237</v>
      </c>
      <c r="Q849" t="s">
        <v>78</v>
      </c>
      <c r="R849" t="s">
        <v>4</v>
      </c>
    </row>
    <row r="850" spans="1:18" x14ac:dyDescent="0.2">
      <c r="A850">
        <v>1497</v>
      </c>
      <c r="B850" t="s">
        <v>10</v>
      </c>
      <c r="C850" s="1" t="d">
        <v>2021-11-10</v>
      </c>
      <c r="D850">
        <v>336.803</v>
      </c>
      <c r="E850">
        <v>359.36700000000002</v>
      </c>
      <c r="F850">
        <v>329.10300000000001</v>
      </c>
      <c r="G850">
        <v>355.983</v>
      </c>
      <c r="H850">
        <v>128408100</v>
      </c>
      <c r="I850">
        <v>4.3429500000000003E-2</v>
      </c>
      <c r="J850">
        <v>4.3427412381619623E-2</v>
      </c>
      <c r="K850">
        <v>343.97065000000003</v>
      </c>
      <c r="L850">
        <v>292.72392000000013</v>
      </c>
      <c r="M850">
        <v>4.9307017101641731E-2</v>
      </c>
      <c r="N850" t="s">
        <v>132</v>
      </c>
      <c r="O850">
        <v>409.97</v>
      </c>
      <c r="P850">
        <v>-0.13168524526184844</v>
      </c>
      <c r="Q850" t="s">
        <v>78</v>
      </c>
      <c r="R850" t="s">
        <v>4</v>
      </c>
    </row>
    <row r="851" spans="1:18" x14ac:dyDescent="0.2">
      <c r="A851">
        <v>1496</v>
      </c>
      <c r="B851" t="s">
        <v>10</v>
      </c>
      <c r="C851" s="1" t="d">
        <v>2021-11-09</v>
      </c>
      <c r="D851">
        <v>391.2</v>
      </c>
      <c r="E851">
        <v>391.5</v>
      </c>
      <c r="F851">
        <v>337.173</v>
      </c>
      <c r="G851">
        <v>341.16699999999997</v>
      </c>
      <c r="H851">
        <v>177317400</v>
      </c>
      <c r="I851">
        <v>-0.119903</v>
      </c>
      <c r="J851">
        <v>-0.11990290135097137</v>
      </c>
      <c r="K851">
        <v>339.68950000000007</v>
      </c>
      <c r="L851">
        <v>290.52780000000007</v>
      </c>
      <c r="M851">
        <v>4.8875390132390242E-2</v>
      </c>
      <c r="N851" t="s">
        <v>132</v>
      </c>
      <c r="O851">
        <v>409.97</v>
      </c>
      <c r="P851">
        <v>-0.1678244749615827</v>
      </c>
      <c r="Q851" t="s">
        <v>78</v>
      </c>
      <c r="R851" t="s">
        <v>4</v>
      </c>
    </row>
    <row r="852" spans="1:18" x14ac:dyDescent="0.2">
      <c r="A852">
        <v>1495</v>
      </c>
      <c r="B852" t="s">
        <v>10</v>
      </c>
      <c r="C852" s="1" t="d">
        <v>2021-11-08</v>
      </c>
      <c r="D852">
        <v>383.26299999999998</v>
      </c>
      <c r="E852">
        <v>399</v>
      </c>
      <c r="F852">
        <v>377.66699999999997</v>
      </c>
      <c r="G852">
        <v>387.64699999999999</v>
      </c>
      <c r="H852">
        <v>100337100</v>
      </c>
      <c r="I852">
        <v>-4.8400699999999998E-2</v>
      </c>
      <c r="J852">
        <v>-4.8399093683029637E-2</v>
      </c>
      <c r="K852">
        <v>336.0598</v>
      </c>
      <c r="L852">
        <v>288.31294000000008</v>
      </c>
      <c r="M852">
        <v>3.752419722122937E-2</v>
      </c>
      <c r="N852" t="s">
        <v>132</v>
      </c>
      <c r="O852">
        <v>409.97</v>
      </c>
      <c r="P852">
        <v>-5.4450325633582985E-2</v>
      </c>
      <c r="Q852" t="s">
        <v>78</v>
      </c>
      <c r="R852" t="s">
        <v>4</v>
      </c>
    </row>
    <row r="853" spans="1:18" x14ac:dyDescent="0.2">
      <c r="A853">
        <v>1494</v>
      </c>
      <c r="B853" t="s">
        <v>10</v>
      </c>
      <c r="C853" s="1" t="d">
        <v>2021-11-05</v>
      </c>
      <c r="D853">
        <v>409.33300000000003</v>
      </c>
      <c r="E853">
        <v>413.29</v>
      </c>
      <c r="F853">
        <v>402.66699999999997</v>
      </c>
      <c r="G853">
        <v>407.363</v>
      </c>
      <c r="H853">
        <v>64886400</v>
      </c>
      <c r="I853">
        <v>-6.3581699999999998E-3</v>
      </c>
      <c r="J853">
        <v>-6.3590018781862767E-3</v>
      </c>
      <c r="K853">
        <v>329.87645000000003</v>
      </c>
      <c r="L853">
        <v>286.36234000000013</v>
      </c>
      <c r="M853">
        <v>3.4065867578217883E-2</v>
      </c>
      <c r="N853" t="s">
        <v>132</v>
      </c>
      <c r="O853">
        <v>409.97</v>
      </c>
      <c r="P853">
        <v>-6.3590018781862767E-3</v>
      </c>
      <c r="Q853" t="s">
        <v>78</v>
      </c>
      <c r="R853" t="s">
        <v>4</v>
      </c>
    </row>
    <row r="854" spans="1:18" x14ac:dyDescent="0.2">
      <c r="A854">
        <v>1493</v>
      </c>
      <c r="B854" t="s">
        <v>10</v>
      </c>
      <c r="C854" s="1" t="d">
        <v>2021-11-04</v>
      </c>
      <c r="D854">
        <v>411.47</v>
      </c>
      <c r="E854">
        <v>414.49700000000001</v>
      </c>
      <c r="F854">
        <v>405.66699999999997</v>
      </c>
      <c r="G854">
        <v>409.97</v>
      </c>
      <c r="H854">
        <v>76192200</v>
      </c>
      <c r="I854">
        <v>1.3222299999999999E-2</v>
      </c>
      <c r="J854">
        <v>1.3222282635559246E-2</v>
      </c>
      <c r="K854">
        <v>322.59980000000002</v>
      </c>
      <c r="L854">
        <v>283.35554000000008</v>
      </c>
      <c r="M854">
        <v>3.425131380615834E-2</v>
      </c>
      <c r="N854" t="s">
        <v>132</v>
      </c>
      <c r="O854">
        <v>409.97</v>
      </c>
      <c r="P854">
        <v>0</v>
      </c>
      <c r="Q854" t="s">
        <v>78</v>
      </c>
      <c r="R854" t="s">
        <v>4</v>
      </c>
    </row>
    <row r="855" spans="1:18" x14ac:dyDescent="0.2">
      <c r="A855">
        <v>1492</v>
      </c>
      <c r="B855" t="s">
        <v>10</v>
      </c>
      <c r="C855" s="1" t="d">
        <v>2021-11-03</v>
      </c>
      <c r="D855">
        <v>392.44299999999998</v>
      </c>
      <c r="E855">
        <v>405.13</v>
      </c>
      <c r="F855">
        <v>384.20699999999999</v>
      </c>
      <c r="G855">
        <v>404.62</v>
      </c>
      <c r="H855">
        <v>103885500</v>
      </c>
      <c r="I855">
        <v>3.5716699999999997E-2</v>
      </c>
      <c r="J855">
        <v>3.5715839832901164E-2</v>
      </c>
      <c r="K855">
        <v>315.32814999999999</v>
      </c>
      <c r="L855">
        <v>279.88268000000011</v>
      </c>
      <c r="M855">
        <v>3.4242153939114596E-2</v>
      </c>
      <c r="N855" t="s">
        <v>132</v>
      </c>
      <c r="O855">
        <v>404.62</v>
      </c>
      <c r="P855">
        <v>0</v>
      </c>
      <c r="Q855" t="s">
        <v>78</v>
      </c>
      <c r="R855" t="s">
        <v>4</v>
      </c>
    </row>
    <row r="856" spans="1:18" x14ac:dyDescent="0.2">
      <c r="A856">
        <v>1491</v>
      </c>
      <c r="B856" t="s">
        <v>10</v>
      </c>
      <c r="C856" s="1" t="d">
        <v>2021-11-02</v>
      </c>
      <c r="D856">
        <v>386.45299999999997</v>
      </c>
      <c r="E856">
        <v>402.863</v>
      </c>
      <c r="F856">
        <v>382</v>
      </c>
      <c r="G856">
        <v>390.66699999999997</v>
      </c>
      <c r="H856">
        <v>128213400</v>
      </c>
      <c r="I856">
        <v>-3.0275E-2</v>
      </c>
      <c r="J856">
        <v>-3.0273318721252718E-2</v>
      </c>
      <c r="K856">
        <v>308.14300000000003</v>
      </c>
      <c r="L856">
        <v>276.42462000000012</v>
      </c>
      <c r="M856">
        <v>3.4375728223485696E-2</v>
      </c>
      <c r="N856" t="s">
        <v>132</v>
      </c>
      <c r="O856">
        <v>402.863</v>
      </c>
      <c r="P856">
        <v>-3.0273318721252718E-2</v>
      </c>
      <c r="Q856" t="s">
        <v>78</v>
      </c>
      <c r="R856" t="s">
        <v>4</v>
      </c>
    </row>
    <row r="857" spans="1:18" x14ac:dyDescent="0.2">
      <c r="A857">
        <v>1490</v>
      </c>
      <c r="B857" t="s">
        <v>10</v>
      </c>
      <c r="C857" s="1" t="d">
        <v>2021-11-01</v>
      </c>
      <c r="D857">
        <v>381.66699999999997</v>
      </c>
      <c r="E857">
        <v>403.25</v>
      </c>
      <c r="F857">
        <v>372.887</v>
      </c>
      <c r="G857">
        <v>402.863</v>
      </c>
      <c r="H857">
        <v>168146100</v>
      </c>
      <c r="I857">
        <v>8.4910200000000005E-2</v>
      </c>
      <c r="J857">
        <v>8.4910309614281365E-2</v>
      </c>
      <c r="K857">
        <v>301.61950000000002</v>
      </c>
      <c r="L857">
        <v>273.0554800000001</v>
      </c>
      <c r="M857">
        <v>3.2662792642822319E-2</v>
      </c>
      <c r="N857" t="s">
        <v>132</v>
      </c>
      <c r="O857">
        <v>402.863</v>
      </c>
      <c r="P857">
        <v>0</v>
      </c>
      <c r="Q857" t="s">
        <v>78</v>
      </c>
      <c r="R857" t="s">
        <v>4</v>
      </c>
    </row>
    <row r="858" spans="1:18" x14ac:dyDescent="0.2">
      <c r="A858">
        <v>1387</v>
      </c>
      <c r="B858" t="s">
        <v>10</v>
      </c>
      <c r="C858" s="1" t="d">
        <v>2021-06-07</v>
      </c>
      <c r="D858">
        <v>197.27699999999999</v>
      </c>
      <c r="E858">
        <v>203.333</v>
      </c>
      <c r="F858">
        <v>194.29300000000001</v>
      </c>
      <c r="G858">
        <v>201.71</v>
      </c>
      <c r="H858">
        <v>67631100</v>
      </c>
      <c r="I858">
        <v>1.0149399999999999E-2</v>
      </c>
      <c r="J858">
        <v>1.0151089476820863E-2</v>
      </c>
      <c r="K858">
        <v>199.59585000000001</v>
      </c>
      <c r="L858">
        <v>218.41004000000001</v>
      </c>
      <c r="M858">
        <v>3.2268925599911062E-2</v>
      </c>
      <c r="N858" t="s">
        <v>131</v>
      </c>
      <c r="O858">
        <v>294.363</v>
      </c>
      <c r="P858">
        <v>-0.31475762918573325</v>
      </c>
      <c r="Q858" t="s">
        <v>73</v>
      </c>
      <c r="R858" t="s">
        <v>4</v>
      </c>
    </row>
    <row r="859" spans="1:18" x14ac:dyDescent="0.2">
      <c r="A859">
        <v>1386</v>
      </c>
      <c r="B859" t="s">
        <v>10</v>
      </c>
      <c r="C859" s="1" t="d">
        <v>2021-06-04</v>
      </c>
      <c r="D859">
        <v>193.23699999999999</v>
      </c>
      <c r="E859">
        <v>200.203</v>
      </c>
      <c r="F859">
        <v>192.4</v>
      </c>
      <c r="G859">
        <v>199.68299999999999</v>
      </c>
      <c r="H859">
        <v>72110700</v>
      </c>
      <c r="I859">
        <v>4.5754499999999997E-2</v>
      </c>
      <c r="J859">
        <v>4.5750915175415185E-2</v>
      </c>
      <c r="K859">
        <v>200.71650000000002</v>
      </c>
      <c r="L859">
        <v>218.51084000000003</v>
      </c>
      <c r="M859">
        <v>3.2353236521670964E-2</v>
      </c>
      <c r="N859" t="s">
        <v>131</v>
      </c>
      <c r="O859">
        <v>294.363</v>
      </c>
      <c r="P859">
        <v>-0.32164368483810812</v>
      </c>
      <c r="Q859" t="s">
        <v>73</v>
      </c>
      <c r="R859" t="s">
        <v>4</v>
      </c>
    </row>
    <row r="860" spans="1:18" x14ac:dyDescent="0.2">
      <c r="A860">
        <v>1385</v>
      </c>
      <c r="B860" t="s">
        <v>10</v>
      </c>
      <c r="C860" s="1" t="d">
        <v>2021-06-03</v>
      </c>
      <c r="D860">
        <v>200.6</v>
      </c>
      <c r="E860">
        <v>201.517</v>
      </c>
      <c r="F860">
        <v>190.40700000000001</v>
      </c>
      <c r="G860">
        <v>190.947</v>
      </c>
      <c r="H860">
        <v>90335700</v>
      </c>
      <c r="I860">
        <v>-5.3344799999999998E-2</v>
      </c>
      <c r="J860">
        <v>-5.3344702960234303E-2</v>
      </c>
      <c r="K860">
        <v>201.79135000000002</v>
      </c>
      <c r="L860">
        <v>218.74590000000003</v>
      </c>
      <c r="M860">
        <v>3.0116389234883634E-2</v>
      </c>
      <c r="N860" t="s">
        <v>131</v>
      </c>
      <c r="O860">
        <v>294.363</v>
      </c>
      <c r="P860">
        <v>-0.35132132774839231</v>
      </c>
      <c r="Q860" t="s">
        <v>73</v>
      </c>
      <c r="R860" t="s">
        <v>4</v>
      </c>
    </row>
    <row r="861" spans="1:18" x14ac:dyDescent="0.2">
      <c r="A861">
        <v>1381</v>
      </c>
      <c r="B861" t="s">
        <v>10</v>
      </c>
      <c r="C861" s="1" t="d">
        <v>2021-05-27</v>
      </c>
      <c r="D861">
        <v>206.74700000000001</v>
      </c>
      <c r="E861">
        <v>210.37700000000001</v>
      </c>
      <c r="F861">
        <v>205.40299999999999</v>
      </c>
      <c r="G861">
        <v>210.28299999999999</v>
      </c>
      <c r="H861">
        <v>79111800</v>
      </c>
      <c r="I861">
        <v>1.89298E-2</v>
      </c>
      <c r="J861">
        <v>1.8926527665388937E-2</v>
      </c>
      <c r="K861">
        <v>206.98795000000001</v>
      </c>
      <c r="L861">
        <v>220.18847999999997</v>
      </c>
      <c r="M861">
        <v>3.0860827460750386E-2</v>
      </c>
      <c r="N861" t="s">
        <v>131</v>
      </c>
      <c r="O861">
        <v>294.363</v>
      </c>
      <c r="P861">
        <v>-0.28563372434714962</v>
      </c>
      <c r="Q861" t="s">
        <v>72</v>
      </c>
      <c r="R861" t="s">
        <v>4</v>
      </c>
    </row>
    <row r="862" spans="1:18" x14ac:dyDescent="0.2">
      <c r="A862">
        <v>1380</v>
      </c>
      <c r="B862" t="s">
        <v>10</v>
      </c>
      <c r="C862" s="1" t="d">
        <v>2021-05-26</v>
      </c>
      <c r="D862">
        <v>202.52</v>
      </c>
      <c r="E862">
        <v>208.72300000000001</v>
      </c>
      <c r="F862">
        <v>200.5</v>
      </c>
      <c r="G862">
        <v>206.37700000000001</v>
      </c>
      <c r="H862">
        <v>85917900</v>
      </c>
      <c r="I862">
        <v>2.3879999999999998E-2</v>
      </c>
      <c r="J862">
        <v>2.3883351607189907E-2</v>
      </c>
      <c r="K862">
        <v>207.75715</v>
      </c>
      <c r="L862">
        <v>220.37474000000003</v>
      </c>
      <c r="M862">
        <v>3.077787125659992E-2</v>
      </c>
      <c r="N862" t="s">
        <v>131</v>
      </c>
      <c r="O862">
        <v>294.363</v>
      </c>
      <c r="P862">
        <v>-0.29890305507145931</v>
      </c>
      <c r="Q862" t="s">
        <v>72</v>
      </c>
      <c r="R862" t="s">
        <v>4</v>
      </c>
    </row>
    <row r="863" spans="1:18" x14ac:dyDescent="0.2">
      <c r="A863">
        <v>1379</v>
      </c>
      <c r="B863" t="s">
        <v>10</v>
      </c>
      <c r="C863" s="1" t="d">
        <v>2021-05-25</v>
      </c>
      <c r="D863">
        <v>202.43700000000001</v>
      </c>
      <c r="E863">
        <v>204.66300000000001</v>
      </c>
      <c r="F863">
        <v>198.57</v>
      </c>
      <c r="G863">
        <v>201.56299999999999</v>
      </c>
      <c r="H863">
        <v>84017700</v>
      </c>
      <c r="I863">
        <v>-2.8856699999999999E-3</v>
      </c>
      <c r="J863">
        <v>-2.8889867274805026E-3</v>
      </c>
      <c r="K863">
        <v>209.01165</v>
      </c>
      <c r="L863">
        <v>220.84782000000004</v>
      </c>
      <c r="M863">
        <v>3.0054703533501252E-2</v>
      </c>
      <c r="N863" t="s">
        <v>131</v>
      </c>
      <c r="O863">
        <v>294.363</v>
      </c>
      <c r="P863">
        <v>-0.31525701260008909</v>
      </c>
      <c r="Q863" t="s">
        <v>72</v>
      </c>
      <c r="R863" t="s">
        <v>4</v>
      </c>
    </row>
    <row r="864" spans="1:18" x14ac:dyDescent="0.2">
      <c r="A864">
        <v>1378</v>
      </c>
      <c r="B864" t="s">
        <v>10</v>
      </c>
      <c r="C864" s="1" t="d">
        <v>2021-05-24</v>
      </c>
      <c r="D864">
        <v>193.86699999999999</v>
      </c>
      <c r="E864">
        <v>204.827</v>
      </c>
      <c r="F864">
        <v>191.21700000000001</v>
      </c>
      <c r="G864">
        <v>202.14699999999999</v>
      </c>
      <c r="H864">
        <v>103674300</v>
      </c>
      <c r="I864">
        <v>4.4002199999999998E-2</v>
      </c>
      <c r="J864">
        <v>4.4002127802424074E-2</v>
      </c>
      <c r="K864">
        <v>210.67915000000002</v>
      </c>
      <c r="L864">
        <v>221.23282000000003</v>
      </c>
      <c r="M864">
        <v>3.1210529810413917E-2</v>
      </c>
      <c r="N864" t="s">
        <v>131</v>
      </c>
      <c r="O864">
        <v>294.363</v>
      </c>
      <c r="P864">
        <v>-0.31327306760700224</v>
      </c>
      <c r="Q864" t="s">
        <v>72</v>
      </c>
      <c r="R864" t="s">
        <v>4</v>
      </c>
    </row>
    <row r="865" spans="1:18" x14ac:dyDescent="0.2">
      <c r="A865">
        <v>1368</v>
      </c>
      <c r="B865" t="s">
        <v>10</v>
      </c>
      <c r="C865" s="1" t="d">
        <v>2021-05-10</v>
      </c>
      <c r="D865">
        <v>221.63300000000001</v>
      </c>
      <c r="E865">
        <v>221.68299999999999</v>
      </c>
      <c r="F865">
        <v>209.203</v>
      </c>
      <c r="G865">
        <v>209.68</v>
      </c>
      <c r="H865">
        <v>94177200</v>
      </c>
      <c r="I865">
        <v>-6.4443700000000007E-2</v>
      </c>
      <c r="J865">
        <v>-6.4442292848123528E-2</v>
      </c>
      <c r="K865">
        <v>235.30299999999997</v>
      </c>
      <c r="L865">
        <v>226.01064000000002</v>
      </c>
      <c r="M865">
        <v>3.5170213416630597E-2</v>
      </c>
      <c r="N865" t="s">
        <v>132</v>
      </c>
      <c r="O865">
        <v>294.363</v>
      </c>
      <c r="P865">
        <v>-0.28768221549583339</v>
      </c>
      <c r="Q865" t="s">
        <v>72</v>
      </c>
      <c r="R865" t="s">
        <v>4</v>
      </c>
    </row>
    <row r="866" spans="1:18" x14ac:dyDescent="0.2">
      <c r="A866">
        <v>1367</v>
      </c>
      <c r="B866" t="s">
        <v>10</v>
      </c>
      <c r="C866" s="1" t="d">
        <v>2021-05-07</v>
      </c>
      <c r="D866">
        <v>221.93299999999999</v>
      </c>
      <c r="E866">
        <v>230</v>
      </c>
      <c r="F866">
        <v>220.07300000000001</v>
      </c>
      <c r="G866">
        <v>224.12299999999999</v>
      </c>
      <c r="H866">
        <v>70407600</v>
      </c>
      <c r="I866">
        <v>1.33075E-2</v>
      </c>
      <c r="J866">
        <v>1.3305904693010184E-2</v>
      </c>
      <c r="K866">
        <v>236.51865000000004</v>
      </c>
      <c r="L866">
        <v>226.68552</v>
      </c>
      <c r="M866">
        <v>3.3392170097422569E-2</v>
      </c>
      <c r="N866" t="s">
        <v>132</v>
      </c>
      <c r="O866">
        <v>294.363</v>
      </c>
      <c r="P866">
        <v>-0.2386169457438605</v>
      </c>
      <c r="Q866" t="s">
        <v>72</v>
      </c>
      <c r="R866" t="s">
        <v>4</v>
      </c>
    </row>
    <row r="867" spans="1:18" x14ac:dyDescent="0.2">
      <c r="A867">
        <v>1366</v>
      </c>
      <c r="B867" t="s">
        <v>10</v>
      </c>
      <c r="C867" s="1" t="d">
        <v>2021-05-06</v>
      </c>
      <c r="D867">
        <v>226.92</v>
      </c>
      <c r="E867">
        <v>227.00700000000001</v>
      </c>
      <c r="F867">
        <v>216.667</v>
      </c>
      <c r="G867">
        <v>221.18</v>
      </c>
      <c r="H867">
        <v>83353800</v>
      </c>
      <c r="I867">
        <v>-1.1029300000000001E-2</v>
      </c>
      <c r="J867">
        <v>-1.1030776178531321E-2</v>
      </c>
      <c r="K867">
        <v>236.59615000000002</v>
      </c>
      <c r="L867">
        <v>226.99526000000003</v>
      </c>
      <c r="M867">
        <v>3.3315253599160391E-2</v>
      </c>
      <c r="N867" t="s">
        <v>132</v>
      </c>
      <c r="O867">
        <v>294.363</v>
      </c>
      <c r="P867">
        <v>-0.24861480552922754</v>
      </c>
      <c r="Q867" t="s">
        <v>72</v>
      </c>
      <c r="R867" t="s">
        <v>4</v>
      </c>
    </row>
    <row r="868" spans="1:18" x14ac:dyDescent="0.2">
      <c r="A868">
        <v>1365</v>
      </c>
      <c r="B868" t="s">
        <v>10</v>
      </c>
      <c r="C868" s="1" t="d">
        <v>2021-05-05</v>
      </c>
      <c r="D868">
        <v>227.02</v>
      </c>
      <c r="E868">
        <v>228.43299999999999</v>
      </c>
      <c r="F868">
        <v>222.447</v>
      </c>
      <c r="G868">
        <v>223.64699999999999</v>
      </c>
      <c r="H868">
        <v>65705700</v>
      </c>
      <c r="I868">
        <v>-3.9489599999999996E-3</v>
      </c>
      <c r="J868">
        <v>-3.9459678532777209E-3</v>
      </c>
      <c r="K868">
        <v>236.93380000000002</v>
      </c>
      <c r="L868">
        <v>227.06094000000002</v>
      </c>
      <c r="M868">
        <v>3.3518226988079866E-2</v>
      </c>
      <c r="N868" t="s">
        <v>132</v>
      </c>
      <c r="O868">
        <v>294.363</v>
      </c>
      <c r="P868">
        <v>-0.24023399679986956</v>
      </c>
      <c r="Q868" t="s">
        <v>72</v>
      </c>
      <c r="R868" t="s">
        <v>4</v>
      </c>
    </row>
    <row r="869" spans="1:18" x14ac:dyDescent="0.2">
      <c r="A869">
        <v>1364</v>
      </c>
      <c r="B869" t="s">
        <v>10</v>
      </c>
      <c r="C869" s="1" t="d">
        <v>2021-05-04</v>
      </c>
      <c r="D869">
        <v>226.31299999999999</v>
      </c>
      <c r="E869">
        <v>227.81700000000001</v>
      </c>
      <c r="F869">
        <v>219.233</v>
      </c>
      <c r="G869">
        <v>224.53299999999999</v>
      </c>
      <c r="H869">
        <v>89217900</v>
      </c>
      <c r="I869">
        <v>-1.6498700000000002E-2</v>
      </c>
      <c r="J869">
        <v>-1.650021901007459E-2</v>
      </c>
      <c r="K869">
        <v>236.93429999999998</v>
      </c>
      <c r="L869">
        <v>227.58414000000002</v>
      </c>
      <c r="M869">
        <v>3.4193962161702618E-2</v>
      </c>
      <c r="N869" t="s">
        <v>132</v>
      </c>
      <c r="O869">
        <v>294.363</v>
      </c>
      <c r="P869">
        <v>-0.23722410764939894</v>
      </c>
      <c r="Q869" t="s">
        <v>72</v>
      </c>
      <c r="R869" t="s">
        <v>4</v>
      </c>
    </row>
    <row r="870" spans="1:18" x14ac:dyDescent="0.2">
      <c r="A870">
        <v>1363</v>
      </c>
      <c r="B870" t="s">
        <v>10</v>
      </c>
      <c r="C870" s="1" t="d">
        <v>2021-05-03</v>
      </c>
      <c r="D870">
        <v>234.6</v>
      </c>
      <c r="E870">
        <v>235.333</v>
      </c>
      <c r="F870">
        <v>226.833</v>
      </c>
      <c r="G870">
        <v>228.3</v>
      </c>
      <c r="H870">
        <v>81129300</v>
      </c>
      <c r="I870">
        <v>-3.4590599999999999E-2</v>
      </c>
      <c r="J870">
        <v>-3.4590663058186699E-2</v>
      </c>
      <c r="K870">
        <v>237.23464999999996</v>
      </c>
      <c r="L870">
        <v>227.77014</v>
      </c>
      <c r="M870">
        <v>3.3993412597945118E-2</v>
      </c>
      <c r="N870" t="s">
        <v>132</v>
      </c>
      <c r="O870">
        <v>294.363</v>
      </c>
      <c r="P870">
        <v>-0.22442698301077235</v>
      </c>
      <c r="Q870" t="s">
        <v>72</v>
      </c>
      <c r="R870" t="s">
        <v>4</v>
      </c>
    </row>
    <row r="871" spans="1:18" x14ac:dyDescent="0.2">
      <c r="A871">
        <v>1362</v>
      </c>
      <c r="B871" t="s">
        <v>10</v>
      </c>
      <c r="C871" s="1" t="d">
        <v>2021-04-30</v>
      </c>
      <c r="D871">
        <v>222.53</v>
      </c>
      <c r="E871">
        <v>238.49</v>
      </c>
      <c r="F871">
        <v>222.047</v>
      </c>
      <c r="G871">
        <v>236.48</v>
      </c>
      <c r="H871">
        <v>122276100</v>
      </c>
      <c r="I871">
        <v>4.79172E-2</v>
      </c>
      <c r="J871">
        <v>4.7915734245591812E-2</v>
      </c>
      <c r="K871">
        <v>237.33714999999998</v>
      </c>
      <c r="L871">
        <v>228.04282000000003</v>
      </c>
      <c r="M871">
        <v>3.4330970856350056E-2</v>
      </c>
      <c r="N871" t="s">
        <v>132</v>
      </c>
      <c r="O871">
        <v>294.363</v>
      </c>
      <c r="P871">
        <v>-0.19663816444322146</v>
      </c>
      <c r="Q871" t="s">
        <v>71</v>
      </c>
      <c r="R871" t="s">
        <v>4</v>
      </c>
    </row>
    <row r="872" spans="1:18" x14ac:dyDescent="0.2">
      <c r="A872">
        <v>1361</v>
      </c>
      <c r="B872" t="s">
        <v>10</v>
      </c>
      <c r="C872" s="1" t="d">
        <v>2021-04-29</v>
      </c>
      <c r="D872">
        <v>233.17</v>
      </c>
      <c r="E872">
        <v>234.083</v>
      </c>
      <c r="F872">
        <v>222.833</v>
      </c>
      <c r="G872">
        <v>225.667</v>
      </c>
      <c r="H872">
        <v>86536200</v>
      </c>
      <c r="I872">
        <v>-2.5057599999999999E-2</v>
      </c>
      <c r="J872">
        <v>-2.5057567601429187E-2</v>
      </c>
      <c r="K872">
        <v>236.54229999999998</v>
      </c>
      <c r="L872">
        <v>228.68547999999998</v>
      </c>
      <c r="M872">
        <v>3.2832586210674357E-2</v>
      </c>
      <c r="N872" t="s">
        <v>132</v>
      </c>
      <c r="O872">
        <v>294.363</v>
      </c>
      <c r="P872">
        <v>-0.2333717213100831</v>
      </c>
      <c r="Q872" t="s">
        <v>71</v>
      </c>
      <c r="R872" t="s">
        <v>4</v>
      </c>
    </row>
    <row r="873" spans="1:18" x14ac:dyDescent="0.2">
      <c r="A873">
        <v>1360</v>
      </c>
      <c r="B873" t="s">
        <v>10</v>
      </c>
      <c r="C873" s="1" t="d">
        <v>2021-04-28</v>
      </c>
      <c r="D873">
        <v>232.137</v>
      </c>
      <c r="E873">
        <v>236.167</v>
      </c>
      <c r="F873">
        <v>231.2</v>
      </c>
      <c r="G873">
        <v>231.46700000000001</v>
      </c>
      <c r="H873">
        <v>66813000</v>
      </c>
      <c r="I873">
        <v>-1.46721E-2</v>
      </c>
      <c r="J873">
        <v>-1.466926053475115E-2</v>
      </c>
      <c r="K873">
        <v>236.39109999999997</v>
      </c>
      <c r="L873">
        <v>229.20507999999998</v>
      </c>
      <c r="M873">
        <v>3.4005211036473984E-2</v>
      </c>
      <c r="N873" t="s">
        <v>132</v>
      </c>
      <c r="O873">
        <v>294.363</v>
      </c>
      <c r="P873">
        <v>-0.21366815802257755</v>
      </c>
      <c r="Q873" t="s">
        <v>71</v>
      </c>
      <c r="R873" t="s">
        <v>4</v>
      </c>
    </row>
    <row r="874" spans="1:18" x14ac:dyDescent="0.2">
      <c r="A874">
        <v>1359</v>
      </c>
      <c r="B874" t="s">
        <v>10</v>
      </c>
      <c r="C874" s="1" t="d">
        <v>2021-04-27</v>
      </c>
      <c r="D874">
        <v>239.32</v>
      </c>
      <c r="E874">
        <v>241.333</v>
      </c>
      <c r="F874">
        <v>234.45</v>
      </c>
      <c r="G874">
        <v>234.91300000000001</v>
      </c>
      <c r="H874">
        <v>88311000</v>
      </c>
      <c r="I874">
        <v>-4.5326499999999999E-2</v>
      </c>
      <c r="J874">
        <v>-4.5329117679331232E-2</v>
      </c>
      <c r="K874">
        <v>235.41139999999996</v>
      </c>
      <c r="L874">
        <v>230.01274000000004</v>
      </c>
      <c r="M874">
        <v>3.4526505878676762E-2</v>
      </c>
      <c r="N874" t="s">
        <v>132</v>
      </c>
      <c r="O874">
        <v>294.363</v>
      </c>
      <c r="P874">
        <v>-0.20196152369693199</v>
      </c>
      <c r="Q874" t="s">
        <v>71</v>
      </c>
      <c r="R874" t="s">
        <v>4</v>
      </c>
    </row>
    <row r="875" spans="1:18" x14ac:dyDescent="0.2">
      <c r="A875">
        <v>1358</v>
      </c>
      <c r="B875" t="s">
        <v>10</v>
      </c>
      <c r="C875" s="1" t="d">
        <v>2021-04-26</v>
      </c>
      <c r="D875">
        <v>247</v>
      </c>
      <c r="E875">
        <v>249.767</v>
      </c>
      <c r="F875">
        <v>244.203</v>
      </c>
      <c r="G875">
        <v>246.06700000000001</v>
      </c>
      <c r="H875">
        <v>93115500</v>
      </c>
      <c r="I875">
        <v>1.2064699999999999E-2</v>
      </c>
      <c r="J875">
        <v>1.2067469245227835E-2</v>
      </c>
      <c r="K875">
        <v>233.85389999999998</v>
      </c>
      <c r="L875">
        <v>230.69154000000003</v>
      </c>
      <c r="M875">
        <v>3.2581880659847656E-2</v>
      </c>
      <c r="N875" t="s">
        <v>132</v>
      </c>
      <c r="O875">
        <v>294.363</v>
      </c>
      <c r="P875">
        <v>-0.1640695331954084</v>
      </c>
      <c r="Q875" t="s">
        <v>71</v>
      </c>
      <c r="R875" t="s">
        <v>4</v>
      </c>
    </row>
    <row r="876" spans="1:18" x14ac:dyDescent="0.2">
      <c r="A876">
        <v>1357</v>
      </c>
      <c r="B876" t="s">
        <v>10</v>
      </c>
      <c r="C876" s="1" t="d">
        <v>2021-04-23</v>
      </c>
      <c r="D876">
        <v>239.93299999999999</v>
      </c>
      <c r="E876">
        <v>245.78700000000001</v>
      </c>
      <c r="F876">
        <v>238.48699999999999</v>
      </c>
      <c r="G876">
        <v>243.13300000000001</v>
      </c>
      <c r="H876">
        <v>85110000</v>
      </c>
      <c r="I876">
        <v>1.3491899999999999E-2</v>
      </c>
      <c r="J876">
        <v>1.3489122415036636E-2</v>
      </c>
      <c r="K876">
        <v>231.86239999999998</v>
      </c>
      <c r="L876">
        <v>231.43408000000002</v>
      </c>
      <c r="M876">
        <v>3.3969641228347613E-2</v>
      </c>
      <c r="N876" t="s">
        <v>132</v>
      </c>
      <c r="O876">
        <v>294.363</v>
      </c>
      <c r="P876">
        <v>-0.17403681848601893</v>
      </c>
      <c r="Q876" t="s">
        <v>71</v>
      </c>
      <c r="R876" t="s">
        <v>4</v>
      </c>
    </row>
    <row r="877" spans="1:18" x14ac:dyDescent="0.2">
      <c r="A877">
        <v>1356</v>
      </c>
      <c r="B877" t="s">
        <v>10</v>
      </c>
      <c r="C877" s="1" t="d">
        <v>2021-04-22</v>
      </c>
      <c r="D877">
        <v>247.167</v>
      </c>
      <c r="E877">
        <v>251.25700000000001</v>
      </c>
      <c r="F877">
        <v>239.34700000000001</v>
      </c>
      <c r="G877">
        <v>239.89699999999999</v>
      </c>
      <c r="H877">
        <v>106770900</v>
      </c>
      <c r="I877">
        <v>-3.2830699999999997E-2</v>
      </c>
      <c r="J877">
        <v>-3.2829382357684289E-2</v>
      </c>
      <c r="K877">
        <v>230.37889999999999</v>
      </c>
      <c r="L877">
        <v>231.92380000000006</v>
      </c>
      <c r="M877">
        <v>3.4000001615749682E-2</v>
      </c>
      <c r="N877" t="s">
        <v>131</v>
      </c>
      <c r="O877">
        <v>294.363</v>
      </c>
      <c r="P877">
        <v>-0.18503004793401345</v>
      </c>
      <c r="Q877" t="s">
        <v>71</v>
      </c>
      <c r="R877" t="s">
        <v>4</v>
      </c>
    </row>
    <row r="878" spans="1:18" x14ac:dyDescent="0.2">
      <c r="A878">
        <v>1355</v>
      </c>
      <c r="B878" t="s">
        <v>10</v>
      </c>
      <c r="C878" s="1" t="d">
        <v>2021-04-21</v>
      </c>
      <c r="D878">
        <v>234.923</v>
      </c>
      <c r="E878">
        <v>248.28</v>
      </c>
      <c r="F878">
        <v>232.667</v>
      </c>
      <c r="G878">
        <v>248.04</v>
      </c>
      <c r="H878">
        <v>93646500</v>
      </c>
      <c r="I878">
        <v>3.4951799999999998E-2</v>
      </c>
      <c r="J878">
        <v>3.4953246850786268E-2</v>
      </c>
      <c r="K878">
        <v>228.88854999999998</v>
      </c>
      <c r="L878">
        <v>232.42660000000006</v>
      </c>
      <c r="M878">
        <v>3.5104781452062341E-2</v>
      </c>
      <c r="N878" t="s">
        <v>131</v>
      </c>
      <c r="O878">
        <v>294.363</v>
      </c>
      <c r="P878">
        <v>-0.15736692451157253</v>
      </c>
      <c r="Q878" t="s">
        <v>71</v>
      </c>
      <c r="R878" t="s">
        <v>4</v>
      </c>
    </row>
    <row r="879" spans="1:18" x14ac:dyDescent="0.2">
      <c r="A879">
        <v>1354</v>
      </c>
      <c r="B879" t="s">
        <v>10</v>
      </c>
      <c r="C879" s="1" t="d">
        <v>2021-04-20</v>
      </c>
      <c r="D879">
        <v>239.14</v>
      </c>
      <c r="E879">
        <v>245.75</v>
      </c>
      <c r="F879">
        <v>236.89699999999999</v>
      </c>
      <c r="G879">
        <v>239.66300000000001</v>
      </c>
      <c r="H879">
        <v>106827000</v>
      </c>
      <c r="I879">
        <v>6.1010200000000004E-3</v>
      </c>
      <c r="J879">
        <v>6.0996599638973859E-3</v>
      </c>
      <c r="K879">
        <v>227.52254999999997</v>
      </c>
      <c r="L879">
        <v>233.29172000000003</v>
      </c>
      <c r="M879">
        <v>3.4656822327453124E-2</v>
      </c>
      <c r="N879" t="s">
        <v>131</v>
      </c>
      <c r="O879">
        <v>294.363</v>
      </c>
      <c r="P879">
        <v>-0.18582498479768172</v>
      </c>
      <c r="Q879" t="s">
        <v>71</v>
      </c>
      <c r="R879" t="s">
        <v>4</v>
      </c>
    </row>
    <row r="880" spans="1:18" x14ac:dyDescent="0.2">
      <c r="A880">
        <v>1353</v>
      </c>
      <c r="B880" t="s">
        <v>10</v>
      </c>
      <c r="C880" s="1" t="d">
        <v>2021-04-19</v>
      </c>
      <c r="D880">
        <v>239.86699999999999</v>
      </c>
      <c r="E880">
        <v>241.8</v>
      </c>
      <c r="F880">
        <v>230.6</v>
      </c>
      <c r="G880">
        <v>238.21</v>
      </c>
      <c r="H880">
        <v>119058600</v>
      </c>
      <c r="I880">
        <v>-3.3996600000000002E-2</v>
      </c>
      <c r="J880">
        <v>-3.3995287781891537E-2</v>
      </c>
      <c r="K880">
        <v>226.70605</v>
      </c>
      <c r="L880">
        <v>234.08706000000001</v>
      </c>
      <c r="M880">
        <v>3.4916106233463466E-2</v>
      </c>
      <c r="N880" t="s">
        <v>131</v>
      </c>
      <c r="O880">
        <v>294.363</v>
      </c>
      <c r="P880">
        <v>-0.19076106711781027</v>
      </c>
      <c r="Q880" t="s">
        <v>71</v>
      </c>
      <c r="R880" t="s">
        <v>4</v>
      </c>
    </row>
    <row r="881" spans="1:18" x14ac:dyDescent="0.2">
      <c r="A881">
        <v>1352</v>
      </c>
      <c r="B881" t="s">
        <v>10</v>
      </c>
      <c r="C881" s="1" t="d">
        <v>2021-04-16</v>
      </c>
      <c r="D881">
        <v>242.88300000000001</v>
      </c>
      <c r="E881">
        <v>249.803</v>
      </c>
      <c r="F881">
        <v>241.53299999999999</v>
      </c>
      <c r="G881">
        <v>246.59299999999999</v>
      </c>
      <c r="H881">
        <v>83938500</v>
      </c>
      <c r="I881">
        <v>1.2587E-3</v>
      </c>
      <c r="J881">
        <v>1.2587145681999257E-3</v>
      </c>
      <c r="K881">
        <v>225.71005</v>
      </c>
      <c r="L881">
        <v>234.97534000000005</v>
      </c>
      <c r="M881">
        <v>3.3705736757865548E-2</v>
      </c>
      <c r="N881" t="s">
        <v>131</v>
      </c>
      <c r="O881">
        <v>294.363</v>
      </c>
      <c r="P881">
        <v>-0.16228262383519676</v>
      </c>
      <c r="Q881" t="s">
        <v>71</v>
      </c>
      <c r="R881" t="s">
        <v>4</v>
      </c>
    </row>
    <row r="882" spans="1:18" x14ac:dyDescent="0.2">
      <c r="A882">
        <v>1351</v>
      </c>
      <c r="B882" t="s">
        <v>10</v>
      </c>
      <c r="C882" s="1" t="d">
        <v>2021-04-15</v>
      </c>
      <c r="D882">
        <v>247.7</v>
      </c>
      <c r="E882">
        <v>247.89699999999999</v>
      </c>
      <c r="F882">
        <v>240.43700000000001</v>
      </c>
      <c r="G882">
        <v>246.28299999999999</v>
      </c>
      <c r="H882">
        <v>83546700</v>
      </c>
      <c r="I882">
        <v>9.0409300000000008E-3</v>
      </c>
      <c r="J882">
        <v>9.0381314093503917E-3</v>
      </c>
      <c r="K882">
        <v>224.26640000000003</v>
      </c>
      <c r="L882">
        <v>235.87774000000007</v>
      </c>
      <c r="M882">
        <v>3.7764557912652305E-2</v>
      </c>
      <c r="N882" t="s">
        <v>131</v>
      </c>
      <c r="O882">
        <v>294.363</v>
      </c>
      <c r="P882">
        <v>-0.16333574532125306</v>
      </c>
      <c r="Q882" t="s">
        <v>71</v>
      </c>
      <c r="R882" t="s">
        <v>4</v>
      </c>
    </row>
    <row r="883" spans="1:18" x14ac:dyDescent="0.2">
      <c r="A883">
        <v>1350</v>
      </c>
      <c r="B883" t="s">
        <v>10</v>
      </c>
      <c r="C883" s="1" t="d">
        <v>2021-04-14</v>
      </c>
      <c r="D883">
        <v>256.89999999999998</v>
      </c>
      <c r="E883">
        <v>260.26299999999998</v>
      </c>
      <c r="F883">
        <v>242.67699999999999</v>
      </c>
      <c r="G883">
        <v>244.077</v>
      </c>
      <c r="H883">
        <v>147052200</v>
      </c>
      <c r="I883">
        <v>-3.9471699999999998E-2</v>
      </c>
      <c r="J883">
        <v>-3.9471561192725879E-2</v>
      </c>
      <c r="K883">
        <v>223.64910000000003</v>
      </c>
      <c r="L883">
        <v>236.64382000000001</v>
      </c>
      <c r="M883">
        <v>3.8493127018926258E-2</v>
      </c>
      <c r="N883" t="s">
        <v>131</v>
      </c>
      <c r="O883">
        <v>294.363</v>
      </c>
      <c r="P883">
        <v>-0.17082989370267321</v>
      </c>
      <c r="Q883" t="s">
        <v>71</v>
      </c>
      <c r="R883" t="s">
        <v>4</v>
      </c>
    </row>
    <row r="884" spans="1:18" x14ac:dyDescent="0.2">
      <c r="A884">
        <v>1349</v>
      </c>
      <c r="B884" t="s">
        <v>10</v>
      </c>
      <c r="C884" s="1" t="d">
        <v>2021-04-13</v>
      </c>
      <c r="D884">
        <v>237.56700000000001</v>
      </c>
      <c r="E884">
        <v>254.333</v>
      </c>
      <c r="F884">
        <v>236.887</v>
      </c>
      <c r="G884">
        <v>254.107</v>
      </c>
      <c r="H884">
        <v>133958400</v>
      </c>
      <c r="I884">
        <v>8.5956900000000003E-2</v>
      </c>
      <c r="J884">
        <v>8.5959836405362644E-2</v>
      </c>
      <c r="K884">
        <v>222.72660000000002</v>
      </c>
      <c r="L884">
        <v>237.53676000000004</v>
      </c>
      <c r="M884">
        <v>3.8770125952109553E-2</v>
      </c>
      <c r="N884" t="s">
        <v>131</v>
      </c>
      <c r="O884">
        <v>294.363</v>
      </c>
      <c r="P884">
        <v>-0.13675631787962483</v>
      </c>
      <c r="Q884" t="s">
        <v>71</v>
      </c>
      <c r="R884" t="s">
        <v>4</v>
      </c>
    </row>
    <row r="885" spans="1:18" x14ac:dyDescent="0.2">
      <c r="A885">
        <v>1348</v>
      </c>
      <c r="B885" t="s">
        <v>10</v>
      </c>
      <c r="C885" s="1" t="d">
        <v>2021-04-12</v>
      </c>
      <c r="D885">
        <v>228.56700000000001</v>
      </c>
      <c r="E885">
        <v>234.93299999999999</v>
      </c>
      <c r="F885">
        <v>227.363</v>
      </c>
      <c r="G885">
        <v>233.99299999999999</v>
      </c>
      <c r="H885">
        <v>87407100</v>
      </c>
      <c r="I885">
        <v>3.6867400000000002E-2</v>
      </c>
      <c r="J885">
        <v>3.6867502979975431E-2</v>
      </c>
      <c r="K885">
        <v>221.82025000000004</v>
      </c>
      <c r="L885">
        <v>238.25396000000009</v>
      </c>
      <c r="M885">
        <v>3.3992316856109768E-2</v>
      </c>
      <c r="N885" t="s">
        <v>131</v>
      </c>
      <c r="O885">
        <v>294.363</v>
      </c>
      <c r="P885">
        <v>-0.20508691649426047</v>
      </c>
      <c r="Q885" t="s">
        <v>71</v>
      </c>
      <c r="R885" t="s">
        <v>4</v>
      </c>
    </row>
    <row r="886" spans="1:18" x14ac:dyDescent="0.2">
      <c r="A886">
        <v>1347</v>
      </c>
      <c r="B886" t="s">
        <v>10</v>
      </c>
      <c r="C886" s="1" t="d">
        <v>2021-04-09</v>
      </c>
      <c r="D886">
        <v>225.923</v>
      </c>
      <c r="E886">
        <v>226.99</v>
      </c>
      <c r="F886">
        <v>223.143</v>
      </c>
      <c r="G886">
        <v>225.673</v>
      </c>
      <c r="H886">
        <v>64311300</v>
      </c>
      <c r="I886">
        <v>-9.9151599999999993E-3</v>
      </c>
      <c r="J886">
        <v>-9.9151943772950446E-3</v>
      </c>
      <c r="K886">
        <v>221.68275</v>
      </c>
      <c r="L886">
        <v>238.46202000000005</v>
      </c>
      <c r="M886">
        <v>3.2980419617062808E-2</v>
      </c>
      <c r="N886" t="s">
        <v>131</v>
      </c>
      <c r="O886">
        <v>294.363</v>
      </c>
      <c r="P886">
        <v>-0.23335133831357879</v>
      </c>
      <c r="Q886" t="s">
        <v>71</v>
      </c>
      <c r="R886" t="s">
        <v>4</v>
      </c>
    </row>
    <row r="887" spans="1:18" x14ac:dyDescent="0.2">
      <c r="A887">
        <v>1346</v>
      </c>
      <c r="B887" t="s">
        <v>10</v>
      </c>
      <c r="C887" s="1" t="d">
        <v>2021-04-08</v>
      </c>
      <c r="D887">
        <v>225.79300000000001</v>
      </c>
      <c r="E887">
        <v>229.85</v>
      </c>
      <c r="F887">
        <v>223.88300000000001</v>
      </c>
      <c r="G887">
        <v>227.93299999999999</v>
      </c>
      <c r="H887">
        <v>71772900</v>
      </c>
      <c r="I887">
        <v>1.9121599999999999E-2</v>
      </c>
      <c r="J887">
        <v>1.9118561010833535E-2</v>
      </c>
      <c r="K887">
        <v>222.05910000000003</v>
      </c>
      <c r="L887">
        <v>239.35170000000008</v>
      </c>
      <c r="M887">
        <v>3.461178682283704E-2</v>
      </c>
      <c r="N887" t="s">
        <v>131</v>
      </c>
      <c r="O887">
        <v>294.363</v>
      </c>
      <c r="P887">
        <v>-0.22567374296361975</v>
      </c>
      <c r="Q887" t="s">
        <v>71</v>
      </c>
      <c r="R887" t="s">
        <v>4</v>
      </c>
    </row>
    <row r="888" spans="1:18" x14ac:dyDescent="0.2">
      <c r="A888">
        <v>1345</v>
      </c>
      <c r="B888" t="s">
        <v>10</v>
      </c>
      <c r="C888" s="1" t="d">
        <v>2021-04-07</v>
      </c>
      <c r="D888">
        <v>229</v>
      </c>
      <c r="E888">
        <v>230.46</v>
      </c>
      <c r="F888">
        <v>222.613</v>
      </c>
      <c r="G888">
        <v>223.65700000000001</v>
      </c>
      <c r="H888">
        <v>78928200</v>
      </c>
      <c r="I888">
        <v>-2.9857399999999999E-2</v>
      </c>
      <c r="J888">
        <v>-2.9855990283681688E-2</v>
      </c>
      <c r="K888">
        <v>221.79680000000002</v>
      </c>
      <c r="L888">
        <v>240.59930000000008</v>
      </c>
      <c r="M888">
        <v>3.4428262784302208E-2</v>
      </c>
      <c r="N888" t="s">
        <v>131</v>
      </c>
      <c r="O888">
        <v>294.363</v>
      </c>
      <c r="P888">
        <v>-0.24020002513902894</v>
      </c>
      <c r="Q888" t="s">
        <v>71</v>
      </c>
      <c r="R888" t="s">
        <v>4</v>
      </c>
    </row>
    <row r="889" spans="1:18" x14ac:dyDescent="0.2">
      <c r="A889">
        <v>1344</v>
      </c>
      <c r="B889" t="s">
        <v>10</v>
      </c>
      <c r="C889" s="1" t="d">
        <v>2021-04-06</v>
      </c>
      <c r="D889">
        <v>230.1</v>
      </c>
      <c r="E889">
        <v>232.18299999999999</v>
      </c>
      <c r="F889">
        <v>227.12299999999999</v>
      </c>
      <c r="G889">
        <v>230.54</v>
      </c>
      <c r="H889">
        <v>84815400</v>
      </c>
      <c r="I889">
        <v>8.2477600000000005E-4</v>
      </c>
      <c r="J889">
        <v>8.2483177772951777E-4</v>
      </c>
      <c r="K889">
        <v>221.84030000000001</v>
      </c>
      <c r="L889">
        <v>241.92790000000005</v>
      </c>
      <c r="M889">
        <v>5.5001818447852943E-2</v>
      </c>
      <c r="N889" t="s">
        <v>131</v>
      </c>
      <c r="O889">
        <v>294.363</v>
      </c>
      <c r="P889">
        <v>-0.21681733098249445</v>
      </c>
      <c r="Q889" t="s">
        <v>71</v>
      </c>
      <c r="R889" t="s">
        <v>4</v>
      </c>
    </row>
    <row r="890" spans="1:18" x14ac:dyDescent="0.2">
      <c r="A890">
        <v>1343</v>
      </c>
      <c r="B890" t="s">
        <v>10</v>
      </c>
      <c r="C890" s="1" t="d">
        <v>2021-04-05</v>
      </c>
      <c r="D890">
        <v>235.90299999999999</v>
      </c>
      <c r="E890">
        <v>236.053</v>
      </c>
      <c r="F890">
        <v>228.233</v>
      </c>
      <c r="G890">
        <v>230.35</v>
      </c>
      <c r="H890">
        <v>125528400</v>
      </c>
      <c r="I890">
        <v>4.4276599999999999E-2</v>
      </c>
      <c r="J890">
        <v>4.4278117533989469E-2</v>
      </c>
      <c r="K890">
        <v>219.69665000000003</v>
      </c>
      <c r="L890">
        <v>243.32676000000006</v>
      </c>
      <c r="M890">
        <v>5.7171989070004391E-2</v>
      </c>
      <c r="N890" t="s">
        <v>131</v>
      </c>
      <c r="O890">
        <v>294.363</v>
      </c>
      <c r="P890">
        <v>-0.21746279253846446</v>
      </c>
      <c r="Q890" t="s">
        <v>71</v>
      </c>
      <c r="R890" t="s">
        <v>4</v>
      </c>
    </row>
    <row r="891" spans="1:18" x14ac:dyDescent="0.2">
      <c r="A891">
        <v>1342</v>
      </c>
      <c r="B891" t="s">
        <v>10</v>
      </c>
      <c r="C891" s="1" t="d">
        <v>2021-04-01</v>
      </c>
      <c r="D891">
        <v>229.45699999999999</v>
      </c>
      <c r="E891">
        <v>230.80699999999999</v>
      </c>
      <c r="F891">
        <v>219.80699999999999</v>
      </c>
      <c r="G891">
        <v>220.583</v>
      </c>
      <c r="H891">
        <v>105895200</v>
      </c>
      <c r="I891">
        <v>-9.2524600000000005E-3</v>
      </c>
      <c r="J891">
        <v>-9.2524804283090623E-3</v>
      </c>
      <c r="K891">
        <v>218.14499999999998</v>
      </c>
      <c r="L891">
        <v>244.36022000000006</v>
      </c>
      <c r="M891">
        <v>5.7430592186570546E-2</v>
      </c>
      <c r="N891" t="s">
        <v>131</v>
      </c>
      <c r="O891">
        <v>294.363</v>
      </c>
      <c r="P891">
        <v>-0.25064291368140701</v>
      </c>
      <c r="Q891" t="s">
        <v>71</v>
      </c>
      <c r="R891" t="s">
        <v>4</v>
      </c>
    </row>
    <row r="892" spans="1:18" x14ac:dyDescent="0.2">
      <c r="A892">
        <v>1341</v>
      </c>
      <c r="B892" t="s">
        <v>10</v>
      </c>
      <c r="C892" s="1" t="d">
        <v>2021-03-31</v>
      </c>
      <c r="D892">
        <v>215.54</v>
      </c>
      <c r="E892">
        <v>224</v>
      </c>
      <c r="F892">
        <v>213.703</v>
      </c>
      <c r="G892">
        <v>222.643</v>
      </c>
      <c r="H892">
        <v>100011900</v>
      </c>
      <c r="I892">
        <v>5.0832200000000001E-2</v>
      </c>
      <c r="J892">
        <v>5.0832338240361041E-2</v>
      </c>
      <c r="K892">
        <v>217.47319999999999</v>
      </c>
      <c r="L892">
        <v>245.38648000000003</v>
      </c>
      <c r="M892">
        <v>5.8593823951429556E-2</v>
      </c>
      <c r="N892" t="s">
        <v>131</v>
      </c>
      <c r="O892">
        <v>294.363</v>
      </c>
      <c r="P892">
        <v>-0.24364475154825849</v>
      </c>
      <c r="Q892" t="s">
        <v>70</v>
      </c>
      <c r="R892" t="s">
        <v>4</v>
      </c>
    </row>
    <row r="893" spans="1:18" x14ac:dyDescent="0.2">
      <c r="A893">
        <v>1340</v>
      </c>
      <c r="B893" t="s">
        <v>10</v>
      </c>
      <c r="C893" s="1" t="d">
        <v>2021-03-30</v>
      </c>
      <c r="D893">
        <v>200.583</v>
      </c>
      <c r="E893">
        <v>212.553</v>
      </c>
      <c r="F893">
        <v>197.00299999999999</v>
      </c>
      <c r="G893">
        <v>211.87299999999999</v>
      </c>
      <c r="H893">
        <v>118297200</v>
      </c>
      <c r="I893">
        <v>3.9801099999999999E-2</v>
      </c>
      <c r="J893">
        <v>3.9801141522258554E-2</v>
      </c>
      <c r="K893">
        <v>217.2277</v>
      </c>
      <c r="L893">
        <v>246.64448000000004</v>
      </c>
      <c r="M893">
        <v>5.8501365121674684E-2</v>
      </c>
      <c r="N893" t="s">
        <v>131</v>
      </c>
      <c r="O893">
        <v>294.363</v>
      </c>
      <c r="P893">
        <v>-0.28023223027350586</v>
      </c>
      <c r="Q893" t="s">
        <v>70</v>
      </c>
      <c r="R893" t="s">
        <v>4</v>
      </c>
    </row>
    <row r="894" spans="1:18" x14ac:dyDescent="0.2">
      <c r="A894">
        <v>1339</v>
      </c>
      <c r="B894" t="s">
        <v>10</v>
      </c>
      <c r="C894" s="1" t="d">
        <v>2021-03-29</v>
      </c>
      <c r="D894">
        <v>205.21299999999999</v>
      </c>
      <c r="E894">
        <v>205.49299999999999</v>
      </c>
      <c r="F894">
        <v>198.673</v>
      </c>
      <c r="G894">
        <v>203.76300000000001</v>
      </c>
      <c r="H894">
        <v>85911000</v>
      </c>
      <c r="I894">
        <v>-1.19927E-2</v>
      </c>
      <c r="J894">
        <v>-1.1995907620843904E-2</v>
      </c>
      <c r="K894">
        <v>218.07469999999998</v>
      </c>
      <c r="L894">
        <v>247.82196000000005</v>
      </c>
      <c r="M894">
        <v>5.8345088523980855E-2</v>
      </c>
      <c r="N894" t="s">
        <v>131</v>
      </c>
      <c r="O894">
        <v>294.363</v>
      </c>
      <c r="P894">
        <v>-0.30778324721517314</v>
      </c>
      <c r="Q894" t="s">
        <v>70</v>
      </c>
      <c r="R894" t="s">
        <v>4</v>
      </c>
    </row>
    <row r="895" spans="1:18" x14ac:dyDescent="0.2">
      <c r="A895">
        <v>1338</v>
      </c>
      <c r="B895" t="s">
        <v>10</v>
      </c>
      <c r="C895" s="1" t="d">
        <v>2021-03-26</v>
      </c>
      <c r="D895">
        <v>213.95699999999999</v>
      </c>
      <c r="E895">
        <v>214.607</v>
      </c>
      <c r="F895">
        <v>199.96299999999999</v>
      </c>
      <c r="G895">
        <v>206.23699999999999</v>
      </c>
      <c r="H895">
        <v>101558400</v>
      </c>
      <c r="I895">
        <v>-3.38544E-2</v>
      </c>
      <c r="J895">
        <v>-3.3851299756866515E-2</v>
      </c>
      <c r="K895">
        <v>219.86039999999997</v>
      </c>
      <c r="L895">
        <v>249.09224000000003</v>
      </c>
      <c r="M895">
        <v>6.038262898772654E-2</v>
      </c>
      <c r="N895" t="s">
        <v>131</v>
      </c>
      <c r="O895">
        <v>294.363</v>
      </c>
      <c r="P895">
        <v>-0.29937865832322674</v>
      </c>
      <c r="Q895" t="s">
        <v>70</v>
      </c>
      <c r="R895" t="s">
        <v>4</v>
      </c>
    </row>
    <row r="896" spans="1:18" x14ac:dyDescent="0.2">
      <c r="A896">
        <v>1337</v>
      </c>
      <c r="B896" t="s">
        <v>10</v>
      </c>
      <c r="C896" s="1" t="d">
        <v>2021-03-25</v>
      </c>
      <c r="D896">
        <v>204.333</v>
      </c>
      <c r="E896">
        <v>215.167</v>
      </c>
      <c r="F896">
        <v>203.167</v>
      </c>
      <c r="G896">
        <v>213.46299999999999</v>
      </c>
      <c r="H896">
        <v>117674700</v>
      </c>
      <c r="I896">
        <v>1.6056600000000001E-2</v>
      </c>
      <c r="J896">
        <v>1.60550240373174E-2</v>
      </c>
      <c r="K896">
        <v>220.80689999999996</v>
      </c>
      <c r="L896">
        <v>250.65032000000002</v>
      </c>
      <c r="M896">
        <v>5.9969121543218006E-2</v>
      </c>
      <c r="N896" t="s">
        <v>131</v>
      </c>
      <c r="O896">
        <v>294.363</v>
      </c>
      <c r="P896">
        <v>-0.27483073619986209</v>
      </c>
      <c r="Q896" t="s">
        <v>70</v>
      </c>
      <c r="R896" t="s">
        <v>4</v>
      </c>
    </row>
    <row r="897" spans="1:18" x14ac:dyDescent="0.2">
      <c r="A897">
        <v>1336</v>
      </c>
      <c r="B897" t="s">
        <v>10</v>
      </c>
      <c r="C897" s="1" t="d">
        <v>2021-03-24</v>
      </c>
      <c r="D897">
        <v>222.637</v>
      </c>
      <c r="E897">
        <v>222.673</v>
      </c>
      <c r="F897">
        <v>210.03700000000001</v>
      </c>
      <c r="G897">
        <v>210.09</v>
      </c>
      <c r="H897">
        <v>101385600</v>
      </c>
      <c r="I897">
        <v>-4.8160599999999998E-2</v>
      </c>
      <c r="J897">
        <v>-4.8160565422254442E-2</v>
      </c>
      <c r="K897">
        <v>221.50409999999997</v>
      </c>
      <c r="L897">
        <v>252.22164000000004</v>
      </c>
      <c r="M897">
        <v>6.23231960267761E-2</v>
      </c>
      <c r="N897" t="s">
        <v>131</v>
      </c>
      <c r="O897">
        <v>294.363</v>
      </c>
      <c r="P897">
        <v>-0.28628937740137173</v>
      </c>
      <c r="Q897" t="s">
        <v>70</v>
      </c>
      <c r="R897" t="s">
        <v>4</v>
      </c>
    </row>
    <row r="898" spans="1:18" x14ac:dyDescent="0.2">
      <c r="A898">
        <v>1335</v>
      </c>
      <c r="B898" t="s">
        <v>10</v>
      </c>
      <c r="C898" s="1" t="d">
        <v>2021-03-23</v>
      </c>
      <c r="D898">
        <v>225.25700000000001</v>
      </c>
      <c r="E898">
        <v>225.93299999999999</v>
      </c>
      <c r="F898">
        <v>219.17</v>
      </c>
      <c r="G898">
        <v>220.72</v>
      </c>
      <c r="H898">
        <v>91475700</v>
      </c>
      <c r="I898">
        <v>-1.17015E-2</v>
      </c>
      <c r="J898">
        <v>-1.1700017462712653E-2</v>
      </c>
      <c r="K898">
        <v>223.36659999999998</v>
      </c>
      <c r="L898">
        <v>253.61532000000005</v>
      </c>
      <c r="M898">
        <v>6.328594760206617E-2</v>
      </c>
      <c r="N898" t="s">
        <v>131</v>
      </c>
      <c r="O898">
        <v>294.363</v>
      </c>
      <c r="P898">
        <v>-0.25017750192789179</v>
      </c>
      <c r="Q898" t="s">
        <v>70</v>
      </c>
      <c r="R898" t="s">
        <v>4</v>
      </c>
    </row>
    <row r="899" spans="1:18" x14ac:dyDescent="0.2">
      <c r="A899">
        <v>1334</v>
      </c>
      <c r="B899" t="s">
        <v>10</v>
      </c>
      <c r="C899" s="1" t="d">
        <v>2021-03-22</v>
      </c>
      <c r="D899">
        <v>228.197</v>
      </c>
      <c r="E899">
        <v>233.20699999999999</v>
      </c>
      <c r="F899">
        <v>222.917</v>
      </c>
      <c r="G899">
        <v>223.333</v>
      </c>
      <c r="H899">
        <v>118536600</v>
      </c>
      <c r="I899">
        <v>2.3103800000000001E-2</v>
      </c>
      <c r="J899">
        <v>2.310229511200701E-2</v>
      </c>
      <c r="K899">
        <v>223.97794999999996</v>
      </c>
      <c r="L899">
        <v>254.82146</v>
      </c>
      <c r="M899">
        <v>6.3418925437065385E-2</v>
      </c>
      <c r="N899" t="s">
        <v>131</v>
      </c>
      <c r="O899">
        <v>294.363</v>
      </c>
      <c r="P899">
        <v>-0.24130070695026207</v>
      </c>
      <c r="Q899" t="s">
        <v>70</v>
      </c>
      <c r="R899" t="s">
        <v>4</v>
      </c>
    </row>
    <row r="900" spans="1:18" x14ac:dyDescent="0.2">
      <c r="A900">
        <v>1333</v>
      </c>
      <c r="B900" t="s">
        <v>10</v>
      </c>
      <c r="C900" s="1" t="d">
        <v>2021-03-19</v>
      </c>
      <c r="D900">
        <v>215.53299999999999</v>
      </c>
      <c r="E900">
        <v>219.077</v>
      </c>
      <c r="F900">
        <v>208.20699999999999</v>
      </c>
      <c r="G900">
        <v>218.29</v>
      </c>
      <c r="H900">
        <v>128682000</v>
      </c>
      <c r="I900">
        <v>2.61801E-3</v>
      </c>
      <c r="J900">
        <v>2.6180415212198049E-3</v>
      </c>
      <c r="K900">
        <v>224.71965</v>
      </c>
      <c r="L900">
        <v>256.27386000000001</v>
      </c>
      <c r="M900">
        <v>6.5814629181833492E-2</v>
      </c>
      <c r="N900" t="s">
        <v>131</v>
      </c>
      <c r="O900">
        <v>294.363</v>
      </c>
      <c r="P900">
        <v>-0.25843261551213981</v>
      </c>
      <c r="Q900" t="s">
        <v>70</v>
      </c>
      <c r="R900" t="s">
        <v>4</v>
      </c>
    </row>
    <row r="901" spans="1:18" x14ac:dyDescent="0.2">
      <c r="A901">
        <v>1332</v>
      </c>
      <c r="B901" t="s">
        <v>10</v>
      </c>
      <c r="C901" s="1" t="d">
        <v>2021-03-18</v>
      </c>
      <c r="D901">
        <v>228.09700000000001</v>
      </c>
      <c r="E901">
        <v>229.74299999999999</v>
      </c>
      <c r="F901">
        <v>217.333</v>
      </c>
      <c r="G901">
        <v>217.72</v>
      </c>
      <c r="H901">
        <v>99674400</v>
      </c>
      <c r="I901">
        <v>-6.9320699999999999E-2</v>
      </c>
      <c r="J901">
        <v>-6.9322082440999133E-2</v>
      </c>
      <c r="K901">
        <v>226.82679999999999</v>
      </c>
      <c r="L901">
        <v>257.24745999999999</v>
      </c>
      <c r="M901">
        <v>6.5777122555735243E-2</v>
      </c>
      <c r="N901" t="s">
        <v>131</v>
      </c>
      <c r="O901">
        <v>294.363</v>
      </c>
      <c r="P901">
        <v>-0.26036900018004983</v>
      </c>
      <c r="Q901" t="s">
        <v>70</v>
      </c>
      <c r="R901" t="s">
        <v>4</v>
      </c>
    </row>
    <row r="902" spans="1:18" x14ac:dyDescent="0.2">
      <c r="A902">
        <v>1331</v>
      </c>
      <c r="B902" t="s">
        <v>10</v>
      </c>
      <c r="C902" s="1" t="d">
        <v>2021-03-17</v>
      </c>
      <c r="D902">
        <v>218.95699999999999</v>
      </c>
      <c r="E902">
        <v>234.577</v>
      </c>
      <c r="F902">
        <v>217.00299999999999</v>
      </c>
      <c r="G902">
        <v>233.93700000000001</v>
      </c>
      <c r="H902">
        <v>121117500</v>
      </c>
      <c r="I902">
        <v>3.6830700000000001E-2</v>
      </c>
      <c r="J902">
        <v>3.6830698453642619E-2</v>
      </c>
      <c r="K902">
        <v>229.06379999999999</v>
      </c>
      <c r="L902">
        <v>257.92152000000004</v>
      </c>
      <c r="M902">
        <v>6.4173610274784271E-2</v>
      </c>
      <c r="N902" t="s">
        <v>131</v>
      </c>
      <c r="O902">
        <v>294.363</v>
      </c>
      <c r="P902">
        <v>-0.20527715779496736</v>
      </c>
      <c r="Q902" t="s">
        <v>70</v>
      </c>
      <c r="R902" t="s">
        <v>4</v>
      </c>
    </row>
    <row r="903" spans="1:18" x14ac:dyDescent="0.2">
      <c r="A903">
        <v>1330</v>
      </c>
      <c r="B903" t="s">
        <v>10</v>
      </c>
      <c r="C903" s="1" t="d">
        <v>2021-03-16</v>
      </c>
      <c r="D903">
        <v>234.45</v>
      </c>
      <c r="E903">
        <v>235.97300000000001</v>
      </c>
      <c r="F903">
        <v>223.667</v>
      </c>
      <c r="G903">
        <v>225.62700000000001</v>
      </c>
      <c r="H903">
        <v>96587100</v>
      </c>
      <c r="I903">
        <v>-4.3873799999999998E-2</v>
      </c>
      <c r="J903">
        <v>-4.3872362064581671E-2</v>
      </c>
      <c r="K903">
        <v>230.66944999999996</v>
      </c>
      <c r="L903">
        <v>258.46785999999997</v>
      </c>
      <c r="M903">
        <v>6.3463041833156139E-2</v>
      </c>
      <c r="N903" t="s">
        <v>131</v>
      </c>
      <c r="O903">
        <v>294.363</v>
      </c>
      <c r="P903">
        <v>-0.23350760795344516</v>
      </c>
      <c r="Q903" t="s">
        <v>70</v>
      </c>
      <c r="R903" t="s">
        <v>4</v>
      </c>
    </row>
    <row r="904" spans="1:18" x14ac:dyDescent="0.2">
      <c r="A904">
        <v>1329</v>
      </c>
      <c r="B904" t="s">
        <v>10</v>
      </c>
      <c r="C904" s="1" t="d">
        <v>2021-03-15</v>
      </c>
      <c r="D904">
        <v>231.363</v>
      </c>
      <c r="E904">
        <v>237.727</v>
      </c>
      <c r="F904">
        <v>228.01300000000001</v>
      </c>
      <c r="G904">
        <v>235.98</v>
      </c>
      <c r="H904">
        <v>88006800</v>
      </c>
      <c r="I904">
        <v>2.0483500000000002E-2</v>
      </c>
      <c r="J904">
        <v>2.0484944409127959E-2</v>
      </c>
      <c r="K904">
        <v>232.65844999999999</v>
      </c>
      <c r="L904">
        <v>258.65426000000002</v>
      </c>
      <c r="M904">
        <v>6.3003294649836353E-2</v>
      </c>
      <c r="N904" t="s">
        <v>131</v>
      </c>
      <c r="O904">
        <v>294.363</v>
      </c>
      <c r="P904">
        <v>-0.19833674748524788</v>
      </c>
      <c r="Q904" t="s">
        <v>70</v>
      </c>
      <c r="R904" t="s">
        <v>4</v>
      </c>
    </row>
    <row r="905" spans="1:18" x14ac:dyDescent="0.2">
      <c r="A905">
        <v>1328</v>
      </c>
      <c r="B905" t="s">
        <v>10</v>
      </c>
      <c r="C905" s="1" t="d">
        <v>2021-03-12</v>
      </c>
      <c r="D905">
        <v>223.333</v>
      </c>
      <c r="E905">
        <v>231.62700000000001</v>
      </c>
      <c r="F905">
        <v>222.047</v>
      </c>
      <c r="G905">
        <v>231.24299999999999</v>
      </c>
      <c r="H905">
        <v>100751400</v>
      </c>
      <c r="I905">
        <v>-8.3905000000000004E-3</v>
      </c>
      <c r="J905">
        <v>-8.391938250428832E-3</v>
      </c>
      <c r="K905">
        <v>234.46145000000001</v>
      </c>
      <c r="L905">
        <v>258.84617999999995</v>
      </c>
      <c r="M905">
        <v>6.2769150331955736E-2</v>
      </c>
      <c r="N905" t="s">
        <v>131</v>
      </c>
      <c r="O905">
        <v>294.363</v>
      </c>
      <c r="P905">
        <v>-0.21442912322540542</v>
      </c>
      <c r="Q905" t="s">
        <v>70</v>
      </c>
      <c r="R905" t="s">
        <v>4</v>
      </c>
    </row>
    <row r="906" spans="1:18" x14ac:dyDescent="0.2">
      <c r="A906">
        <v>1327</v>
      </c>
      <c r="B906" t="s">
        <v>10</v>
      </c>
      <c r="C906" s="1" t="d">
        <v>2021-03-11</v>
      </c>
      <c r="D906">
        <v>233.13300000000001</v>
      </c>
      <c r="E906">
        <v>234.167</v>
      </c>
      <c r="F906">
        <v>225.727</v>
      </c>
      <c r="G906">
        <v>233.2</v>
      </c>
      <c r="H906">
        <v>108761700</v>
      </c>
      <c r="I906">
        <v>4.7211299999999998E-2</v>
      </c>
      <c r="J906">
        <v>4.7209760785317467E-2</v>
      </c>
      <c r="K906">
        <v>236.42694999999998</v>
      </c>
      <c r="L906">
        <v>258.75843999999995</v>
      </c>
      <c r="M906">
        <v>6.2849547100767053E-2</v>
      </c>
      <c r="N906" t="s">
        <v>131</v>
      </c>
      <c r="O906">
        <v>294.363</v>
      </c>
      <c r="P906">
        <v>-0.20778086919891425</v>
      </c>
      <c r="Q906" t="s">
        <v>70</v>
      </c>
      <c r="R906" t="s">
        <v>4</v>
      </c>
    </row>
    <row r="907" spans="1:18" x14ac:dyDescent="0.2">
      <c r="A907">
        <v>1326</v>
      </c>
      <c r="B907" t="s">
        <v>10</v>
      </c>
      <c r="C907" s="1" t="d">
        <v>2021-03-10</v>
      </c>
      <c r="D907">
        <v>233.43299999999999</v>
      </c>
      <c r="E907">
        <v>239.28299999999999</v>
      </c>
      <c r="F907">
        <v>218.35300000000001</v>
      </c>
      <c r="G907">
        <v>222.68700000000001</v>
      </c>
      <c r="H907">
        <v>181817100</v>
      </c>
      <c r="I907">
        <v>-8.1950700000000005E-3</v>
      </c>
      <c r="J907">
        <v>-8.1950055004519351E-3</v>
      </c>
      <c r="K907">
        <v>238.1806</v>
      </c>
      <c r="L907">
        <v>258.57351999999997</v>
      </c>
      <c r="M907">
        <v>6.2428093137657459E-2</v>
      </c>
      <c r="N907" t="s">
        <v>131</v>
      </c>
      <c r="O907">
        <v>294.363</v>
      </c>
      <c r="P907">
        <v>-0.24349527624056011</v>
      </c>
      <c r="Q907" t="s">
        <v>70</v>
      </c>
      <c r="R907" t="s">
        <v>4</v>
      </c>
    </row>
    <row r="908" spans="1:18" x14ac:dyDescent="0.2">
      <c r="A908">
        <v>1325</v>
      </c>
      <c r="B908" t="s">
        <v>10</v>
      </c>
      <c r="C908" s="1" t="d">
        <v>2021-03-09</v>
      </c>
      <c r="D908">
        <v>202.727</v>
      </c>
      <c r="E908">
        <v>226.03</v>
      </c>
      <c r="F908">
        <v>198.40299999999999</v>
      </c>
      <c r="G908">
        <v>224.52699999999999</v>
      </c>
      <c r="H908">
        <v>202569900</v>
      </c>
      <c r="I908">
        <v>0.196412</v>
      </c>
      <c r="J908">
        <v>0.1964117292864489</v>
      </c>
      <c r="K908">
        <v>241.20390000000003</v>
      </c>
      <c r="L908">
        <v>258.33411999999993</v>
      </c>
      <c r="M908">
        <v>6.2440133294812669E-2</v>
      </c>
      <c r="N908" t="s">
        <v>131</v>
      </c>
      <c r="O908">
        <v>294.363</v>
      </c>
      <c r="P908">
        <v>-0.23724449064590325</v>
      </c>
      <c r="Q908" t="s">
        <v>70</v>
      </c>
      <c r="R908" t="s">
        <v>4</v>
      </c>
    </row>
    <row r="909" spans="1:18" x14ac:dyDescent="0.2">
      <c r="A909">
        <v>1324</v>
      </c>
      <c r="B909" t="s">
        <v>10</v>
      </c>
      <c r="C909" s="1" t="d">
        <v>2021-03-08</v>
      </c>
      <c r="D909">
        <v>200.18299999999999</v>
      </c>
      <c r="E909">
        <v>206.71</v>
      </c>
      <c r="F909">
        <v>186.26300000000001</v>
      </c>
      <c r="G909">
        <v>187.667</v>
      </c>
      <c r="H909">
        <v>155361000</v>
      </c>
      <c r="I909">
        <v>-5.84497E-2</v>
      </c>
      <c r="J909">
        <v>-5.8449605402449367E-2</v>
      </c>
      <c r="K909">
        <v>244.36790000000002</v>
      </c>
      <c r="L909">
        <v>258.29217999999992</v>
      </c>
      <c r="M909">
        <v>3.9808396799307359E-2</v>
      </c>
      <c r="N909" t="s">
        <v>131</v>
      </c>
      <c r="O909">
        <v>294.363</v>
      </c>
      <c r="P909">
        <v>-0.3624640325040851</v>
      </c>
      <c r="Q909" t="s">
        <v>70</v>
      </c>
      <c r="R909" t="s">
        <v>4</v>
      </c>
    </row>
    <row r="910" spans="1:18" x14ac:dyDescent="0.2">
      <c r="A910">
        <v>1323</v>
      </c>
      <c r="B910" t="s">
        <v>10</v>
      </c>
      <c r="C910" s="1" t="d">
        <v>2021-03-05</v>
      </c>
      <c r="D910">
        <v>208.68700000000001</v>
      </c>
      <c r="E910">
        <v>209.28</v>
      </c>
      <c r="F910">
        <v>179.83</v>
      </c>
      <c r="G910">
        <v>199.31700000000001</v>
      </c>
      <c r="H910">
        <v>268189500</v>
      </c>
      <c r="I910">
        <v>-3.7799300000000001E-2</v>
      </c>
      <c r="J910">
        <v>-3.7799244015119582E-2</v>
      </c>
      <c r="K910">
        <v>249.1884</v>
      </c>
      <c r="L910">
        <v>258.10817999999995</v>
      </c>
      <c r="M910">
        <v>3.9018920102447903E-2</v>
      </c>
      <c r="N910" t="s">
        <v>131</v>
      </c>
      <c r="O910">
        <v>294.363</v>
      </c>
      <c r="P910">
        <v>-0.3228870476248713</v>
      </c>
      <c r="Q910" t="s">
        <v>70</v>
      </c>
      <c r="R910" t="s">
        <v>4</v>
      </c>
    </row>
    <row r="911" spans="1:18" x14ac:dyDescent="0.2">
      <c r="A911">
        <v>1322</v>
      </c>
      <c r="B911" t="s">
        <v>10</v>
      </c>
      <c r="C911" s="1" t="d">
        <v>2021-03-04</v>
      </c>
      <c r="D911">
        <v>218.6</v>
      </c>
      <c r="E911">
        <v>222.81700000000001</v>
      </c>
      <c r="F911">
        <v>200</v>
      </c>
      <c r="G911">
        <v>207.14699999999999</v>
      </c>
      <c r="H911">
        <v>197758500</v>
      </c>
      <c r="I911">
        <v>-4.8622199999999997E-2</v>
      </c>
      <c r="J911">
        <v>-4.8619180372290849E-2</v>
      </c>
      <c r="K911">
        <v>253.38905000000005</v>
      </c>
      <c r="L911">
        <v>258.62377999999995</v>
      </c>
      <c r="M911">
        <v>3.8767332593976356E-2</v>
      </c>
      <c r="N911" t="s">
        <v>131</v>
      </c>
      <c r="O911">
        <v>294.363</v>
      </c>
      <c r="P911">
        <v>-0.29628723718673888</v>
      </c>
      <c r="Q911" t="s">
        <v>70</v>
      </c>
      <c r="R911" t="s">
        <v>4</v>
      </c>
    </row>
    <row r="912" spans="1:18" x14ac:dyDescent="0.2">
      <c r="A912">
        <v>1321</v>
      </c>
      <c r="B912" t="s">
        <v>10</v>
      </c>
      <c r="C912" s="1" t="d">
        <v>2021-03-03</v>
      </c>
      <c r="D912">
        <v>229.33</v>
      </c>
      <c r="E912">
        <v>233.56700000000001</v>
      </c>
      <c r="F912">
        <v>217.23699999999999</v>
      </c>
      <c r="G912">
        <v>217.733</v>
      </c>
      <c r="H912">
        <v>90624000</v>
      </c>
      <c r="I912">
        <v>-4.8423800000000003E-2</v>
      </c>
      <c r="J912">
        <v>-4.8423822073046519E-2</v>
      </c>
      <c r="K912">
        <v>257.27655000000004</v>
      </c>
      <c r="L912">
        <v>258.96983999999998</v>
      </c>
      <c r="M912">
        <v>3.7991560094398164E-2</v>
      </c>
      <c r="N912" t="s">
        <v>131</v>
      </c>
      <c r="O912">
        <v>294.363</v>
      </c>
      <c r="P912">
        <v>-0.2603248370209571</v>
      </c>
      <c r="Q912" t="s">
        <v>70</v>
      </c>
      <c r="R912" t="s">
        <v>4</v>
      </c>
    </row>
    <row r="913" spans="1:18" x14ac:dyDescent="0.2">
      <c r="A913">
        <v>1320</v>
      </c>
      <c r="B913" t="s">
        <v>10</v>
      </c>
      <c r="C913" s="1" t="d">
        <v>2021-03-02</v>
      </c>
      <c r="D913">
        <v>239.42699999999999</v>
      </c>
      <c r="E913">
        <v>240.37</v>
      </c>
      <c r="F913">
        <v>228.333</v>
      </c>
      <c r="G913">
        <v>228.81299999999999</v>
      </c>
      <c r="H913">
        <v>71196600</v>
      </c>
      <c r="I913">
        <v>-4.4527600000000001E-2</v>
      </c>
      <c r="J913">
        <v>-4.4530372436601517E-2</v>
      </c>
      <c r="K913">
        <v>260.93640000000005</v>
      </c>
      <c r="L913">
        <v>259.46024</v>
      </c>
      <c r="M913">
        <v>3.8823451837452297E-2</v>
      </c>
      <c r="N913" t="s">
        <v>132</v>
      </c>
      <c r="O913">
        <v>294.363</v>
      </c>
      <c r="P913">
        <v>-0.22268423680965344</v>
      </c>
      <c r="Q913" t="s">
        <v>70</v>
      </c>
      <c r="R913" t="s">
        <v>4</v>
      </c>
    </row>
    <row r="914" spans="1:18" x14ac:dyDescent="0.2">
      <c r="A914">
        <v>1319</v>
      </c>
      <c r="B914" t="s">
        <v>10</v>
      </c>
      <c r="C914" s="1" t="d">
        <v>2021-03-01</v>
      </c>
      <c r="D914">
        <v>230.03700000000001</v>
      </c>
      <c r="E914">
        <v>239.667</v>
      </c>
      <c r="F914">
        <v>228.35</v>
      </c>
      <c r="G914">
        <v>239.477</v>
      </c>
      <c r="H914">
        <v>81408600</v>
      </c>
      <c r="I914">
        <v>6.3552899999999996E-2</v>
      </c>
      <c r="J914">
        <v>6.3552829677528289E-2</v>
      </c>
      <c r="K914">
        <v>263.49260000000004</v>
      </c>
      <c r="L914">
        <v>259.47824000000003</v>
      </c>
      <c r="M914">
        <v>4.0679889242758178E-2</v>
      </c>
      <c r="N914" t="s">
        <v>132</v>
      </c>
      <c r="O914">
        <v>294.363</v>
      </c>
      <c r="P914">
        <v>-0.18645685768931552</v>
      </c>
      <c r="Q914" t="s">
        <v>70</v>
      </c>
      <c r="R914" t="s">
        <v>4</v>
      </c>
    </row>
    <row r="915" spans="1:18" x14ac:dyDescent="0.2">
      <c r="A915">
        <v>1318</v>
      </c>
      <c r="B915" t="s">
        <v>10</v>
      </c>
      <c r="C915" s="1" t="d">
        <v>2021-02-26</v>
      </c>
      <c r="D915">
        <v>233.333</v>
      </c>
      <c r="E915">
        <v>235.56700000000001</v>
      </c>
      <c r="F915">
        <v>219.83699999999999</v>
      </c>
      <c r="G915">
        <v>225.167</v>
      </c>
      <c r="H915">
        <v>123267600</v>
      </c>
      <c r="I915">
        <v>-9.8501500000000002E-3</v>
      </c>
      <c r="J915">
        <v>-9.8501805133527354E-3</v>
      </c>
      <c r="K915">
        <v>264.74425000000008</v>
      </c>
      <c r="L915">
        <v>259.05377999999996</v>
      </c>
      <c r="M915">
        <v>3.8610859242405322E-2</v>
      </c>
      <c r="N915" t="s">
        <v>132</v>
      </c>
      <c r="O915">
        <v>294.363</v>
      </c>
      <c r="P915">
        <v>-0.23507030435210952</v>
      </c>
      <c r="Q915" t="s">
        <v>69</v>
      </c>
      <c r="R915" t="s">
        <v>4</v>
      </c>
    </row>
    <row r="916" spans="1:18" x14ac:dyDescent="0.2">
      <c r="A916">
        <v>1317</v>
      </c>
      <c r="B916" t="s">
        <v>10</v>
      </c>
      <c r="C916" s="1" t="d">
        <v>2021-02-25</v>
      </c>
      <c r="D916">
        <v>242.05</v>
      </c>
      <c r="E916">
        <v>245.73699999999999</v>
      </c>
      <c r="F916">
        <v>223.52699999999999</v>
      </c>
      <c r="G916">
        <v>227.40700000000001</v>
      </c>
      <c r="H916">
        <v>117071700</v>
      </c>
      <c r="I916">
        <v>-8.0590800000000004E-2</v>
      </c>
      <c r="J916">
        <v>-8.0589471981887262E-2</v>
      </c>
      <c r="K916">
        <v>267.40975000000009</v>
      </c>
      <c r="L916">
        <v>258.48589999999996</v>
      </c>
      <c r="M916">
        <v>3.8963596230409285E-2</v>
      </c>
      <c r="N916" t="s">
        <v>132</v>
      </c>
      <c r="O916">
        <v>294.363</v>
      </c>
      <c r="P916">
        <v>-0.22746065232383139</v>
      </c>
      <c r="Q916" t="s">
        <v>69</v>
      </c>
      <c r="R916" t="s">
        <v>4</v>
      </c>
    </row>
    <row r="917" spans="1:18" x14ac:dyDescent="0.2">
      <c r="A917">
        <v>1316</v>
      </c>
      <c r="B917" t="s">
        <v>10</v>
      </c>
      <c r="C917" s="1" t="d">
        <v>2021-02-24</v>
      </c>
      <c r="D917">
        <v>237.28299999999999</v>
      </c>
      <c r="E917">
        <v>248.333</v>
      </c>
      <c r="F917">
        <v>231.39</v>
      </c>
      <c r="G917">
        <v>247.34</v>
      </c>
      <c r="H917">
        <v>110301000</v>
      </c>
      <c r="I917">
        <v>6.1788099999999999E-2</v>
      </c>
      <c r="J917">
        <v>6.1786586648465036E-2</v>
      </c>
      <c r="K917">
        <v>270.44205000000005</v>
      </c>
      <c r="L917">
        <v>258.24809999999997</v>
      </c>
      <c r="M917">
        <v>3.5495501156669183E-2</v>
      </c>
      <c r="N917" t="s">
        <v>132</v>
      </c>
      <c r="O917">
        <v>294.363</v>
      </c>
      <c r="P917">
        <v>-0.15974494077040935</v>
      </c>
      <c r="Q917" t="s">
        <v>69</v>
      </c>
      <c r="R917" t="s">
        <v>4</v>
      </c>
    </row>
    <row r="918" spans="1:18" x14ac:dyDescent="0.2">
      <c r="A918">
        <v>1315</v>
      </c>
      <c r="B918" t="s">
        <v>10</v>
      </c>
      <c r="C918" s="1" t="d">
        <v>2021-02-23</v>
      </c>
      <c r="D918">
        <v>220.71</v>
      </c>
      <c r="E918">
        <v>237.87</v>
      </c>
      <c r="F918">
        <v>206.333</v>
      </c>
      <c r="G918">
        <v>232.947</v>
      </c>
      <c r="H918">
        <v>199820700</v>
      </c>
      <c r="I918">
        <v>-2.19174E-2</v>
      </c>
      <c r="J918">
        <v>-2.1917394097418996E-2</v>
      </c>
      <c r="K918">
        <v>272.79320000000001</v>
      </c>
      <c r="L918">
        <v>257.76655999999997</v>
      </c>
      <c r="M918">
        <v>3.162138747393986E-2</v>
      </c>
      <c r="N918" t="s">
        <v>132</v>
      </c>
      <c r="O918">
        <v>294.363</v>
      </c>
      <c r="P918">
        <v>-0.20864035221817956</v>
      </c>
      <c r="Q918" t="s">
        <v>69</v>
      </c>
      <c r="R918" t="s">
        <v>4</v>
      </c>
    </row>
    <row r="919" spans="1:18" x14ac:dyDescent="0.2">
      <c r="A919">
        <v>1314</v>
      </c>
      <c r="B919" t="s">
        <v>10</v>
      </c>
      <c r="C919" s="1" t="d">
        <v>2021-02-22</v>
      </c>
      <c r="D919">
        <v>254.21299999999999</v>
      </c>
      <c r="E919">
        <v>256.16699999999997</v>
      </c>
      <c r="F919">
        <v>236.733</v>
      </c>
      <c r="G919">
        <v>238.167</v>
      </c>
      <c r="H919">
        <v>111809100</v>
      </c>
      <c r="I919">
        <v>-8.5498500000000005E-2</v>
      </c>
      <c r="J919">
        <v>-8.5496077686007532E-2</v>
      </c>
      <c r="K919">
        <v>275.82585000000006</v>
      </c>
      <c r="L919">
        <v>257.00022000000001</v>
      </c>
      <c r="M919">
        <v>3.3501519438442776E-2</v>
      </c>
      <c r="N919" t="s">
        <v>132</v>
      </c>
      <c r="O919">
        <v>294.363</v>
      </c>
      <c r="P919">
        <v>-0.19090714525942454</v>
      </c>
      <c r="Q919" t="s">
        <v>69</v>
      </c>
      <c r="R919" t="s">
        <v>4</v>
      </c>
    </row>
    <row r="920" spans="1:18" x14ac:dyDescent="0.2">
      <c r="A920">
        <v>1305</v>
      </c>
      <c r="B920" t="s">
        <v>10</v>
      </c>
      <c r="C920" s="1" t="d">
        <v>2021-02-08</v>
      </c>
      <c r="D920">
        <v>289.89</v>
      </c>
      <c r="E920">
        <v>292.58999999999997</v>
      </c>
      <c r="F920">
        <v>284.91699999999997</v>
      </c>
      <c r="G920">
        <v>287.80700000000002</v>
      </c>
      <c r="H920">
        <v>60485100</v>
      </c>
      <c r="I920">
        <v>1.3130299999999999E-2</v>
      </c>
      <c r="J920">
        <v>1.3130242856690399E-2</v>
      </c>
      <c r="K920">
        <v>282.71289999999999</v>
      </c>
      <c r="L920">
        <v>246.24348000000001</v>
      </c>
      <c r="M920">
        <v>3.3148118818964005E-2</v>
      </c>
      <c r="N920" t="s">
        <v>132</v>
      </c>
      <c r="O920">
        <v>294.363</v>
      </c>
      <c r="P920">
        <v>-2.2271820847049373E-2</v>
      </c>
      <c r="Q920" t="s">
        <v>69</v>
      </c>
      <c r="R920" t="s">
        <v>4</v>
      </c>
    </row>
    <row r="921" spans="1:18" x14ac:dyDescent="0.2">
      <c r="A921">
        <v>1304</v>
      </c>
      <c r="B921" t="s">
        <v>10</v>
      </c>
      <c r="C921" s="1" t="d">
        <v>2021-02-05</v>
      </c>
      <c r="D921">
        <v>281.66699999999997</v>
      </c>
      <c r="E921">
        <v>288.25700000000001</v>
      </c>
      <c r="F921">
        <v>279.65699999999998</v>
      </c>
      <c r="G921">
        <v>284.077</v>
      </c>
      <c r="H921">
        <v>55699800</v>
      </c>
      <c r="I921">
        <v>2.6353499999999998E-3</v>
      </c>
      <c r="J921">
        <v>2.6365016059013424E-3</v>
      </c>
      <c r="K921">
        <v>282.98955000000001</v>
      </c>
      <c r="M921">
        <v>3.7482974882592099E-2</v>
      </c>
      <c r="N921" t="s">
        <v>133</v>
      </c>
      <c r="O921">
        <v>294.363</v>
      </c>
      <c r="P921">
        <v>-3.494325034056589E-2</v>
      </c>
      <c r="Q921" t="s">
        <v>69</v>
      </c>
      <c r="R921" t="s">
        <v>4</v>
      </c>
    </row>
    <row r="922" spans="1:18" x14ac:dyDescent="0.2">
      <c r="A922">
        <v>1303</v>
      </c>
      <c r="B922" t="s">
        <v>10</v>
      </c>
      <c r="C922" s="1" t="d">
        <v>2021-02-04</v>
      </c>
      <c r="D922">
        <v>285</v>
      </c>
      <c r="E922">
        <v>285.5</v>
      </c>
      <c r="F922">
        <v>277.80700000000002</v>
      </c>
      <c r="G922">
        <v>283.33</v>
      </c>
      <c r="H922">
        <v>47438100</v>
      </c>
      <c r="I922">
        <v>-5.4991199999999997E-3</v>
      </c>
      <c r="J922">
        <v>-5.500233417691347E-3</v>
      </c>
      <c r="K922">
        <v>282.38634999999999</v>
      </c>
      <c r="M922">
        <v>4.1210820225443555E-2</v>
      </c>
      <c r="N922" t="s">
        <v>133</v>
      </c>
      <c r="O922">
        <v>294.363</v>
      </c>
      <c r="P922">
        <v>-3.7480933405353301E-2</v>
      </c>
      <c r="Q922" t="s">
        <v>69</v>
      </c>
      <c r="R922" t="s">
        <v>4</v>
      </c>
    </row>
    <row r="923" spans="1:18" x14ac:dyDescent="0.2">
      <c r="A923">
        <v>1302</v>
      </c>
      <c r="B923" t="s">
        <v>10</v>
      </c>
      <c r="C923" s="1" t="d">
        <v>2021-02-03</v>
      </c>
      <c r="D923">
        <v>292.33999999999997</v>
      </c>
      <c r="E923">
        <v>292.69299999999998</v>
      </c>
      <c r="F923">
        <v>284.35300000000001</v>
      </c>
      <c r="G923">
        <v>284.89699999999999</v>
      </c>
      <c r="H923">
        <v>55030500</v>
      </c>
      <c r="I923">
        <v>-2.0738099999999999E-2</v>
      </c>
      <c r="J923">
        <v>-2.0736947031932185E-2</v>
      </c>
      <c r="K923">
        <v>280.81950000000001</v>
      </c>
      <c r="M923">
        <v>4.1380025193759107E-2</v>
      </c>
      <c r="N923" t="s">
        <v>133</v>
      </c>
      <c r="O923">
        <v>294.363</v>
      </c>
      <c r="P923">
        <v>-3.2157574151642776E-2</v>
      </c>
      <c r="Q923" t="s">
        <v>69</v>
      </c>
      <c r="R923" t="s">
        <v>4</v>
      </c>
    </row>
    <row r="924" spans="1:18" x14ac:dyDescent="0.2">
      <c r="A924">
        <v>1301</v>
      </c>
      <c r="B924" t="s">
        <v>10</v>
      </c>
      <c r="C924" s="1" t="d">
        <v>2021-02-02</v>
      </c>
      <c r="D924">
        <v>281.56</v>
      </c>
      <c r="E924">
        <v>293.5</v>
      </c>
      <c r="F924">
        <v>280.733</v>
      </c>
      <c r="G924">
        <v>290.93</v>
      </c>
      <c r="H924">
        <v>73038600</v>
      </c>
      <c r="I924">
        <v>3.9270699999999999E-2</v>
      </c>
      <c r="J924">
        <v>3.9269549934449532E-2</v>
      </c>
      <c r="K924">
        <v>278.82650000000001</v>
      </c>
      <c r="M924">
        <v>4.0812913909149283E-2</v>
      </c>
      <c r="N924" t="s">
        <v>133</v>
      </c>
      <c r="O924">
        <v>294.363</v>
      </c>
      <c r="P924">
        <v>-1.1662471166552835E-2</v>
      </c>
      <c r="Q924" t="s">
        <v>69</v>
      </c>
      <c r="R924" t="s">
        <v>4</v>
      </c>
    </row>
    <row r="925" spans="1:18" x14ac:dyDescent="0.2">
      <c r="A925">
        <v>1300</v>
      </c>
      <c r="B925" t="s">
        <v>10</v>
      </c>
      <c r="C925" s="1" t="d">
        <v>2021-02-01</v>
      </c>
      <c r="D925">
        <v>271.43</v>
      </c>
      <c r="E925">
        <v>280.66699999999997</v>
      </c>
      <c r="F925">
        <v>265.18700000000001</v>
      </c>
      <c r="G925">
        <v>279.93700000000001</v>
      </c>
      <c r="H925">
        <v>76174200</v>
      </c>
      <c r="I925">
        <v>5.8321699999999997E-2</v>
      </c>
      <c r="J925">
        <v>5.8322936750973664E-2</v>
      </c>
      <c r="K925">
        <v>276.44285000000002</v>
      </c>
      <c r="M925">
        <v>4.0634010636780765E-2</v>
      </c>
      <c r="N925" t="s">
        <v>133</v>
      </c>
      <c r="O925">
        <v>294.363</v>
      </c>
      <c r="P925">
        <v>-4.9007517928543964E-2</v>
      </c>
      <c r="Q925" t="s">
        <v>69</v>
      </c>
      <c r="R925" t="s">
        <v>4</v>
      </c>
    </row>
    <row r="926" spans="1:18" x14ac:dyDescent="0.2">
      <c r="A926">
        <v>1299</v>
      </c>
      <c r="B926" t="s">
        <v>10</v>
      </c>
      <c r="C926" s="1" t="d">
        <v>2021-01-29</v>
      </c>
      <c r="D926">
        <v>276.66699999999997</v>
      </c>
      <c r="E926">
        <v>280.803</v>
      </c>
      <c r="F926">
        <v>260.03300000000002</v>
      </c>
      <c r="G926">
        <v>264.51</v>
      </c>
      <c r="H926">
        <v>104972400</v>
      </c>
      <c r="I926">
        <v>-5.0153700000000002E-2</v>
      </c>
      <c r="J926">
        <v>-5.0154949959960726E-2</v>
      </c>
      <c r="K926">
        <v>274.20715000000001</v>
      </c>
      <c r="M926">
        <v>3.9025328165662114E-2</v>
      </c>
      <c r="N926" t="s">
        <v>133</v>
      </c>
      <c r="O926">
        <v>294.363</v>
      </c>
      <c r="P926">
        <v>-0.10141559910722475</v>
      </c>
      <c r="Q926" t="s">
        <v>68</v>
      </c>
      <c r="R926" t="s">
        <v>4</v>
      </c>
    </row>
    <row r="927" spans="1:18" x14ac:dyDescent="0.2">
      <c r="A927">
        <v>1298</v>
      </c>
      <c r="B927" t="s">
        <v>10</v>
      </c>
      <c r="C927" s="1" t="d">
        <v>2021-01-28</v>
      </c>
      <c r="D927">
        <v>273.33300000000003</v>
      </c>
      <c r="E927">
        <v>282.66699999999997</v>
      </c>
      <c r="F927">
        <v>267</v>
      </c>
      <c r="G927">
        <v>278.47699999999998</v>
      </c>
      <c r="H927">
        <v>79134000</v>
      </c>
      <c r="I927">
        <v>-3.3246199999999997E-2</v>
      </c>
      <c r="J927">
        <v>-3.3243882202233732E-2</v>
      </c>
      <c r="K927">
        <v>272.56130000000002</v>
      </c>
      <c r="M927">
        <v>3.7327678778150797E-2</v>
      </c>
      <c r="N927" t="s">
        <v>133</v>
      </c>
      <c r="O927">
        <v>294.363</v>
      </c>
      <c r="P927">
        <v>-5.3967380411261034E-2</v>
      </c>
      <c r="Q927" t="s">
        <v>68</v>
      </c>
      <c r="R927" t="s">
        <v>4</v>
      </c>
    </row>
    <row r="928" spans="1:18" x14ac:dyDescent="0.2">
      <c r="A928">
        <v>1297</v>
      </c>
      <c r="B928" t="s">
        <v>10</v>
      </c>
      <c r="C928" s="1" t="d">
        <v>2021-01-27</v>
      </c>
      <c r="D928">
        <v>290.11700000000002</v>
      </c>
      <c r="E928">
        <v>297.16699999999997</v>
      </c>
      <c r="F928">
        <v>286.22000000000003</v>
      </c>
      <c r="G928">
        <v>288.053</v>
      </c>
      <c r="H928">
        <v>82002000</v>
      </c>
      <c r="I928">
        <v>-2.14361E-2</v>
      </c>
      <c r="J928">
        <v>-2.1436117990372483E-2</v>
      </c>
      <c r="K928">
        <v>269.7373</v>
      </c>
      <c r="M928">
        <v>3.5856444019346324E-2</v>
      </c>
      <c r="N928" t="s">
        <v>133</v>
      </c>
      <c r="O928">
        <v>294.363</v>
      </c>
      <c r="P928">
        <v>-2.1436117990372483E-2</v>
      </c>
      <c r="Q928" t="s">
        <v>68</v>
      </c>
      <c r="R928" t="s">
        <v>4</v>
      </c>
    </row>
    <row r="929" spans="1:18" x14ac:dyDescent="0.2">
      <c r="A929">
        <v>1296</v>
      </c>
      <c r="B929" t="s">
        <v>10</v>
      </c>
      <c r="C929" s="1" t="d">
        <v>2021-01-26</v>
      </c>
      <c r="D929">
        <v>297.12700000000001</v>
      </c>
      <c r="E929">
        <v>298.63299999999998</v>
      </c>
      <c r="F929">
        <v>290.53300000000002</v>
      </c>
      <c r="G929">
        <v>294.363</v>
      </c>
      <c r="H929">
        <v>69394800</v>
      </c>
      <c r="I929">
        <v>2.5999199999999999E-3</v>
      </c>
      <c r="J929">
        <v>2.5987738419617212E-3</v>
      </c>
      <c r="K929">
        <v>266.39614999999998</v>
      </c>
      <c r="M929">
        <v>3.4997063952194853E-2</v>
      </c>
      <c r="N929" t="s">
        <v>133</v>
      </c>
      <c r="O929">
        <v>294.363</v>
      </c>
      <c r="P929">
        <v>0</v>
      </c>
      <c r="Q929" t="s">
        <v>68</v>
      </c>
      <c r="R929" t="s">
        <v>4</v>
      </c>
    </row>
    <row r="930" spans="1:18" x14ac:dyDescent="0.2">
      <c r="A930">
        <v>1295</v>
      </c>
      <c r="B930" t="s">
        <v>10</v>
      </c>
      <c r="C930" s="1" t="d">
        <v>2021-01-25</v>
      </c>
      <c r="D930">
        <v>285</v>
      </c>
      <c r="E930">
        <v>300.13299999999998</v>
      </c>
      <c r="F930">
        <v>279.60700000000003</v>
      </c>
      <c r="G930">
        <v>293.60000000000002</v>
      </c>
      <c r="H930">
        <v>123520200</v>
      </c>
      <c r="I930">
        <v>4.0347800000000003E-2</v>
      </c>
      <c r="J930">
        <v>4.034895628479207E-2</v>
      </c>
      <c r="K930">
        <v>262.70749999999998</v>
      </c>
      <c r="M930">
        <v>3.492686187985742E-2</v>
      </c>
      <c r="N930" t="s">
        <v>133</v>
      </c>
      <c r="O930">
        <v>293.60000000000002</v>
      </c>
      <c r="P930">
        <v>0</v>
      </c>
      <c r="Q930" t="s">
        <v>68</v>
      </c>
      <c r="R930" t="s">
        <v>4</v>
      </c>
    </row>
    <row r="931" spans="1:18" x14ac:dyDescent="0.2">
      <c r="A931">
        <v>1294</v>
      </c>
      <c r="B931" t="s">
        <v>10</v>
      </c>
      <c r="C931" s="1" t="d">
        <v>2021-01-22</v>
      </c>
      <c r="D931">
        <v>278.10300000000001</v>
      </c>
      <c r="E931">
        <v>282.66699999999997</v>
      </c>
      <c r="F931">
        <v>276.20699999999999</v>
      </c>
      <c r="G931">
        <v>282.21300000000002</v>
      </c>
      <c r="H931">
        <v>60199500</v>
      </c>
      <c r="I931">
        <v>1.9526400000000001E-3</v>
      </c>
      <c r="J931">
        <v>1.9526881415024011E-3</v>
      </c>
      <c r="K931">
        <v>258.79385000000002</v>
      </c>
      <c r="M931">
        <v>3.4488474934526961E-2</v>
      </c>
      <c r="N931" t="s">
        <v>133</v>
      </c>
      <c r="O931">
        <v>293.33999999999997</v>
      </c>
      <c r="P931">
        <v>-3.7932092452444111E-2</v>
      </c>
      <c r="Q931" t="s">
        <v>68</v>
      </c>
      <c r="R931" t="s">
        <v>4</v>
      </c>
    </row>
    <row r="932" spans="1:18" x14ac:dyDescent="0.2">
      <c r="A932">
        <v>1293</v>
      </c>
      <c r="B932" t="s">
        <v>10</v>
      </c>
      <c r="C932" s="1" t="d">
        <v>2021-01-21</v>
      </c>
      <c r="D932">
        <v>285</v>
      </c>
      <c r="E932">
        <v>285.24</v>
      </c>
      <c r="F932">
        <v>280.47300000000001</v>
      </c>
      <c r="G932">
        <v>281.66300000000001</v>
      </c>
      <c r="H932">
        <v>61563300</v>
      </c>
      <c r="I932">
        <v>-6.4201600000000003E-3</v>
      </c>
      <c r="J932">
        <v>-6.4201380682439302E-3</v>
      </c>
      <c r="K932">
        <v>255.35555000000005</v>
      </c>
      <c r="M932">
        <v>3.5005374342794375E-2</v>
      </c>
      <c r="N932" t="s">
        <v>133</v>
      </c>
      <c r="O932">
        <v>293.33999999999997</v>
      </c>
      <c r="P932">
        <v>-3.9807049839776232E-2</v>
      </c>
      <c r="Q932" t="s">
        <v>68</v>
      </c>
      <c r="R932" t="s">
        <v>4</v>
      </c>
    </row>
    <row r="933" spans="1:18" x14ac:dyDescent="0.2">
      <c r="A933">
        <v>1292</v>
      </c>
      <c r="B933" t="s">
        <v>10</v>
      </c>
      <c r="C933" s="1" t="d">
        <v>2021-01-20</v>
      </c>
      <c r="D933">
        <v>286.24700000000001</v>
      </c>
      <c r="E933">
        <v>286.5</v>
      </c>
      <c r="F933">
        <v>279.09300000000002</v>
      </c>
      <c r="G933">
        <v>283.483</v>
      </c>
      <c r="H933">
        <v>76997700</v>
      </c>
      <c r="I933">
        <v>6.986E-3</v>
      </c>
      <c r="J933">
        <v>6.9835924651087122E-3</v>
      </c>
      <c r="K933">
        <v>252.10339999999997</v>
      </c>
      <c r="M933">
        <v>3.9002731406231762E-2</v>
      </c>
      <c r="N933" t="s">
        <v>133</v>
      </c>
      <c r="O933">
        <v>293.33999999999997</v>
      </c>
      <c r="P933">
        <v>-3.3602645394422703E-2</v>
      </c>
      <c r="Q933" t="s">
        <v>68</v>
      </c>
      <c r="R933" t="s">
        <v>4</v>
      </c>
    </row>
    <row r="934" spans="1:18" x14ac:dyDescent="0.2">
      <c r="A934">
        <v>1291</v>
      </c>
      <c r="B934" t="s">
        <v>10</v>
      </c>
      <c r="C934" s="1" t="d">
        <v>2021-01-19</v>
      </c>
      <c r="D934">
        <v>279.267</v>
      </c>
      <c r="E934">
        <v>283.33300000000003</v>
      </c>
      <c r="F934">
        <v>277.66699999999997</v>
      </c>
      <c r="G934">
        <v>281.517</v>
      </c>
      <c r="H934">
        <v>76101000</v>
      </c>
      <c r="I934">
        <v>2.2259600000000001E-2</v>
      </c>
      <c r="J934">
        <v>2.22595837857269E-2</v>
      </c>
      <c r="K934">
        <v>249.51259999999996</v>
      </c>
      <c r="M934">
        <v>4.0474707440765284E-2</v>
      </c>
      <c r="N934" t="s">
        <v>133</v>
      </c>
      <c r="O934">
        <v>293.33999999999997</v>
      </c>
      <c r="P934">
        <v>-4.0304765800777242E-2</v>
      </c>
      <c r="Q934" t="s">
        <v>68</v>
      </c>
      <c r="R934" t="s">
        <v>4</v>
      </c>
    </row>
    <row r="935" spans="1:18" x14ac:dyDescent="0.2">
      <c r="A935">
        <v>1290</v>
      </c>
      <c r="B935" t="s">
        <v>10</v>
      </c>
      <c r="C935" s="1" t="d">
        <v>2021-01-15</v>
      </c>
      <c r="D935">
        <v>284</v>
      </c>
      <c r="E935">
        <v>286.63299999999998</v>
      </c>
      <c r="F935">
        <v>273.03300000000002</v>
      </c>
      <c r="G935">
        <v>275.387</v>
      </c>
      <c r="H935">
        <v>116332800</v>
      </c>
      <c r="I935">
        <v>-2.22959E-2</v>
      </c>
      <c r="J935">
        <v>-2.2295831602566096E-2</v>
      </c>
      <c r="K935">
        <v>246.36840000000001</v>
      </c>
      <c r="M935">
        <v>4.1407526877564077E-2</v>
      </c>
      <c r="N935" t="s">
        <v>133</v>
      </c>
      <c r="O935">
        <v>293.33999999999997</v>
      </c>
      <c r="P935">
        <v>-6.1202018135951386E-2</v>
      </c>
      <c r="Q935" t="s">
        <v>68</v>
      </c>
      <c r="R935" t="s">
        <v>4</v>
      </c>
    </row>
    <row r="936" spans="1:18" x14ac:dyDescent="0.2">
      <c r="A936">
        <v>1289</v>
      </c>
      <c r="B936" t="s">
        <v>10</v>
      </c>
      <c r="C936" s="1" t="d">
        <v>2021-01-14</v>
      </c>
      <c r="D936">
        <v>281.13</v>
      </c>
      <c r="E936">
        <v>287.66699999999997</v>
      </c>
      <c r="F936">
        <v>279.58300000000003</v>
      </c>
      <c r="G936">
        <v>281.66699999999997</v>
      </c>
      <c r="H936">
        <v>93798900</v>
      </c>
      <c r="I936">
        <v>-1.1013500000000001E-2</v>
      </c>
      <c r="J936">
        <v>-1.1011119967135219E-2</v>
      </c>
      <c r="K936">
        <v>242.97854999999998</v>
      </c>
      <c r="M936">
        <v>4.1153881010536644E-2</v>
      </c>
      <c r="N936" t="s">
        <v>133</v>
      </c>
      <c r="O936">
        <v>293.33999999999997</v>
      </c>
      <c r="P936">
        <v>-3.979341378605028E-2</v>
      </c>
      <c r="Q936" t="s">
        <v>68</v>
      </c>
      <c r="R936" t="s">
        <v>4</v>
      </c>
    </row>
    <row r="937" spans="1:18" x14ac:dyDescent="0.2">
      <c r="A937">
        <v>1288</v>
      </c>
      <c r="B937" t="s">
        <v>10</v>
      </c>
      <c r="C937" s="1" t="d">
        <v>2021-01-13</v>
      </c>
      <c r="D937">
        <v>284.25299999999999</v>
      </c>
      <c r="E937">
        <v>286.82299999999998</v>
      </c>
      <c r="F937">
        <v>277.33300000000003</v>
      </c>
      <c r="G937">
        <v>284.803</v>
      </c>
      <c r="H937">
        <v>99937500</v>
      </c>
      <c r="I937">
        <v>5.8509499999999997E-3</v>
      </c>
      <c r="J937">
        <v>5.8485521654829675E-3</v>
      </c>
      <c r="K937">
        <v>239.44934999999995</v>
      </c>
      <c r="M937">
        <v>4.1129798344544326E-2</v>
      </c>
      <c r="N937" t="s">
        <v>133</v>
      </c>
      <c r="O937">
        <v>293.33999999999997</v>
      </c>
      <c r="P937">
        <v>-2.9102747664825679E-2</v>
      </c>
      <c r="Q937" t="s">
        <v>68</v>
      </c>
      <c r="R937" t="s">
        <v>4</v>
      </c>
    </row>
    <row r="938" spans="1:18" x14ac:dyDescent="0.2">
      <c r="A938">
        <v>1287</v>
      </c>
      <c r="B938" t="s">
        <v>10</v>
      </c>
      <c r="C938" s="1" t="d">
        <v>2021-01-12</v>
      </c>
      <c r="D938">
        <v>277</v>
      </c>
      <c r="E938">
        <v>289.33300000000003</v>
      </c>
      <c r="F938">
        <v>275.77999999999997</v>
      </c>
      <c r="G938">
        <v>283.14699999999999</v>
      </c>
      <c r="H938">
        <v>138812100</v>
      </c>
      <c r="I938">
        <v>4.7152899999999998E-2</v>
      </c>
      <c r="J938">
        <v>4.7152890009874326E-2</v>
      </c>
      <c r="K938">
        <v>235.87304999999998</v>
      </c>
      <c r="M938">
        <v>4.1728308635855561E-2</v>
      </c>
      <c r="N938" t="s">
        <v>133</v>
      </c>
      <c r="O938">
        <v>293.33999999999997</v>
      </c>
      <c r="P938">
        <v>-3.4748073907411192E-2</v>
      </c>
      <c r="Q938" t="s">
        <v>68</v>
      </c>
      <c r="R938" t="s">
        <v>4</v>
      </c>
    </row>
    <row r="939" spans="1:18" x14ac:dyDescent="0.2">
      <c r="A939">
        <v>1286</v>
      </c>
      <c r="B939" t="s">
        <v>10</v>
      </c>
      <c r="C939" s="1" t="d">
        <v>2021-01-11</v>
      </c>
      <c r="D939">
        <v>283.13299999999998</v>
      </c>
      <c r="E939">
        <v>284.81</v>
      </c>
      <c r="F939">
        <v>267.87299999999999</v>
      </c>
      <c r="G939">
        <v>270.39699999999999</v>
      </c>
      <c r="H939">
        <v>177904800</v>
      </c>
      <c r="I939">
        <v>-7.8214099999999995E-2</v>
      </c>
      <c r="J939">
        <v>-7.8212995159200882E-2</v>
      </c>
      <c r="K939">
        <v>231.88219999999995</v>
      </c>
      <c r="M939">
        <v>4.2260226702233263E-2</v>
      </c>
      <c r="N939" t="s">
        <v>133</v>
      </c>
      <c r="O939">
        <v>293.33999999999997</v>
      </c>
      <c r="P939">
        <v>-7.8212995159200882E-2</v>
      </c>
      <c r="Q939" t="s">
        <v>68</v>
      </c>
      <c r="R939" t="s">
        <v>4</v>
      </c>
    </row>
    <row r="940" spans="1:18" x14ac:dyDescent="0.2">
      <c r="A940">
        <v>1285</v>
      </c>
      <c r="B940" t="s">
        <v>10</v>
      </c>
      <c r="C940" s="1" t="d">
        <v>2021-01-08</v>
      </c>
      <c r="D940">
        <v>285.33300000000003</v>
      </c>
      <c r="E940">
        <v>294.83</v>
      </c>
      <c r="F940">
        <v>279.46300000000002</v>
      </c>
      <c r="G940">
        <v>293.33999999999997</v>
      </c>
      <c r="H940">
        <v>225166500</v>
      </c>
      <c r="I940">
        <v>7.8403E-2</v>
      </c>
      <c r="J940">
        <v>7.8404340968997843E-2</v>
      </c>
      <c r="K940">
        <v>228.81350000000003</v>
      </c>
      <c r="M940">
        <v>3.6528953723513877E-2</v>
      </c>
      <c r="N940" t="s">
        <v>133</v>
      </c>
      <c r="O940">
        <v>293.33999999999997</v>
      </c>
      <c r="P940">
        <v>0</v>
      </c>
      <c r="Q940" t="s">
        <v>68</v>
      </c>
      <c r="R940" t="s">
        <v>4</v>
      </c>
    </row>
    <row r="941" spans="1:18" x14ac:dyDescent="0.2">
      <c r="A941">
        <v>1284</v>
      </c>
      <c r="B941" t="s">
        <v>10</v>
      </c>
      <c r="C941" s="1" t="d">
        <v>2021-01-07</v>
      </c>
      <c r="D941">
        <v>259.20999999999998</v>
      </c>
      <c r="E941">
        <v>272.33</v>
      </c>
      <c r="F941">
        <v>258.39999999999998</v>
      </c>
      <c r="G941">
        <v>272.01299999999998</v>
      </c>
      <c r="H941">
        <v>154496700</v>
      </c>
      <c r="I941">
        <v>7.9446600000000006E-2</v>
      </c>
      <c r="J941">
        <v>7.9446651295869364E-2</v>
      </c>
      <c r="K941">
        <v>224.22114999999999</v>
      </c>
      <c r="M941">
        <v>3.8929268967501013E-2</v>
      </c>
      <c r="N941" t="s">
        <v>133</v>
      </c>
      <c r="O941">
        <v>272.01299999999998</v>
      </c>
      <c r="P941">
        <v>0</v>
      </c>
      <c r="Q941" t="s">
        <v>68</v>
      </c>
      <c r="R941" t="s">
        <v>4</v>
      </c>
    </row>
    <row r="942" spans="1:18" x14ac:dyDescent="0.2">
      <c r="A942">
        <v>1283</v>
      </c>
      <c r="B942" t="s">
        <v>10</v>
      </c>
      <c r="C942" s="1" t="d">
        <v>2021-01-06</v>
      </c>
      <c r="D942">
        <v>252.83</v>
      </c>
      <c r="E942">
        <v>258</v>
      </c>
      <c r="F942">
        <v>249.7</v>
      </c>
      <c r="G942">
        <v>251.99299999999999</v>
      </c>
      <c r="H942">
        <v>134100000</v>
      </c>
      <c r="I942">
        <v>2.83903E-2</v>
      </c>
      <c r="J942">
        <v>2.8387549635361164E-2</v>
      </c>
      <c r="K942">
        <v>221.45185000000001</v>
      </c>
      <c r="M942">
        <v>3.5574435447595427E-2</v>
      </c>
      <c r="N942" t="s">
        <v>133</v>
      </c>
      <c r="O942">
        <v>251.99299999999999</v>
      </c>
      <c r="P942">
        <v>0</v>
      </c>
      <c r="Q942" t="s">
        <v>68</v>
      </c>
      <c r="R942" t="s">
        <v>4</v>
      </c>
    </row>
    <row r="943" spans="1:18" x14ac:dyDescent="0.2">
      <c r="A943">
        <v>1282</v>
      </c>
      <c r="B943" t="s">
        <v>10</v>
      </c>
      <c r="C943" s="1" t="d">
        <v>2021-01-05</v>
      </c>
      <c r="D943">
        <v>241.22</v>
      </c>
      <c r="E943">
        <v>246.947</v>
      </c>
      <c r="F943">
        <v>239.733</v>
      </c>
      <c r="G943">
        <v>245.03700000000001</v>
      </c>
      <c r="H943">
        <v>96735600</v>
      </c>
      <c r="I943">
        <v>7.3173700000000001E-3</v>
      </c>
      <c r="J943">
        <v>7.3173639401948876E-3</v>
      </c>
      <c r="K943">
        <v>219.54820000000001</v>
      </c>
      <c r="M943">
        <v>3.8026919289914467E-2</v>
      </c>
      <c r="N943" t="s">
        <v>133</v>
      </c>
      <c r="O943">
        <v>245.03700000000001</v>
      </c>
      <c r="P943">
        <v>0</v>
      </c>
      <c r="Q943" t="s">
        <v>68</v>
      </c>
      <c r="R943" t="s">
        <v>4</v>
      </c>
    </row>
    <row r="944" spans="1:18" x14ac:dyDescent="0.2">
      <c r="A944">
        <v>1281</v>
      </c>
      <c r="B944" t="s">
        <v>10</v>
      </c>
      <c r="C944" s="1" t="d">
        <v>2021-01-04</v>
      </c>
      <c r="D944">
        <v>239.82</v>
      </c>
      <c r="E944">
        <v>248.16300000000001</v>
      </c>
      <c r="F944">
        <v>239.06299999999999</v>
      </c>
      <c r="G944">
        <v>243.25700000000001</v>
      </c>
      <c r="H944">
        <v>145914600</v>
      </c>
      <c r="I944">
        <v>3.4152000000000002E-2</v>
      </c>
      <c r="J944">
        <v>3.415482329534103E-2</v>
      </c>
      <c r="K944">
        <v>217.28034999999994</v>
      </c>
      <c r="M944">
        <v>3.8018909172810728E-2</v>
      </c>
      <c r="N944" t="s">
        <v>133</v>
      </c>
      <c r="O944">
        <v>243.25700000000001</v>
      </c>
      <c r="P944">
        <v>0</v>
      </c>
      <c r="Q944" t="s">
        <v>68</v>
      </c>
      <c r="R944" t="s">
        <v>4</v>
      </c>
    </row>
    <row r="945" spans="1:18" x14ac:dyDescent="0.2">
      <c r="A945">
        <v>1280</v>
      </c>
      <c r="B945" t="s">
        <v>10</v>
      </c>
      <c r="C945" s="1" t="d">
        <v>2020-12-31</v>
      </c>
      <c r="D945">
        <v>233.33</v>
      </c>
      <c r="E945">
        <v>239.57300000000001</v>
      </c>
      <c r="F945">
        <v>230.37299999999999</v>
      </c>
      <c r="G945">
        <v>235.22300000000001</v>
      </c>
      <c r="H945">
        <v>148949700</v>
      </c>
      <c r="I945">
        <v>1.5674E-2</v>
      </c>
      <c r="J945">
        <v>1.5674048870216284E-2</v>
      </c>
      <c r="K945">
        <v>215.00714999999997</v>
      </c>
      <c r="M945">
        <v>3.8358868460275135E-2</v>
      </c>
      <c r="N945" t="s">
        <v>133</v>
      </c>
      <c r="O945">
        <v>235.22300000000001</v>
      </c>
      <c r="P945">
        <v>0</v>
      </c>
      <c r="Q945" t="s">
        <v>67</v>
      </c>
      <c r="R945" t="s">
        <v>4</v>
      </c>
    </row>
    <row r="946" spans="1:18" x14ac:dyDescent="0.2">
      <c r="A946">
        <v>1279</v>
      </c>
      <c r="B946" t="s">
        <v>10</v>
      </c>
      <c r="C946" s="1" t="d">
        <v>2020-12-30</v>
      </c>
      <c r="D946">
        <v>224</v>
      </c>
      <c r="E946">
        <v>232.2</v>
      </c>
      <c r="F946">
        <v>222.78700000000001</v>
      </c>
      <c r="G946">
        <v>231.59299999999999</v>
      </c>
      <c r="H946">
        <v>128538000</v>
      </c>
      <c r="I946">
        <v>4.3228900000000001E-2</v>
      </c>
      <c r="J946">
        <v>4.3225809357783973E-2</v>
      </c>
      <c r="K946">
        <v>212.72634999999997</v>
      </c>
      <c r="M946">
        <v>3.9304826532430656E-2</v>
      </c>
      <c r="N946" t="s">
        <v>133</v>
      </c>
      <c r="O946">
        <v>231.667</v>
      </c>
      <c r="P946">
        <v>-3.1942400082884959E-4</v>
      </c>
      <c r="Q946" t="s">
        <v>67</v>
      </c>
      <c r="R946" t="s">
        <v>4</v>
      </c>
    </row>
    <row r="947" spans="1:18" x14ac:dyDescent="0.2">
      <c r="A947">
        <v>1278</v>
      </c>
      <c r="B947" t="s">
        <v>10</v>
      </c>
      <c r="C947" s="1" t="d">
        <v>2020-12-29</v>
      </c>
      <c r="D947">
        <v>220.333</v>
      </c>
      <c r="E947">
        <v>223.3</v>
      </c>
      <c r="F947">
        <v>218.333</v>
      </c>
      <c r="G947">
        <v>221.99700000000001</v>
      </c>
      <c r="H947">
        <v>68732400</v>
      </c>
      <c r="I947">
        <v>3.4655200000000001E-3</v>
      </c>
      <c r="J947">
        <v>3.4669800659947736E-3</v>
      </c>
      <c r="K947">
        <v>210.89269999999996</v>
      </c>
      <c r="M947">
        <v>3.8820558518033205E-2</v>
      </c>
      <c r="N947" t="s">
        <v>133</v>
      </c>
      <c r="O947">
        <v>231.667</v>
      </c>
      <c r="P947">
        <v>-4.1740947135327833E-2</v>
      </c>
      <c r="Q947" t="s">
        <v>67</v>
      </c>
      <c r="R947" t="s">
        <v>4</v>
      </c>
    </row>
    <row r="948" spans="1:18" x14ac:dyDescent="0.2">
      <c r="A948">
        <v>1277</v>
      </c>
      <c r="B948" t="s">
        <v>10</v>
      </c>
      <c r="C948" s="1" t="d">
        <v>2020-12-28</v>
      </c>
      <c r="D948">
        <v>224.83699999999999</v>
      </c>
      <c r="E948">
        <v>227.13300000000001</v>
      </c>
      <c r="F948">
        <v>220.267</v>
      </c>
      <c r="G948">
        <v>221.23</v>
      </c>
      <c r="H948">
        <v>96835800</v>
      </c>
      <c r="I948">
        <v>2.9013099999999998E-3</v>
      </c>
      <c r="J948">
        <v>2.9013101228523297E-3</v>
      </c>
      <c r="K948">
        <v>209.25285</v>
      </c>
      <c r="M948">
        <v>3.981930660230424E-2</v>
      </c>
      <c r="N948" t="s">
        <v>133</v>
      </c>
      <c r="O948">
        <v>231.667</v>
      </c>
      <c r="P948">
        <v>-4.5051733738512678E-2</v>
      </c>
      <c r="Q948" t="s">
        <v>67</v>
      </c>
      <c r="R948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15E36-D676-1943-9AF2-2059A072AA43}">
  <dimension ref="A1:G102"/>
  <sheetViews>
    <sheetView topLeftCell="A82" zoomScale="114" workbookViewId="0">
      <selection activeCell="H103" sqref="H103"/>
    </sheetView>
  </sheetViews>
  <sheetFormatPr baseColWidth="10" defaultRowHeight="16" x14ac:dyDescent="0.2"/>
  <cols>
    <col min="1" max="1" width="10.6640625" bestFit="1" customWidth="1"/>
    <col min="2" max="3" width="8.33203125" bestFit="1" customWidth="1"/>
    <col min="4" max="4" width="10.33203125" bestFit="1" customWidth="1"/>
    <col min="5" max="5" width="10.1640625" bestFit="1" customWidth="1"/>
    <col min="6" max="6" width="17" bestFit="1" customWidth="1"/>
    <col min="7" max="7" width="12" bestFit="1" customWidth="1"/>
    <col min="8" max="9" width="9.83203125" bestFit="1" customWidth="1"/>
    <col min="10" max="10" width="19.1640625" bestFit="1" customWidth="1"/>
    <col min="11" max="11" width="16" bestFit="1" customWidth="1"/>
    <col min="12" max="12" width="5.1640625" bestFit="1" customWidth="1"/>
    <col min="13" max="13" width="10.6640625" bestFit="1" customWidth="1"/>
    <col min="40" max="40" width="9.83203125" bestFit="1" customWidth="1"/>
    <col min="50" max="50" width="9.83203125" bestFit="1" customWidth="1"/>
    <col min="87" max="87" width="9.83203125" bestFit="1" customWidth="1"/>
    <col min="108" max="108" width="9.83203125" bestFit="1" customWidth="1"/>
    <col min="111" max="112" width="9.83203125" bestFit="1" customWidth="1"/>
    <col min="120" max="120" width="9.83203125" bestFit="1" customWidth="1"/>
    <col min="122" max="122" width="8.83203125" bestFit="1" customWidth="1"/>
    <col min="126" max="126" width="9.83203125" bestFit="1" customWidth="1"/>
    <col min="137" max="137" width="7.83203125" bestFit="1" customWidth="1"/>
    <col min="145" max="145" width="9.83203125" bestFit="1" customWidth="1"/>
    <col min="189" max="189" width="9.83203125" bestFit="1" customWidth="1"/>
    <col min="218" max="218" width="9.83203125" bestFit="1" customWidth="1"/>
    <col min="225" max="225" width="9.83203125" bestFit="1" customWidth="1"/>
    <col min="229" max="229" width="9.83203125" bestFit="1" customWidth="1"/>
    <col min="239" max="239" width="8.83203125" bestFit="1" customWidth="1"/>
    <col min="242" max="242" width="9.83203125" bestFit="1" customWidth="1"/>
    <col min="245" max="245" width="9.83203125" bestFit="1" customWidth="1"/>
    <col min="250" max="250" width="8.83203125" bestFit="1" customWidth="1"/>
    <col min="262" max="262" width="9.83203125" bestFit="1" customWidth="1"/>
    <col min="264" max="264" width="9.83203125" bestFit="1" customWidth="1"/>
    <col min="273" max="273" width="9.83203125" bestFit="1" customWidth="1"/>
    <col min="277" max="277" width="9.83203125" bestFit="1" customWidth="1"/>
    <col min="283" max="283" width="9.83203125" bestFit="1" customWidth="1"/>
    <col min="303" max="304" width="9.83203125" bestFit="1" customWidth="1"/>
    <col min="313" max="313" width="9.83203125" bestFit="1" customWidth="1"/>
    <col min="356" max="356" width="9.83203125" bestFit="1" customWidth="1"/>
    <col min="385" max="385" width="9.83203125" bestFit="1" customWidth="1"/>
    <col min="397" max="397" width="9.83203125" bestFit="1" customWidth="1"/>
    <col min="399" max="399" width="9.83203125" bestFit="1" customWidth="1"/>
    <col min="419" max="419" width="9.83203125" bestFit="1" customWidth="1"/>
    <col min="427" max="427" width="8.83203125" bestFit="1" customWidth="1"/>
    <col min="455" max="455" width="9.83203125" bestFit="1" customWidth="1"/>
    <col min="462" max="462" width="9.83203125" bestFit="1" customWidth="1"/>
    <col min="465" max="465" width="8.83203125" bestFit="1" customWidth="1"/>
    <col min="473" max="473" width="9.83203125" bestFit="1" customWidth="1"/>
    <col min="488" max="488" width="9.83203125" bestFit="1" customWidth="1"/>
    <col min="495" max="495" width="8.83203125" bestFit="1" customWidth="1"/>
    <col min="512" max="512" width="9.83203125" bestFit="1" customWidth="1"/>
    <col min="527" max="527" width="9.83203125" bestFit="1" customWidth="1"/>
    <col min="543" max="543" width="9.83203125" bestFit="1" customWidth="1"/>
    <col min="566" max="566" width="9.83203125" bestFit="1" customWidth="1"/>
    <col min="569" max="569" width="9.83203125" bestFit="1" customWidth="1"/>
    <col min="583" max="583" width="9.83203125" bestFit="1" customWidth="1"/>
    <col min="588" max="588" width="9.83203125" bestFit="1" customWidth="1"/>
    <col min="597" max="598" width="9.83203125" bestFit="1" customWidth="1"/>
    <col min="607" max="608" width="9.83203125" bestFit="1" customWidth="1"/>
    <col min="613" max="613" width="9.83203125" bestFit="1" customWidth="1"/>
    <col min="623" max="623" width="7.83203125" bestFit="1" customWidth="1"/>
    <col min="629" max="629" width="8.83203125" bestFit="1" customWidth="1"/>
    <col min="638" max="638" width="9.83203125" bestFit="1" customWidth="1"/>
    <col min="660" max="660" width="9.83203125" bestFit="1" customWidth="1"/>
    <col min="672" max="672" width="9.83203125" bestFit="1" customWidth="1"/>
    <col min="685" max="685" width="9.83203125" bestFit="1" customWidth="1"/>
    <col min="689" max="689" width="9.83203125" bestFit="1" customWidth="1"/>
    <col min="692" max="692" width="9.83203125" bestFit="1" customWidth="1"/>
    <col min="696" max="696" width="8.83203125" bestFit="1" customWidth="1"/>
    <col min="698" max="698" width="9.83203125" bestFit="1" customWidth="1"/>
    <col min="704" max="704" width="9.83203125" bestFit="1" customWidth="1"/>
    <col min="707" max="707" width="9.83203125" bestFit="1" customWidth="1"/>
    <col min="716" max="716" width="9.83203125" bestFit="1" customWidth="1"/>
    <col min="717" max="722" width="11.83203125" bestFit="1" customWidth="1"/>
    <col min="723" max="723" width="9.83203125" bestFit="1" customWidth="1"/>
    <col min="724" max="734" width="11.83203125" bestFit="1" customWidth="1"/>
    <col min="736" max="766" width="11.83203125" bestFit="1" customWidth="1"/>
    <col min="768" max="775" width="11.83203125" bestFit="1" customWidth="1"/>
    <col min="777" max="800" width="11.83203125" bestFit="1" customWidth="1"/>
    <col min="802" max="803" width="11.83203125" bestFit="1" customWidth="1"/>
    <col min="805" max="815" width="11.83203125" bestFit="1" customWidth="1"/>
    <col min="817" max="818" width="11.83203125" bestFit="1" customWidth="1"/>
    <col min="820" max="831" width="11.83203125" bestFit="1" customWidth="1"/>
    <col min="833" max="841" width="11.83203125" bestFit="1" customWidth="1"/>
    <col min="843" max="879" width="11.83203125" bestFit="1" customWidth="1"/>
    <col min="881" max="897" width="11.83203125" bestFit="1" customWidth="1"/>
    <col min="899" max="899" width="11.83203125" bestFit="1" customWidth="1"/>
    <col min="901" max="907" width="11.83203125" bestFit="1" customWidth="1"/>
    <col min="909" max="921" width="11.83203125" bestFit="1" customWidth="1"/>
    <col min="923" max="924" width="11.83203125" bestFit="1" customWidth="1"/>
    <col min="926" max="926" width="11.83203125" bestFit="1" customWidth="1"/>
    <col min="929" max="932" width="11.83203125" bestFit="1" customWidth="1"/>
    <col min="934" max="948" width="11.83203125" bestFit="1" customWidth="1"/>
    <col min="950" max="957" width="11.83203125" bestFit="1" customWidth="1"/>
    <col min="959" max="961" width="11.83203125" bestFit="1" customWidth="1"/>
    <col min="963" max="967" width="11.83203125" bestFit="1" customWidth="1"/>
    <col min="970" max="971" width="11.83203125" bestFit="1" customWidth="1"/>
    <col min="973" max="986" width="11.83203125" bestFit="1" customWidth="1"/>
    <col min="988" max="990" width="11.83203125" bestFit="1" customWidth="1"/>
    <col min="993" max="994" width="11.83203125" bestFit="1" customWidth="1"/>
    <col min="996" max="1001" width="11.83203125" bestFit="1" customWidth="1"/>
    <col min="1004" max="1004" width="9.83203125" bestFit="1" customWidth="1"/>
    <col min="1005" max="1005" width="11.83203125" bestFit="1" customWidth="1"/>
    <col min="1007" max="1013" width="11.83203125" bestFit="1" customWidth="1"/>
    <col min="1016" max="1024" width="11.83203125" bestFit="1" customWidth="1"/>
    <col min="1026" max="1031" width="11.83203125" bestFit="1" customWidth="1"/>
    <col min="1033" max="1033" width="11.83203125" bestFit="1" customWidth="1"/>
    <col min="1035" max="1035" width="11.83203125" bestFit="1" customWidth="1"/>
    <col min="1037" max="1037" width="11.83203125" bestFit="1" customWidth="1"/>
    <col min="1039" max="1043" width="11.83203125" bestFit="1" customWidth="1"/>
    <col min="1046" max="1050" width="11.83203125" bestFit="1" customWidth="1"/>
    <col min="1052" max="1067" width="11.83203125" bestFit="1" customWidth="1"/>
    <col min="1069" max="1090" width="11.83203125" bestFit="1" customWidth="1"/>
    <col min="1092" max="1093" width="11.83203125" bestFit="1" customWidth="1"/>
    <col min="1095" max="1098" width="11.83203125" bestFit="1" customWidth="1"/>
    <col min="1100" max="1109" width="11.83203125" bestFit="1" customWidth="1"/>
    <col min="1111" max="1114" width="11.83203125" bestFit="1" customWidth="1"/>
    <col min="1116" max="1127" width="11.83203125" bestFit="1" customWidth="1"/>
    <col min="1129" max="1139" width="11.83203125" bestFit="1" customWidth="1"/>
    <col min="1140" max="1146" width="12.83203125" bestFit="1" customWidth="1"/>
    <col min="1147" max="1147" width="11.83203125" bestFit="1" customWidth="1"/>
    <col min="1148" max="1154" width="12.83203125" bestFit="1" customWidth="1"/>
    <col min="1155" max="1155" width="11.83203125" bestFit="1" customWidth="1"/>
    <col min="1156" max="1161" width="12.83203125" bestFit="1" customWidth="1"/>
    <col min="1163" max="1165" width="12.83203125" bestFit="1" customWidth="1"/>
    <col min="1166" max="1166" width="11.83203125" bestFit="1" customWidth="1"/>
    <col min="1167" max="1167" width="12.83203125" bestFit="1" customWidth="1"/>
    <col min="1168" max="1168" width="11.83203125" bestFit="1" customWidth="1"/>
    <col min="1169" max="1175" width="12.83203125" bestFit="1" customWidth="1"/>
    <col min="1176" max="1176" width="11.83203125" bestFit="1" customWidth="1"/>
    <col min="1177" max="1182" width="12.83203125" bestFit="1" customWidth="1"/>
    <col min="1183" max="1183" width="11.83203125" bestFit="1" customWidth="1"/>
    <col min="1184" max="1189" width="12.83203125" bestFit="1" customWidth="1"/>
    <col min="1190" max="1190" width="2.1640625" bestFit="1" customWidth="1"/>
    <col min="1191" max="1200" width="12.33203125" bestFit="1" customWidth="1"/>
    <col min="1201" max="1201" width="11.33203125" bestFit="1" customWidth="1"/>
    <col min="1202" max="1206" width="12.33203125" bestFit="1" customWidth="1"/>
    <col min="1207" max="1207" width="11.33203125" bestFit="1" customWidth="1"/>
    <col min="1208" max="1230" width="12.33203125" bestFit="1" customWidth="1"/>
    <col min="1231" max="1231" width="10.33203125" bestFit="1" customWidth="1"/>
    <col min="1232" max="1238" width="12.33203125" bestFit="1" customWidth="1"/>
    <col min="1239" max="1252" width="11.33203125" bestFit="1" customWidth="1"/>
    <col min="1253" max="1253" width="10.33203125" bestFit="1" customWidth="1"/>
    <col min="1254" max="1270" width="11.33203125" bestFit="1" customWidth="1"/>
    <col min="1271" max="1271" width="10.33203125" bestFit="1" customWidth="1"/>
    <col min="1272" max="1278" width="11.33203125" bestFit="1" customWidth="1"/>
    <col min="1279" max="1279" width="10.33203125" bestFit="1" customWidth="1"/>
    <col min="1280" max="1286" width="11.33203125" bestFit="1" customWidth="1"/>
    <col min="1287" max="1287" width="10.33203125" bestFit="1" customWidth="1"/>
    <col min="1288" max="1299" width="11.33203125" bestFit="1" customWidth="1"/>
    <col min="1300" max="1300" width="10.33203125" bestFit="1" customWidth="1"/>
    <col min="1301" max="1312" width="11.33203125" bestFit="1" customWidth="1"/>
    <col min="1313" max="1313" width="10.33203125" bestFit="1" customWidth="1"/>
    <col min="1314" max="1321" width="11.33203125" bestFit="1" customWidth="1"/>
    <col min="1322" max="1322" width="10.33203125" bestFit="1" customWidth="1"/>
    <col min="1323" max="1339" width="11.33203125" bestFit="1" customWidth="1"/>
    <col min="1340" max="1340" width="10.33203125" bestFit="1" customWidth="1"/>
    <col min="1341" max="1350" width="11.33203125" bestFit="1" customWidth="1"/>
    <col min="1351" max="1351" width="10.33203125" bestFit="1" customWidth="1"/>
    <col min="1352" max="1356" width="11.33203125" bestFit="1" customWidth="1"/>
    <col min="1357" max="1357" width="10.33203125" bestFit="1" customWidth="1"/>
    <col min="1358" max="1363" width="11.33203125" bestFit="1" customWidth="1"/>
    <col min="1364" max="1364" width="10.33203125" bestFit="1" customWidth="1"/>
    <col min="1365" max="1370" width="11.33203125" bestFit="1" customWidth="1"/>
    <col min="1371" max="1371" width="10.33203125" bestFit="1" customWidth="1"/>
    <col min="1372" max="1379" width="11.33203125" bestFit="1" customWidth="1"/>
    <col min="1380" max="1380" width="10.33203125" bestFit="1" customWidth="1"/>
    <col min="1381" max="1382" width="11.33203125" bestFit="1" customWidth="1"/>
    <col min="1383" max="1383" width="10.33203125" bestFit="1" customWidth="1"/>
    <col min="1384" max="1388" width="11.33203125" bestFit="1" customWidth="1"/>
    <col min="1389" max="1389" width="10.33203125" bestFit="1" customWidth="1"/>
    <col min="1390" max="1407" width="11.33203125" bestFit="1" customWidth="1"/>
    <col min="1408" max="1408" width="10.33203125" bestFit="1" customWidth="1"/>
    <col min="1409" max="1411" width="11.33203125" bestFit="1" customWidth="1"/>
    <col min="1412" max="1412" width="10.33203125" bestFit="1" customWidth="1"/>
    <col min="1413" max="1415" width="11.33203125" bestFit="1" customWidth="1"/>
    <col min="1416" max="1416" width="10.33203125" bestFit="1" customWidth="1"/>
    <col min="1417" max="1430" width="11.33203125" bestFit="1" customWidth="1"/>
    <col min="1431" max="1431" width="10.33203125" bestFit="1" customWidth="1"/>
    <col min="1432" max="1445" width="11.33203125" bestFit="1" customWidth="1"/>
    <col min="1446" max="1446" width="9.1640625" bestFit="1" customWidth="1"/>
    <col min="1447" max="1452" width="11.33203125" bestFit="1" customWidth="1"/>
    <col min="1453" max="1454" width="10.33203125" bestFit="1" customWidth="1"/>
    <col min="1455" max="1456" width="11.33203125" bestFit="1" customWidth="1"/>
    <col min="1457" max="1457" width="10.33203125" bestFit="1" customWidth="1"/>
    <col min="1458" max="1458" width="11.33203125" bestFit="1" customWidth="1"/>
    <col min="1459" max="1459" width="10.33203125" bestFit="1" customWidth="1"/>
    <col min="1460" max="1460" width="11.33203125" bestFit="1" customWidth="1"/>
    <col min="1461" max="1461" width="10.33203125" bestFit="1" customWidth="1"/>
    <col min="1462" max="1464" width="11.33203125" bestFit="1" customWidth="1"/>
    <col min="1465" max="1465" width="10.33203125" bestFit="1" customWidth="1"/>
    <col min="1466" max="1472" width="11.33203125" bestFit="1" customWidth="1"/>
    <col min="1473" max="1473" width="10.33203125" bestFit="1" customWidth="1"/>
    <col min="1474" max="1480" width="11.33203125" bestFit="1" customWidth="1"/>
    <col min="1481" max="1481" width="10.33203125" bestFit="1" customWidth="1"/>
    <col min="1482" max="1483" width="11.33203125" bestFit="1" customWidth="1"/>
    <col min="1484" max="1484" width="10.33203125" bestFit="1" customWidth="1"/>
    <col min="1485" max="1493" width="11.33203125" bestFit="1" customWidth="1"/>
    <col min="1494" max="1494" width="10.33203125" bestFit="1" customWidth="1"/>
    <col min="1495" max="1499" width="11.33203125" bestFit="1" customWidth="1"/>
    <col min="1500" max="1500" width="10.33203125" bestFit="1" customWidth="1"/>
    <col min="1501" max="1512" width="11.33203125" bestFit="1" customWidth="1"/>
    <col min="1513" max="1513" width="10.33203125" bestFit="1" customWidth="1"/>
    <col min="1514" max="1514" width="11.33203125" bestFit="1" customWidth="1"/>
    <col min="1515" max="1515" width="10.33203125" bestFit="1" customWidth="1"/>
    <col min="1516" max="1522" width="11.33203125" bestFit="1" customWidth="1"/>
    <col min="1523" max="1523" width="10.33203125" bestFit="1" customWidth="1"/>
    <col min="1524" max="1540" width="11.33203125" bestFit="1" customWidth="1"/>
    <col min="1541" max="1541" width="10.33203125" bestFit="1" customWidth="1"/>
    <col min="1542" max="1573" width="11.33203125" bestFit="1" customWidth="1"/>
    <col min="1574" max="1574" width="10.33203125" bestFit="1" customWidth="1"/>
    <col min="1575" max="1575" width="9.1640625" bestFit="1" customWidth="1"/>
    <col min="1576" max="1577" width="11.33203125" bestFit="1" customWidth="1"/>
    <col min="1578" max="1578" width="10.33203125" bestFit="1" customWidth="1"/>
    <col min="1579" max="1596" width="11.33203125" bestFit="1" customWidth="1"/>
    <col min="1597" max="1598" width="10.33203125" bestFit="1" customWidth="1"/>
    <col min="1599" max="1609" width="11.33203125" bestFit="1" customWidth="1"/>
    <col min="1610" max="1610" width="9.1640625" bestFit="1" customWidth="1"/>
    <col min="1611" max="1658" width="11.33203125" bestFit="1" customWidth="1"/>
    <col min="1659" max="1659" width="10.33203125" bestFit="1" customWidth="1"/>
    <col min="1660" max="1669" width="11.33203125" bestFit="1" customWidth="1"/>
    <col min="1670" max="1670" width="10.33203125" bestFit="1" customWidth="1"/>
    <col min="1671" max="1675" width="11.33203125" bestFit="1" customWidth="1"/>
    <col min="1676" max="1677" width="10.33203125" bestFit="1" customWidth="1"/>
    <col min="1678" max="1687" width="11.33203125" bestFit="1" customWidth="1"/>
    <col min="1688" max="1688" width="9.1640625" bestFit="1" customWidth="1"/>
    <col min="1689" max="1699" width="11.33203125" bestFit="1" customWidth="1"/>
    <col min="1700" max="1700" width="10.33203125" bestFit="1" customWidth="1"/>
    <col min="1701" max="1704" width="11.33203125" bestFit="1" customWidth="1"/>
    <col min="1705" max="1705" width="10.33203125" bestFit="1" customWidth="1"/>
    <col min="1706" max="1710" width="11.33203125" bestFit="1" customWidth="1"/>
    <col min="1711" max="1711" width="9.1640625" bestFit="1" customWidth="1"/>
    <col min="1712" max="1717" width="11.33203125" bestFit="1" customWidth="1"/>
    <col min="1718" max="1718" width="10.33203125" bestFit="1" customWidth="1"/>
    <col min="1719" max="1719" width="9.1640625" bestFit="1" customWidth="1"/>
    <col min="1720" max="1734" width="10.33203125" bestFit="1" customWidth="1"/>
    <col min="1735" max="1735" width="9.1640625" bestFit="1" customWidth="1"/>
    <col min="1736" max="1743" width="10.33203125" bestFit="1" customWidth="1"/>
    <col min="1744" max="1744" width="9.1640625" bestFit="1" customWidth="1"/>
    <col min="1745" max="1752" width="10.33203125" bestFit="1" customWidth="1"/>
    <col min="1753" max="1753" width="9.1640625" bestFit="1" customWidth="1"/>
    <col min="1754" max="1755" width="10.33203125" bestFit="1" customWidth="1"/>
    <col min="1756" max="1756" width="9.1640625" bestFit="1" customWidth="1"/>
    <col min="1757" max="1762" width="10.33203125" bestFit="1" customWidth="1"/>
    <col min="1763" max="1763" width="9.1640625" bestFit="1" customWidth="1"/>
    <col min="1764" max="1764" width="10.33203125" bestFit="1" customWidth="1"/>
    <col min="1765" max="1765" width="9.1640625" bestFit="1" customWidth="1"/>
    <col min="1766" max="1777" width="10.33203125" bestFit="1" customWidth="1"/>
    <col min="1778" max="1778" width="9.1640625" bestFit="1" customWidth="1"/>
    <col min="1779" max="1787" width="10.33203125" bestFit="1" customWidth="1"/>
    <col min="1788" max="1788" width="8.1640625" bestFit="1" customWidth="1"/>
    <col min="1789" max="1790" width="10.33203125" bestFit="1" customWidth="1"/>
    <col min="1791" max="1791" width="9.1640625" bestFit="1" customWidth="1"/>
    <col min="1792" max="1803" width="10.33203125" bestFit="1" customWidth="1"/>
    <col min="1804" max="1804" width="9.1640625" bestFit="1" customWidth="1"/>
    <col min="1805" max="1806" width="10.33203125" bestFit="1" customWidth="1"/>
    <col min="1807" max="1807" width="9.1640625" bestFit="1" customWidth="1"/>
    <col min="1808" max="1840" width="10.33203125" bestFit="1" customWidth="1"/>
    <col min="1841" max="1841" width="9.1640625" bestFit="1" customWidth="1"/>
    <col min="1842" max="1847" width="10.33203125" bestFit="1" customWidth="1"/>
    <col min="1848" max="1848" width="9.1640625" bestFit="1" customWidth="1"/>
    <col min="1849" max="1867" width="10.33203125" bestFit="1" customWidth="1"/>
    <col min="1868" max="1868" width="9.1640625" bestFit="1" customWidth="1"/>
    <col min="1869" max="1887" width="10.33203125" bestFit="1" customWidth="1"/>
    <col min="1888" max="1888" width="9.1640625" bestFit="1" customWidth="1"/>
    <col min="1889" max="1893" width="10.33203125" bestFit="1" customWidth="1"/>
    <col min="1894" max="1894" width="9.1640625" bestFit="1" customWidth="1"/>
    <col min="1895" max="1895" width="10.33203125" bestFit="1" customWidth="1"/>
    <col min="1896" max="1898" width="9.1640625" bestFit="1" customWidth="1"/>
    <col min="1899" max="1905" width="10.33203125" bestFit="1" customWidth="1"/>
    <col min="1906" max="1907" width="9.1640625" bestFit="1" customWidth="1"/>
    <col min="1908" max="1944" width="10.33203125" bestFit="1" customWidth="1"/>
    <col min="1945" max="1945" width="7.1640625" bestFit="1" customWidth="1"/>
    <col min="1946" max="1953" width="10.33203125" bestFit="1" customWidth="1"/>
    <col min="1954" max="1954" width="8.1640625" bestFit="1" customWidth="1"/>
    <col min="1955" max="1955" width="10.33203125" bestFit="1" customWidth="1"/>
    <col min="1956" max="1957" width="9.1640625" bestFit="1" customWidth="1"/>
    <col min="1958" max="1961" width="10.33203125" bestFit="1" customWidth="1"/>
    <col min="1962" max="1962" width="9.1640625" bestFit="1" customWidth="1"/>
    <col min="1963" max="1967" width="10.33203125" bestFit="1" customWidth="1"/>
    <col min="1968" max="1968" width="9.1640625" bestFit="1" customWidth="1"/>
    <col min="1969" max="1977" width="10.33203125" bestFit="1" customWidth="1"/>
    <col min="1978" max="1978" width="8.1640625" bestFit="1" customWidth="1"/>
    <col min="1979" max="1979" width="10.33203125" bestFit="1" customWidth="1"/>
    <col min="1980" max="1980" width="9.1640625" bestFit="1" customWidth="1"/>
    <col min="1981" max="1981" width="10.33203125" bestFit="1" customWidth="1"/>
    <col min="1982" max="1982" width="9.1640625" bestFit="1" customWidth="1"/>
    <col min="1983" max="1989" width="10.33203125" bestFit="1" customWidth="1"/>
    <col min="1990" max="1990" width="9.1640625" bestFit="1" customWidth="1"/>
    <col min="1991" max="2012" width="10.33203125" bestFit="1" customWidth="1"/>
    <col min="2013" max="2013" width="9.1640625" bestFit="1" customWidth="1"/>
    <col min="2014" max="2018" width="10.33203125" bestFit="1" customWidth="1"/>
    <col min="2019" max="2019" width="9.1640625" bestFit="1" customWidth="1"/>
    <col min="2020" max="2037" width="10.33203125" bestFit="1" customWidth="1"/>
    <col min="2038" max="2038" width="9.1640625" bestFit="1" customWidth="1"/>
    <col min="2039" max="2053" width="10.33203125" bestFit="1" customWidth="1"/>
    <col min="2054" max="2054" width="9.1640625" bestFit="1" customWidth="1"/>
    <col min="2055" max="2067" width="10.33203125" bestFit="1" customWidth="1"/>
    <col min="2068" max="2068" width="9.1640625" bestFit="1" customWidth="1"/>
    <col min="2069" max="2088" width="10.33203125" bestFit="1" customWidth="1"/>
    <col min="2089" max="2089" width="9.1640625" bestFit="1" customWidth="1"/>
    <col min="2090" max="2090" width="10.33203125" bestFit="1" customWidth="1"/>
    <col min="2091" max="2091" width="9.1640625" bestFit="1" customWidth="1"/>
    <col min="2092" max="2104" width="10.33203125" bestFit="1" customWidth="1"/>
    <col min="2105" max="2105" width="9.1640625" bestFit="1" customWidth="1"/>
    <col min="2106" max="2109" width="10.33203125" bestFit="1" customWidth="1"/>
    <col min="2110" max="2110" width="9.1640625" bestFit="1" customWidth="1"/>
    <col min="2111" max="2114" width="10.33203125" bestFit="1" customWidth="1"/>
    <col min="2115" max="2115" width="9.1640625" bestFit="1" customWidth="1"/>
    <col min="2116" max="2116" width="10.33203125" bestFit="1" customWidth="1"/>
    <col min="2117" max="2117" width="9.1640625" bestFit="1" customWidth="1"/>
    <col min="2118" max="2130" width="10.33203125" bestFit="1" customWidth="1"/>
    <col min="2131" max="2131" width="8.1640625" bestFit="1" customWidth="1"/>
    <col min="2132" max="2136" width="10.33203125" bestFit="1" customWidth="1"/>
    <col min="2137" max="2137" width="9.1640625" bestFit="1" customWidth="1"/>
    <col min="2138" max="2143" width="10.33203125" bestFit="1" customWidth="1"/>
    <col min="2144" max="2144" width="9.1640625" bestFit="1" customWidth="1"/>
    <col min="2145" max="2161" width="10.33203125" bestFit="1" customWidth="1"/>
    <col min="2162" max="2162" width="9.1640625" bestFit="1" customWidth="1"/>
    <col min="2163" max="2165" width="10.33203125" bestFit="1" customWidth="1"/>
    <col min="2166" max="2166" width="9.1640625" bestFit="1" customWidth="1"/>
    <col min="2167" max="2178" width="10.33203125" bestFit="1" customWidth="1"/>
    <col min="2179" max="2179" width="9.1640625" bestFit="1" customWidth="1"/>
    <col min="2180" max="2193" width="10.33203125" bestFit="1" customWidth="1"/>
    <col min="2194" max="2194" width="9.1640625" bestFit="1" customWidth="1"/>
    <col min="2195" max="2208" width="10.33203125" bestFit="1" customWidth="1"/>
    <col min="2209" max="2209" width="9.1640625" bestFit="1" customWidth="1"/>
    <col min="2210" max="2210" width="10.33203125" bestFit="1" customWidth="1"/>
    <col min="2211" max="2211" width="9.1640625" bestFit="1" customWidth="1"/>
    <col min="2212" max="2221" width="10.33203125" bestFit="1" customWidth="1"/>
    <col min="2222" max="2222" width="9.1640625" bestFit="1" customWidth="1"/>
    <col min="2223" max="2235" width="10.33203125" bestFit="1" customWidth="1"/>
    <col min="2236" max="2236" width="9.1640625" bestFit="1" customWidth="1"/>
    <col min="2237" max="2238" width="10.33203125" bestFit="1" customWidth="1"/>
    <col min="2239" max="2239" width="9.1640625" bestFit="1" customWidth="1"/>
    <col min="2240" max="2244" width="10.33203125" bestFit="1" customWidth="1"/>
    <col min="2245" max="2245" width="9.1640625" bestFit="1" customWidth="1"/>
    <col min="2246" max="2249" width="10.33203125" bestFit="1" customWidth="1"/>
    <col min="2250" max="2250" width="9.1640625" bestFit="1" customWidth="1"/>
    <col min="2251" max="2261" width="10.33203125" bestFit="1" customWidth="1"/>
    <col min="2262" max="2262" width="8.1640625" bestFit="1" customWidth="1"/>
    <col min="2263" max="2286" width="10.33203125" bestFit="1" customWidth="1"/>
    <col min="2287" max="2287" width="9.1640625" bestFit="1" customWidth="1"/>
    <col min="2288" max="2295" width="10.33203125" bestFit="1" customWidth="1"/>
    <col min="2296" max="2297" width="9.1640625" bestFit="1" customWidth="1"/>
    <col min="2298" max="2348" width="10.33203125" bestFit="1" customWidth="1"/>
    <col min="2349" max="2349" width="9.1640625" bestFit="1" customWidth="1"/>
    <col min="2350" max="2363" width="10.33203125" bestFit="1" customWidth="1"/>
    <col min="2364" max="2364" width="9.1640625" bestFit="1" customWidth="1"/>
    <col min="2365" max="2366" width="10.33203125" bestFit="1" customWidth="1"/>
    <col min="2367" max="2367" width="9.1640625" bestFit="1" customWidth="1"/>
    <col min="2368" max="2378" width="10.33203125" bestFit="1" customWidth="1"/>
    <col min="2379" max="2379" width="9.1640625" bestFit="1" customWidth="1"/>
    <col min="2380" max="2411" width="10.33203125" bestFit="1" customWidth="1"/>
    <col min="2412" max="2412" width="9.1640625" bestFit="1" customWidth="1"/>
    <col min="2413" max="2419" width="10.33203125" bestFit="1" customWidth="1"/>
    <col min="2420" max="2420" width="9.1640625" bestFit="1" customWidth="1"/>
    <col min="2421" max="2421" width="8.1640625" bestFit="1" customWidth="1"/>
    <col min="2422" max="2422" width="10.33203125" bestFit="1" customWidth="1"/>
    <col min="2423" max="2423" width="9.1640625" bestFit="1" customWidth="1"/>
    <col min="2424" max="2431" width="10.33203125" bestFit="1" customWidth="1"/>
    <col min="2432" max="2432" width="9.1640625" bestFit="1" customWidth="1"/>
    <col min="2433" max="2436" width="10.33203125" bestFit="1" customWidth="1"/>
    <col min="2437" max="2437" width="8.1640625" bestFit="1" customWidth="1"/>
    <col min="2438" max="2438" width="10.33203125" bestFit="1" customWidth="1"/>
    <col min="2439" max="2439" width="9.1640625" bestFit="1" customWidth="1"/>
    <col min="2440" max="2442" width="10.33203125" bestFit="1" customWidth="1"/>
    <col min="2443" max="2443" width="9.1640625" bestFit="1" customWidth="1"/>
    <col min="2444" max="2444" width="10.33203125" bestFit="1" customWidth="1"/>
    <col min="2445" max="2445" width="9.1640625" bestFit="1" customWidth="1"/>
    <col min="2446" max="2476" width="10.33203125" bestFit="1" customWidth="1"/>
    <col min="2477" max="2477" width="9.1640625" bestFit="1" customWidth="1"/>
    <col min="2478" max="2492" width="10.33203125" bestFit="1" customWidth="1"/>
    <col min="2493" max="2501" width="9.1640625" bestFit="1" customWidth="1"/>
    <col min="2502" max="2502" width="8.1640625" bestFit="1" customWidth="1"/>
    <col min="2503" max="2505" width="9.1640625" bestFit="1" customWidth="1"/>
    <col min="2506" max="2506" width="8.1640625" bestFit="1" customWidth="1"/>
    <col min="2507" max="2507" width="7.1640625" bestFit="1" customWidth="1"/>
    <col min="2508" max="2508" width="7" bestFit="1" customWidth="1"/>
    <col min="2509" max="2509" width="10.6640625" bestFit="1" customWidth="1"/>
  </cols>
  <sheetData>
    <row r="1" spans="1:3" x14ac:dyDescent="0.2">
      <c r="A1" s="9" t="s">
        <v>57</v>
      </c>
      <c r="B1" s="9"/>
      <c r="C1" s="9"/>
    </row>
    <row r="2" spans="1:3" x14ac:dyDescent="0.2">
      <c r="A2" s="3" t="s">
        <v>50</v>
      </c>
      <c r="B2" s="3" t="s">
        <v>9</v>
      </c>
      <c r="C2" s="3" t="s">
        <v>10</v>
      </c>
    </row>
    <row r="3" spans="1:3" x14ac:dyDescent="0.2">
      <c r="A3" s="3" t="s">
        <v>51</v>
      </c>
      <c r="B3" s="3">
        <f>AVERAGEIF(AAPL_TSLA!$B:$B,"AAPL",AAPL_TSLA!$I:$I)</f>
        <v>8.6857566509960279E-4</v>
      </c>
      <c r="C3" s="3">
        <f>AVERAGEIF(AAPL_TSLA!$B:$B,"TSLA",AAPL_TSLA!$I:$I)</f>
        <v>1.3576441898007976E-3</v>
      </c>
    </row>
    <row r="4" spans="1:3" x14ac:dyDescent="0.2">
      <c r="A4" s="3" t="s">
        <v>52</v>
      </c>
      <c r="B4" s="3">
        <f>_xlfn.MAXIFS(AAPL_TSLA!$I:$I,AAPL_TSLA!$B:$B,"AAPL")</f>
        <v>0.15328900000000001</v>
      </c>
      <c r="C4" s="3">
        <f>_xlfn.MAXIFS(AAPL_TSLA!$I:$I,AAPL_TSLA!$B:$B,"TSLA")</f>
        <v>0.22689999999999999</v>
      </c>
    </row>
    <row r="5" spans="1:3" x14ac:dyDescent="0.2">
      <c r="A5" s="3" t="s">
        <v>53</v>
      </c>
      <c r="B5" s="3">
        <f>_xlfn.MINIFS(AAPL_TSLA!$I:$I,AAPL_TSLA!$B:$B,"AAPL")</f>
        <v>-9.2456200000000002E-2</v>
      </c>
      <c r="C5" s="3">
        <f>_xlfn.MINIFS(AAPL_TSLA!$I:$I,AAPL_TSLA!$B:$B,"TSLA")</f>
        <v>-0.15426200000000001</v>
      </c>
    </row>
    <row r="6" spans="1:3" x14ac:dyDescent="0.2">
      <c r="A6" s="3" t="s">
        <v>54</v>
      </c>
      <c r="B6" s="3">
        <f>AVERAGEIF(AAPL_TSLA!$B:$B,"AAPL",AAPL_TSLA!$M:$M)</f>
        <v>1.651583785486508E-2</v>
      </c>
      <c r="C6" s="3">
        <f>AVERAGEIF(AAPL_TSLA!$B:$B,"TSLA",AAPL_TSLA!$M:$M)</f>
        <v>3.6614257843249474E-2</v>
      </c>
    </row>
    <row r="7" spans="1:3" x14ac:dyDescent="0.2">
      <c r="A7" s="3" t="s">
        <v>55</v>
      </c>
      <c r="B7" s="3">
        <f>_xlfn.MAXIFS(AAPL_TSLA!$M:$M,AAPL_TSLA!$B:$B,"AAPL")</f>
        <v>5.1535413567390921E-2</v>
      </c>
      <c r="C7" s="3">
        <f>_xlfn.MAXIFS(AAPL_TSLA!$M:$M,AAPL_TSLA!$B:$B,"TSLA")</f>
        <v>7.5753007473092965E-2</v>
      </c>
    </row>
    <row r="8" spans="1:3" x14ac:dyDescent="0.2">
      <c r="A8" s="3" t="s">
        <v>56</v>
      </c>
      <c r="B8" s="3">
        <f>_xlfn.MINIFS(AAPL_TSLA!$P:$P,AAPL_TSLA!$B:$B,"AAPL")</f>
        <v>-0.33360739022857899</v>
      </c>
      <c r="C8" s="3">
        <f>_xlfn.MINIFS(AAPL_TSLA!$P:$P,AAPL_TSLA!$B:$B,"TSLA")</f>
        <v>-0.73632216991487187</v>
      </c>
    </row>
    <row r="9" spans="1:3" x14ac:dyDescent="0.2">
      <c r="A9" s="3" t="s">
        <v>19</v>
      </c>
      <c r="B9" s="3" t="str">
        <f>VLOOKUP("AAPL",Ticker_Info!$A:$C,2,FALSE)</f>
        <v>Technology</v>
      </c>
      <c r="C9" s="3" t="str">
        <f>VLOOKUP("TSLA",Ticker_Info!$A:$C,2,FALSE)</f>
        <v>Automotive</v>
      </c>
    </row>
    <row r="10" spans="1:3" x14ac:dyDescent="0.2">
      <c r="A10" s="3" t="s">
        <v>20</v>
      </c>
      <c r="B10" s="3" t="str">
        <f>VLOOKUP("AAPL",Ticker_Info!$A:$C,3,FALSE)</f>
        <v>Consumer Electronics</v>
      </c>
      <c r="C10" s="3" t="str">
        <f>VLOOKUP("TSLA",Ticker_Info!$A:$C,3,FALSE)</f>
        <v>Electric Vehicles</v>
      </c>
    </row>
    <row r="18" spans="1:7" x14ac:dyDescent="0.2">
      <c r="A18" s="4" t="s">
        <v>58</v>
      </c>
      <c r="B18" t="s">
        <v>60</v>
      </c>
      <c r="C18" t="s">
        <v>51</v>
      </c>
      <c r="D18" t="s">
        <v>61</v>
      </c>
      <c r="E18" t="s">
        <v>62</v>
      </c>
      <c r="F18" t="s">
        <v>64</v>
      </c>
      <c r="G18" t="s">
        <v>63</v>
      </c>
    </row>
    <row r="19" spans="1:7" x14ac:dyDescent="0.2">
      <c r="A19" s="5" t="s">
        <v>9</v>
      </c>
      <c r="B19" s="6">
        <v>1.0900624597000015</v>
      </c>
      <c r="C19" s="6">
        <v>8.6857566509960279E-4</v>
      </c>
      <c r="D19" s="6">
        <v>0.15328900000000001</v>
      </c>
      <c r="E19" s="6">
        <v>-9.2456200000000002E-2</v>
      </c>
      <c r="F19">
        <v>1255</v>
      </c>
      <c r="G19" s="7">
        <v>1.651583785486508E-2</v>
      </c>
    </row>
    <row r="20" spans="1:7" x14ac:dyDescent="0.2">
      <c r="A20" s="5" t="s">
        <v>10</v>
      </c>
      <c r="B20" s="6">
        <v>1.7038434582000008</v>
      </c>
      <c r="C20" s="6">
        <v>1.3576441898007976E-3</v>
      </c>
      <c r="D20" s="6">
        <v>0.22689999999999999</v>
      </c>
      <c r="E20" s="6">
        <v>-0.15426200000000001</v>
      </c>
      <c r="F20">
        <v>1255</v>
      </c>
      <c r="G20" s="7">
        <v>3.6614257843249474E-2</v>
      </c>
    </row>
    <row r="21" spans="1:7" x14ac:dyDescent="0.2">
      <c r="A21" s="5" t="s">
        <v>59</v>
      </c>
      <c r="B21" s="6">
        <v>2.7939059179000041</v>
      </c>
      <c r="C21" s="6">
        <v>1.1131099274502008E-3</v>
      </c>
      <c r="D21" s="6">
        <v>0.22689999999999999</v>
      </c>
      <c r="E21" s="6">
        <v>-0.15426200000000001</v>
      </c>
      <c r="F21">
        <v>2510</v>
      </c>
      <c r="G21" s="7">
        <v>2.6565047849057253E-2</v>
      </c>
    </row>
    <row r="24" spans="1:7" x14ac:dyDescent="0.2">
      <c r="A24" s="4" t="s">
        <v>130</v>
      </c>
      <c r="B24" s="4" t="s">
        <v>129</v>
      </c>
    </row>
    <row r="25" spans="1:7" x14ac:dyDescent="0.2">
      <c r="A25" s="4" t="s">
        <v>128</v>
      </c>
      <c r="B25" t="s">
        <v>9</v>
      </c>
      <c r="C25" t="s">
        <v>10</v>
      </c>
    </row>
    <row r="26" spans="1:7" x14ac:dyDescent="0.2">
      <c r="A26" t="s">
        <v>66</v>
      </c>
      <c r="B26" s="6">
        <v>2.1099699999999999E-2</v>
      </c>
      <c r="C26" s="6">
        <v>-3.1002399999999999E-2</v>
      </c>
    </row>
    <row r="27" spans="1:7" x14ac:dyDescent="0.2">
      <c r="A27" t="s">
        <v>67</v>
      </c>
      <c r="B27" s="6">
        <v>0.11204862000000002</v>
      </c>
      <c r="C27" s="6">
        <v>0.23374823000000003</v>
      </c>
    </row>
    <row r="28" spans="1:7" x14ac:dyDescent="0.2">
      <c r="A28" t="s">
        <v>68</v>
      </c>
      <c r="B28" s="6">
        <v>-2.4885999999998965E-4</v>
      </c>
      <c r="C28" s="6">
        <v>0.13207941999999998</v>
      </c>
    </row>
    <row r="29" spans="1:7" x14ac:dyDescent="0.2">
      <c r="A29" t="s">
        <v>69</v>
      </c>
      <c r="B29" s="6">
        <v>-8.110582999999999E-2</v>
      </c>
      <c r="C29" s="6">
        <v>-0.14684879000000001</v>
      </c>
    </row>
    <row r="30" spans="1:7" x14ac:dyDescent="0.2">
      <c r="A30" t="s">
        <v>70</v>
      </c>
      <c r="B30" s="6">
        <v>1.3212899999999996E-2</v>
      </c>
      <c r="C30" s="6">
        <v>2.3590240000000026E-2</v>
      </c>
    </row>
    <row r="31" spans="1:7" x14ac:dyDescent="0.2">
      <c r="A31" t="s">
        <v>71</v>
      </c>
      <c r="B31" s="6">
        <v>7.5414896999999981E-2</v>
      </c>
      <c r="C31" s="6">
        <v>7.149330600000002E-2</v>
      </c>
    </row>
    <row r="32" spans="1:7" x14ac:dyDescent="0.2">
      <c r="A32" t="s">
        <v>72</v>
      </c>
      <c r="B32" s="6">
        <v>-4.9392718000000002E-2</v>
      </c>
      <c r="C32" s="6">
        <v>-0.11824490000000006</v>
      </c>
    </row>
    <row r="33" spans="1:3" x14ac:dyDescent="0.2">
      <c r="A33" t="s">
        <v>73</v>
      </c>
      <c r="B33" s="6">
        <v>9.5679164400000002E-2</v>
      </c>
      <c r="C33" s="6">
        <v>9.0002971999999987E-2</v>
      </c>
    </row>
    <row r="34" spans="1:3" x14ac:dyDescent="0.2">
      <c r="A34" t="s">
        <v>74</v>
      </c>
      <c r="B34" s="6">
        <v>6.5013550000000017E-2</v>
      </c>
      <c r="C34" s="6">
        <v>1.529231E-2</v>
      </c>
    </row>
    <row r="35" spans="1:3" x14ac:dyDescent="0.2">
      <c r="A35" t="s">
        <v>75</v>
      </c>
      <c r="B35" s="6">
        <v>4.3042927000000002E-2</v>
      </c>
      <c r="C35" s="6">
        <v>7.3103536199999999E-2</v>
      </c>
    </row>
    <row r="36" spans="1:3" x14ac:dyDescent="0.2">
      <c r="A36" t="s">
        <v>76</v>
      </c>
      <c r="B36" s="6">
        <v>-6.8609142999999984E-2</v>
      </c>
      <c r="C36" s="6">
        <v>5.5247279999999996E-2</v>
      </c>
    </row>
    <row r="37" spans="1:3" x14ac:dyDescent="0.2">
      <c r="A37" t="s">
        <v>77</v>
      </c>
      <c r="B37" s="6">
        <v>5.8478481999999998E-2</v>
      </c>
      <c r="C37" s="6">
        <v>0.37317590100000003</v>
      </c>
    </row>
    <row r="38" spans="1:3" x14ac:dyDescent="0.2">
      <c r="A38" t="s">
        <v>78</v>
      </c>
      <c r="B38" s="6">
        <v>0.1022751122</v>
      </c>
      <c r="C38" s="6">
        <v>4.7225900000000008E-2</v>
      </c>
    </row>
    <row r="39" spans="1:3" x14ac:dyDescent="0.2">
      <c r="A39" t="s">
        <v>79</v>
      </c>
      <c r="B39" s="6">
        <v>7.5284509000000027E-2</v>
      </c>
      <c r="C39" s="6">
        <v>-6.4633550000000026E-2</v>
      </c>
    </row>
    <row r="40" spans="1:3" x14ac:dyDescent="0.2">
      <c r="A40" t="s">
        <v>80</v>
      </c>
      <c r="B40" s="6">
        <v>-1.1322808999999989E-2</v>
      </c>
      <c r="C40" s="6">
        <v>-8.981227600000001E-2</v>
      </c>
    </row>
    <row r="41" spans="1:3" x14ac:dyDescent="0.2">
      <c r="A41" t="s">
        <v>81</v>
      </c>
      <c r="B41" s="6">
        <v>-5.3450244000000001E-2</v>
      </c>
      <c r="C41" s="6">
        <v>-5.9766879999999994E-2</v>
      </c>
    </row>
    <row r="42" spans="1:3" x14ac:dyDescent="0.2">
      <c r="A42" t="s">
        <v>82</v>
      </c>
      <c r="B42" s="6">
        <v>6.0313079999999998E-2</v>
      </c>
      <c r="C42" s="6">
        <v>0.22913035000000004</v>
      </c>
    </row>
    <row r="43" spans="1:3" x14ac:dyDescent="0.2">
      <c r="A43" t="s">
        <v>83</v>
      </c>
      <c r="B43" s="6">
        <v>-9.7563700000000003E-2</v>
      </c>
      <c r="C43" s="6">
        <v>-0.19600857000000002</v>
      </c>
    </row>
    <row r="44" spans="1:3" x14ac:dyDescent="0.2">
      <c r="A44" t="s">
        <v>84</v>
      </c>
      <c r="B44" s="6">
        <v>-4.6197770000000013E-2</v>
      </c>
      <c r="C44" s="6">
        <v>-0.10645791300000007</v>
      </c>
    </row>
    <row r="45" spans="1:3" x14ac:dyDescent="0.2">
      <c r="A45" t="s">
        <v>85</v>
      </c>
      <c r="B45" s="6">
        <v>-7.881955099999996E-2</v>
      </c>
      <c r="C45" s="6">
        <v>-9.6892670000000028E-2</v>
      </c>
    </row>
    <row r="46" spans="1:3" x14ac:dyDescent="0.2">
      <c r="A46" t="s">
        <v>86</v>
      </c>
      <c r="B46" s="6">
        <v>0.17583442999999999</v>
      </c>
      <c r="C46" s="6">
        <v>0.29429620000000001</v>
      </c>
    </row>
    <row r="47" spans="1:3" x14ac:dyDescent="0.2">
      <c r="A47" t="s">
        <v>87</v>
      </c>
      <c r="B47" s="6">
        <v>-2.8790615000000006E-2</v>
      </c>
      <c r="C47" s="6">
        <v>-6.8078217999999996E-2</v>
      </c>
    </row>
    <row r="48" spans="1:3" x14ac:dyDescent="0.2">
      <c r="A48" t="s">
        <v>88</v>
      </c>
      <c r="B48" s="6">
        <v>-0.12315146</v>
      </c>
      <c r="C48" s="6">
        <v>-2.9479529999999983E-2</v>
      </c>
    </row>
    <row r="49" spans="1:3" x14ac:dyDescent="0.2">
      <c r="A49" t="s">
        <v>89</v>
      </c>
      <c r="B49" s="6">
        <v>0.111232201</v>
      </c>
      <c r="C49" s="6">
        <v>-0.13566821100000001</v>
      </c>
    </row>
    <row r="50" spans="1:3" x14ac:dyDescent="0.2">
      <c r="A50" t="s">
        <v>90</v>
      </c>
      <c r="B50" s="6">
        <v>-2.4768649999999982E-2</v>
      </c>
      <c r="C50" s="6">
        <v>-0.13622602299999997</v>
      </c>
    </row>
    <row r="51" spans="1:3" x14ac:dyDescent="0.2">
      <c r="A51" t="s">
        <v>91</v>
      </c>
      <c r="B51" s="6">
        <v>-0.12668621399999999</v>
      </c>
      <c r="C51" s="6">
        <v>-0.431594374</v>
      </c>
    </row>
    <row r="52" spans="1:3" x14ac:dyDescent="0.2">
      <c r="A52" t="s">
        <v>92</v>
      </c>
      <c r="B52" s="6">
        <v>0.107620226</v>
      </c>
      <c r="C52" s="6">
        <v>0.37455289899999999</v>
      </c>
    </row>
    <row r="53" spans="1:3" x14ac:dyDescent="0.2">
      <c r="A53" t="s">
        <v>93</v>
      </c>
      <c r="B53" s="6">
        <v>2.5381540000000011E-2</v>
      </c>
      <c r="C53" s="6">
        <v>0.18470417</v>
      </c>
    </row>
    <row r="54" spans="1:3" x14ac:dyDescent="0.2">
      <c r="A54" t="s">
        <v>94</v>
      </c>
      <c r="B54" s="6">
        <v>0.11446758000000003</v>
      </c>
      <c r="C54" s="6">
        <v>2.1249479999999973E-2</v>
      </c>
    </row>
    <row r="55" spans="1:3" x14ac:dyDescent="0.2">
      <c r="A55" t="s">
        <v>95</v>
      </c>
      <c r="B55" s="6">
        <v>3.0015405499999998E-2</v>
      </c>
      <c r="C55" s="6">
        <v>-0.22152296000000005</v>
      </c>
    </row>
    <row r="56" spans="1:3" x14ac:dyDescent="0.2">
      <c r="A56" t="s">
        <v>96</v>
      </c>
      <c r="B56" s="6">
        <v>4.6719283000000007E-2</v>
      </c>
      <c r="C56" s="6">
        <v>0.22307490999999999</v>
      </c>
    </row>
    <row r="57" spans="1:3" x14ac:dyDescent="0.2">
      <c r="A57" t="s">
        <v>97</v>
      </c>
      <c r="B57" s="6">
        <v>9.1250711999999998E-2</v>
      </c>
      <c r="C57" s="6">
        <v>0.26022631000000002</v>
      </c>
    </row>
    <row r="58" spans="1:3" x14ac:dyDescent="0.2">
      <c r="A58" t="s">
        <v>98</v>
      </c>
      <c r="B58" s="6">
        <v>1.3275408999999997E-2</v>
      </c>
      <c r="C58" s="6">
        <v>3.2279917000000012E-2</v>
      </c>
    </row>
    <row r="59" spans="1:3" x14ac:dyDescent="0.2">
      <c r="A59" t="s">
        <v>99</v>
      </c>
      <c r="B59" s="6">
        <v>-4.0342184000000003E-2</v>
      </c>
      <c r="C59" s="6">
        <v>-2.5649157000000013E-2</v>
      </c>
    </row>
    <row r="60" spans="1:3" x14ac:dyDescent="0.2">
      <c r="A60" t="s">
        <v>100</v>
      </c>
      <c r="B60" s="6">
        <v>-9.0671710000000003E-2</v>
      </c>
      <c r="C60" s="6">
        <v>-2.0422840000000005E-2</v>
      </c>
    </row>
    <row r="61" spans="1:3" x14ac:dyDescent="0.2">
      <c r="A61" t="s">
        <v>101</v>
      </c>
      <c r="B61" s="6">
        <v>-1.4433759999999993E-3</v>
      </c>
      <c r="C61" s="6">
        <v>-0.20837582900000001</v>
      </c>
    </row>
    <row r="62" spans="1:3" x14ac:dyDescent="0.2">
      <c r="A62" t="s">
        <v>102</v>
      </c>
      <c r="B62" s="6">
        <v>0.10894396299999999</v>
      </c>
      <c r="C62" s="6">
        <v>0.18812254600000003</v>
      </c>
    </row>
    <row r="63" spans="1:3" x14ac:dyDescent="0.2">
      <c r="A63" t="s">
        <v>103</v>
      </c>
      <c r="B63" s="6">
        <v>1.4275463999999995E-2</v>
      </c>
      <c r="C63" s="6">
        <v>3.8626290000000008E-2</v>
      </c>
    </row>
    <row r="64" spans="1:3" x14ac:dyDescent="0.2">
      <c r="A64" t="s">
        <v>104</v>
      </c>
      <c r="B64" s="6">
        <v>-4.080170000000001E-2</v>
      </c>
      <c r="C64" s="6">
        <v>-0.27077707799999995</v>
      </c>
    </row>
    <row r="65" spans="1:3" x14ac:dyDescent="0.2">
      <c r="A65" t="s">
        <v>105</v>
      </c>
      <c r="B65" s="6">
        <v>-1.8130632000000001E-2</v>
      </c>
      <c r="C65" s="6">
        <v>8.0958594999999994E-2</v>
      </c>
    </row>
    <row r="66" spans="1:3" x14ac:dyDescent="0.2">
      <c r="A66" t="s">
        <v>106</v>
      </c>
      <c r="B66" s="6">
        <v>-5.0185434000000022E-2</v>
      </c>
      <c r="C66" s="6">
        <v>-0.12902371999999998</v>
      </c>
    </row>
    <row r="67" spans="1:3" x14ac:dyDescent="0.2">
      <c r="A67" t="s">
        <v>107</v>
      </c>
      <c r="B67" s="6">
        <v>-4.4190799999999954E-3</v>
      </c>
      <c r="C67" s="6">
        <v>6.9899839999999963E-2</v>
      </c>
    </row>
    <row r="68" spans="1:3" x14ac:dyDescent="0.2">
      <c r="A68" t="s">
        <v>108</v>
      </c>
      <c r="B68" s="6">
        <v>0.1252233961</v>
      </c>
      <c r="C68" s="6">
        <v>-2.1938804000000017E-2</v>
      </c>
    </row>
    <row r="69" spans="1:3" x14ac:dyDescent="0.2">
      <c r="A69" t="s">
        <v>109</v>
      </c>
      <c r="B69" s="6">
        <v>9.5482690000000023E-2</v>
      </c>
      <c r="C69" s="6">
        <v>0.11062216</v>
      </c>
    </row>
    <row r="70" spans="1:3" x14ac:dyDescent="0.2">
      <c r="A70" t="s">
        <v>110</v>
      </c>
      <c r="B70" s="6">
        <v>5.5579356000000024E-2</v>
      </c>
      <c r="C70" s="6">
        <v>0.18802940000000007</v>
      </c>
    </row>
    <row r="71" spans="1:3" x14ac:dyDescent="0.2">
      <c r="A71" t="s">
        <v>111</v>
      </c>
      <c r="B71" s="6">
        <v>3.4075371000000007E-2</v>
      </c>
      <c r="C71" s="6">
        <v>-6.6097240000000029E-2</v>
      </c>
    </row>
    <row r="72" spans="1:3" x14ac:dyDescent="0.2">
      <c r="A72" t="s">
        <v>112</v>
      </c>
      <c r="B72" s="6">
        <v>1.9401059999999994E-2</v>
      </c>
      <c r="C72" s="6">
        <v>0.21253297000000002</v>
      </c>
    </row>
    <row r="73" spans="1:3" x14ac:dyDescent="0.2">
      <c r="A73" t="s">
        <v>113</v>
      </c>
      <c r="B73" s="6">
        <v>-2.895387E-2</v>
      </c>
      <c r="C73" s="6">
        <v>-1.6256928000000007E-2</v>
      </c>
    </row>
    <row r="74" spans="1:3" x14ac:dyDescent="0.2">
      <c r="A74" t="s">
        <v>114</v>
      </c>
      <c r="B74" s="6">
        <v>5.1333796000000001E-2</v>
      </c>
      <c r="C74" s="6">
        <v>0.34969024999999998</v>
      </c>
    </row>
    <row r="75" spans="1:3" x14ac:dyDescent="0.2">
      <c r="A75" t="s">
        <v>115</v>
      </c>
      <c r="B75" s="6">
        <v>5.480808600000002E-2</v>
      </c>
      <c r="C75" s="6">
        <v>0.17501147000000006</v>
      </c>
    </row>
    <row r="76" spans="1:3" x14ac:dyDescent="0.2">
      <c r="A76" t="s">
        <v>116</v>
      </c>
      <c r="B76" s="6">
        <v>-5.5697089000000026E-2</v>
      </c>
      <c r="C76" s="6">
        <v>1.3708743000000006E-2</v>
      </c>
    </row>
    <row r="77" spans="1:3" x14ac:dyDescent="0.2">
      <c r="A77" t="s">
        <v>117</v>
      </c>
      <c r="B77" s="6">
        <v>2.7981535999999994E-2</v>
      </c>
      <c r="C77" s="6">
        <v>-0.30796473299999994</v>
      </c>
    </row>
    <row r="78" spans="1:3" x14ac:dyDescent="0.2">
      <c r="A78" t="s">
        <v>118</v>
      </c>
      <c r="B78" s="6">
        <v>-8.1076696999999989E-2</v>
      </c>
      <c r="C78" s="6">
        <v>-8.6690030000000057E-2</v>
      </c>
    </row>
    <row r="79" spans="1:3" x14ac:dyDescent="0.2">
      <c r="A79" t="s">
        <v>119</v>
      </c>
      <c r="B79" s="6">
        <v>-2.0198100000000007E-2</v>
      </c>
      <c r="C79" s="6">
        <v>0.13253820699999999</v>
      </c>
    </row>
    <row r="80" spans="1:3" x14ac:dyDescent="0.2">
      <c r="A80" t="s">
        <v>120</v>
      </c>
      <c r="B80" s="6">
        <v>-5.0582371000000001E-2</v>
      </c>
      <c r="C80" s="6">
        <v>0.21592653999999997</v>
      </c>
    </row>
    <row r="81" spans="1:4" x14ac:dyDescent="0.2">
      <c r="A81" t="s">
        <v>121</v>
      </c>
      <c r="B81" s="6">
        <v>2.254925E-2</v>
      </c>
      <c r="C81" s="6">
        <v>-6.5718149000000003E-2</v>
      </c>
    </row>
    <row r="82" spans="1:4" x14ac:dyDescent="0.2">
      <c r="A82" t="s">
        <v>122</v>
      </c>
      <c r="B82" s="6">
        <v>1.2494982999999994E-2</v>
      </c>
      <c r="C82" s="6">
        <v>-1.6912930999999999E-2</v>
      </c>
    </row>
    <row r="83" spans="1:4" x14ac:dyDescent="0.2">
      <c r="A83" t="s">
        <v>123</v>
      </c>
      <c r="B83" s="6">
        <v>0.11659329999999997</v>
      </c>
      <c r="C83" s="6">
        <v>8.500812000000002E-2</v>
      </c>
    </row>
    <row r="84" spans="1:4" x14ac:dyDescent="0.2">
      <c r="A84" t="s">
        <v>124</v>
      </c>
      <c r="B84" s="6">
        <v>9.5917679999999991E-2</v>
      </c>
      <c r="C84" s="6">
        <v>0.29651009999999989</v>
      </c>
    </row>
    <row r="85" spans="1:4" x14ac:dyDescent="0.2">
      <c r="A85" t="s">
        <v>125</v>
      </c>
      <c r="B85" s="6">
        <v>6.2332266000000018E-2</v>
      </c>
      <c r="C85" s="6">
        <v>3.81547E-2</v>
      </c>
    </row>
    <row r="86" spans="1:4" x14ac:dyDescent="0.2">
      <c r="A86" t="s">
        <v>126</v>
      </c>
      <c r="B86" s="6">
        <v>2.8020341499999997E-2</v>
      </c>
      <c r="C86" s="6">
        <v>-5.7905100000000029E-2</v>
      </c>
    </row>
    <row r="87" spans="1:4" x14ac:dyDescent="0.2">
      <c r="A87" t="s">
        <v>59</v>
      </c>
      <c r="B87" s="6">
        <v>1.0900624597000002</v>
      </c>
      <c r="C87" s="6">
        <v>1.7038434581999997</v>
      </c>
    </row>
    <row r="90" spans="1:4" x14ac:dyDescent="0.2">
      <c r="A90" s="4" t="s">
        <v>134</v>
      </c>
      <c r="B90" s="4" t="s">
        <v>127</v>
      </c>
    </row>
    <row r="91" spans="1:4" x14ac:dyDescent="0.2">
      <c r="A91" s="4" t="s">
        <v>58</v>
      </c>
      <c r="B91" t="s">
        <v>9</v>
      </c>
      <c r="C91" t="s">
        <v>10</v>
      </c>
      <c r="D91" t="s">
        <v>59</v>
      </c>
    </row>
    <row r="92" spans="1:4" x14ac:dyDescent="0.2">
      <c r="A92" s="5" t="s">
        <v>131</v>
      </c>
      <c r="B92">
        <v>511</v>
      </c>
      <c r="C92">
        <v>561</v>
      </c>
      <c r="D92">
        <v>1072</v>
      </c>
    </row>
    <row r="93" spans="1:4" x14ac:dyDescent="0.2">
      <c r="A93" s="5" t="s">
        <v>132</v>
      </c>
      <c r="B93">
        <v>696</v>
      </c>
      <c r="C93">
        <v>647</v>
      </c>
      <c r="D93">
        <v>1343</v>
      </c>
    </row>
    <row r="97" spans="1:4" x14ac:dyDescent="0.2">
      <c r="A97" s="4" t="s">
        <v>137</v>
      </c>
      <c r="B97" s="4" t="s">
        <v>127</v>
      </c>
    </row>
    <row r="98" spans="1:4" x14ac:dyDescent="0.2">
      <c r="A98" s="4" t="s">
        <v>58</v>
      </c>
      <c r="B98" t="s">
        <v>9</v>
      </c>
      <c r="C98" t="s">
        <v>10</v>
      </c>
      <c r="D98" t="s">
        <v>59</v>
      </c>
    </row>
    <row r="99" spans="1:4" x14ac:dyDescent="0.2">
      <c r="A99" s="5" t="s">
        <v>4</v>
      </c>
      <c r="B99">
        <v>46</v>
      </c>
      <c r="C99">
        <v>899</v>
      </c>
      <c r="D99">
        <v>945</v>
      </c>
    </row>
    <row r="100" spans="1:4" x14ac:dyDescent="0.2">
      <c r="A100" s="5" t="s">
        <v>5</v>
      </c>
      <c r="B100">
        <v>581</v>
      </c>
      <c r="C100">
        <v>11</v>
      </c>
      <c r="D100">
        <v>592</v>
      </c>
    </row>
    <row r="101" spans="1:4" x14ac:dyDescent="0.2">
      <c r="A101" s="5" t="s">
        <v>136</v>
      </c>
      <c r="B101">
        <v>609</v>
      </c>
      <c r="C101">
        <v>326</v>
      </c>
      <c r="D101">
        <v>935</v>
      </c>
    </row>
    <row r="102" spans="1:4" x14ac:dyDescent="0.2">
      <c r="A102" s="5" t="s">
        <v>59</v>
      </c>
      <c r="B102">
        <v>1236</v>
      </c>
      <c r="C102">
        <v>1236</v>
      </c>
      <c r="D102">
        <v>2472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AAPL_TSLA</vt:lpstr>
      <vt:lpstr>Ticker_Info</vt:lpstr>
      <vt:lpstr>Detail1</vt:lpstr>
      <vt:lpstr>Analysis_AAPL_TSLA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Hugo</dc:creator>
  <cp:lastModifiedBy>Chen, Hugo</cp:lastModifiedBy>
  <dcterms:created xsi:type="dcterms:W3CDTF">2025-11-30T19:43:30Z</dcterms:created>
  <dcterms:modified xsi:type="dcterms:W3CDTF">2025-12-16T20:20:06Z</dcterms:modified>
</cp:coreProperties>
</file>