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Fougeres\Desktop\"/>
    </mc:Choice>
  </mc:AlternateContent>
  <xr:revisionPtr revIDLastSave="0" documentId="8_{99E909E2-CE9C-49C3-82DE-2583C9272A05}" xr6:coauthVersionLast="45" xr6:coauthVersionMax="45" xr10:uidLastSave="{00000000-0000-0000-0000-000000000000}"/>
  <bookViews>
    <workbookView xWindow="735" yWindow="735" windowWidth="21600" windowHeight="11385" activeTab="5" xr2:uid="{69E90E41-A97B-4E56-9CE4-B614DDABFD90}"/>
  </bookViews>
  <sheets>
    <sheet name="SEAL 10k" sheetId="1" r:id="rId1"/>
    <sheet name="Charm 10k" sheetId="4" r:id="rId2"/>
    <sheet name="SEAL 50k" sheetId="2" r:id="rId3"/>
    <sheet name="SEAL 100k" sheetId="3" r:id="rId4"/>
    <sheet name="Charm 50k" sheetId="5" r:id="rId5"/>
    <sheet name="Charm 100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D5" i="4"/>
  <c r="C5" i="4"/>
  <c r="B5" i="4"/>
  <c r="E5" i="6"/>
  <c r="D5" i="6"/>
  <c r="C5" i="6"/>
  <c r="B5" i="6"/>
  <c r="E5" i="5"/>
  <c r="D5" i="5"/>
  <c r="C5" i="5"/>
  <c r="B5" i="5"/>
  <c r="B4" i="1"/>
</calcChain>
</file>

<file path=xl/sharedStrings.xml><?xml version="1.0" encoding="utf-8"?>
<sst xmlns="http://schemas.openxmlformats.org/spreadsheetml/2006/main" count="60" uniqueCount="19">
  <si>
    <t>poly_modulus_degree</t>
  </si>
  <si>
    <t>paramGen</t>
  </si>
  <si>
    <t>Encryption</t>
  </si>
  <si>
    <t>Decryption</t>
  </si>
  <si>
    <t>Operation Sum</t>
  </si>
  <si>
    <t>Total</t>
  </si>
  <si>
    <t>Seal context and key</t>
  </si>
  <si>
    <t>Random Values</t>
  </si>
  <si>
    <t>4096</t>
  </si>
  <si>
    <t>8 192</t>
  </si>
  <si>
    <t>16 384</t>
  </si>
  <si>
    <t>32 768</t>
  </si>
  <si>
    <t>Secret Keys</t>
  </si>
  <si>
    <t>Encryption + Sum</t>
  </si>
  <si>
    <t>Users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</si>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</sst>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1" xfId="0" applyBorder="1"/>
    <xf numFmtId="0" fontId="0" fillId="0" borderId="1" xfId="0" applyNumberFormat="1" applyBorder="1"/>
    <xf numFmtId="3" fontId="0" fillId="0" borderId="1" xfId="0" applyNumberFormat="1" applyBorder="1"/>
    <xf numFmtId="3" fontId="0" fillId="0" borderId="0" xfId="0" applyNumberFormat="1"/>
    <xf numFmtId="3" fontId="0" fillId="0" borderId="0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/>
    <xf numFmtId="0" fontId="0" fillId="0" borderId="6" xfId="0" applyNumberFormat="1" applyBorder="1"/>
    <xf numFmtId="3" fontId="0" fillId="0" borderId="6" xfId="0" applyNumberFormat="1" applyBorder="1"/>
    <xf numFmtId="0" fontId="0" fillId="0" borderId="8" xfId="0" applyBorder="1"/>
    <xf numFmtId="3" fontId="0" fillId="0" borderId="0" xfId="0" applyNumberFormat="1" applyBorder="1"/>
    <xf numFmtId="0" fontId="0" fillId="0" borderId="6" xfId="0" applyBorder="1"/>
    <xf numFmtId="3" fontId="1" fillId="0" borderId="0" xfId="0" applyNumberFormat="1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7" xfId="0" applyNumberFormat="1" applyBorder="1"/>
    <xf numFmtId="0" fontId="0" fillId="0" borderId="0" xfId="0" applyFont="1" applyBorder="1"/>
    <xf numFmtId="0" fontId="1" fillId="0" borderId="0" xfId="0" applyNumberFormat="1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</cellXfs>
  <cellStyles count="1">
    <cellStyle name="Normal" xfId="0" builtinId="0"/>
  </cellStyles>
  <dxfs count="54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" formatCode="#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</font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</font>
      <numFmt numFmtId="0" formatCode="General"/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Style de tableau 1" pivot="0" count="0" xr9:uid="{5CCEAF1F-1CA8-464F-BDF8-2135BDA950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according to the different steps in the code and the value of the degree of the polynomial modulus for 10 000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'SEAL 10k'!$A$4</c:f>
              <c:strCache>
                <c:ptCount val="1"/>
                <c:pt idx="0">
                  <c:v>Random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10k'!$B$4:$E$4</c:f>
              <c:numCache>
                <c:formatCode>General</c:formatCode>
                <c:ptCount val="4"/>
                <c:pt idx="0">
                  <c:v>2.6899999999999998E-4</c:v>
                </c:pt>
                <c:pt idx="1">
                  <c:v>3.0199999999999997E-4</c:v>
                </c:pt>
                <c:pt idx="2">
                  <c:v>8.6799999999999996E-4</c:v>
                </c:pt>
                <c:pt idx="3">
                  <c:v>1.6199999999999999E-3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C4F-BED8-029B32710F50}"/>
            </c:ext>
          </c:extLst>
        </c:ser>
        <c:ser>
          <c:idx val="1"/>
          <c:order val="1"/>
          <c:tx>
            <c:strRef>
              <c:f>'SEAL 10k'!$A$5</c:f>
              <c:strCache>
                <c:ptCount val="1"/>
                <c:pt idx="0">
                  <c:v>Seal context and 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10k'!$B$5:$E$5</c:f>
              <c:numCache>
                <c:formatCode>General</c:formatCode>
                <c:ptCount val="4"/>
                <c:pt idx="0">
                  <c:v>1.4064E-2</c:v>
                </c:pt>
                <c:pt idx="1">
                  <c:v>2.9696999999999998E-2</c:v>
                </c:pt>
                <c:pt idx="2">
                  <c:v>6.1027999999999999E-2</c:v>
                </c:pt>
                <c:pt idx="3">
                  <c:v>0.122655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7-4C4F-BED8-029B32710F50}"/>
            </c:ext>
          </c:extLst>
        </c:ser>
        <c:ser>
          <c:idx val="2"/>
          <c:order val="2"/>
          <c:tx>
            <c:strRef>
              <c:f>'SEAL 10k'!$A$6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10k'!$B$6:$E$6</c:f>
              <c:numCache>
                <c:formatCode>General</c:formatCode>
                <c:ptCount val="4"/>
                <c:pt idx="0">
                  <c:v>20.201283</c:v>
                </c:pt>
                <c:pt idx="1">
                  <c:v>45.226906999999997</c:v>
                </c:pt>
                <c:pt idx="2">
                  <c:v>87.852836999999994</c:v>
                </c:pt>
                <c:pt idx="3">
                  <c:v>174.888687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7-4C4F-BED8-029B32710F50}"/>
            </c:ext>
          </c:extLst>
        </c:ser>
        <c:ser>
          <c:idx val="3"/>
          <c:order val="3"/>
          <c:tx>
            <c:strRef>
              <c:f>'SEAL 10k'!$A$7</c:f>
              <c:strCache>
                <c:ptCount val="1"/>
                <c:pt idx="0">
                  <c:v>Operation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10k'!$B$7:$E$7</c:f>
              <c:numCache>
                <c:formatCode>General</c:formatCode>
                <c:ptCount val="4"/>
                <c:pt idx="0">
                  <c:v>8.9087E-2</c:v>
                </c:pt>
                <c:pt idx="1">
                  <c:v>0.185088</c:v>
                </c:pt>
                <c:pt idx="2">
                  <c:v>0.29701</c:v>
                </c:pt>
                <c:pt idx="3">
                  <c:v>14.375093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7-4C4F-BED8-029B32710F50}"/>
            </c:ext>
          </c:extLst>
        </c:ser>
        <c:ser>
          <c:idx val="4"/>
          <c:order val="4"/>
          <c:tx>
            <c:strRef>
              <c:f>'SEAL 10k'!$A$8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10k'!$B$8:$E$8</c:f>
              <c:numCache>
                <c:formatCode>General</c:formatCode>
                <c:ptCount val="4"/>
                <c:pt idx="0">
                  <c:v>3.2499999999999999E-4</c:v>
                </c:pt>
                <c:pt idx="1">
                  <c:v>6.4599999999999998E-4</c:v>
                </c:pt>
                <c:pt idx="2">
                  <c:v>1.312E-3</c:v>
                </c:pt>
                <c:pt idx="3">
                  <c:v>2.9567E-2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7-4C4F-BED8-029B32710F50}"/>
            </c:ext>
          </c:extLst>
        </c:ser>
        <c:ser>
          <c:idx val="5"/>
          <c:order val="5"/>
          <c:tx>
            <c:strRef>
              <c:f>'SEAL 10k'!$A$9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10k'!$B$3:$E$3</c:f>
              <c:strCache>
                <c:ptCount val="4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  <c:pt idx="3">
                  <c:v>32 768</c:v>
                </c:pt>
              </c:strCache>
            </c:strRef>
          </c:cat>
          <c:val>
            <c:numRef>
              <c:f>'SEAL 10k'!$B$9:$E$9</c:f>
              <c:numCache>
                <c:formatCode>General</c:formatCode>
                <c:ptCount val="4"/>
                <c:pt idx="0">
                  <c:v>20.313922999999999</c:v>
                </c:pt>
                <c:pt idx="1">
                  <c:v>45.447274</c:v>
                </c:pt>
                <c:pt idx="2">
                  <c:v>88.219135999999992</c:v>
                </c:pt>
                <c:pt idx="3">
                  <c:v>189.43277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7-4C4F-BED8-029B3271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0664784"/>
        <c:axId val="740664144"/>
        <c:axId val="0"/>
      </c:bar3DChart>
      <c:catAx>
        <c:axId val="7406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polynomial modulus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64144"/>
        <c:crosses val="autoZero"/>
        <c:auto val="1"/>
        <c:lblAlgn val="ctr"/>
        <c:lblOffset val="100"/>
        <c:noMultiLvlLbl val="0"/>
      </c:catAx>
      <c:valAx>
        <c:axId val="7406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6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according to the different steps in the code and the value for the size of the group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'Charm 10k'!$A$2</c:f>
              <c:strCache>
                <c:ptCount val="1"/>
                <c:pt idx="0">
                  <c:v>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'Charm 10k'!$B$1:$E$1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10k'!$B$2:$E$2</c:f>
              <c:numCache>
                <c:formatCode>General</c:formatCode>
                <c:ptCount val="4"/>
                <c:pt idx="0">
                  <c:v>0.45</c:v>
                </c:pt>
                <c:pt idx="1">
                  <c:v>0.42</c:v>
                </c:pt>
                <c:pt idx="2">
                  <c:v>0.46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9-4626-90A6-6B32BC143FA1}"/>
            </c:ext>
          </c:extLst>
        </c:ser>
        <c:ser>
          <c:idx val="1"/>
          <c:order val="1"/>
          <c:tx>
            <c:strRef>
              <c:f>'Charm 10k'!$A$3</c:f>
              <c:strCache>
                <c:ptCount val="1"/>
                <c:pt idx="0">
                  <c:v>Encryption + Sum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10k'!$B$1:$E$1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10k'!$B$3:$E$3</c:f>
              <c:numCache>
                <c:formatCode>General</c:formatCode>
                <c:ptCount val="4"/>
                <c:pt idx="0">
                  <c:v>50.14</c:v>
                </c:pt>
                <c:pt idx="1">
                  <c:v>51.26</c:v>
                </c:pt>
                <c:pt idx="2">
                  <c:v>52.35</c:v>
                </c:pt>
                <c:pt idx="3">
                  <c:v>55.32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9-4626-90A6-6B32BC143FA1}"/>
            </c:ext>
          </c:extLst>
        </c:ser>
        <c:ser>
          <c:idx val="2"/>
          <c:order val="2"/>
          <c:tx>
            <c:strRef>
              <c:f>'Charm 10k'!$A$4</c:f>
              <c:strCache>
                <c:ptCount val="1"/>
                <c:pt idx="0">
                  <c:v>Decryption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'Charm 10k'!$B$1:$E$1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10k'!$B$4:$E$4</c:f>
              <c:numCache>
                <c:formatCode>General</c:formatCode>
                <c:ptCount val="4"/>
                <c:pt idx="0">
                  <c:v>2.95</c:v>
                </c:pt>
                <c:pt idx="1">
                  <c:v>3.02</c:v>
                </c:pt>
                <c:pt idx="2">
                  <c:v>3.13</c:v>
                </c:pt>
                <c:pt idx="3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9-4626-90A6-6B32BC143FA1}"/>
            </c:ext>
          </c:extLst>
        </c:ser>
        <c:ser>
          <c:idx val="3"/>
          <c:order val="3"/>
          <c:tx>
            <c:strRef>
              <c:f>'Charm 10k'!$A$5</c:f>
              <c:strCache>
                <c:ptCount val="1"/>
                <c:pt idx="0">
                  <c:v>Secret Keys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10k'!$B$1:$E$1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10k'!$B$5:$E$5</c:f>
              <c:numCache>
                <c:formatCode>General</c:formatCode>
                <c:ptCount val="4"/>
                <c:pt idx="0">
                  <c:v>7.5600000000000014</c:v>
                </c:pt>
                <c:pt idx="1">
                  <c:v>14.039999999999997</c:v>
                </c:pt>
                <c:pt idx="2">
                  <c:v>30.859999999999996</c:v>
                </c:pt>
                <c:pt idx="3">
                  <c:v>51.14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9-4626-90A6-6B32BC143FA1}"/>
            </c:ext>
          </c:extLst>
        </c:ser>
        <c:ser>
          <c:idx val="4"/>
          <c:order val="4"/>
          <c:tx>
            <c:strRef>
              <c:f>'Charm 10k'!$A$6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10k'!$B$1:$E$1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10k'!$B$6:$E$6</c:f>
              <c:numCache>
                <c:formatCode>General</c:formatCode>
                <c:ptCount val="4"/>
                <c:pt idx="0">
                  <c:v>61.1</c:v>
                </c:pt>
                <c:pt idx="1">
                  <c:v>68.739999999999995</c:v>
                </c:pt>
                <c:pt idx="2">
                  <c:v>86.8</c:v>
                </c:pt>
                <c:pt idx="3">
                  <c:v>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9-4626-90A6-6B32BC14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279544"/>
        <c:axId val="615227024"/>
        <c:axId val="0"/>
      </c:bar3DChart>
      <c:catAx>
        <c:axId val="52627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inside G.paramGen()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27024"/>
        <c:crosses val="autoZero"/>
        <c:auto val="1"/>
        <c:lblAlgn val="ctr"/>
        <c:lblOffset val="100"/>
        <c:noMultiLvlLbl val="0"/>
      </c:catAx>
      <c:valAx>
        <c:axId val="6152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79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Execution time according to the different steps in the code and the value of the degree of the polynomial modulus for 50 000 users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'SEAL 50k'!$A$4</c:f>
              <c:strCache>
                <c:ptCount val="1"/>
                <c:pt idx="0">
                  <c:v>Random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50k'!$B$4:$D$4</c:f>
              <c:numCache>
                <c:formatCode>General</c:formatCode>
                <c:ptCount val="3"/>
                <c:pt idx="0">
                  <c:v>1.642E-3</c:v>
                </c:pt>
                <c:pt idx="1">
                  <c:v>1.6169999999999999E-3</c:v>
                </c:pt>
                <c:pt idx="2">
                  <c:v>2.5850000000000001E-3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B-4F50-BFEC-737C6520F762}"/>
            </c:ext>
          </c:extLst>
        </c:ser>
        <c:ser>
          <c:idx val="1"/>
          <c:order val="1"/>
          <c:tx>
            <c:strRef>
              <c:f>'SEAL 50k'!$A$5</c:f>
              <c:strCache>
                <c:ptCount val="1"/>
                <c:pt idx="0">
                  <c:v>Seal context and 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50k'!$B$5:$D$5</c:f>
              <c:numCache>
                <c:formatCode>General</c:formatCode>
                <c:ptCount val="3"/>
                <c:pt idx="0">
                  <c:v>1.4778999999999999E-2</c:v>
                </c:pt>
                <c:pt idx="1">
                  <c:v>2.6893999999999998E-2</c:v>
                </c:pt>
                <c:pt idx="2">
                  <c:v>7.6914999999999997E-2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4F50-BFEC-737C6520F762}"/>
            </c:ext>
          </c:extLst>
        </c:ser>
        <c:ser>
          <c:idx val="2"/>
          <c:order val="2"/>
          <c:tx>
            <c:strRef>
              <c:f>'SEAL 50k'!$A$6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50k'!$B$6:$D$6</c:f>
              <c:numCache>
                <c:formatCode>General</c:formatCode>
                <c:ptCount val="3"/>
                <c:pt idx="0">
                  <c:v>108.94088699999999</c:v>
                </c:pt>
                <c:pt idx="1">
                  <c:v>216.228827</c:v>
                </c:pt>
                <c:pt idx="2">
                  <c:v>544.10621400000002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B-4F50-BFEC-737C6520F762}"/>
            </c:ext>
          </c:extLst>
        </c:ser>
        <c:ser>
          <c:idx val="3"/>
          <c:order val="3"/>
          <c:tx>
            <c:strRef>
              <c:f>'SEAL 50k'!$A$7</c:f>
              <c:strCache>
                <c:ptCount val="1"/>
                <c:pt idx="0">
                  <c:v>Operation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50k'!$B$7:$D$7</c:f>
              <c:numCache>
                <c:formatCode>General</c:formatCode>
                <c:ptCount val="3"/>
                <c:pt idx="0">
                  <c:v>0.64227999999999996</c:v>
                </c:pt>
                <c:pt idx="1">
                  <c:v>32.457616000000002</c:v>
                </c:pt>
                <c:pt idx="2">
                  <c:v>188.481223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B-4F50-BFEC-737C6520F762}"/>
            </c:ext>
          </c:extLst>
        </c:ser>
        <c:ser>
          <c:idx val="4"/>
          <c:order val="4"/>
          <c:tx>
            <c:strRef>
              <c:f>'SEAL 50k'!$A$8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50k'!$B$8:$D$8</c:f>
              <c:numCache>
                <c:formatCode>General</c:formatCode>
                <c:ptCount val="3"/>
                <c:pt idx="0">
                  <c:v>4.0299999999999998E-4</c:v>
                </c:pt>
                <c:pt idx="1">
                  <c:v>1.1396E-2</c:v>
                </c:pt>
                <c:pt idx="2">
                  <c:v>3.4785999999999997E-2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B-4F50-BFEC-737C6520F762}"/>
            </c:ext>
          </c:extLst>
        </c:ser>
        <c:ser>
          <c:idx val="5"/>
          <c:order val="5"/>
          <c:tx>
            <c:strRef>
              <c:f>'SEAL 50k'!$A$9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50k'!$B$3:$D$3</c:f>
              <c:strCache>
                <c:ptCount val="3"/>
                <c:pt idx="0">
                  <c:v>4096</c:v>
                </c:pt>
                <c:pt idx="1">
                  <c:v>8 192</c:v>
                </c:pt>
                <c:pt idx="2">
                  <c:v>16 384</c:v>
                </c:pt>
              </c:strCache>
            </c:strRef>
          </c:cat>
          <c:val>
            <c:numRef>
              <c:f>'SEAL 50k'!$B$9:$D$9</c:f>
              <c:numCache>
                <c:formatCode>General</c:formatCode>
                <c:ptCount val="3"/>
                <c:pt idx="0">
                  <c:v>109.60532499999999</c:v>
                </c:pt>
                <c:pt idx="1">
                  <c:v>248.75413999999998</c:v>
                </c:pt>
                <c:pt idx="2">
                  <c:v>732.73386699999992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DB-4F50-BFEC-737C6520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4510200"/>
        <c:axId val="594510520"/>
        <c:axId val="0"/>
      </c:bar3DChart>
      <c:catAx>
        <c:axId val="59451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polynomial Modulus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10520"/>
        <c:crosses val="autoZero"/>
        <c:auto val="1"/>
        <c:lblAlgn val="ctr"/>
        <c:lblOffset val="100"/>
        <c:noMultiLvlLbl val="0"/>
      </c:catAx>
      <c:valAx>
        <c:axId val="5945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10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Execution time according to the different steps in the code and the value of the degree of the polynomial modulus for 100 000 users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'SEAL 100k'!$A$2</c:f>
              <c:strCache>
                <c:ptCount val="1"/>
                <c:pt idx="0">
                  <c:v>Random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100k'!$B$2:$C$2</c:f>
              <c:numCache>
                <c:formatCode>General</c:formatCode>
                <c:ptCount val="2"/>
                <c:pt idx="0">
                  <c:v>4.3419999999999995E-3</c:v>
                </c:pt>
                <c:pt idx="1">
                  <c:v>7.3699999999999998E-3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1-499E-BEB0-8853595F781C}"/>
            </c:ext>
          </c:extLst>
        </c:ser>
        <c:ser>
          <c:idx val="1"/>
          <c:order val="1"/>
          <c:tx>
            <c:strRef>
              <c:f>'SEAL 100k'!$A$3</c:f>
              <c:strCache>
                <c:ptCount val="1"/>
                <c:pt idx="0">
                  <c:v>Seal context and 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100k'!$B$3:$C$3</c:f>
              <c:numCache>
                <c:formatCode>General</c:formatCode>
                <c:ptCount val="2"/>
                <c:pt idx="0">
                  <c:v>1.5044999999999999E-2</c:v>
                </c:pt>
                <c:pt idx="1">
                  <c:v>3.8189000000000001E-2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1-499E-BEB0-8853595F781C}"/>
            </c:ext>
          </c:extLst>
        </c:ser>
        <c:ser>
          <c:idx val="2"/>
          <c:order val="2"/>
          <c:tx>
            <c:strRef>
              <c:f>'SEAL 100k'!$A$4</c:f>
              <c:strCache>
                <c:ptCount val="1"/>
                <c:pt idx="0">
                  <c:v>Encryption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100k'!$B$4:$C$4</c:f>
              <c:numCache>
                <c:formatCode>General</c:formatCode>
                <c:ptCount val="2"/>
                <c:pt idx="0">
                  <c:v>259.89787999999999</c:v>
                </c:pt>
                <c:pt idx="1">
                  <c:v>528.01460499999996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1-499E-BEB0-8853595F781C}"/>
            </c:ext>
          </c:extLst>
        </c:ser>
        <c:ser>
          <c:idx val="3"/>
          <c:order val="3"/>
          <c:tx>
            <c:strRef>
              <c:f>'SEAL 100k'!$A$5</c:f>
              <c:strCache>
                <c:ptCount val="1"/>
                <c:pt idx="0">
                  <c:v>Operation 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100k'!$B$5:$C$5</c:f>
              <c:numCache>
                <c:formatCode>General</c:formatCode>
                <c:ptCount val="2"/>
                <c:pt idx="0">
                  <c:v>107.54464399999999</c:v>
                </c:pt>
                <c:pt idx="1">
                  <c:v>183.310203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1-499E-BEB0-8853595F781C}"/>
            </c:ext>
          </c:extLst>
        </c:ser>
        <c:ser>
          <c:idx val="4"/>
          <c:order val="4"/>
          <c:tx>
            <c:strRef>
              <c:f>'SEAL 100k'!$A$6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100k'!$B$6:$C$6</c:f>
              <c:numCache>
                <c:formatCode>General</c:formatCode>
                <c:ptCount val="2"/>
                <c:pt idx="0">
                  <c:v>2.6891999999999999E-2</c:v>
                </c:pt>
                <c:pt idx="1">
                  <c:v>2.6870999999999999E-2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21-499E-BEB0-8853595F781C}"/>
            </c:ext>
          </c:extLst>
        </c:ser>
        <c:ser>
          <c:idx val="5"/>
          <c:order val="5"/>
          <c:tx>
            <c:strRef>
              <c:f>'SEAL 100k'!$A$7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'SEAL 100k'!$B$1:$C$1</c:f>
              <c:strCache>
                <c:ptCount val="2"/>
                <c:pt idx="0">
                  <c:v>4096</c:v>
                </c:pt>
                <c:pt idx="1">
                  <c:v>8 192</c:v>
                </c:pt>
              </c:strCache>
            </c:strRef>
          </c:cat>
          <c:val>
            <c:numRef>
              <c:f>'SEAL 100k'!$B$7:$C$7</c:f>
              <c:numCache>
                <c:formatCode>General</c:formatCode>
                <c:ptCount val="2"/>
                <c:pt idx="0">
                  <c:v>367.51470599999999</c:v>
                </c:pt>
                <c:pt idx="1">
                  <c:v>711.42123500000002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21-499E-BEB0-8853595F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705008"/>
        <c:axId val="426705648"/>
        <c:axId val="0"/>
      </c:bar3DChart>
      <c:catAx>
        <c:axId val="4267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Value of polynomial Modulus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5648"/>
        <c:crosses val="autoZero"/>
        <c:auto val="1"/>
        <c:lblAlgn val="ctr"/>
        <c:lblOffset val="100"/>
        <c:noMultiLvlLbl val="0"/>
      </c:catAx>
      <c:valAx>
        <c:axId val="426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5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according to the different steps in the code and the value for the size of the group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'Charm 50k'!$A$2</c:f>
              <c:strCache>
                <c:ptCount val="1"/>
                <c:pt idx="0">
                  <c:v>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'Charm 50k'!$B$1:$E$1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50k'!$B$2:$E$2</c:f>
              <c:numCache>
                <c:formatCode>General</c:formatCode>
                <c:ptCount val="4"/>
                <c:pt idx="0">
                  <c:v>0.22</c:v>
                </c:pt>
                <c:pt idx="1">
                  <c:v>0.21</c:v>
                </c:pt>
                <c:pt idx="2">
                  <c:v>0.21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2-4867-BD29-F7F2E558E5BA}"/>
            </c:ext>
          </c:extLst>
        </c:ser>
        <c:ser>
          <c:idx val="1"/>
          <c:order val="1"/>
          <c:tx>
            <c:strRef>
              <c:f>'Charm 50k'!$A$3</c:f>
              <c:strCache>
                <c:ptCount val="1"/>
                <c:pt idx="0">
                  <c:v>Encryption + Sum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50k'!$B$1:$E$1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50k'!$B$3:$E$3</c:f>
              <c:numCache>
                <c:formatCode>General</c:formatCode>
                <c:ptCount val="4"/>
                <c:pt idx="0">
                  <c:v>23.48</c:v>
                </c:pt>
                <c:pt idx="1">
                  <c:v>24.64</c:v>
                </c:pt>
                <c:pt idx="2">
                  <c:v>25.03</c:v>
                </c:pt>
                <c:pt idx="3">
                  <c:v>25.73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2-4867-BD29-F7F2E558E5BA}"/>
            </c:ext>
          </c:extLst>
        </c:ser>
        <c:ser>
          <c:idx val="2"/>
          <c:order val="2"/>
          <c:tx>
            <c:strRef>
              <c:f>'Charm 50k'!$A$4</c:f>
              <c:strCache>
                <c:ptCount val="1"/>
                <c:pt idx="0">
                  <c:v>Decryption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'Charm 50k'!$B$1:$E$1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50k'!$B$4:$E$4</c:f>
              <c:numCache>
                <c:formatCode>General</c:formatCode>
                <c:ptCount val="4"/>
                <c:pt idx="0">
                  <c:v>0.63</c:v>
                </c:pt>
                <c:pt idx="1">
                  <c:v>0.73</c:v>
                </c:pt>
                <c:pt idx="2">
                  <c:v>0.75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2-4867-BD29-F7F2E558E5BA}"/>
            </c:ext>
          </c:extLst>
        </c:ser>
        <c:ser>
          <c:idx val="3"/>
          <c:order val="3"/>
          <c:tx>
            <c:strRef>
              <c:f>'Charm 50k'!$A$5</c:f>
              <c:strCache>
                <c:ptCount val="1"/>
                <c:pt idx="0">
                  <c:v>Secret Keys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50k'!$B$1:$E$1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50k'!$B$5:$E$5</c:f>
              <c:numCache>
                <c:formatCode>General</c:formatCode>
                <c:ptCount val="4"/>
                <c:pt idx="0">
                  <c:v>3.7000000000000006</c:v>
                </c:pt>
                <c:pt idx="1">
                  <c:v>7.06</c:v>
                </c:pt>
                <c:pt idx="2">
                  <c:v>14.159999999999997</c:v>
                </c:pt>
                <c:pt idx="3">
                  <c:v>27.609999999999996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2-4867-BD29-F7F2E558E5BA}"/>
            </c:ext>
          </c:extLst>
        </c:ser>
        <c:ser>
          <c:idx val="4"/>
          <c:order val="4"/>
          <c:tx>
            <c:strRef>
              <c:f>'Charm 50k'!$A$6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'Charm 50k'!$B$1:$E$1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50k'!$B$6:$E$6</c:f>
              <c:numCache>
                <c:formatCode>General</c:formatCode>
                <c:ptCount val="4"/>
                <c:pt idx="0">
                  <c:v>28.03</c:v>
                </c:pt>
                <c:pt idx="1">
                  <c:v>32.64</c:v>
                </c:pt>
                <c:pt idx="2">
                  <c:v>40.15</c:v>
                </c:pt>
                <c:pt idx="3">
                  <c:v>54.44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82-4867-BD29-F7F2E558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2024336"/>
        <c:axId val="692027216"/>
        <c:axId val="0"/>
      </c:bar3DChart>
      <c:catAx>
        <c:axId val="69202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inside G.paramgen()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7216"/>
        <c:crosses val="autoZero"/>
        <c:auto val="1"/>
        <c:lblAlgn val="ctr"/>
        <c:lblOffset val="100"/>
        <c:noMultiLvlLbl val="0"/>
      </c:catAx>
      <c:valAx>
        <c:axId val="6920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2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Execution time according to the different steps in the code and the value for the size of the group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'Charm 100k'!$A$2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100k'!$B$2:$E$2</c:f>
              <c:numCache>
                <c:formatCode>General</c:formatCode>
                <c:ptCount val="4"/>
                <c:pt idx="0">
                  <c:v>0.45</c:v>
                </c:pt>
                <c:pt idx="1">
                  <c:v>0.42</c:v>
                </c:pt>
                <c:pt idx="2">
                  <c:v>0.46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D86-9F6F-8BA981E11CE9}"/>
            </c:ext>
          </c:extLst>
        </c:ser>
        <c:ser>
          <c:idx val="1"/>
          <c:order val="1"/>
          <c:tx>
            <c:strRef>
              <c:f>'Charm 100k'!$A$3</c:f>
              <c:strCache>
                <c:ptCount val="1"/>
                <c:pt idx="0">
                  <c:v>Encryption + 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100k'!$B$3:$E$3</c:f>
              <c:numCache>
                <c:formatCode>General</c:formatCode>
                <c:ptCount val="4"/>
                <c:pt idx="0">
                  <c:v>50.14</c:v>
                </c:pt>
                <c:pt idx="1">
                  <c:v>51.26</c:v>
                </c:pt>
                <c:pt idx="2">
                  <c:v>52.35</c:v>
                </c:pt>
                <c:pt idx="3">
                  <c:v>55.32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D86-9F6F-8BA981E11CE9}"/>
            </c:ext>
          </c:extLst>
        </c:ser>
        <c:ser>
          <c:idx val="2"/>
          <c:order val="2"/>
          <c:tx>
            <c:strRef>
              <c:f>'Charm 100k'!$A$4</c:f>
              <c:strCache>
                <c:ptCount val="1"/>
                <c:pt idx="0">
                  <c:v>Decryption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100k'!$B$4:$E$4</c:f>
              <c:numCache>
                <c:formatCode>General</c:formatCode>
                <c:ptCount val="4"/>
                <c:pt idx="0">
                  <c:v>2.95</c:v>
                </c:pt>
                <c:pt idx="1">
                  <c:v>3.02</c:v>
                </c:pt>
                <c:pt idx="2">
                  <c:v>3.13</c:v>
                </c:pt>
                <c:pt idx="3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3-4D86-9F6F-8BA981E11CE9}"/>
            </c:ext>
          </c:extLst>
        </c:ser>
        <c:ser>
          <c:idx val="3"/>
          <c:order val="3"/>
          <c:tx>
            <c:strRef>
              <c:f>'Charm 100k'!$A$5</c:f>
              <c:strCache>
                <c:ptCount val="1"/>
                <c:pt idx="0">
                  <c:v>Secret Keys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100k'!$B$5:$E$5</c:f>
              <c:numCache>
                <c:formatCode>General</c:formatCode>
                <c:ptCount val="4"/>
                <c:pt idx="0">
                  <c:v>7.5600000000000014</c:v>
                </c:pt>
                <c:pt idx="1">
                  <c:v>14.039999999999997</c:v>
                </c:pt>
                <c:pt idx="2">
                  <c:v>30.859999999999996</c:v>
                </c:pt>
                <c:pt idx="3">
                  <c:v>51.14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3-4D86-9F6F-8BA981E11CE9}"/>
            </c:ext>
          </c:extLst>
        </c:ser>
        <c:ser>
          <c:idx val="4"/>
          <c:order val="4"/>
          <c:tx>
            <c:strRef>
              <c:f>'Charm 100k'!$A$6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'Charm 100k'!$B$1:$E$1</c:f>
              <c:strCach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strCache>
            </c:strRef>
          </c:cat>
          <c:val>
            <c:numRef>
              <c:f>'Charm 100k'!$B$6:$E$6</c:f>
              <c:numCache>
                <c:formatCode>General</c:formatCode>
                <c:ptCount val="4"/>
                <c:pt idx="0">
                  <c:v>61.1</c:v>
                </c:pt>
                <c:pt idx="1">
                  <c:v>68.739999999999995</c:v>
                </c:pt>
                <c:pt idx="2">
                  <c:v>86.8</c:v>
                </c:pt>
                <c:pt idx="3">
                  <c:v>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3-4D86-9F6F-8BA981E1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9345080"/>
        <c:axId val="859343800"/>
        <c:axId val="0"/>
      </c:bar3DChart>
      <c:catAx>
        <c:axId val="85934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inside G.paramgen()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43800"/>
        <c:crosses val="autoZero"/>
        <c:auto val="1"/>
        <c:lblAlgn val="ctr"/>
        <c:lblOffset val="100"/>
        <c:noMultiLvlLbl val="0"/>
      </c:catAx>
      <c:valAx>
        <c:axId val="8593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45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709221</xdr:colOff>
      <xdr:row>13</xdr:row>
      <xdr:rowOff>72159</xdr:rowOff>
    </xdr:from>
    <xdr:to>
      <xdr:col>7</xdr:col>
      <xdr:colOff>627784</xdr:colOff>
      <xdr:row>35</xdr:row>
      <xdr:rowOff>61174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FDD3E15-0463-4C44-92DC-A910F8D3B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142764</xdr:colOff>
      <xdr:row>0</xdr:row>
      <xdr:rowOff>58923</xdr:rowOff>
    </xdr:from>
    <xdr:to>
      <xdr:col>14</xdr:col>
      <xdr:colOff>311039</xdr:colOff>
      <xdr:row>23</xdr:row>
      <xdr:rowOff>62099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FFF8114-B497-479B-9A95-2BF61EB9F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146870</xdr:colOff>
      <xdr:row>20</xdr:row>
      <xdr:rowOff>64420</xdr:rowOff>
    </xdr:from>
    <xdr:to>
      <xdr:col>10</xdr:col>
      <xdr:colOff>339505</xdr:colOff>
      <xdr:row>41</xdr:row>
      <xdr:rowOff>37722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15161A4-3E4F-465F-8B88-C8B9EA5BD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529166</xdr:colOff>
      <xdr:row>8</xdr:row>
      <xdr:rowOff>131647</xdr:rowOff>
    </xdr:from>
    <xdr:to>
      <xdr:col>10</xdr:col>
      <xdr:colOff>711356</xdr:colOff>
      <xdr:row>28</xdr:row>
      <xdr:rowOff>135518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9DF410-7F36-41D7-B446-1728FB5D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2</xdr:row>
      <xdr:rowOff>66146</xdr:rowOff>
    </xdr:from>
    <xdr:to>
      <xdr:col>15</xdr:col>
      <xdr:colOff>423332</xdr:colOff>
      <xdr:row>25</xdr:row>
      <xdr:rowOff>66146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96A5FF-5573-4FE0-B417-578E1AF2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611264</xdr:colOff>
      <xdr:row>1</xdr:row>
      <xdr:rowOff>16168</xdr:rowOff>
    </xdr:from>
    <xdr:to>
      <xdr:col>15</xdr:col>
      <xdr:colOff>74645</xdr:colOff>
      <xdr:row>23</xdr:row>
      <xdr:rowOff>96660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CE40F6-0010-4834-985B-6427AE192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500C06-382B-4AC8-8925-AE1264648FAA}" name="Tableau4" displayName="Tableau4" ref="A3:E9" totalsRowShown="0" headerRowDxfId="53" headerRowBorderDxfId="52" tableBorderDxfId="51">
  <autoFilter ref="A3:E9" xr:uid="{584227B3-E088-4238-94D8-0A48639BD39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1FAEBFF-EC5E-49AE-9C46-936ACAF30043}" name="poly_modulus_degree" dataDxfId="50"/>
    <tableColumn id="2" xr3:uid="{214BF928-02BA-40DD-A7CE-56EBAECE24DD}" name="4096"/>
    <tableColumn id="3" xr3:uid="{47E04976-6E8C-4A37-8D9D-C2AEB22CF464}" name="8 192"/>
    <tableColumn id="4" xr3:uid="{A789A9AA-E069-4BB9-BB6F-15CFB94AC765}" name="16 384"/>
    <tableColumn id="5" xr3:uid="{FF1267B5-7D84-4F46-9F0A-F3D0E4F10C19}" name="32 76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A0985-E008-4DF4-9079-16F3EC105C07}" name="Tableau7" displayName="Tableau7" ref="A1:E6" totalsRowShown="0" headerRowDxfId="49" dataDxfId="47" headerRowBorderDxfId="48" tableBorderDxfId="46" totalsRowBorderDxfId="45">
  <autoFilter ref="A1:E6" xr:uid="{940B1F9E-8C7A-48FC-80D9-BF9CE8D8A92B}"/>
  <tableColumns count="5">
    <tableColumn id="1" xr3:uid="{E749A2BD-0A0B-48DE-B6FD-AFD4A8A56C53}" name="paramGen" dataDxfId="44"/>
    <tableColumn id="2" xr3:uid="{3EC7BC31-687F-4123-A3C1-EE30DA3448A1}" name="12" dataDxfId="43"/>
    <tableColumn id="3" xr3:uid="{D1540B7A-CA0E-43C4-ABDD-F8F5752B14C6}" name="13" dataDxfId="42"/>
    <tableColumn id="4" xr3:uid="{1A19FBF0-EC10-431B-8122-AD7E4563592E}" name="14" dataDxfId="41"/>
    <tableColumn id="5" xr3:uid="{B3006348-899B-4548-BE94-FC12832A438C}" name="15" dataDxfId="4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2FFAA-2CD9-479A-A513-1F2C5C094CD5}" name="Tableau2" displayName="Tableau2" ref="A3:D9" headerRowBorderDxfId="39" tableBorderDxfId="38" totalsRowBorderDxfId="37">
  <autoFilter ref="A3:D9" xr:uid="{3136BCE0-DE2C-44DE-831C-93ED649268A8}">
    <filterColumn colId="0" hiddenButton="1"/>
    <filterColumn colId="1" hiddenButton="1"/>
    <filterColumn colId="2" hiddenButton="1"/>
    <filterColumn colId="3" hiddenButton="1"/>
  </autoFilter>
  <tableColumns count="4">
    <tableColumn id="1" xr3:uid="{3D4A4BC2-BFB5-4082-B9D0-5AFE9A6D1E6B}" name="poly_modulus_degree" totalsRowLabel="Total" dataDxfId="36" totalsRowDxfId="35"/>
    <tableColumn id="2" xr3:uid="{933D5E04-9F8A-43D4-AFB9-EFBA5F372476}" name="4096" dataDxfId="34" totalsRowDxfId="33"/>
    <tableColumn id="3" xr3:uid="{86CFF4CB-DDA5-4F59-A2BC-0D5C43B83730}" name="8 192" dataDxfId="32" totalsRowDxfId="31"/>
    <tableColumn id="4" xr3:uid="{0FE29DFF-F4D2-49D7-BBD0-06E139B3818D}" name="16 384" totalsRowFunction="sum" dataDxfId="30" totalsRowDxfId="29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6A542-D5AE-41BF-95D2-FF399C3D71B9}" name="Tableau24" displayName="Tableau24" ref="A1:C7" headerRowBorderDxfId="28" tableBorderDxfId="27" totalsRowBorderDxfId="26">
  <autoFilter ref="A1:C7" xr:uid="{F73EEE01-1EBF-45FB-B04B-378005237320}"/>
  <tableColumns count="3">
    <tableColumn id="1" xr3:uid="{7DC0D2D9-69B3-489D-AE56-5ACDCE20AE2E}" name="poly_modulus_degree" totalsRowLabel="Total" dataDxfId="25" totalsRowDxfId="24"/>
    <tableColumn id="2" xr3:uid="{6080F86D-1B70-4988-9C0E-6D638BA71907}" name="4096" dataDxfId="23" totalsRowDxfId="22"/>
    <tableColumn id="3" xr3:uid="{E8E6D894-B540-4F6E-82C8-651819029A58}" name="8 192" dataDxfId="21" totalsRowDxfId="20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617EB4-D911-4F34-B1FD-35218CE0EA3B}" name="Tableau710" displayName="Tableau710" ref="A1:E6" totalsRowShown="0" headerRowDxfId="19" dataDxfId="17" headerRowBorderDxfId="18" tableBorderDxfId="16" totalsRowBorderDxfId="15">
  <autoFilter ref="A1:E6" xr:uid="{E92C8E4F-4EE0-4EE1-9245-A695347F592B}"/>
  <tableColumns count="5">
    <tableColumn id="1" xr3:uid="{C3CBA308-5885-4C29-8492-3D704A43A7F6}" name="paramGen" dataDxfId="14"/>
    <tableColumn id="2" xr3:uid="{767924F2-4064-4D51-943A-9D27BA538063}" name="12" dataDxfId="13"/>
    <tableColumn id="3" xr3:uid="{BD18750D-4D8A-43DA-9699-7EC15D967A2E}" name="13" dataDxfId="12"/>
    <tableColumn id="4" xr3:uid="{8FEA6676-4C75-4BF0-AB65-746D14CB94DC}" name="14" dataDxfId="11"/>
    <tableColumn id="5" xr3:uid="{B390C745-BAA1-494B-8A0E-F567C41507EB}" name="15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2D10A0-612C-48A3-9632-535CD0EC482B}" name="Tableau71011" displayName="Tableau71011" ref="A1:E6" totalsRowShown="0" headerRowDxfId="9" dataDxfId="7" headerRowBorderDxfId="8" tableBorderDxfId="6" totalsRowBorderDxfId="5">
  <autoFilter ref="A1:E6" xr:uid="{8FCBD664-5745-41B5-90A1-ACA81327D601}"/>
  <tableColumns count="5">
    <tableColumn id="1" xr3:uid="{C20E6100-0AA4-46F3-9907-1882F44793BB}" name="paramGen" dataDxfId="4"/>
    <tableColumn id="2" xr3:uid="{A847D20F-BD8F-46EB-B750-85C92622ED7D}" name="12" dataDxfId="3"/>
    <tableColumn id="3" xr3:uid="{C3D93947-2F2E-4B55-97E3-1AB13B14D479}" name="13" dataDxfId="2"/>
    <tableColumn id="4" xr3:uid="{948E6848-B7AF-45B9-B326-E33DE89EF12A}" name="14" dataDxfId="1"/>
    <tableColumn id="5" xr3:uid="{EAF4F79A-E9F4-4AEA-A20E-1065DD7181AC}" name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2E25-1202-4112-AD3A-085ADDD10173}">
  <dimension ref="A1:N30"/>
  <sheetViews>
    <sheetView topLeftCell="A11" zoomScale="88" zoomScaleNormal="117" workbookViewId="0">
      <selection activeCell="I23" sqref="I23"/>
    </sheetView>
  </sheetViews>
  <sheetFormatPr baseColWidth="10" defaultRowHeight="15" x14ac:dyDescent="0.25"/>
  <cols>
    <col min="1" max="1" width="31.5703125" customWidth="1"/>
    <col min="2" max="2" width="22.85546875" style="1" customWidth="1"/>
    <col min="3" max="3" width="10.85546875" style="7" customWidth="1"/>
    <col min="4" max="5" width="10.85546875" style="7"/>
    <col min="7" max="7" width="28" customWidth="1"/>
    <col min="8" max="8" width="15.85546875" customWidth="1"/>
    <col min="9" max="9" width="22.42578125" customWidth="1"/>
    <col min="10" max="10" width="15.140625" customWidth="1"/>
  </cols>
  <sheetData>
    <row r="1" spans="1:12" x14ac:dyDescent="0.25">
      <c r="A1" s="4"/>
      <c r="B1" s="5"/>
      <c r="C1" s="6"/>
      <c r="D1" s="6"/>
      <c r="E1" s="6"/>
    </row>
    <row r="2" spans="1:12" x14ac:dyDescent="0.25">
      <c r="D2"/>
    </row>
    <row r="3" spans="1:12" x14ac:dyDescent="0.25">
      <c r="A3" s="12" t="s">
        <v>0</v>
      </c>
      <c r="B3" s="13" t="s">
        <v>8</v>
      </c>
      <c r="C3" s="14" t="s">
        <v>9</v>
      </c>
      <c r="D3" s="14" t="s">
        <v>10</v>
      </c>
      <c r="E3" s="14" t="s">
        <v>11</v>
      </c>
    </row>
    <row r="4" spans="1:12" x14ac:dyDescent="0.25">
      <c r="A4" s="11" t="s">
        <v>7</v>
      </c>
      <c r="B4">
        <f>(269)*0.000001</f>
        <v>2.6899999999999998E-4</v>
      </c>
      <c r="C4">
        <v>3.0199999999999997E-4</v>
      </c>
      <c r="D4">
        <v>8.6799999999999996E-4</v>
      </c>
      <c r="E4">
        <v>1.6199999999999999E-3</v>
      </c>
    </row>
    <row r="5" spans="1:12" x14ac:dyDescent="0.25">
      <c r="A5" s="11" t="s">
        <v>6</v>
      </c>
      <c r="B5">
        <v>1.4064E-2</v>
      </c>
      <c r="C5">
        <v>2.9696999999999998E-2</v>
      </c>
      <c r="D5">
        <v>6.1027999999999999E-2</v>
      </c>
      <c r="E5">
        <v>0.122655</v>
      </c>
    </row>
    <row r="6" spans="1:12" x14ac:dyDescent="0.25">
      <c r="A6" s="11" t="s">
        <v>2</v>
      </c>
      <c r="B6">
        <v>20.201283</v>
      </c>
      <c r="C6">
        <v>45.226906999999997</v>
      </c>
      <c r="D6">
        <v>87.852836999999994</v>
      </c>
      <c r="E6">
        <v>174.888687</v>
      </c>
    </row>
    <row r="7" spans="1:12" x14ac:dyDescent="0.25">
      <c r="A7" s="11" t="s">
        <v>4</v>
      </c>
      <c r="B7">
        <v>8.9087E-2</v>
      </c>
      <c r="C7">
        <v>0.185088</v>
      </c>
      <c r="D7">
        <v>0.29701</v>
      </c>
      <c r="E7">
        <v>14.375093</v>
      </c>
      <c r="G7" s="2"/>
      <c r="H7" s="2"/>
      <c r="I7" s="2"/>
      <c r="J7" s="2"/>
      <c r="K7" s="2"/>
      <c r="L7" s="2"/>
    </row>
    <row r="8" spans="1:12" x14ac:dyDescent="0.25">
      <c r="A8" s="11" t="s">
        <v>3</v>
      </c>
      <c r="B8">
        <v>3.2499999999999999E-4</v>
      </c>
      <c r="C8">
        <v>6.4599999999999998E-4</v>
      </c>
      <c r="D8">
        <v>1.312E-3</v>
      </c>
      <c r="E8">
        <v>2.9567E-2</v>
      </c>
      <c r="G8" s="2"/>
      <c r="H8" s="2"/>
      <c r="I8" s="2"/>
      <c r="J8" s="2"/>
      <c r="K8" s="2"/>
      <c r="L8" s="2"/>
    </row>
    <row r="9" spans="1:12" x14ac:dyDescent="0.25">
      <c r="A9" s="11" t="s">
        <v>5</v>
      </c>
      <c r="B9">
        <v>20.313922999999999</v>
      </c>
      <c r="C9">
        <v>45.447274</v>
      </c>
      <c r="D9">
        <v>88.219135999999992</v>
      </c>
      <c r="E9">
        <v>189.43277</v>
      </c>
      <c r="G9" s="2"/>
      <c r="H9" s="8"/>
      <c r="I9" s="8"/>
      <c r="J9" s="8"/>
      <c r="K9" s="8"/>
      <c r="L9" s="2"/>
    </row>
    <row r="10" spans="1:12" x14ac:dyDescent="0.25">
      <c r="G10" s="2"/>
      <c r="H10" s="8"/>
      <c r="I10" s="8"/>
      <c r="J10" s="8"/>
      <c r="K10" s="8"/>
      <c r="L10" s="2"/>
    </row>
    <row r="11" spans="1:12" x14ac:dyDescent="0.25">
      <c r="G11" s="2"/>
      <c r="H11" s="2"/>
      <c r="I11" s="2"/>
      <c r="J11" s="2"/>
      <c r="K11" s="2"/>
      <c r="L11" s="2"/>
    </row>
    <row r="12" spans="1:12" x14ac:dyDescent="0.25">
      <c r="G12" s="2"/>
      <c r="H12" s="2"/>
      <c r="I12" s="2"/>
      <c r="J12" s="2"/>
      <c r="K12" s="2"/>
      <c r="L12" s="2"/>
    </row>
    <row r="13" spans="1:12" x14ac:dyDescent="0.25">
      <c r="G13" s="2"/>
      <c r="H13" s="2"/>
      <c r="I13" s="2"/>
      <c r="J13" s="2"/>
      <c r="K13" s="2"/>
      <c r="L13" s="2"/>
    </row>
    <row r="14" spans="1:12" x14ac:dyDescent="0.25">
      <c r="G14" s="10"/>
      <c r="H14" s="2"/>
      <c r="I14" s="2"/>
      <c r="J14" s="2"/>
      <c r="K14" s="2"/>
      <c r="L14" s="2"/>
    </row>
    <row r="15" spans="1:12" x14ac:dyDescent="0.25">
      <c r="G15" s="2"/>
      <c r="H15" s="2"/>
      <c r="I15" s="2"/>
      <c r="J15" s="2"/>
      <c r="K15" s="2"/>
      <c r="L15" s="2"/>
    </row>
    <row r="16" spans="1:12" x14ac:dyDescent="0.25">
      <c r="G16" s="2"/>
      <c r="H16" s="2"/>
      <c r="I16" s="2"/>
      <c r="J16" s="2"/>
      <c r="K16" s="2"/>
      <c r="L16" s="2"/>
    </row>
    <row r="17" spans="1:14" x14ac:dyDescent="0.25">
      <c r="G17" s="2"/>
      <c r="H17" s="2"/>
      <c r="I17" s="2"/>
      <c r="J17" s="2"/>
      <c r="K17" s="2"/>
      <c r="L17" s="2"/>
    </row>
    <row r="19" spans="1:14" x14ac:dyDescent="0.25">
      <c r="A19" s="2"/>
      <c r="B19" s="3"/>
      <c r="C19" s="16"/>
      <c r="D19" s="16"/>
      <c r="E19" s="16"/>
      <c r="F19" s="2"/>
    </row>
    <row r="20" spans="1:14" x14ac:dyDescent="0.25">
      <c r="A20" s="2"/>
      <c r="B20" s="3"/>
      <c r="C20" s="16"/>
      <c r="D20" s="16"/>
      <c r="E20" s="16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19"/>
      <c r="B21" s="23"/>
      <c r="C21" s="18"/>
      <c r="D21" s="18"/>
      <c r="E21" s="18"/>
      <c r="F21" s="2"/>
      <c r="G21" s="2"/>
      <c r="H21" s="2"/>
      <c r="I21" s="2"/>
      <c r="J21" s="10"/>
      <c r="K21" s="10"/>
      <c r="L21" s="10"/>
      <c r="M21" s="10"/>
      <c r="N21" s="2"/>
    </row>
    <row r="22" spans="1:14" x14ac:dyDescent="0.25">
      <c r="A22" s="19"/>
      <c r="B22" s="23"/>
      <c r="C22" s="18"/>
      <c r="D22" s="18"/>
      <c r="E22" s="18"/>
      <c r="F22" s="2"/>
      <c r="G22" s="8"/>
      <c r="H22" s="16"/>
      <c r="I22" s="8"/>
      <c r="J22" s="16"/>
      <c r="K22" s="16"/>
      <c r="L22" s="16"/>
      <c r="M22" s="16"/>
      <c r="N22" s="2"/>
    </row>
    <row r="23" spans="1:14" x14ac:dyDescent="0.25">
      <c r="A23" s="19"/>
      <c r="B23" s="23"/>
      <c r="C23" s="18"/>
      <c r="D23" s="18"/>
      <c r="E23" s="18"/>
      <c r="F23" s="2"/>
      <c r="G23" s="2"/>
      <c r="H23" s="2"/>
      <c r="I23" s="16"/>
      <c r="J23" s="16"/>
      <c r="K23" s="16"/>
      <c r="L23" s="16"/>
      <c r="M23" s="16"/>
      <c r="N23" s="2"/>
    </row>
    <row r="24" spans="1:14" x14ac:dyDescent="0.25">
      <c r="A24" s="19"/>
      <c r="B24" s="23"/>
      <c r="C24" s="18"/>
      <c r="D24" s="18"/>
      <c r="E24" s="18"/>
      <c r="F24" s="2"/>
      <c r="G24" s="2"/>
      <c r="H24" s="2"/>
      <c r="I24" s="16"/>
      <c r="J24" s="16"/>
      <c r="K24" s="16"/>
      <c r="L24" s="16"/>
      <c r="M24" s="16"/>
      <c r="N24" s="2"/>
    </row>
    <row r="25" spans="1:14" x14ac:dyDescent="0.25">
      <c r="A25" s="19"/>
      <c r="B25" s="23"/>
      <c r="C25" s="18"/>
      <c r="D25" s="18"/>
      <c r="E25" s="18"/>
      <c r="F25" s="2"/>
      <c r="G25" s="2"/>
      <c r="H25" s="2"/>
      <c r="I25" s="16"/>
      <c r="J25" s="2"/>
      <c r="K25" s="16"/>
      <c r="L25" s="16"/>
      <c r="M25" s="2"/>
      <c r="N25" s="2"/>
    </row>
    <row r="26" spans="1:14" x14ac:dyDescent="0.25">
      <c r="A26" s="19"/>
      <c r="B26" s="23"/>
      <c r="C26" s="18"/>
      <c r="D26" s="18"/>
      <c r="E26" s="18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19"/>
      <c r="B27" s="23"/>
      <c r="C27" s="18"/>
      <c r="D27" s="18"/>
      <c r="E27" s="18"/>
      <c r="F27" s="1"/>
    </row>
    <row r="28" spans="1:14" x14ac:dyDescent="0.25">
      <c r="A28" s="19"/>
      <c r="B28" s="23"/>
      <c r="C28" s="18"/>
      <c r="D28" s="18"/>
      <c r="E28" s="18"/>
    </row>
    <row r="29" spans="1:14" x14ac:dyDescent="0.25">
      <c r="A29" s="19"/>
      <c r="B29" s="23"/>
      <c r="C29" s="18"/>
      <c r="D29" s="18"/>
      <c r="E29" s="18"/>
    </row>
    <row r="30" spans="1:14" x14ac:dyDescent="0.25">
      <c r="A30" s="19"/>
      <c r="B30" s="23"/>
      <c r="C30" s="18"/>
      <c r="D30" s="18"/>
      <c r="E30" s="18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BF96-8000-4C33-9DE8-E1FABBD04733}">
  <dimension ref="A1:E6"/>
  <sheetViews>
    <sheetView zoomScale="84" zoomScaleNormal="85" workbookViewId="0">
      <selection activeCell="E11" sqref="E11"/>
    </sheetView>
  </sheetViews>
  <sheetFormatPr baseColWidth="10" defaultRowHeight="15" x14ac:dyDescent="0.25"/>
  <cols>
    <col min="1" max="1" width="17.28515625" customWidth="1"/>
  </cols>
  <sheetData>
    <row r="1" spans="1:5" x14ac:dyDescent="0.25">
      <c r="A1" s="26" t="s">
        <v>1</v>
      </c>
      <c r="B1" s="27" t="s">
        <v>15</v>
      </c>
      <c r="C1" s="27" t="s">
        <v>16</v>
      </c>
      <c r="D1" s="27" t="s">
        <v>17</v>
      </c>
      <c r="E1" s="28" t="s">
        <v>18</v>
      </c>
    </row>
    <row r="2" spans="1:5" x14ac:dyDescent="0.25">
      <c r="A2" s="24" t="s">
        <v>14</v>
      </c>
      <c r="B2" s="9">
        <v>0.45</v>
      </c>
      <c r="C2" s="9">
        <v>0.42</v>
      </c>
      <c r="D2" s="9">
        <v>0.46</v>
      </c>
      <c r="E2" s="25">
        <v>0.45</v>
      </c>
    </row>
    <row r="3" spans="1:5" x14ac:dyDescent="0.25">
      <c r="A3" s="24" t="s">
        <v>13</v>
      </c>
      <c r="B3" s="9">
        <v>50.14</v>
      </c>
      <c r="C3" s="9">
        <v>51.26</v>
      </c>
      <c r="D3" s="9">
        <v>52.35</v>
      </c>
      <c r="E3" s="25">
        <v>55.32</v>
      </c>
    </row>
    <row r="4" spans="1:5" x14ac:dyDescent="0.25">
      <c r="A4" s="24" t="s">
        <v>3</v>
      </c>
      <c r="B4" s="9">
        <v>2.95</v>
      </c>
      <c r="C4" s="9">
        <v>3.02</v>
      </c>
      <c r="D4" s="9">
        <v>3.13</v>
      </c>
      <c r="E4" s="25">
        <v>3.59</v>
      </c>
    </row>
    <row r="5" spans="1:5" x14ac:dyDescent="0.25">
      <c r="A5" s="24" t="s">
        <v>12</v>
      </c>
      <c r="B5" s="9">
        <f xml:space="preserve"> B6 - B3 - B4 - B2</f>
        <v>7.5600000000000014</v>
      </c>
      <c r="C5" s="9">
        <f xml:space="preserve"> C6 - C3 - C4 - C2</f>
        <v>14.039999999999997</v>
      </c>
      <c r="D5" s="9">
        <f xml:space="preserve"> D6 - D3 - D4 - D2</f>
        <v>30.859999999999996</v>
      </c>
      <c r="E5" s="25">
        <f xml:space="preserve"> E6 - E3 - E4 - E2</f>
        <v>51.14</v>
      </c>
    </row>
    <row r="6" spans="1:5" x14ac:dyDescent="0.25">
      <c r="A6" s="29" t="s">
        <v>5</v>
      </c>
      <c r="B6" s="30">
        <v>61.1</v>
      </c>
      <c r="C6" s="30">
        <v>68.739999999999995</v>
      </c>
      <c r="D6" s="30">
        <v>86.8</v>
      </c>
      <c r="E6" s="31">
        <v>110.5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8B03-9A3D-47D9-A60A-806B580D5CDF}">
  <dimension ref="A1:F9"/>
  <sheetViews>
    <sheetView topLeftCell="B15" zoomScale="101" workbookViewId="0">
      <selection activeCell="A3" sqref="A3:D9"/>
    </sheetView>
  </sheetViews>
  <sheetFormatPr baseColWidth="10" defaultRowHeight="15" x14ac:dyDescent="0.25"/>
  <cols>
    <col min="1" max="1" width="26.5703125" customWidth="1"/>
    <col min="2" max="4" width="10.85546875" style="1"/>
  </cols>
  <sheetData>
    <row r="1" spans="1:6" x14ac:dyDescent="0.25">
      <c r="A1" s="2"/>
      <c r="B1" s="3"/>
      <c r="C1" s="3"/>
      <c r="D1" s="3"/>
      <c r="E1" s="18"/>
      <c r="F1" s="19"/>
    </row>
    <row r="2" spans="1:6" x14ac:dyDescent="0.25">
      <c r="A2" s="2"/>
      <c r="B2" s="3"/>
      <c r="C2" s="3"/>
      <c r="D2" s="3"/>
      <c r="E2" s="18"/>
      <c r="F2" s="19"/>
    </row>
    <row r="3" spans="1:6" x14ac:dyDescent="0.25">
      <c r="A3" s="17" t="s">
        <v>0</v>
      </c>
      <c r="B3" s="13" t="s">
        <v>8</v>
      </c>
      <c r="C3" s="13" t="s">
        <v>9</v>
      </c>
      <c r="D3" s="21" t="s">
        <v>10</v>
      </c>
      <c r="E3" s="18"/>
      <c r="F3" s="19"/>
    </row>
    <row r="4" spans="1:6" x14ac:dyDescent="0.25">
      <c r="A4" s="11" t="s">
        <v>7</v>
      </c>
      <c r="B4" s="22">
        <v>1.642E-3</v>
      </c>
      <c r="C4" s="22">
        <v>1.6169999999999999E-3</v>
      </c>
      <c r="D4" s="19">
        <v>2.5850000000000001E-3</v>
      </c>
      <c r="E4" s="18"/>
      <c r="F4" s="19"/>
    </row>
    <row r="5" spans="1:6" x14ac:dyDescent="0.25">
      <c r="A5" s="11" t="s">
        <v>6</v>
      </c>
      <c r="B5" s="22">
        <v>1.4778999999999999E-2</v>
      </c>
      <c r="C5" s="22">
        <v>2.6893999999999998E-2</v>
      </c>
      <c r="D5" s="19">
        <v>7.6914999999999997E-2</v>
      </c>
      <c r="E5" s="18"/>
      <c r="F5" s="19"/>
    </row>
    <row r="6" spans="1:6" x14ac:dyDescent="0.25">
      <c r="A6" s="11" t="s">
        <v>2</v>
      </c>
      <c r="B6" s="22">
        <v>108.94088699999999</v>
      </c>
      <c r="C6" s="22">
        <v>216.228827</v>
      </c>
      <c r="D6" s="19">
        <v>544.10621400000002</v>
      </c>
      <c r="E6" s="18"/>
      <c r="F6" s="19"/>
    </row>
    <row r="7" spans="1:6" x14ac:dyDescent="0.25">
      <c r="A7" s="11" t="s">
        <v>4</v>
      </c>
      <c r="B7" s="22">
        <v>0.64227999999999996</v>
      </c>
      <c r="C7" s="22">
        <v>32.457616000000002</v>
      </c>
      <c r="D7" s="19">
        <v>188.481223</v>
      </c>
      <c r="E7" s="18"/>
      <c r="F7" s="19"/>
    </row>
    <row r="8" spans="1:6" x14ac:dyDescent="0.25">
      <c r="A8" s="11" t="s">
        <v>3</v>
      </c>
      <c r="B8" s="22">
        <v>4.0299999999999998E-4</v>
      </c>
      <c r="C8" s="22">
        <v>1.1396E-2</v>
      </c>
      <c r="D8" s="19">
        <v>3.4785999999999997E-2</v>
      </c>
      <c r="E8" s="18"/>
      <c r="F8" s="19"/>
    </row>
    <row r="9" spans="1:6" x14ac:dyDescent="0.25">
      <c r="A9" s="15" t="s">
        <v>5</v>
      </c>
      <c r="B9" s="22">
        <v>109.60532499999999</v>
      </c>
      <c r="C9" s="22">
        <v>248.75413999999998</v>
      </c>
      <c r="D9" s="19">
        <v>732.73386699999992</v>
      </c>
      <c r="E9" s="20"/>
      <c r="F9" s="19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5DD-7C65-4B38-BC72-937FD3C953BC}">
  <dimension ref="A1:C7"/>
  <sheetViews>
    <sheetView topLeftCell="B1" zoomScale="102" zoomScaleNormal="100" workbookViewId="0">
      <selection activeCell="B23" sqref="B23"/>
    </sheetView>
  </sheetViews>
  <sheetFormatPr baseColWidth="10" defaultRowHeight="15" x14ac:dyDescent="0.25"/>
  <cols>
    <col min="1" max="1" width="25.28515625" customWidth="1"/>
    <col min="2" max="2" width="14.140625" style="1" customWidth="1"/>
    <col min="3" max="3" width="12.5703125" style="1" customWidth="1"/>
  </cols>
  <sheetData>
    <row r="1" spans="1:3" x14ac:dyDescent="0.25">
      <c r="A1" s="17" t="s">
        <v>0</v>
      </c>
      <c r="B1" s="13" t="s">
        <v>8</v>
      </c>
      <c r="C1" s="13" t="s">
        <v>9</v>
      </c>
    </row>
    <row r="2" spans="1:3" x14ac:dyDescent="0.25">
      <c r="A2" s="11" t="s">
        <v>7</v>
      </c>
      <c r="B2">
        <v>4.3419999999999995E-3</v>
      </c>
      <c r="C2">
        <v>7.3699999999999998E-3</v>
      </c>
    </row>
    <row r="3" spans="1:3" x14ac:dyDescent="0.25">
      <c r="A3" s="11" t="s">
        <v>6</v>
      </c>
      <c r="B3">
        <v>1.5044999999999999E-2</v>
      </c>
      <c r="C3">
        <v>3.8189000000000001E-2</v>
      </c>
    </row>
    <row r="4" spans="1:3" x14ac:dyDescent="0.25">
      <c r="A4" s="11" t="s">
        <v>2</v>
      </c>
      <c r="B4">
        <v>259.89787999999999</v>
      </c>
      <c r="C4">
        <v>528.01460499999996</v>
      </c>
    </row>
    <row r="5" spans="1:3" x14ac:dyDescent="0.25">
      <c r="A5" s="11" t="s">
        <v>4</v>
      </c>
      <c r="B5">
        <v>107.54464399999999</v>
      </c>
      <c r="C5">
        <v>183.310203</v>
      </c>
    </row>
    <row r="6" spans="1:3" x14ac:dyDescent="0.25">
      <c r="A6" s="11" t="s">
        <v>3</v>
      </c>
      <c r="B6">
        <v>2.6891999999999999E-2</v>
      </c>
      <c r="C6">
        <v>2.6870999999999999E-2</v>
      </c>
    </row>
    <row r="7" spans="1:3" x14ac:dyDescent="0.25">
      <c r="A7" s="15" t="s">
        <v>5</v>
      </c>
      <c r="B7">
        <v>367.51470599999999</v>
      </c>
      <c r="C7">
        <v>711.42123500000002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4673-90AA-4A85-B4EF-B0C865D37FEA}">
  <dimension ref="A1:E6"/>
  <sheetViews>
    <sheetView zoomScale="48" workbookViewId="0">
      <selection activeCell="T30" sqref="T30"/>
    </sheetView>
  </sheetViews>
  <sheetFormatPr baseColWidth="10" defaultRowHeight="15" x14ac:dyDescent="0.25"/>
  <sheetData>
    <row r="1" spans="1:5" x14ac:dyDescent="0.25">
      <c r="A1" s="26" t="s">
        <v>1</v>
      </c>
      <c r="B1" s="27" t="s">
        <v>15</v>
      </c>
      <c r="C1" s="27" t="s">
        <v>16</v>
      </c>
      <c r="D1" s="27" t="s">
        <v>17</v>
      </c>
      <c r="E1" s="28" t="s">
        <v>18</v>
      </c>
    </row>
    <row r="2" spans="1:5" x14ac:dyDescent="0.25">
      <c r="A2" s="24" t="s">
        <v>14</v>
      </c>
      <c r="B2" s="9">
        <v>0.22</v>
      </c>
      <c r="C2" s="9">
        <v>0.21</v>
      </c>
      <c r="D2" s="9">
        <v>0.21</v>
      </c>
      <c r="E2" s="25">
        <v>0.23</v>
      </c>
    </row>
    <row r="3" spans="1:5" x14ac:dyDescent="0.25">
      <c r="A3" s="24" t="s">
        <v>13</v>
      </c>
      <c r="B3" s="9">
        <v>23.48</v>
      </c>
      <c r="C3" s="9">
        <v>24.64</v>
      </c>
      <c r="D3" s="9">
        <v>25.03</v>
      </c>
      <c r="E3" s="25">
        <v>25.73</v>
      </c>
    </row>
    <row r="4" spans="1:5" x14ac:dyDescent="0.25">
      <c r="A4" s="24" t="s">
        <v>3</v>
      </c>
      <c r="B4" s="9">
        <v>0.63</v>
      </c>
      <c r="C4" s="9">
        <v>0.73</v>
      </c>
      <c r="D4" s="9">
        <v>0.75</v>
      </c>
      <c r="E4" s="25">
        <v>0.87</v>
      </c>
    </row>
    <row r="5" spans="1:5" x14ac:dyDescent="0.25">
      <c r="A5" s="24" t="s">
        <v>12</v>
      </c>
      <c r="B5" s="9">
        <f xml:space="preserve"> B6 - B3 - B4 - B2</f>
        <v>3.7000000000000006</v>
      </c>
      <c r="C5" s="9">
        <f xml:space="preserve"> C6 - C3 - C4 - C2</f>
        <v>7.06</v>
      </c>
      <c r="D5" s="9">
        <f xml:space="preserve"> D6 - D3 - D4 - D2</f>
        <v>14.159999999999997</v>
      </c>
      <c r="E5" s="25">
        <f xml:space="preserve"> E6 - E3 - E4 - E2</f>
        <v>27.609999999999996</v>
      </c>
    </row>
    <row r="6" spans="1:5" x14ac:dyDescent="0.25">
      <c r="A6" s="29" t="s">
        <v>5</v>
      </c>
      <c r="B6" s="30">
        <v>28.03</v>
      </c>
      <c r="C6" s="30">
        <v>32.64</v>
      </c>
      <c r="D6" s="30">
        <v>40.15</v>
      </c>
      <c r="E6" s="31">
        <v>54.44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41B4D-8F18-470F-B652-2DB089DFFFD9}">
  <dimension ref="A1:E6"/>
  <sheetViews>
    <sheetView tabSelected="1" zoomScale="70" zoomScaleNormal="70" workbookViewId="0">
      <selection activeCell="B2" sqref="B2"/>
    </sheetView>
  </sheetViews>
  <sheetFormatPr baseColWidth="10" defaultRowHeight="15" x14ac:dyDescent="0.25"/>
  <sheetData>
    <row r="1" spans="1:5" x14ac:dyDescent="0.25">
      <c r="A1" s="26" t="s">
        <v>1</v>
      </c>
      <c r="B1" s="27" t="s">
        <v>15</v>
      </c>
      <c r="C1" s="27" t="s">
        <v>16</v>
      </c>
      <c r="D1" s="27" t="s">
        <v>17</v>
      </c>
      <c r="E1" s="28" t="s">
        <v>18</v>
      </c>
    </row>
    <row r="2" spans="1:5" x14ac:dyDescent="0.25">
      <c r="A2" s="24" t="s">
        <v>14</v>
      </c>
      <c r="B2" s="9">
        <v>0.45</v>
      </c>
      <c r="C2" s="9">
        <v>0.42</v>
      </c>
      <c r="D2" s="9">
        <v>0.46</v>
      </c>
      <c r="E2" s="25">
        <v>0.45</v>
      </c>
    </row>
    <row r="3" spans="1:5" x14ac:dyDescent="0.25">
      <c r="A3" s="24" t="s">
        <v>13</v>
      </c>
      <c r="B3" s="9">
        <v>50.14</v>
      </c>
      <c r="C3" s="9">
        <v>51.26</v>
      </c>
      <c r="D3" s="9">
        <v>52.35</v>
      </c>
      <c r="E3" s="25">
        <v>55.32</v>
      </c>
    </row>
    <row r="4" spans="1:5" x14ac:dyDescent="0.25">
      <c r="A4" s="24" t="s">
        <v>3</v>
      </c>
      <c r="B4" s="9">
        <v>2.95</v>
      </c>
      <c r="C4" s="9">
        <v>3.02</v>
      </c>
      <c r="D4" s="9">
        <v>3.13</v>
      </c>
      <c r="E4" s="25">
        <v>3.59</v>
      </c>
    </row>
    <row r="5" spans="1:5" x14ac:dyDescent="0.25">
      <c r="A5" s="24" t="s">
        <v>12</v>
      </c>
      <c r="B5" s="9">
        <f xml:space="preserve"> B6 - B3 - B4 - B2</f>
        <v>7.5600000000000014</v>
      </c>
      <c r="C5" s="9">
        <f xml:space="preserve"> C6 - C3 - C4 - C2</f>
        <v>14.039999999999997</v>
      </c>
      <c r="D5" s="9">
        <f xml:space="preserve"> D6 - D3 - D4 - D2</f>
        <v>30.859999999999996</v>
      </c>
      <c r="E5" s="25">
        <f xml:space="preserve"> E6 - E3 - E4 - E2</f>
        <v>51.14</v>
      </c>
    </row>
    <row r="6" spans="1:5" x14ac:dyDescent="0.25">
      <c r="A6" s="29" t="s">
        <v>5</v>
      </c>
      <c r="B6" s="30">
        <v>61.1</v>
      </c>
      <c r="C6" s="30">
        <v>68.739999999999995</v>
      </c>
      <c r="D6" s="30">
        <v>86.8</v>
      </c>
      <c r="E6" s="31">
        <v>110.5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SEAL 10k</vt:lpstr>
      <vt:lpstr>Charm 10k</vt:lpstr>
      <vt:lpstr>SEAL 50k</vt:lpstr>
      <vt:lpstr>SEAL 100k</vt:lpstr>
      <vt:lpstr>Charm 50k</vt:lpstr>
      <vt:lpstr>Charm 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salad</dc:creator>
  <cp:lastModifiedBy>Hugo Fougeres</cp:lastModifiedBy>
  <dcterms:created xsi:type="dcterms:W3CDTF">2021-02-09T14:15:16Z</dcterms:created>
  <dcterms:modified xsi:type="dcterms:W3CDTF">2021-02-10T14:51:18Z</dcterms:modified>
</cp:coreProperties>
</file>