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Desktop\Excel-101\"/>
    </mc:Choice>
  </mc:AlternateContent>
  <xr:revisionPtr revIDLastSave="0" documentId="8_{8EBF3804-21BD-492E-A527-7A26E3613E4B}" xr6:coauthVersionLast="47" xr6:coauthVersionMax="47" xr10:uidLastSave="{00000000-0000-0000-0000-000000000000}"/>
  <bookViews>
    <workbookView xWindow="11550" yWindow="4110" windowWidth="21600" windowHeight="11385" xr2:uid="{E25DA5C2-B1AA-43F6-BFC3-05836082B6BC}"/>
  </bookViews>
  <sheets>
    <sheet name="Payr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8" i="1" l="1"/>
  <c r="AC27" i="1"/>
  <c r="AC26" i="1"/>
  <c r="AC25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4" i="1"/>
  <c r="AA25" i="1"/>
  <c r="AA26" i="1"/>
  <c r="AA27" i="1"/>
  <c r="AA28" i="1"/>
  <c r="V25" i="1"/>
  <c r="W25" i="1"/>
  <c r="X25" i="1"/>
  <c r="Y25" i="1"/>
  <c r="Z25" i="1"/>
  <c r="V26" i="1"/>
  <c r="W26" i="1"/>
  <c r="X26" i="1"/>
  <c r="Y26" i="1"/>
  <c r="Z26" i="1"/>
  <c r="V27" i="1"/>
  <c r="W27" i="1"/>
  <c r="X27" i="1"/>
  <c r="Y27" i="1"/>
  <c r="Z27" i="1"/>
  <c r="V28" i="1"/>
  <c r="W28" i="1"/>
  <c r="X28" i="1"/>
  <c r="Y28" i="1"/>
  <c r="Z28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7" i="1"/>
  <c r="P27" i="1"/>
  <c r="Q27" i="1"/>
  <c r="R27" i="1"/>
  <c r="S27" i="1"/>
  <c r="T27" i="1"/>
  <c r="U27" i="1"/>
  <c r="O28" i="1"/>
  <c r="P28" i="1"/>
  <c r="Q28" i="1"/>
  <c r="R28" i="1"/>
  <c r="S28" i="1"/>
  <c r="T28" i="1"/>
  <c r="U28" i="1"/>
  <c r="X8" i="1"/>
  <c r="AA23" i="1"/>
  <c r="Z23" i="1"/>
  <c r="Y23" i="1"/>
  <c r="X23" i="1"/>
  <c r="W23" i="1"/>
  <c r="AA22" i="1"/>
  <c r="Z22" i="1"/>
  <c r="Y22" i="1"/>
  <c r="X22" i="1"/>
  <c r="W22" i="1"/>
  <c r="AA21" i="1"/>
  <c r="Z21" i="1"/>
  <c r="Y21" i="1"/>
  <c r="X21" i="1"/>
  <c r="W21" i="1"/>
  <c r="AA20" i="1"/>
  <c r="Z20" i="1"/>
  <c r="Y20" i="1"/>
  <c r="X20" i="1"/>
  <c r="W20" i="1"/>
  <c r="AA19" i="1"/>
  <c r="Z19" i="1"/>
  <c r="Y19" i="1"/>
  <c r="X19" i="1"/>
  <c r="W19" i="1"/>
  <c r="AA18" i="1"/>
  <c r="Z18" i="1"/>
  <c r="Y18" i="1"/>
  <c r="X18" i="1"/>
  <c r="W18" i="1"/>
  <c r="AA17" i="1"/>
  <c r="Z17" i="1"/>
  <c r="Y17" i="1"/>
  <c r="X17" i="1"/>
  <c r="W17" i="1"/>
  <c r="AA16" i="1"/>
  <c r="Z16" i="1"/>
  <c r="Y16" i="1"/>
  <c r="X16" i="1"/>
  <c r="W16" i="1"/>
  <c r="AA15" i="1"/>
  <c r="Z15" i="1"/>
  <c r="Y15" i="1"/>
  <c r="X15" i="1"/>
  <c r="W15" i="1"/>
  <c r="AA14" i="1"/>
  <c r="Z14" i="1"/>
  <c r="Y14" i="1"/>
  <c r="X14" i="1"/>
  <c r="W14" i="1"/>
  <c r="AA13" i="1"/>
  <c r="Z13" i="1"/>
  <c r="Y13" i="1"/>
  <c r="X13" i="1"/>
  <c r="W13" i="1"/>
  <c r="AA12" i="1"/>
  <c r="Z12" i="1"/>
  <c r="Y12" i="1"/>
  <c r="X12" i="1"/>
  <c r="W12" i="1"/>
  <c r="AA11" i="1"/>
  <c r="Z11" i="1"/>
  <c r="Y11" i="1"/>
  <c r="X11" i="1"/>
  <c r="W11" i="1"/>
  <c r="AA10" i="1"/>
  <c r="Z10" i="1"/>
  <c r="Y10" i="1"/>
  <c r="X10" i="1"/>
  <c r="W10" i="1"/>
  <c r="AA9" i="1"/>
  <c r="Z9" i="1"/>
  <c r="Y9" i="1"/>
  <c r="X9" i="1"/>
  <c r="W9" i="1"/>
  <c r="AA8" i="1"/>
  <c r="Z8" i="1"/>
  <c r="Y8" i="1"/>
  <c r="W8" i="1"/>
  <c r="AA7" i="1"/>
  <c r="Z7" i="1"/>
  <c r="Y7" i="1"/>
  <c r="X7" i="1"/>
  <c r="W7" i="1"/>
  <c r="AA6" i="1"/>
  <c r="Z6" i="1"/>
  <c r="Y6" i="1"/>
  <c r="X6" i="1"/>
  <c r="W6" i="1"/>
  <c r="AA5" i="1"/>
  <c r="Z5" i="1"/>
  <c r="Y5" i="1"/>
  <c r="X5" i="1"/>
  <c r="W5" i="1"/>
  <c r="AA4" i="1"/>
  <c r="Z4" i="1"/>
  <c r="Y4" i="1"/>
  <c r="X4" i="1"/>
  <c r="AA3" i="1"/>
  <c r="Z3" i="1"/>
  <c r="Y3" i="1"/>
  <c r="X3" i="1"/>
  <c r="U13" i="1"/>
  <c r="V23" i="1"/>
  <c r="U23" i="1"/>
  <c r="T23" i="1"/>
  <c r="S23" i="1"/>
  <c r="R23" i="1"/>
  <c r="V22" i="1"/>
  <c r="U22" i="1"/>
  <c r="T22" i="1"/>
  <c r="S22" i="1"/>
  <c r="R22" i="1"/>
  <c r="V21" i="1"/>
  <c r="U21" i="1"/>
  <c r="T21" i="1"/>
  <c r="S21" i="1"/>
  <c r="R21" i="1"/>
  <c r="V20" i="1"/>
  <c r="U20" i="1"/>
  <c r="T20" i="1"/>
  <c r="S20" i="1"/>
  <c r="R20" i="1"/>
  <c r="V19" i="1"/>
  <c r="U19" i="1"/>
  <c r="T19" i="1"/>
  <c r="S19" i="1"/>
  <c r="R19" i="1"/>
  <c r="V18" i="1"/>
  <c r="U18" i="1"/>
  <c r="T18" i="1"/>
  <c r="S18" i="1"/>
  <c r="R18" i="1"/>
  <c r="V17" i="1"/>
  <c r="U17" i="1"/>
  <c r="T17" i="1"/>
  <c r="S17" i="1"/>
  <c r="R17" i="1"/>
  <c r="V16" i="1"/>
  <c r="U16" i="1"/>
  <c r="T16" i="1"/>
  <c r="S16" i="1"/>
  <c r="R16" i="1"/>
  <c r="V15" i="1"/>
  <c r="U15" i="1"/>
  <c r="T15" i="1"/>
  <c r="S15" i="1"/>
  <c r="R15" i="1"/>
  <c r="V14" i="1"/>
  <c r="U14" i="1"/>
  <c r="T14" i="1"/>
  <c r="S14" i="1"/>
  <c r="R14" i="1"/>
  <c r="V13" i="1"/>
  <c r="T13" i="1"/>
  <c r="S13" i="1"/>
  <c r="R13" i="1"/>
  <c r="V12" i="1"/>
  <c r="U12" i="1"/>
  <c r="T12" i="1"/>
  <c r="S12" i="1"/>
  <c r="R12" i="1"/>
  <c r="V11" i="1"/>
  <c r="U11" i="1"/>
  <c r="T11" i="1"/>
  <c r="S11" i="1"/>
  <c r="R11" i="1"/>
  <c r="V10" i="1"/>
  <c r="U10" i="1"/>
  <c r="T10" i="1"/>
  <c r="S10" i="1"/>
  <c r="R10" i="1"/>
  <c r="V9" i="1"/>
  <c r="U9" i="1"/>
  <c r="T9" i="1"/>
  <c r="S9" i="1"/>
  <c r="R9" i="1"/>
  <c r="V8" i="1"/>
  <c r="U8" i="1"/>
  <c r="T8" i="1"/>
  <c r="S8" i="1"/>
  <c r="R8" i="1"/>
  <c r="V7" i="1"/>
  <c r="U7" i="1"/>
  <c r="T7" i="1"/>
  <c r="S7" i="1"/>
  <c r="R7" i="1"/>
  <c r="V6" i="1"/>
  <c r="U6" i="1"/>
  <c r="T6" i="1"/>
  <c r="S6" i="1"/>
  <c r="R6" i="1"/>
  <c r="V5" i="1"/>
  <c r="U5" i="1"/>
  <c r="T5" i="1"/>
  <c r="S5" i="1"/>
  <c r="R5" i="1"/>
  <c r="V4" i="1"/>
  <c r="U4" i="1"/>
  <c r="T4" i="1"/>
  <c r="S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R4" i="1"/>
  <c r="V3" i="1"/>
  <c r="U3" i="1"/>
  <c r="T3" i="1"/>
  <c r="S3" i="1"/>
  <c r="N4" i="1"/>
  <c r="O3" i="1"/>
  <c r="P3" i="1" s="1"/>
  <c r="Q3" i="1" s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3" i="1" s="1"/>
  <c r="L3" i="1" s="1"/>
  <c r="M3" i="1" s="1"/>
  <c r="E3" i="1"/>
  <c r="F3" i="1" s="1"/>
  <c r="G3" i="1" s="1"/>
  <c r="H3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4" i="1"/>
  <c r="D28" i="1"/>
  <c r="D27" i="1"/>
  <c r="D26" i="1"/>
  <c r="D25" i="1"/>
  <c r="C27" i="1"/>
  <c r="C26" i="1"/>
  <c r="C25" i="1"/>
  <c r="W4" i="1" l="1"/>
  <c r="N26" i="1"/>
  <c r="N28" i="1"/>
  <c r="N27" i="1"/>
  <c r="N25" i="1"/>
</calcChain>
</file>

<file path=xl/sharedStrings.xml><?xml version="1.0" encoding="utf-8"?>
<sst xmlns="http://schemas.openxmlformats.org/spreadsheetml/2006/main" count="54" uniqueCount="53">
  <si>
    <t>Employee Payroll</t>
  </si>
  <si>
    <t>Last Name</t>
  </si>
  <si>
    <t>First Name</t>
  </si>
  <si>
    <t>Hourly Wage</t>
  </si>
  <si>
    <t>House Worked</t>
  </si>
  <si>
    <t>Pay</t>
  </si>
  <si>
    <t>Mordin</t>
  </si>
  <si>
    <t>Shaughnessy</t>
  </si>
  <si>
    <t>Cleghorn</t>
  </si>
  <si>
    <t>Leggin</t>
  </si>
  <si>
    <t>Ungerer</t>
  </si>
  <si>
    <t>Bolger</t>
  </si>
  <si>
    <t>Losty</t>
  </si>
  <si>
    <t>Gwillyam</t>
  </si>
  <si>
    <t>Brickner</t>
  </si>
  <si>
    <t>Lerer</t>
  </si>
  <si>
    <t>Santori</t>
  </si>
  <si>
    <t>Skeermer</t>
  </si>
  <si>
    <t>Kynder</t>
  </si>
  <si>
    <t>Esposi</t>
  </si>
  <si>
    <t>McCallam</t>
  </si>
  <si>
    <t>Torpie</t>
  </si>
  <si>
    <t>Broscombe</t>
  </si>
  <si>
    <t>Yurenev</t>
  </si>
  <si>
    <t>Yakutin</t>
  </si>
  <si>
    <t>Trenchard</t>
  </si>
  <si>
    <t>Page</t>
  </si>
  <si>
    <t>Decca</t>
  </si>
  <si>
    <t>Fletch</t>
  </si>
  <si>
    <t>Dory</t>
  </si>
  <si>
    <t>Angie</t>
  </si>
  <si>
    <t>Nicolis</t>
  </si>
  <si>
    <t>Caresse</t>
  </si>
  <si>
    <t>Nicolette</t>
  </si>
  <si>
    <t>Ofella</t>
  </si>
  <si>
    <t>Edik</t>
  </si>
  <si>
    <t>Sargent</t>
  </si>
  <si>
    <t>Ema</t>
  </si>
  <si>
    <t>Edouard</t>
  </si>
  <si>
    <t>Ninnetta</t>
  </si>
  <si>
    <t>Cameron</t>
  </si>
  <si>
    <t>Mose</t>
  </si>
  <si>
    <t>Elizabet</t>
  </si>
  <si>
    <t>Scotty</t>
  </si>
  <si>
    <t>Janeen</t>
  </si>
  <si>
    <t>Ailsun</t>
  </si>
  <si>
    <t>Max</t>
  </si>
  <si>
    <t>Min</t>
  </si>
  <si>
    <t>Average</t>
  </si>
  <si>
    <t>Total</t>
  </si>
  <si>
    <t>Overtime Hours</t>
  </si>
  <si>
    <t>Overtime Bonus</t>
  </si>
  <si>
    <t>Janu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</si>
</sst>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8F3C-B013-4361-A1CC-C98232DF42AA}">
  <dimension ref="A1:AC28"/>
  <sheetViews>
    <sheetView tabSelected="1" zoomScale="75" zoomScaleNormal="75" workbookViewId="0">
      <selection activeCell="F42" sqref="F42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2.28515625" bestFit="1" customWidth="1"/>
    <col min="4" max="4" width="14.140625" bestFit="1" customWidth="1"/>
    <col min="5" max="8" width="14.140625" customWidth="1"/>
    <col min="9" max="9" width="15.140625" bestFit="1" customWidth="1"/>
    <col min="10" max="13" width="15.140625" customWidth="1"/>
    <col min="14" max="14" width="11.5703125" bestFit="1" customWidth="1"/>
    <col min="15" max="17" width="11.5703125" customWidth="1"/>
    <col min="18" max="18" width="15.42578125" bestFit="1" customWidth="1"/>
    <col min="19" max="22" width="15.42578125" customWidth="1"/>
    <col min="23" max="23" width="11.5703125" bestFit="1" customWidth="1"/>
    <col min="29" max="29" width="11.5703125" bestFit="1" customWidth="1"/>
  </cols>
  <sheetData>
    <row r="1" spans="1:29" x14ac:dyDescent="0.25">
      <c r="A1" t="s">
        <v>0</v>
      </c>
    </row>
    <row r="2" spans="1:29" x14ac:dyDescent="0.25">
      <c r="D2" t="s">
        <v>4</v>
      </c>
      <c r="I2" t="s">
        <v>50</v>
      </c>
      <c r="N2" t="s">
        <v>5</v>
      </c>
      <c r="R2" t="s">
        <v>51</v>
      </c>
      <c r="W2" t="s">
        <v>49</v>
      </c>
      <c r="AC2" t="s">
        <v>52</v>
      </c>
    </row>
    <row r="3" spans="1:29" x14ac:dyDescent="0.25">
      <c r="A3" t="s">
        <v>1</v>
      </c>
      <c r="B3" t="s">
        <v>2</v>
      </c>
      <c r="C3" t="s">
        <v>3</v>
      </c>
      <c r="D3" s="4">
        <v>44562</v>
      </c>
      <c r="E3" s="4">
        <f>D3+7</f>
        <v>44569</v>
      </c>
      <c r="F3" s="4">
        <f t="shared" ref="F3:H3" si="0">E3+7</f>
        <v>44576</v>
      </c>
      <c r="G3" s="4">
        <f t="shared" si="0"/>
        <v>44583</v>
      </c>
      <c r="H3" s="4">
        <f t="shared" si="0"/>
        <v>44590</v>
      </c>
      <c r="I3" s="6">
        <v>44562</v>
      </c>
      <c r="J3" s="6">
        <f>I3+7</f>
        <v>44569</v>
      </c>
      <c r="K3" s="6">
        <f t="shared" ref="K3:M3" si="1">J3+7</f>
        <v>44576</v>
      </c>
      <c r="L3" s="6">
        <f t="shared" si="1"/>
        <v>44583</v>
      </c>
      <c r="M3" s="6">
        <f t="shared" si="1"/>
        <v>44590</v>
      </c>
      <c r="N3" s="8">
        <v>44562</v>
      </c>
      <c r="O3" s="8">
        <f>N3+7</f>
        <v>44569</v>
      </c>
      <c r="P3" s="8">
        <f>O3+7</f>
        <v>44576</v>
      </c>
      <c r="Q3" s="8">
        <f>P3+7</f>
        <v>44583</v>
      </c>
      <c r="R3" s="10">
        <v>44562</v>
      </c>
      <c r="S3" s="10">
        <f>R3+7</f>
        <v>44569</v>
      </c>
      <c r="T3" s="10">
        <f>S3+7</f>
        <v>44576</v>
      </c>
      <c r="U3" s="10">
        <f>T3+7</f>
        <v>44583</v>
      </c>
      <c r="V3" s="10">
        <f>U3+7</f>
        <v>44590</v>
      </c>
      <c r="W3" s="12">
        <v>44562</v>
      </c>
      <c r="X3" s="12">
        <f>W3+7</f>
        <v>44569</v>
      </c>
      <c r="Y3" s="12">
        <f>X3+7</f>
        <v>44576</v>
      </c>
      <c r="Z3" s="12">
        <f>Y3+7</f>
        <v>44583</v>
      </c>
      <c r="AA3" s="12">
        <f>Z3+7</f>
        <v>44590</v>
      </c>
    </row>
    <row r="4" spans="1:29" x14ac:dyDescent="0.25">
      <c r="A4" t="s">
        <v>6</v>
      </c>
      <c r="B4" t="s">
        <v>26</v>
      </c>
      <c r="C4" s="1">
        <v>15.9</v>
      </c>
      <c r="D4" s="5">
        <v>41</v>
      </c>
      <c r="E4" s="5">
        <v>51</v>
      </c>
      <c r="F4" s="5">
        <v>34</v>
      </c>
      <c r="G4" s="5">
        <v>39</v>
      </c>
      <c r="H4" s="5">
        <v>41</v>
      </c>
      <c r="I4" s="7">
        <f>IF(D4&gt;40,D4-40,0)</f>
        <v>1</v>
      </c>
      <c r="J4" s="7">
        <f>IF(E4&gt;40,E4-40,0)</f>
        <v>11</v>
      </c>
      <c r="K4" s="7">
        <f>IF(F4&gt;40,F4-40,0)</f>
        <v>0</v>
      </c>
      <c r="L4" s="7">
        <f>IF(G4&gt;40,G4-40,0)</f>
        <v>0</v>
      </c>
      <c r="M4" s="7">
        <f>IF(H4&gt;40,H4-40,0)</f>
        <v>1</v>
      </c>
      <c r="N4" s="9">
        <f>$C4*D4</f>
        <v>651.9</v>
      </c>
      <c r="O4" s="9">
        <f>$C4*E4</f>
        <v>810.9</v>
      </c>
      <c r="P4" s="9">
        <f>$C4*F4</f>
        <v>540.6</v>
      </c>
      <c r="Q4" s="9">
        <f>$C4*G4</f>
        <v>620.1</v>
      </c>
      <c r="R4" s="11">
        <f>0.5*$C4*I4</f>
        <v>7.95</v>
      </c>
      <c r="S4" s="11">
        <f t="shared" ref="S4:S23" si="2">0.5*$C4*J4</f>
        <v>87.45</v>
      </c>
      <c r="T4" s="11">
        <f t="shared" ref="T4:T23" si="3">0.5*$C4*K4</f>
        <v>0</v>
      </c>
      <c r="U4" s="11">
        <f t="shared" ref="U4:U23" si="4">0.5*$C4*L4</f>
        <v>0</v>
      </c>
      <c r="V4" s="11">
        <f t="shared" ref="V4:V23" si="5">0.5*$C4*M4</f>
        <v>7.95</v>
      </c>
      <c r="W4" s="13">
        <f>N4+R4</f>
        <v>659.85</v>
      </c>
      <c r="X4" s="13">
        <f t="shared" ref="X4:X23" si="6">O4+S4</f>
        <v>898.35</v>
      </c>
      <c r="Y4" s="13">
        <f t="shared" ref="Y4:Y23" si="7">P4+T4</f>
        <v>540.6</v>
      </c>
      <c r="Z4" s="13">
        <f t="shared" ref="Z4:Z23" si="8">Q4+U4</f>
        <v>620.1</v>
      </c>
      <c r="AA4" s="13">
        <f t="shared" ref="AA4:AA23" si="9">R4+V4</f>
        <v>15.9</v>
      </c>
      <c r="AC4" s="2">
        <f>SUM(W4:AA4)</f>
        <v>2734.8</v>
      </c>
    </row>
    <row r="5" spans="1:29" x14ac:dyDescent="0.25">
      <c r="A5" t="s">
        <v>7</v>
      </c>
      <c r="B5" t="s">
        <v>27</v>
      </c>
      <c r="C5" s="1">
        <v>10</v>
      </c>
      <c r="D5" s="5">
        <v>42</v>
      </c>
      <c r="E5" s="5">
        <v>25</v>
      </c>
      <c r="F5" s="5">
        <v>34</v>
      </c>
      <c r="G5" s="5">
        <v>30</v>
      </c>
      <c r="H5" s="5">
        <v>37</v>
      </c>
      <c r="I5" s="7">
        <f>IF(D5&gt;40,D5-40,0)</f>
        <v>2</v>
      </c>
      <c r="J5" s="7">
        <f>IF(E5&gt;40,E5-40,0)</f>
        <v>0</v>
      </c>
      <c r="K5" s="7">
        <f>IF(F5&gt;40,F5-40,0)</f>
        <v>0</v>
      </c>
      <c r="L5" s="7">
        <f>IF(G5&gt;40,G5-40,0)</f>
        <v>0</v>
      </c>
      <c r="M5" s="7">
        <f>IF(H5&gt;40,H5-40,0)</f>
        <v>0</v>
      </c>
      <c r="N5" s="9">
        <f t="shared" ref="N5:Q23" si="10">$C5*D5</f>
        <v>420</v>
      </c>
      <c r="O5" s="9">
        <f t="shared" si="10"/>
        <v>250</v>
      </c>
      <c r="P5" s="9">
        <f t="shared" si="10"/>
        <v>340</v>
      </c>
      <c r="Q5" s="9">
        <f t="shared" si="10"/>
        <v>300</v>
      </c>
      <c r="R5" s="11">
        <f t="shared" ref="R5:R23" si="11">0.5*$C5*I5</f>
        <v>10</v>
      </c>
      <c r="S5" s="11">
        <f t="shared" si="2"/>
        <v>0</v>
      </c>
      <c r="T5" s="11">
        <f t="shared" si="3"/>
        <v>0</v>
      </c>
      <c r="U5" s="11">
        <f t="shared" si="4"/>
        <v>0</v>
      </c>
      <c r="V5" s="11">
        <f t="shared" si="5"/>
        <v>0</v>
      </c>
      <c r="W5" s="13">
        <f t="shared" ref="W5:W23" si="12">N5+R5</f>
        <v>430</v>
      </c>
      <c r="X5" s="13">
        <f t="shared" si="6"/>
        <v>250</v>
      </c>
      <c r="Y5" s="13">
        <f t="shared" si="7"/>
        <v>340</v>
      </c>
      <c r="Z5" s="13">
        <f t="shared" si="8"/>
        <v>300</v>
      </c>
      <c r="AA5" s="13">
        <f t="shared" si="9"/>
        <v>10</v>
      </c>
      <c r="AC5" s="2">
        <f t="shared" ref="AC5:AC23" si="13">SUM(W5:AA5)</f>
        <v>1330</v>
      </c>
    </row>
    <row r="6" spans="1:29" x14ac:dyDescent="0.25">
      <c r="A6" t="s">
        <v>8</v>
      </c>
      <c r="B6" t="s">
        <v>28</v>
      </c>
      <c r="C6" s="1">
        <v>22.1</v>
      </c>
      <c r="D6" s="5">
        <v>49</v>
      </c>
      <c r="E6" s="5">
        <v>44</v>
      </c>
      <c r="F6" s="5">
        <v>38</v>
      </c>
      <c r="G6" s="5">
        <v>38</v>
      </c>
      <c r="H6" s="5">
        <v>45</v>
      </c>
      <c r="I6" s="7">
        <f>IF(D6&gt;40,D6-40,0)</f>
        <v>9</v>
      </c>
      <c r="J6" s="7">
        <f>IF(E6&gt;40,E6-40,0)</f>
        <v>4</v>
      </c>
      <c r="K6" s="7">
        <f>IF(F6&gt;40,F6-40,0)</f>
        <v>0</v>
      </c>
      <c r="L6" s="7">
        <f>IF(G6&gt;40,G6-40,0)</f>
        <v>0</v>
      </c>
      <c r="M6" s="7">
        <f>IF(H6&gt;40,H6-40,0)</f>
        <v>5</v>
      </c>
      <c r="N6" s="9">
        <f t="shared" si="10"/>
        <v>1082.9000000000001</v>
      </c>
      <c r="O6" s="9">
        <f t="shared" si="10"/>
        <v>972.40000000000009</v>
      </c>
      <c r="P6" s="9">
        <f t="shared" si="10"/>
        <v>839.80000000000007</v>
      </c>
      <c r="Q6" s="9">
        <f t="shared" si="10"/>
        <v>839.80000000000007</v>
      </c>
      <c r="R6" s="11">
        <f t="shared" si="11"/>
        <v>99.45</v>
      </c>
      <c r="S6" s="11">
        <f t="shared" si="2"/>
        <v>44.2</v>
      </c>
      <c r="T6" s="11">
        <f t="shared" si="3"/>
        <v>0</v>
      </c>
      <c r="U6" s="11">
        <f t="shared" si="4"/>
        <v>0</v>
      </c>
      <c r="V6" s="11">
        <f t="shared" si="5"/>
        <v>55.25</v>
      </c>
      <c r="W6" s="13">
        <f t="shared" si="12"/>
        <v>1182.3500000000001</v>
      </c>
      <c r="X6" s="13">
        <f t="shared" si="6"/>
        <v>1016.6000000000001</v>
      </c>
      <c r="Y6" s="13">
        <f t="shared" si="7"/>
        <v>839.80000000000007</v>
      </c>
      <c r="Z6" s="13">
        <f t="shared" si="8"/>
        <v>839.80000000000007</v>
      </c>
      <c r="AA6" s="13">
        <f t="shared" si="9"/>
        <v>154.69999999999999</v>
      </c>
      <c r="AC6" s="2">
        <f t="shared" si="13"/>
        <v>4033.2500000000005</v>
      </c>
    </row>
    <row r="7" spans="1:29" x14ac:dyDescent="0.25">
      <c r="A7" t="s">
        <v>9</v>
      </c>
      <c r="B7" t="s">
        <v>29</v>
      </c>
      <c r="C7" s="1">
        <v>19.100000000000001</v>
      </c>
      <c r="D7" s="5">
        <v>41</v>
      </c>
      <c r="E7" s="5">
        <v>33</v>
      </c>
      <c r="F7" s="5">
        <v>45</v>
      </c>
      <c r="G7" s="5">
        <v>51</v>
      </c>
      <c r="H7" s="5">
        <v>32</v>
      </c>
      <c r="I7" s="7">
        <f>IF(D7&gt;40,D7-40,0)</f>
        <v>1</v>
      </c>
      <c r="J7" s="7">
        <f>IF(E7&gt;40,E7-40,0)</f>
        <v>0</v>
      </c>
      <c r="K7" s="7">
        <f>IF(F7&gt;40,F7-40,0)</f>
        <v>5</v>
      </c>
      <c r="L7" s="7">
        <f>IF(G7&gt;40,G7-40,0)</f>
        <v>11</v>
      </c>
      <c r="M7" s="7">
        <f>IF(H7&gt;40,H7-40,0)</f>
        <v>0</v>
      </c>
      <c r="N7" s="9">
        <f t="shared" si="10"/>
        <v>783.1</v>
      </c>
      <c r="O7" s="9">
        <f t="shared" si="10"/>
        <v>630.30000000000007</v>
      </c>
      <c r="P7" s="9">
        <f t="shared" si="10"/>
        <v>859.50000000000011</v>
      </c>
      <c r="Q7" s="9">
        <f t="shared" si="10"/>
        <v>974.1</v>
      </c>
      <c r="R7" s="11">
        <f t="shared" si="11"/>
        <v>9.5500000000000007</v>
      </c>
      <c r="S7" s="11">
        <f t="shared" si="2"/>
        <v>0</v>
      </c>
      <c r="T7" s="11">
        <f t="shared" si="3"/>
        <v>47.75</v>
      </c>
      <c r="U7" s="11">
        <f t="shared" si="4"/>
        <v>105.05000000000001</v>
      </c>
      <c r="V7" s="11">
        <f t="shared" si="5"/>
        <v>0</v>
      </c>
      <c r="W7" s="13">
        <f t="shared" si="12"/>
        <v>792.65</v>
      </c>
      <c r="X7" s="13">
        <f t="shared" si="6"/>
        <v>630.30000000000007</v>
      </c>
      <c r="Y7" s="13">
        <f t="shared" si="7"/>
        <v>907.25000000000011</v>
      </c>
      <c r="Z7" s="13">
        <f t="shared" si="8"/>
        <v>1079.1500000000001</v>
      </c>
      <c r="AA7" s="13">
        <f t="shared" si="9"/>
        <v>9.5500000000000007</v>
      </c>
      <c r="AC7" s="2">
        <f t="shared" si="13"/>
        <v>3418.9000000000005</v>
      </c>
    </row>
    <row r="8" spans="1:29" x14ac:dyDescent="0.25">
      <c r="A8" t="s">
        <v>10</v>
      </c>
      <c r="B8" t="s">
        <v>30</v>
      </c>
      <c r="C8" s="1">
        <v>6.9</v>
      </c>
      <c r="D8" s="5">
        <v>39</v>
      </c>
      <c r="E8" s="5">
        <v>31</v>
      </c>
      <c r="F8" s="5">
        <v>47</v>
      </c>
      <c r="G8" s="5">
        <v>35</v>
      </c>
      <c r="H8" s="5">
        <v>39</v>
      </c>
      <c r="I8" s="7">
        <f>IF(D8&gt;40,D8-40,0)</f>
        <v>0</v>
      </c>
      <c r="J8" s="7">
        <f>IF(E8&gt;40,E8-40,0)</f>
        <v>0</v>
      </c>
      <c r="K8" s="7">
        <f>IF(F8&gt;40,F8-40,0)</f>
        <v>7</v>
      </c>
      <c r="L8" s="7">
        <f>IF(G8&gt;40,G8-40,0)</f>
        <v>0</v>
      </c>
      <c r="M8" s="7">
        <f>IF(H8&gt;40,H8-40,0)</f>
        <v>0</v>
      </c>
      <c r="N8" s="9">
        <f t="shared" si="10"/>
        <v>269.10000000000002</v>
      </c>
      <c r="O8" s="9">
        <f t="shared" si="10"/>
        <v>213.9</v>
      </c>
      <c r="P8" s="9">
        <f t="shared" si="10"/>
        <v>324.3</v>
      </c>
      <c r="Q8" s="9">
        <f t="shared" si="10"/>
        <v>241.5</v>
      </c>
      <c r="R8" s="11">
        <f t="shared" si="11"/>
        <v>0</v>
      </c>
      <c r="S8" s="11">
        <f t="shared" si="2"/>
        <v>0</v>
      </c>
      <c r="T8" s="11">
        <f t="shared" si="3"/>
        <v>24.150000000000002</v>
      </c>
      <c r="U8" s="11">
        <f t="shared" si="4"/>
        <v>0</v>
      </c>
      <c r="V8" s="11">
        <f t="shared" si="5"/>
        <v>0</v>
      </c>
      <c r="W8" s="13">
        <f t="shared" si="12"/>
        <v>269.10000000000002</v>
      </c>
      <c r="X8" s="13">
        <f>O8+S8</f>
        <v>213.9</v>
      </c>
      <c r="Y8" s="13">
        <f t="shared" si="7"/>
        <v>348.45</v>
      </c>
      <c r="Z8" s="13">
        <f t="shared" si="8"/>
        <v>241.5</v>
      </c>
      <c r="AA8" s="13">
        <f t="shared" si="9"/>
        <v>0</v>
      </c>
      <c r="AC8" s="2">
        <f t="shared" si="13"/>
        <v>1072.95</v>
      </c>
    </row>
    <row r="9" spans="1:29" x14ac:dyDescent="0.25">
      <c r="A9" t="s">
        <v>11</v>
      </c>
      <c r="B9" t="s">
        <v>31</v>
      </c>
      <c r="C9" s="1">
        <v>14.2</v>
      </c>
      <c r="D9" s="5">
        <v>44</v>
      </c>
      <c r="E9" s="5">
        <v>34</v>
      </c>
      <c r="F9" s="5">
        <v>43</v>
      </c>
      <c r="G9" s="5">
        <v>40</v>
      </c>
      <c r="H9" s="5">
        <v>44</v>
      </c>
      <c r="I9" s="7">
        <f>IF(D9&gt;40,D9-40,0)</f>
        <v>4</v>
      </c>
      <c r="J9" s="7">
        <f>IF(E9&gt;40,E9-40,0)</f>
        <v>0</v>
      </c>
      <c r="K9" s="7">
        <f>IF(F9&gt;40,F9-40,0)</f>
        <v>3</v>
      </c>
      <c r="L9" s="7">
        <f>IF(G9&gt;40,G9-40,0)</f>
        <v>0</v>
      </c>
      <c r="M9" s="7">
        <f>IF(H9&gt;40,H9-40,0)</f>
        <v>4</v>
      </c>
      <c r="N9" s="9">
        <f t="shared" si="10"/>
        <v>624.79999999999995</v>
      </c>
      <c r="O9" s="9">
        <f t="shared" si="10"/>
        <v>482.79999999999995</v>
      </c>
      <c r="P9" s="9">
        <f t="shared" si="10"/>
        <v>610.6</v>
      </c>
      <c r="Q9" s="9">
        <f t="shared" si="10"/>
        <v>568</v>
      </c>
      <c r="R9" s="11">
        <f t="shared" si="11"/>
        <v>28.4</v>
      </c>
      <c r="S9" s="11">
        <f t="shared" si="2"/>
        <v>0</v>
      </c>
      <c r="T9" s="11">
        <f t="shared" si="3"/>
        <v>21.299999999999997</v>
      </c>
      <c r="U9" s="11">
        <f t="shared" si="4"/>
        <v>0</v>
      </c>
      <c r="V9" s="11">
        <f t="shared" si="5"/>
        <v>28.4</v>
      </c>
      <c r="W9" s="13">
        <f t="shared" si="12"/>
        <v>653.19999999999993</v>
      </c>
      <c r="X9" s="13">
        <f t="shared" si="6"/>
        <v>482.79999999999995</v>
      </c>
      <c r="Y9" s="13">
        <f t="shared" si="7"/>
        <v>631.9</v>
      </c>
      <c r="Z9" s="13">
        <f t="shared" si="8"/>
        <v>568</v>
      </c>
      <c r="AA9" s="13">
        <f t="shared" si="9"/>
        <v>56.8</v>
      </c>
      <c r="AC9" s="2">
        <f t="shared" si="13"/>
        <v>2392.7000000000003</v>
      </c>
    </row>
    <row r="10" spans="1:29" x14ac:dyDescent="0.25">
      <c r="A10" t="s">
        <v>12</v>
      </c>
      <c r="B10" t="s">
        <v>32</v>
      </c>
      <c r="C10" s="1">
        <v>18</v>
      </c>
      <c r="D10" s="5">
        <v>55</v>
      </c>
      <c r="E10" s="5">
        <v>27</v>
      </c>
      <c r="F10" s="5">
        <v>30</v>
      </c>
      <c r="G10" s="5">
        <v>41</v>
      </c>
      <c r="H10" s="5">
        <v>33</v>
      </c>
      <c r="I10" s="7">
        <f>IF(D10&gt;40,D10-40,0)</f>
        <v>15</v>
      </c>
      <c r="J10" s="7">
        <f>IF(E10&gt;40,E10-40,0)</f>
        <v>0</v>
      </c>
      <c r="K10" s="7">
        <f>IF(F10&gt;40,F10-40,0)</f>
        <v>0</v>
      </c>
      <c r="L10" s="7">
        <f>IF(G10&gt;40,G10-40,0)</f>
        <v>1</v>
      </c>
      <c r="M10" s="7">
        <f>IF(H10&gt;40,H10-40,0)</f>
        <v>0</v>
      </c>
      <c r="N10" s="9">
        <f t="shared" si="10"/>
        <v>990</v>
      </c>
      <c r="O10" s="9">
        <f t="shared" si="10"/>
        <v>486</v>
      </c>
      <c r="P10" s="9">
        <f t="shared" si="10"/>
        <v>540</v>
      </c>
      <c r="Q10" s="9">
        <f t="shared" si="10"/>
        <v>738</v>
      </c>
      <c r="R10" s="11">
        <f t="shared" si="11"/>
        <v>135</v>
      </c>
      <c r="S10" s="11">
        <f t="shared" si="2"/>
        <v>0</v>
      </c>
      <c r="T10" s="11">
        <f t="shared" si="3"/>
        <v>0</v>
      </c>
      <c r="U10" s="11">
        <f t="shared" si="4"/>
        <v>9</v>
      </c>
      <c r="V10" s="11">
        <f t="shared" si="5"/>
        <v>0</v>
      </c>
      <c r="W10" s="13">
        <f t="shared" si="12"/>
        <v>1125</v>
      </c>
      <c r="X10" s="13">
        <f t="shared" si="6"/>
        <v>486</v>
      </c>
      <c r="Y10" s="13">
        <f t="shared" si="7"/>
        <v>540</v>
      </c>
      <c r="Z10" s="13">
        <f t="shared" si="8"/>
        <v>747</v>
      </c>
      <c r="AA10" s="13">
        <f t="shared" si="9"/>
        <v>135</v>
      </c>
      <c r="AC10" s="2">
        <f t="shared" si="13"/>
        <v>3033</v>
      </c>
    </row>
    <row r="11" spans="1:29" x14ac:dyDescent="0.25">
      <c r="A11" t="s">
        <v>13</v>
      </c>
      <c r="B11" t="s">
        <v>33</v>
      </c>
      <c r="C11" s="1">
        <v>17.5</v>
      </c>
      <c r="D11" s="5">
        <v>33</v>
      </c>
      <c r="E11" s="5">
        <v>28</v>
      </c>
      <c r="F11" s="5">
        <v>49</v>
      </c>
      <c r="G11" s="5">
        <v>54</v>
      </c>
      <c r="H11" s="5">
        <v>39</v>
      </c>
      <c r="I11" s="7">
        <f>IF(D11&gt;40,D11-40,0)</f>
        <v>0</v>
      </c>
      <c r="J11" s="7">
        <f>IF(E11&gt;40,E11-40,0)</f>
        <v>0</v>
      </c>
      <c r="K11" s="7">
        <f>IF(F11&gt;40,F11-40,0)</f>
        <v>9</v>
      </c>
      <c r="L11" s="7">
        <f>IF(G11&gt;40,G11-40,0)</f>
        <v>14</v>
      </c>
      <c r="M11" s="7">
        <f>IF(H11&gt;40,H11-40,0)</f>
        <v>0</v>
      </c>
      <c r="N11" s="9">
        <f t="shared" si="10"/>
        <v>577.5</v>
      </c>
      <c r="O11" s="9">
        <f t="shared" si="10"/>
        <v>490</v>
      </c>
      <c r="P11" s="9">
        <f t="shared" si="10"/>
        <v>857.5</v>
      </c>
      <c r="Q11" s="9">
        <f t="shared" si="10"/>
        <v>945</v>
      </c>
      <c r="R11" s="11">
        <f t="shared" si="11"/>
        <v>0</v>
      </c>
      <c r="S11" s="11">
        <f t="shared" si="2"/>
        <v>0</v>
      </c>
      <c r="T11" s="11">
        <f t="shared" si="3"/>
        <v>78.75</v>
      </c>
      <c r="U11" s="11">
        <f t="shared" si="4"/>
        <v>122.5</v>
      </c>
      <c r="V11" s="11">
        <f t="shared" si="5"/>
        <v>0</v>
      </c>
      <c r="W11" s="13">
        <f t="shared" si="12"/>
        <v>577.5</v>
      </c>
      <c r="X11" s="13">
        <f t="shared" si="6"/>
        <v>490</v>
      </c>
      <c r="Y11" s="13">
        <f t="shared" si="7"/>
        <v>936.25</v>
      </c>
      <c r="Z11" s="13">
        <f t="shared" si="8"/>
        <v>1067.5</v>
      </c>
      <c r="AA11" s="13">
        <f t="shared" si="9"/>
        <v>0</v>
      </c>
      <c r="AC11" s="2">
        <f t="shared" si="13"/>
        <v>3071.25</v>
      </c>
    </row>
    <row r="12" spans="1:29" x14ac:dyDescent="0.25">
      <c r="A12" t="s">
        <v>14</v>
      </c>
      <c r="B12" t="s">
        <v>34</v>
      </c>
      <c r="C12" s="1">
        <v>14.7</v>
      </c>
      <c r="D12" s="5">
        <v>29</v>
      </c>
      <c r="E12" s="5">
        <v>26</v>
      </c>
      <c r="F12" s="5">
        <v>43</v>
      </c>
      <c r="G12" s="5">
        <v>47</v>
      </c>
      <c r="H12" s="5">
        <v>26</v>
      </c>
      <c r="I12" s="7">
        <f>IF(D12&gt;40,D12-40,0)</f>
        <v>0</v>
      </c>
      <c r="J12" s="7">
        <f>IF(E12&gt;40,E12-40,0)</f>
        <v>0</v>
      </c>
      <c r="K12" s="7">
        <f>IF(F12&gt;40,F12-40,0)</f>
        <v>3</v>
      </c>
      <c r="L12" s="7">
        <f>IF(G12&gt;40,G12-40,0)</f>
        <v>7</v>
      </c>
      <c r="M12" s="7">
        <f>IF(H12&gt;40,H12-40,0)</f>
        <v>0</v>
      </c>
      <c r="N12" s="9">
        <f t="shared" si="10"/>
        <v>426.29999999999995</v>
      </c>
      <c r="O12" s="9">
        <f t="shared" si="10"/>
        <v>382.2</v>
      </c>
      <c r="P12" s="9">
        <f t="shared" si="10"/>
        <v>632.1</v>
      </c>
      <c r="Q12" s="9">
        <f t="shared" si="10"/>
        <v>690.9</v>
      </c>
      <c r="R12" s="11">
        <f t="shared" si="11"/>
        <v>0</v>
      </c>
      <c r="S12" s="11">
        <f t="shared" si="2"/>
        <v>0</v>
      </c>
      <c r="T12" s="11">
        <f t="shared" si="3"/>
        <v>22.049999999999997</v>
      </c>
      <c r="U12" s="11">
        <f t="shared" si="4"/>
        <v>51.449999999999996</v>
      </c>
      <c r="V12" s="11">
        <f t="shared" si="5"/>
        <v>0</v>
      </c>
      <c r="W12" s="13">
        <f t="shared" si="12"/>
        <v>426.29999999999995</v>
      </c>
      <c r="X12" s="13">
        <f t="shared" si="6"/>
        <v>382.2</v>
      </c>
      <c r="Y12" s="13">
        <f t="shared" si="7"/>
        <v>654.15</v>
      </c>
      <c r="Z12" s="13">
        <f t="shared" si="8"/>
        <v>742.35</v>
      </c>
      <c r="AA12" s="13">
        <f t="shared" si="9"/>
        <v>0</v>
      </c>
      <c r="AC12" s="2">
        <f t="shared" si="13"/>
        <v>2205</v>
      </c>
    </row>
    <row r="13" spans="1:29" x14ac:dyDescent="0.25">
      <c r="A13" t="s">
        <v>15</v>
      </c>
      <c r="B13" t="s">
        <v>35</v>
      </c>
      <c r="C13" s="1">
        <v>13.9</v>
      </c>
      <c r="D13" s="5">
        <v>40</v>
      </c>
      <c r="E13" s="5">
        <v>29</v>
      </c>
      <c r="F13" s="5">
        <v>27</v>
      </c>
      <c r="G13" s="5">
        <v>27</v>
      </c>
      <c r="H13" s="5">
        <v>35</v>
      </c>
      <c r="I13" s="7">
        <f>IF(D13&gt;40,D13-40,0)</f>
        <v>0</v>
      </c>
      <c r="J13" s="7">
        <f>IF(E13&gt;40,E13-40,0)</f>
        <v>0</v>
      </c>
      <c r="K13" s="7">
        <f>IF(F13&gt;40,F13-40,0)</f>
        <v>0</v>
      </c>
      <c r="L13" s="7">
        <f>IF(G13&gt;40,G13-40,0)</f>
        <v>0</v>
      </c>
      <c r="M13" s="7">
        <f>IF(H13&gt;40,H13-40,0)</f>
        <v>0</v>
      </c>
      <c r="N13" s="9">
        <f t="shared" si="10"/>
        <v>556</v>
      </c>
      <c r="O13" s="9">
        <f t="shared" si="10"/>
        <v>403.1</v>
      </c>
      <c r="P13" s="9">
        <f t="shared" si="10"/>
        <v>375.3</v>
      </c>
      <c r="Q13" s="9">
        <f t="shared" si="10"/>
        <v>375.3</v>
      </c>
      <c r="R13" s="11">
        <f t="shared" si="11"/>
        <v>0</v>
      </c>
      <c r="S13" s="11">
        <f t="shared" si="2"/>
        <v>0</v>
      </c>
      <c r="T13" s="11">
        <f t="shared" si="3"/>
        <v>0</v>
      </c>
      <c r="U13" s="11">
        <f>0.5*$C13*L13</f>
        <v>0</v>
      </c>
      <c r="V13" s="11">
        <f t="shared" si="5"/>
        <v>0</v>
      </c>
      <c r="W13" s="13">
        <f t="shared" si="12"/>
        <v>556</v>
      </c>
      <c r="X13" s="13">
        <f t="shared" si="6"/>
        <v>403.1</v>
      </c>
      <c r="Y13" s="13">
        <f t="shared" si="7"/>
        <v>375.3</v>
      </c>
      <c r="Z13" s="13">
        <f t="shared" si="8"/>
        <v>375.3</v>
      </c>
      <c r="AA13" s="13">
        <f t="shared" si="9"/>
        <v>0</v>
      </c>
      <c r="AC13" s="2">
        <f t="shared" si="13"/>
        <v>1709.7</v>
      </c>
    </row>
    <row r="14" spans="1:29" x14ac:dyDescent="0.25">
      <c r="A14" t="s">
        <v>16</v>
      </c>
      <c r="B14" t="s">
        <v>36</v>
      </c>
      <c r="C14" s="1">
        <v>11.2</v>
      </c>
      <c r="D14" s="5">
        <v>40</v>
      </c>
      <c r="E14" s="5">
        <v>44</v>
      </c>
      <c r="F14" s="5">
        <v>48</v>
      </c>
      <c r="G14" s="5">
        <v>32</v>
      </c>
      <c r="H14" s="5">
        <v>37</v>
      </c>
      <c r="I14" s="7">
        <f>IF(D14&gt;40,D14-40,0)</f>
        <v>0</v>
      </c>
      <c r="J14" s="7">
        <f>IF(E14&gt;40,E14-40,0)</f>
        <v>4</v>
      </c>
      <c r="K14" s="7">
        <f>IF(F14&gt;40,F14-40,0)</f>
        <v>8</v>
      </c>
      <c r="L14" s="7">
        <f>IF(G14&gt;40,G14-40,0)</f>
        <v>0</v>
      </c>
      <c r="M14" s="7">
        <f>IF(H14&gt;40,H14-40,0)</f>
        <v>0</v>
      </c>
      <c r="N14" s="9">
        <f t="shared" si="10"/>
        <v>448</v>
      </c>
      <c r="O14" s="9">
        <f t="shared" si="10"/>
        <v>492.79999999999995</v>
      </c>
      <c r="P14" s="9">
        <f t="shared" si="10"/>
        <v>537.59999999999991</v>
      </c>
      <c r="Q14" s="9">
        <f t="shared" si="10"/>
        <v>358.4</v>
      </c>
      <c r="R14" s="11">
        <f t="shared" si="11"/>
        <v>0</v>
      </c>
      <c r="S14" s="11">
        <f t="shared" si="2"/>
        <v>22.4</v>
      </c>
      <c r="T14" s="11">
        <f t="shared" si="3"/>
        <v>44.8</v>
      </c>
      <c r="U14" s="11">
        <f t="shared" si="4"/>
        <v>0</v>
      </c>
      <c r="V14" s="11">
        <f t="shared" si="5"/>
        <v>0</v>
      </c>
      <c r="W14" s="13">
        <f t="shared" si="12"/>
        <v>448</v>
      </c>
      <c r="X14" s="13">
        <f t="shared" si="6"/>
        <v>515.19999999999993</v>
      </c>
      <c r="Y14" s="13">
        <f t="shared" si="7"/>
        <v>582.39999999999986</v>
      </c>
      <c r="Z14" s="13">
        <f t="shared" si="8"/>
        <v>358.4</v>
      </c>
      <c r="AA14" s="13">
        <f t="shared" si="9"/>
        <v>0</v>
      </c>
      <c r="AC14" s="2">
        <f t="shared" si="13"/>
        <v>1904</v>
      </c>
    </row>
    <row r="15" spans="1:29" x14ac:dyDescent="0.25">
      <c r="A15" t="s">
        <v>17</v>
      </c>
      <c r="B15" t="s">
        <v>37</v>
      </c>
      <c r="C15" s="1">
        <v>10.1</v>
      </c>
      <c r="D15" s="5">
        <v>40</v>
      </c>
      <c r="E15" s="5">
        <v>36</v>
      </c>
      <c r="F15" s="5">
        <v>38</v>
      </c>
      <c r="G15" s="5">
        <v>27</v>
      </c>
      <c r="H15" s="5">
        <v>28</v>
      </c>
      <c r="I15" s="7">
        <f>IF(D15&gt;40,D15-40,0)</f>
        <v>0</v>
      </c>
      <c r="J15" s="7">
        <f>IF(E15&gt;40,E15-40,0)</f>
        <v>0</v>
      </c>
      <c r="K15" s="7">
        <f>IF(F15&gt;40,F15-40,0)</f>
        <v>0</v>
      </c>
      <c r="L15" s="7">
        <f>IF(G15&gt;40,G15-40,0)</f>
        <v>0</v>
      </c>
      <c r="M15" s="7">
        <f>IF(H15&gt;40,H15-40,0)</f>
        <v>0</v>
      </c>
      <c r="N15" s="9">
        <f t="shared" si="10"/>
        <v>404</v>
      </c>
      <c r="O15" s="9">
        <f t="shared" si="10"/>
        <v>363.59999999999997</v>
      </c>
      <c r="P15" s="9">
        <f t="shared" si="10"/>
        <v>383.8</v>
      </c>
      <c r="Q15" s="9">
        <f t="shared" si="10"/>
        <v>272.7</v>
      </c>
      <c r="R15" s="11">
        <f t="shared" si="11"/>
        <v>0</v>
      </c>
      <c r="S15" s="11">
        <f t="shared" si="2"/>
        <v>0</v>
      </c>
      <c r="T15" s="11">
        <f t="shared" si="3"/>
        <v>0</v>
      </c>
      <c r="U15" s="11">
        <f t="shared" si="4"/>
        <v>0</v>
      </c>
      <c r="V15" s="11">
        <f t="shared" si="5"/>
        <v>0</v>
      </c>
      <c r="W15" s="13">
        <f t="shared" si="12"/>
        <v>404</v>
      </c>
      <c r="X15" s="13">
        <f t="shared" si="6"/>
        <v>363.59999999999997</v>
      </c>
      <c r="Y15" s="13">
        <f t="shared" si="7"/>
        <v>383.8</v>
      </c>
      <c r="Z15" s="13">
        <f t="shared" si="8"/>
        <v>272.7</v>
      </c>
      <c r="AA15" s="13">
        <f t="shared" si="9"/>
        <v>0</v>
      </c>
      <c r="AC15" s="2">
        <f t="shared" si="13"/>
        <v>1424.1</v>
      </c>
    </row>
    <row r="16" spans="1:29" x14ac:dyDescent="0.25">
      <c r="A16" t="s">
        <v>18</v>
      </c>
      <c r="B16" t="s">
        <v>38</v>
      </c>
      <c r="C16" s="1">
        <v>9</v>
      </c>
      <c r="D16" s="5">
        <v>42</v>
      </c>
      <c r="E16" s="5">
        <v>52</v>
      </c>
      <c r="F16" s="5">
        <v>39</v>
      </c>
      <c r="G16" s="5">
        <v>45</v>
      </c>
      <c r="H16" s="5">
        <v>38</v>
      </c>
      <c r="I16" s="7">
        <f>IF(D16&gt;40,D16-40,0)</f>
        <v>2</v>
      </c>
      <c r="J16" s="7">
        <f>IF(E16&gt;40,E16-40,0)</f>
        <v>12</v>
      </c>
      <c r="K16" s="7">
        <f>IF(F16&gt;40,F16-40,0)</f>
        <v>0</v>
      </c>
      <c r="L16" s="7">
        <f>IF(G16&gt;40,G16-40,0)</f>
        <v>5</v>
      </c>
      <c r="M16" s="7">
        <f>IF(H16&gt;40,H16-40,0)</f>
        <v>0</v>
      </c>
      <c r="N16" s="9">
        <f t="shared" si="10"/>
        <v>378</v>
      </c>
      <c r="O16" s="9">
        <f t="shared" si="10"/>
        <v>468</v>
      </c>
      <c r="P16" s="9">
        <f t="shared" si="10"/>
        <v>351</v>
      </c>
      <c r="Q16" s="9">
        <f t="shared" si="10"/>
        <v>405</v>
      </c>
      <c r="R16" s="11">
        <f t="shared" si="11"/>
        <v>9</v>
      </c>
      <c r="S16" s="11">
        <f t="shared" si="2"/>
        <v>54</v>
      </c>
      <c r="T16" s="11">
        <f t="shared" si="3"/>
        <v>0</v>
      </c>
      <c r="U16" s="11">
        <f t="shared" si="4"/>
        <v>22.5</v>
      </c>
      <c r="V16" s="11">
        <f t="shared" si="5"/>
        <v>0</v>
      </c>
      <c r="W16" s="13">
        <f t="shared" si="12"/>
        <v>387</v>
      </c>
      <c r="X16" s="13">
        <f t="shared" si="6"/>
        <v>522</v>
      </c>
      <c r="Y16" s="13">
        <f t="shared" si="7"/>
        <v>351</v>
      </c>
      <c r="Z16" s="13">
        <f t="shared" si="8"/>
        <v>427.5</v>
      </c>
      <c r="AA16" s="13">
        <f t="shared" si="9"/>
        <v>9</v>
      </c>
      <c r="AC16" s="2">
        <f t="shared" si="13"/>
        <v>1696.5</v>
      </c>
    </row>
    <row r="17" spans="1:29" x14ac:dyDescent="0.25">
      <c r="A17" t="s">
        <v>19</v>
      </c>
      <c r="B17" t="s">
        <v>39</v>
      </c>
      <c r="C17" s="1">
        <v>8.44</v>
      </c>
      <c r="D17" s="5">
        <v>40</v>
      </c>
      <c r="E17" s="5">
        <v>39</v>
      </c>
      <c r="F17" s="5">
        <v>33</v>
      </c>
      <c r="G17" s="5">
        <v>38</v>
      </c>
      <c r="H17" s="5">
        <v>45</v>
      </c>
      <c r="I17" s="7">
        <f>IF(D17&gt;40,D17-40,0)</f>
        <v>0</v>
      </c>
      <c r="J17" s="7">
        <f>IF(E17&gt;40,E17-40,0)</f>
        <v>0</v>
      </c>
      <c r="K17" s="7">
        <f>IF(F17&gt;40,F17-40,0)</f>
        <v>0</v>
      </c>
      <c r="L17" s="7">
        <f>IF(G17&gt;40,G17-40,0)</f>
        <v>0</v>
      </c>
      <c r="M17" s="7">
        <f>IF(H17&gt;40,H17-40,0)</f>
        <v>5</v>
      </c>
      <c r="N17" s="9">
        <f t="shared" si="10"/>
        <v>337.59999999999997</v>
      </c>
      <c r="O17" s="9">
        <f t="shared" si="10"/>
        <v>329.15999999999997</v>
      </c>
      <c r="P17" s="9">
        <f t="shared" si="10"/>
        <v>278.52</v>
      </c>
      <c r="Q17" s="9">
        <f t="shared" si="10"/>
        <v>320.71999999999997</v>
      </c>
      <c r="R17" s="11">
        <f t="shared" si="11"/>
        <v>0</v>
      </c>
      <c r="S17" s="11">
        <f t="shared" si="2"/>
        <v>0</v>
      </c>
      <c r="T17" s="11">
        <f t="shared" si="3"/>
        <v>0</v>
      </c>
      <c r="U17" s="11">
        <f t="shared" si="4"/>
        <v>0</v>
      </c>
      <c r="V17" s="11">
        <f t="shared" si="5"/>
        <v>21.099999999999998</v>
      </c>
      <c r="W17" s="13">
        <f t="shared" si="12"/>
        <v>337.59999999999997</v>
      </c>
      <c r="X17" s="13">
        <f t="shared" si="6"/>
        <v>329.15999999999997</v>
      </c>
      <c r="Y17" s="13">
        <f t="shared" si="7"/>
        <v>278.52</v>
      </c>
      <c r="Z17" s="13">
        <f t="shared" si="8"/>
        <v>320.71999999999997</v>
      </c>
      <c r="AA17" s="13">
        <f t="shared" si="9"/>
        <v>21.099999999999998</v>
      </c>
      <c r="AC17" s="2">
        <f t="shared" si="13"/>
        <v>1287.0999999999999</v>
      </c>
    </row>
    <row r="18" spans="1:29" x14ac:dyDescent="0.25">
      <c r="A18" t="s">
        <v>20</v>
      </c>
      <c r="B18" t="s">
        <v>40</v>
      </c>
      <c r="C18" s="1">
        <v>14.2</v>
      </c>
      <c r="D18" s="5">
        <v>40</v>
      </c>
      <c r="E18" s="5">
        <v>42</v>
      </c>
      <c r="F18" s="5">
        <v>40</v>
      </c>
      <c r="G18" s="5">
        <v>25</v>
      </c>
      <c r="H18" s="5">
        <v>32</v>
      </c>
      <c r="I18" s="7">
        <f>IF(D18&gt;40,D18-40,0)</f>
        <v>0</v>
      </c>
      <c r="J18" s="7">
        <f>IF(E18&gt;40,E18-40,0)</f>
        <v>2</v>
      </c>
      <c r="K18" s="7">
        <f>IF(F18&gt;40,F18-40,0)</f>
        <v>0</v>
      </c>
      <c r="L18" s="7">
        <f>IF(G18&gt;40,G18-40,0)</f>
        <v>0</v>
      </c>
      <c r="M18" s="7">
        <f>IF(H18&gt;40,H18-40,0)</f>
        <v>0</v>
      </c>
      <c r="N18" s="9">
        <f t="shared" si="10"/>
        <v>568</v>
      </c>
      <c r="O18" s="9">
        <f t="shared" si="10"/>
        <v>596.4</v>
      </c>
      <c r="P18" s="9">
        <f t="shared" si="10"/>
        <v>568</v>
      </c>
      <c r="Q18" s="9">
        <f t="shared" si="10"/>
        <v>355</v>
      </c>
      <c r="R18" s="11">
        <f t="shared" si="11"/>
        <v>0</v>
      </c>
      <c r="S18" s="11">
        <f t="shared" si="2"/>
        <v>14.2</v>
      </c>
      <c r="T18" s="11">
        <f t="shared" si="3"/>
        <v>0</v>
      </c>
      <c r="U18" s="11">
        <f t="shared" si="4"/>
        <v>0</v>
      </c>
      <c r="V18" s="11">
        <f t="shared" si="5"/>
        <v>0</v>
      </c>
      <c r="W18" s="13">
        <f t="shared" si="12"/>
        <v>568</v>
      </c>
      <c r="X18" s="13">
        <f t="shared" si="6"/>
        <v>610.6</v>
      </c>
      <c r="Y18" s="13">
        <f t="shared" si="7"/>
        <v>568</v>
      </c>
      <c r="Z18" s="13">
        <f t="shared" si="8"/>
        <v>355</v>
      </c>
      <c r="AA18" s="13">
        <f t="shared" si="9"/>
        <v>0</v>
      </c>
      <c r="AC18" s="2">
        <f t="shared" si="13"/>
        <v>2101.6</v>
      </c>
    </row>
    <row r="19" spans="1:29" x14ac:dyDescent="0.25">
      <c r="A19" t="s">
        <v>21</v>
      </c>
      <c r="B19" t="s">
        <v>41</v>
      </c>
      <c r="C19" s="1">
        <v>45</v>
      </c>
      <c r="D19" s="5">
        <v>38</v>
      </c>
      <c r="E19" s="5">
        <v>41</v>
      </c>
      <c r="F19" s="5">
        <v>42</v>
      </c>
      <c r="G19" s="5">
        <v>36</v>
      </c>
      <c r="H19" s="5">
        <v>46</v>
      </c>
      <c r="I19" s="7">
        <f>IF(D19&gt;40,D19-40,0)</f>
        <v>0</v>
      </c>
      <c r="J19" s="7">
        <f>IF(E19&gt;40,E19-40,0)</f>
        <v>1</v>
      </c>
      <c r="K19" s="7">
        <f>IF(F19&gt;40,F19-40,0)</f>
        <v>2</v>
      </c>
      <c r="L19" s="7">
        <f>IF(G19&gt;40,G19-40,0)</f>
        <v>0</v>
      </c>
      <c r="M19" s="7">
        <f>IF(H19&gt;40,H19-40,0)</f>
        <v>6</v>
      </c>
      <c r="N19" s="9">
        <f t="shared" si="10"/>
        <v>1710</v>
      </c>
      <c r="O19" s="9">
        <f t="shared" si="10"/>
        <v>1845</v>
      </c>
      <c r="P19" s="9">
        <f t="shared" si="10"/>
        <v>1890</v>
      </c>
      <c r="Q19" s="9">
        <f t="shared" si="10"/>
        <v>1620</v>
      </c>
      <c r="R19" s="11">
        <f t="shared" si="11"/>
        <v>0</v>
      </c>
      <c r="S19" s="11">
        <f t="shared" si="2"/>
        <v>22.5</v>
      </c>
      <c r="T19" s="11">
        <f t="shared" si="3"/>
        <v>45</v>
      </c>
      <c r="U19" s="11">
        <f t="shared" si="4"/>
        <v>0</v>
      </c>
      <c r="V19" s="11">
        <f t="shared" si="5"/>
        <v>135</v>
      </c>
      <c r="W19" s="13">
        <f t="shared" si="12"/>
        <v>1710</v>
      </c>
      <c r="X19" s="13">
        <f t="shared" si="6"/>
        <v>1867.5</v>
      </c>
      <c r="Y19" s="13">
        <f t="shared" si="7"/>
        <v>1935</v>
      </c>
      <c r="Z19" s="13">
        <f t="shared" si="8"/>
        <v>1620</v>
      </c>
      <c r="AA19" s="13">
        <f t="shared" si="9"/>
        <v>135</v>
      </c>
      <c r="AC19" s="2">
        <f t="shared" si="13"/>
        <v>7267.5</v>
      </c>
    </row>
    <row r="20" spans="1:29" x14ac:dyDescent="0.25">
      <c r="A20" t="s">
        <v>22</v>
      </c>
      <c r="B20" t="s">
        <v>42</v>
      </c>
      <c r="C20" s="1">
        <v>30</v>
      </c>
      <c r="D20" s="5">
        <v>41</v>
      </c>
      <c r="E20" s="5">
        <v>39</v>
      </c>
      <c r="F20" s="5">
        <v>49</v>
      </c>
      <c r="G20" s="5">
        <v>42</v>
      </c>
      <c r="H20" s="5">
        <v>43</v>
      </c>
      <c r="I20" s="7">
        <f>IF(D20&gt;40,D20-40,0)</f>
        <v>1</v>
      </c>
      <c r="J20" s="7">
        <f>IF(E20&gt;40,E20-40,0)</f>
        <v>0</v>
      </c>
      <c r="K20" s="7">
        <f>IF(F20&gt;40,F20-40,0)</f>
        <v>9</v>
      </c>
      <c r="L20" s="7">
        <f>IF(G20&gt;40,G20-40,0)</f>
        <v>2</v>
      </c>
      <c r="M20" s="7">
        <f>IF(H20&gt;40,H20-40,0)</f>
        <v>3</v>
      </c>
      <c r="N20" s="9">
        <f t="shared" si="10"/>
        <v>1230</v>
      </c>
      <c r="O20" s="9">
        <f t="shared" si="10"/>
        <v>1170</v>
      </c>
      <c r="P20" s="9">
        <f t="shared" si="10"/>
        <v>1470</v>
      </c>
      <c r="Q20" s="9">
        <f t="shared" si="10"/>
        <v>1260</v>
      </c>
      <c r="R20" s="11">
        <f t="shared" si="11"/>
        <v>15</v>
      </c>
      <c r="S20" s="11">
        <f t="shared" si="2"/>
        <v>0</v>
      </c>
      <c r="T20" s="11">
        <f t="shared" si="3"/>
        <v>135</v>
      </c>
      <c r="U20" s="11">
        <f t="shared" si="4"/>
        <v>30</v>
      </c>
      <c r="V20" s="11">
        <f t="shared" si="5"/>
        <v>45</v>
      </c>
      <c r="W20" s="13">
        <f t="shared" si="12"/>
        <v>1245</v>
      </c>
      <c r="X20" s="13">
        <f t="shared" si="6"/>
        <v>1170</v>
      </c>
      <c r="Y20" s="13">
        <f t="shared" si="7"/>
        <v>1605</v>
      </c>
      <c r="Z20" s="13">
        <f t="shared" si="8"/>
        <v>1290</v>
      </c>
      <c r="AA20" s="13">
        <f t="shared" si="9"/>
        <v>60</v>
      </c>
      <c r="AC20" s="2">
        <f t="shared" si="13"/>
        <v>5370</v>
      </c>
    </row>
    <row r="21" spans="1:29" x14ac:dyDescent="0.25">
      <c r="A21" t="s">
        <v>23</v>
      </c>
      <c r="B21" t="s">
        <v>43</v>
      </c>
      <c r="C21" s="1">
        <v>28</v>
      </c>
      <c r="D21" s="5">
        <v>39</v>
      </c>
      <c r="E21" s="5">
        <v>50</v>
      </c>
      <c r="F21" s="5">
        <v>26</v>
      </c>
      <c r="G21" s="5">
        <v>39</v>
      </c>
      <c r="H21" s="5">
        <v>44</v>
      </c>
      <c r="I21" s="7">
        <f>IF(D21&gt;40,D21-40,0)</f>
        <v>0</v>
      </c>
      <c r="J21" s="7">
        <f>IF(E21&gt;40,E21-40,0)</f>
        <v>10</v>
      </c>
      <c r="K21" s="7">
        <f>IF(F21&gt;40,F21-40,0)</f>
        <v>0</v>
      </c>
      <c r="L21" s="7">
        <f>IF(G21&gt;40,G21-40,0)</f>
        <v>0</v>
      </c>
      <c r="M21" s="7">
        <f>IF(H21&gt;40,H21-40,0)</f>
        <v>4</v>
      </c>
      <c r="N21" s="9">
        <f t="shared" si="10"/>
        <v>1092</v>
      </c>
      <c r="O21" s="9">
        <f t="shared" si="10"/>
        <v>1400</v>
      </c>
      <c r="P21" s="9">
        <f t="shared" si="10"/>
        <v>728</v>
      </c>
      <c r="Q21" s="9">
        <f t="shared" si="10"/>
        <v>1092</v>
      </c>
      <c r="R21" s="11">
        <f t="shared" si="11"/>
        <v>0</v>
      </c>
      <c r="S21" s="11">
        <f t="shared" si="2"/>
        <v>140</v>
      </c>
      <c r="T21" s="11">
        <f t="shared" si="3"/>
        <v>0</v>
      </c>
      <c r="U21" s="11">
        <f t="shared" si="4"/>
        <v>0</v>
      </c>
      <c r="V21" s="11">
        <f t="shared" si="5"/>
        <v>56</v>
      </c>
      <c r="W21" s="13">
        <f t="shared" si="12"/>
        <v>1092</v>
      </c>
      <c r="X21" s="13">
        <f t="shared" si="6"/>
        <v>1540</v>
      </c>
      <c r="Y21" s="13">
        <f t="shared" si="7"/>
        <v>728</v>
      </c>
      <c r="Z21" s="13">
        <f t="shared" si="8"/>
        <v>1092</v>
      </c>
      <c r="AA21" s="13">
        <f t="shared" si="9"/>
        <v>56</v>
      </c>
      <c r="AC21" s="2">
        <f t="shared" si="13"/>
        <v>4508</v>
      </c>
    </row>
    <row r="22" spans="1:29" x14ac:dyDescent="0.25">
      <c r="A22" t="s">
        <v>24</v>
      </c>
      <c r="B22" t="s">
        <v>44</v>
      </c>
      <c r="C22" s="1">
        <v>13</v>
      </c>
      <c r="D22" s="5">
        <v>37</v>
      </c>
      <c r="E22" s="5">
        <v>52</v>
      </c>
      <c r="F22" s="5">
        <v>51</v>
      </c>
      <c r="G22" s="5">
        <v>25</v>
      </c>
      <c r="H22" s="5">
        <v>42</v>
      </c>
      <c r="I22" s="7">
        <f>IF(D22&gt;40,D22-40,0)</f>
        <v>0</v>
      </c>
      <c r="J22" s="7">
        <f>IF(E22&gt;40,E22-40,0)</f>
        <v>12</v>
      </c>
      <c r="K22" s="7">
        <f>IF(F22&gt;40,F22-40,0)</f>
        <v>11</v>
      </c>
      <c r="L22" s="7">
        <f>IF(G22&gt;40,G22-40,0)</f>
        <v>0</v>
      </c>
      <c r="M22" s="7">
        <f>IF(H22&gt;40,H22-40,0)</f>
        <v>2</v>
      </c>
      <c r="N22" s="9">
        <f t="shared" si="10"/>
        <v>481</v>
      </c>
      <c r="O22" s="9">
        <f t="shared" si="10"/>
        <v>676</v>
      </c>
      <c r="P22" s="9">
        <f t="shared" si="10"/>
        <v>663</v>
      </c>
      <c r="Q22" s="9">
        <f t="shared" si="10"/>
        <v>325</v>
      </c>
      <c r="R22" s="11">
        <f t="shared" si="11"/>
        <v>0</v>
      </c>
      <c r="S22" s="11">
        <f t="shared" si="2"/>
        <v>78</v>
      </c>
      <c r="T22" s="11">
        <f t="shared" si="3"/>
        <v>71.5</v>
      </c>
      <c r="U22" s="11">
        <f t="shared" si="4"/>
        <v>0</v>
      </c>
      <c r="V22" s="11">
        <f t="shared" si="5"/>
        <v>13</v>
      </c>
      <c r="W22" s="13">
        <f t="shared" si="12"/>
        <v>481</v>
      </c>
      <c r="X22" s="13">
        <f t="shared" si="6"/>
        <v>754</v>
      </c>
      <c r="Y22" s="13">
        <f t="shared" si="7"/>
        <v>734.5</v>
      </c>
      <c r="Z22" s="13">
        <f t="shared" si="8"/>
        <v>325</v>
      </c>
      <c r="AA22" s="13">
        <f t="shared" si="9"/>
        <v>13</v>
      </c>
      <c r="AC22" s="2">
        <f t="shared" si="13"/>
        <v>2307.5</v>
      </c>
    </row>
    <row r="23" spans="1:29" x14ac:dyDescent="0.25">
      <c r="A23" t="s">
        <v>25</v>
      </c>
      <c r="B23" t="s">
        <v>45</v>
      </c>
      <c r="C23" s="1">
        <v>14</v>
      </c>
      <c r="D23" s="5">
        <v>30</v>
      </c>
      <c r="E23" s="5">
        <v>50</v>
      </c>
      <c r="F23" s="5">
        <v>28</v>
      </c>
      <c r="G23" s="5">
        <v>34</v>
      </c>
      <c r="H23" s="5">
        <v>27</v>
      </c>
      <c r="I23" s="7">
        <f>IF(D23&gt;40,D23-40,0)</f>
        <v>0</v>
      </c>
      <c r="J23" s="7">
        <f>IF(E23&gt;40,E23-40,0)</f>
        <v>10</v>
      </c>
      <c r="K23" s="7">
        <f>IF(F23&gt;40,F23-40,0)</f>
        <v>0</v>
      </c>
      <c r="L23" s="7">
        <f>IF(G23&gt;40,G23-40,0)</f>
        <v>0</v>
      </c>
      <c r="M23" s="7">
        <f>IF(H23&gt;40,H23-40,0)</f>
        <v>0</v>
      </c>
      <c r="N23" s="9">
        <f t="shared" si="10"/>
        <v>420</v>
      </c>
      <c r="O23" s="9">
        <f t="shared" si="10"/>
        <v>700</v>
      </c>
      <c r="P23" s="9">
        <f t="shared" si="10"/>
        <v>392</v>
      </c>
      <c r="Q23" s="9">
        <f t="shared" si="10"/>
        <v>476</v>
      </c>
      <c r="R23" s="11">
        <f t="shared" si="11"/>
        <v>0</v>
      </c>
      <c r="S23" s="11">
        <f t="shared" si="2"/>
        <v>70</v>
      </c>
      <c r="T23" s="11">
        <f t="shared" si="3"/>
        <v>0</v>
      </c>
      <c r="U23" s="11">
        <f t="shared" si="4"/>
        <v>0</v>
      </c>
      <c r="V23" s="11">
        <f t="shared" si="5"/>
        <v>0</v>
      </c>
      <c r="W23" s="13">
        <f t="shared" si="12"/>
        <v>420</v>
      </c>
      <c r="X23" s="13">
        <f t="shared" si="6"/>
        <v>770</v>
      </c>
      <c r="Y23" s="13">
        <f t="shared" si="7"/>
        <v>392</v>
      </c>
      <c r="Z23" s="13">
        <f t="shared" si="8"/>
        <v>476</v>
      </c>
      <c r="AA23" s="13">
        <f t="shared" si="9"/>
        <v>0</v>
      </c>
      <c r="AC23" s="2">
        <f t="shared" si="13"/>
        <v>2058</v>
      </c>
    </row>
    <row r="25" spans="1:29" x14ac:dyDescent="0.25">
      <c r="A25" t="s">
        <v>46</v>
      </c>
      <c r="C25" s="2">
        <f>MAX(C4:C23)</f>
        <v>45</v>
      </c>
      <c r="D25" s="3">
        <f>MAX(D4:D23)</f>
        <v>55</v>
      </c>
      <c r="E25" s="3"/>
      <c r="F25" s="3"/>
      <c r="G25" s="3"/>
      <c r="H25" s="3"/>
      <c r="I25" s="3"/>
      <c r="J25" s="3"/>
      <c r="K25" s="3"/>
      <c r="L25" s="3"/>
      <c r="M25" s="3"/>
      <c r="N25" s="1">
        <f>MAX(N4:N23)</f>
        <v>1710</v>
      </c>
      <c r="O25" s="1">
        <f t="shared" ref="O25:U25" si="14">MAX(O4:O23)</f>
        <v>1845</v>
      </c>
      <c r="P25" s="1">
        <f t="shared" si="14"/>
        <v>1890</v>
      </c>
      <c r="Q25" s="1">
        <f t="shared" si="14"/>
        <v>1620</v>
      </c>
      <c r="R25" s="1">
        <f t="shared" si="14"/>
        <v>135</v>
      </c>
      <c r="S25" s="1">
        <f t="shared" si="14"/>
        <v>140</v>
      </c>
      <c r="T25" s="1">
        <f t="shared" si="14"/>
        <v>135</v>
      </c>
      <c r="U25" s="1">
        <f t="shared" si="14"/>
        <v>122.5</v>
      </c>
      <c r="V25" s="1">
        <f>MAX(V4:V23)</f>
        <v>135</v>
      </c>
      <c r="W25" s="1">
        <f t="shared" ref="W25:Z25" si="15">MAX(W4:W23)</f>
        <v>1710</v>
      </c>
      <c r="X25" s="1">
        <f t="shared" si="15"/>
        <v>1867.5</v>
      </c>
      <c r="Y25" s="1">
        <f t="shared" si="15"/>
        <v>1935</v>
      </c>
      <c r="Z25" s="1">
        <f t="shared" si="15"/>
        <v>1620</v>
      </c>
      <c r="AA25" s="1">
        <f>MAX(AA4:AA23)</f>
        <v>154.69999999999999</v>
      </c>
      <c r="AC25" s="1">
        <f>MAX(AC4:AC23)</f>
        <v>7267.5</v>
      </c>
    </row>
    <row r="26" spans="1:29" x14ac:dyDescent="0.25">
      <c r="A26" t="s">
        <v>47</v>
      </c>
      <c r="C26" s="2">
        <f>MIN(C4:C23)</f>
        <v>6.9</v>
      </c>
      <c r="D26" s="3">
        <f>MIN(D4:D23)</f>
        <v>29</v>
      </c>
      <c r="E26" s="3"/>
      <c r="F26" s="3"/>
      <c r="G26" s="3"/>
      <c r="H26" s="3"/>
      <c r="I26" s="3"/>
      <c r="J26" s="3"/>
      <c r="K26" s="3"/>
      <c r="L26" s="3"/>
      <c r="M26" s="3"/>
      <c r="N26" s="1">
        <f>MIN(N4:N23)</f>
        <v>269.10000000000002</v>
      </c>
      <c r="O26" s="1">
        <f t="shared" ref="O26:U26" si="16">MIN(O4:O23)</f>
        <v>213.9</v>
      </c>
      <c r="P26" s="1">
        <f t="shared" si="16"/>
        <v>278.52</v>
      </c>
      <c r="Q26" s="1">
        <f t="shared" si="16"/>
        <v>241.5</v>
      </c>
      <c r="R26" s="1">
        <f t="shared" si="16"/>
        <v>0</v>
      </c>
      <c r="S26" s="1">
        <f t="shared" si="16"/>
        <v>0</v>
      </c>
      <c r="T26" s="1">
        <f t="shared" si="16"/>
        <v>0</v>
      </c>
      <c r="U26" s="1">
        <f t="shared" si="16"/>
        <v>0</v>
      </c>
      <c r="V26" s="1">
        <f>MIN(V4:V23)</f>
        <v>0</v>
      </c>
      <c r="W26" s="1">
        <f t="shared" ref="W26:Z26" si="17">MIN(W4:W23)</f>
        <v>269.10000000000002</v>
      </c>
      <c r="X26" s="1">
        <f t="shared" si="17"/>
        <v>213.9</v>
      </c>
      <c r="Y26" s="1">
        <f t="shared" si="17"/>
        <v>278.52</v>
      </c>
      <c r="Z26" s="1">
        <f t="shared" si="17"/>
        <v>241.5</v>
      </c>
      <c r="AA26" s="1">
        <f>MIN(AA4:AA23)</f>
        <v>0</v>
      </c>
      <c r="AC26" s="1">
        <f>MIN(AC4:AC23)</f>
        <v>1072.95</v>
      </c>
    </row>
    <row r="27" spans="1:29" x14ac:dyDescent="0.25">
      <c r="A27" t="s">
        <v>48</v>
      </c>
      <c r="C27" s="2">
        <f>AVERAGE(C4:C23)</f>
        <v>16.762</v>
      </c>
      <c r="D27" s="3">
        <f>AVERAGE(D4:D23)</f>
        <v>40</v>
      </c>
      <c r="E27" s="3"/>
      <c r="F27" s="3"/>
      <c r="G27" s="3"/>
      <c r="H27" s="3"/>
      <c r="I27" s="3"/>
      <c r="J27" s="3"/>
      <c r="K27" s="3"/>
      <c r="L27" s="3"/>
      <c r="M27" s="3"/>
      <c r="N27" s="1">
        <f>AVERAGE(N4:N23)</f>
        <v>672.51</v>
      </c>
      <c r="O27" s="1">
        <f t="shared" ref="O27:U27" si="18">AVERAGE(O4:O23)</f>
        <v>658.12800000000004</v>
      </c>
      <c r="P27" s="1">
        <f t="shared" si="18"/>
        <v>659.08100000000002</v>
      </c>
      <c r="Q27" s="1">
        <f t="shared" si="18"/>
        <v>638.87599999999998</v>
      </c>
      <c r="R27" s="1">
        <f t="shared" si="18"/>
        <v>15.717500000000001</v>
      </c>
      <c r="S27" s="1">
        <f t="shared" si="18"/>
        <v>26.637499999999999</v>
      </c>
      <c r="T27" s="1">
        <f t="shared" si="18"/>
        <v>24.515000000000001</v>
      </c>
      <c r="U27" s="1">
        <f t="shared" si="18"/>
        <v>17.024999999999999</v>
      </c>
      <c r="V27" s="1">
        <f>AVERAGE(V4:V23)</f>
        <v>18.085000000000001</v>
      </c>
      <c r="W27" s="1">
        <f t="shared" ref="W27:Z27" si="19">AVERAGE(W4:W23)</f>
        <v>688.22749999999996</v>
      </c>
      <c r="X27" s="1">
        <f t="shared" si="19"/>
        <v>684.76550000000009</v>
      </c>
      <c r="Y27" s="1">
        <f t="shared" si="19"/>
        <v>683.596</v>
      </c>
      <c r="Z27" s="1">
        <f t="shared" si="19"/>
        <v>655.90100000000007</v>
      </c>
      <c r="AA27" s="1">
        <f>AVERAGE(AA4:AA23)</f>
        <v>33.802499999999995</v>
      </c>
      <c r="AC27" s="1">
        <f>AVERAGE(AC4:AC23)</f>
        <v>2746.2925</v>
      </c>
    </row>
    <row r="28" spans="1:29" x14ac:dyDescent="0.25">
      <c r="A28" t="s">
        <v>49</v>
      </c>
      <c r="C28" s="2"/>
      <c r="D28" s="3">
        <f>SUM(D4:D23)</f>
        <v>800</v>
      </c>
      <c r="E28" s="3"/>
      <c r="F28" s="3"/>
      <c r="G28" s="3"/>
      <c r="H28" s="3"/>
      <c r="I28" s="3"/>
      <c r="J28" s="3"/>
      <c r="K28" s="3"/>
      <c r="L28" s="3"/>
      <c r="M28" s="3"/>
      <c r="N28" s="1">
        <f>SUM(N4:N23)</f>
        <v>13450.2</v>
      </c>
      <c r="O28" s="1">
        <f t="shared" ref="O28:U28" si="20">SUM(O4:O23)</f>
        <v>13162.560000000001</v>
      </c>
      <c r="P28" s="1">
        <f t="shared" si="20"/>
        <v>13181.62</v>
      </c>
      <c r="Q28" s="1">
        <f t="shared" si="20"/>
        <v>12777.52</v>
      </c>
      <c r="R28" s="1">
        <f t="shared" si="20"/>
        <v>314.35000000000002</v>
      </c>
      <c r="S28" s="1">
        <f t="shared" si="20"/>
        <v>532.75</v>
      </c>
      <c r="T28" s="1">
        <f t="shared" si="20"/>
        <v>490.3</v>
      </c>
      <c r="U28" s="1">
        <f t="shared" si="20"/>
        <v>340.5</v>
      </c>
      <c r="V28" s="1">
        <f>SUM(V4:V23)</f>
        <v>361.7</v>
      </c>
      <c r="W28" s="1">
        <f t="shared" ref="W28:Z28" si="21">SUM(W4:W23)</f>
        <v>13764.55</v>
      </c>
      <c r="X28" s="1">
        <f t="shared" si="21"/>
        <v>13695.310000000001</v>
      </c>
      <c r="Y28" s="1">
        <f t="shared" si="21"/>
        <v>13671.92</v>
      </c>
      <c r="Z28" s="1">
        <f t="shared" si="21"/>
        <v>13118.02</v>
      </c>
      <c r="AA28" s="1">
        <f>SUM(AA4:AA23)</f>
        <v>676.05</v>
      </c>
      <c r="AC28" s="1">
        <f>SUM(AC4:AC23)</f>
        <v>54925.85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2022-11-26T05:16:11Z</dcterms:created>
  <dcterms:modified xsi:type="dcterms:W3CDTF">2022-11-26T06:06:58Z</dcterms:modified>
</cp:coreProperties>
</file>