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bolic/projects/mastodon/unit/"/>
    </mc:Choice>
  </mc:AlternateContent>
  <bookViews>
    <workbookView xWindow="8440" yWindow="4220" windowWidth="34460" windowHeight="22800" tabRatio="500"/>
  </bookViews>
  <sheets>
    <sheet name="Sheet1" sheetId="1" r:id="rId1"/>
  </sheets>
  <calcPr calcId="150000" calcMode="autoNoTable" iterate="1" iterateCount="2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C15" i="1"/>
  <c r="C16" i="1"/>
  <c r="C13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25" i="1"/>
  <c r="D14" i="1"/>
  <c r="D15" i="1"/>
  <c r="D16" i="1"/>
  <c r="D13" i="1"/>
  <c r="E13" i="1"/>
  <c r="E14" i="1"/>
  <c r="E15" i="1"/>
  <c r="E16" i="1"/>
  <c r="E20" i="1"/>
</calcChain>
</file>

<file path=xl/sharedStrings.xml><?xml version="1.0" encoding="utf-8"?>
<sst xmlns="http://schemas.openxmlformats.org/spreadsheetml/2006/main" count="10" uniqueCount="10">
  <si>
    <t>im (data)</t>
  </si>
  <si>
    <t>pf (data)</t>
  </si>
  <si>
    <t>pf for likelihood</t>
  </si>
  <si>
    <t>log(likelihood)</t>
  </si>
  <si>
    <t>n</t>
  </si>
  <si>
    <t>x</t>
  </si>
  <si>
    <t>beta_fit</t>
  </si>
  <si>
    <t>median_fit</t>
  </si>
  <si>
    <t>test median</t>
  </si>
  <si>
    <t>test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</si>
</sst>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E+00"/>
    <numFmt numFmtId="165" formatCode="0.000000"/>
    <numFmt numFmtId="166" formatCode="0.0000"/>
    <numFmt numFmtId="167" formatCode="0.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Samples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Sheet1!$A$13:$A$19</c:f>
              <c:numCache>
                <c:formatCode>General</c:formatCode>
                <c:ptCount val="7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</c:numCache>
            </c:numRef>
          </c:xVal>
          <c:yVal>
            <c:numRef>
              <c:f>Sheet1!$B$13:$B$19</c:f>
              <c:numCache>
                <c:formatCode>General</c:formatCode>
                <c:ptCount val="7"/>
                <c:pt idx="0">
                  <c:v>0.093</c:v>
                </c:pt>
                <c:pt idx="1">
                  <c:v>0.1415</c:v>
                </c:pt>
                <c:pt idx="2">
                  <c:v>0.18145</c:v>
                </c:pt>
                <c:pt idx="3">
                  <c:v>0.2154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Sheet1!$R$25:$R$73</c:f>
              <c:numCache>
                <c:formatCode>General</c:formatCode>
                <c:ptCount val="49"/>
                <c:pt idx="0">
                  <c:v>0.1</c:v>
                </c:pt>
                <c:pt idx="1">
                  <c:v>0.12</c:v>
                </c:pt>
                <c:pt idx="2">
                  <c:v>0.14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0.46</c:v>
                </c:pt>
                <c:pt idx="19">
                  <c:v>0.48</c:v>
                </c:pt>
                <c:pt idx="20">
                  <c:v>0.5</c:v>
                </c:pt>
                <c:pt idx="21">
                  <c:v>0.52</c:v>
                </c:pt>
                <c:pt idx="22">
                  <c:v>0.54</c:v>
                </c:pt>
                <c:pt idx="23">
                  <c:v>0.56</c:v>
                </c:pt>
                <c:pt idx="24">
                  <c:v>0.58</c:v>
                </c:pt>
                <c:pt idx="25">
                  <c:v>0.6</c:v>
                </c:pt>
                <c:pt idx="26">
                  <c:v>0.62</c:v>
                </c:pt>
                <c:pt idx="27">
                  <c:v>0.64</c:v>
                </c:pt>
                <c:pt idx="28">
                  <c:v>0.66</c:v>
                </c:pt>
                <c:pt idx="29">
                  <c:v>0.68</c:v>
                </c:pt>
                <c:pt idx="30">
                  <c:v>0.7</c:v>
                </c:pt>
                <c:pt idx="31">
                  <c:v>0.72</c:v>
                </c:pt>
                <c:pt idx="32">
                  <c:v>0.74</c:v>
                </c:pt>
                <c:pt idx="33">
                  <c:v>0.76</c:v>
                </c:pt>
                <c:pt idx="34">
                  <c:v>0.78</c:v>
                </c:pt>
                <c:pt idx="35">
                  <c:v>0.8</c:v>
                </c:pt>
                <c:pt idx="36">
                  <c:v>0.82</c:v>
                </c:pt>
                <c:pt idx="37">
                  <c:v>0.84</c:v>
                </c:pt>
                <c:pt idx="38">
                  <c:v>0.86</c:v>
                </c:pt>
                <c:pt idx="39">
                  <c:v>0.88</c:v>
                </c:pt>
                <c:pt idx="40">
                  <c:v>0.9</c:v>
                </c:pt>
                <c:pt idx="41">
                  <c:v>0.92</c:v>
                </c:pt>
                <c:pt idx="42">
                  <c:v>0.94</c:v>
                </c:pt>
                <c:pt idx="43">
                  <c:v>0.96</c:v>
                </c:pt>
                <c:pt idx="44">
                  <c:v>0.98</c:v>
                </c:pt>
                <c:pt idx="45">
                  <c:v>1.0</c:v>
                </c:pt>
                <c:pt idx="46">
                  <c:v>1.02</c:v>
                </c:pt>
                <c:pt idx="47">
                  <c:v>1.04</c:v>
                </c:pt>
                <c:pt idx="48">
                  <c:v>1.06</c:v>
                </c:pt>
              </c:numCache>
            </c:numRef>
          </c:xVal>
          <c:yVal>
            <c:numRef>
              <c:f>Sheet1!$T$25:$T$73</c:f>
              <c:numCache>
                <c:formatCode>General</c:formatCode>
                <c:ptCount val="49"/>
                <c:pt idx="0">
                  <c:v>0.0311300967245795</c:v>
                </c:pt>
                <c:pt idx="1">
                  <c:v>0.0379076127206582</c:v>
                </c:pt>
                <c:pt idx="2">
                  <c:v>0.0445367480254582</c:v>
                </c:pt>
                <c:pt idx="3">
                  <c:v>0.0510069034475926</c:v>
                </c:pt>
                <c:pt idx="4">
                  <c:v>0.0573157801434029</c:v>
                </c:pt>
                <c:pt idx="5">
                  <c:v>0.0634653915207592</c:v>
                </c:pt>
                <c:pt idx="6">
                  <c:v>0.0694599978793244</c:v>
                </c:pt>
                <c:pt idx="7">
                  <c:v>0.075304985418793</c:v>
                </c:pt>
                <c:pt idx="8">
                  <c:v>0.0810062385981978</c:v>
                </c:pt>
                <c:pt idx="9">
                  <c:v>0.0865697826361978</c:v>
                </c:pt>
                <c:pt idx="10">
                  <c:v>0.0920015793452798</c:v>
                </c:pt>
                <c:pt idx="11">
                  <c:v>0.0973074123810992</c:v>
                </c:pt>
                <c:pt idx="12">
                  <c:v>0.10249282564219</c:v>
                </c:pt>
                <c:pt idx="13">
                  <c:v>0.107563093633143</c:v>
                </c:pt>
                <c:pt idx="14">
                  <c:v>0.11252321111801</c:v>
                </c:pt>
                <c:pt idx="15">
                  <c:v>0.117377894341457</c:v>
                </c:pt>
                <c:pt idx="16">
                  <c:v>0.122131589046348</c:v>
                </c:pt>
                <c:pt idx="17">
                  <c:v>0.126788482312696</c:v>
                </c:pt>
                <c:pt idx="18">
                  <c:v>0.131352516355208</c:v>
                </c:pt>
                <c:pt idx="19">
                  <c:v>0.135827403115292</c:v>
                </c:pt>
                <c:pt idx="20">
                  <c:v>0.140216638926909</c:v>
                </c:pt>
                <c:pt idx="21">
                  <c:v>0.144523518819534</c:v>
                </c:pt>
                <c:pt idx="22">
                  <c:v>0.148751150203895</c:v>
                </c:pt>
                <c:pt idx="23">
                  <c:v>0.15290246580351</c:v>
                </c:pt>
                <c:pt idx="24">
                  <c:v>0.156980235770136</c:v>
                </c:pt>
                <c:pt idx="25">
                  <c:v>0.160987078968849</c:v>
                </c:pt>
                <c:pt idx="26">
                  <c:v>0.164925473448015</c:v>
                </c:pt>
                <c:pt idx="27">
                  <c:v>0.168797766127099</c:v>
                </c:pt>
                <c:pt idx="28">
                  <c:v>0.172606181745164</c:v>
                </c:pt>
                <c:pt idx="29">
                  <c:v>0.176352831117791</c:v>
                </c:pt>
                <c:pt idx="30">
                  <c:v>0.180039718751697</c:v>
                </c:pt>
                <c:pt idx="31">
                  <c:v>0.183668749865876</c:v>
                </c:pt>
                <c:pt idx="32">
                  <c:v>0.187241736866302</c:v>
                </c:pt>
                <c:pt idx="33">
                  <c:v>0.190760405318762</c:v>
                </c:pt>
                <c:pt idx="34">
                  <c:v>0.194226399461508</c:v>
                </c:pt>
                <c:pt idx="35">
                  <c:v>0.197641287296397</c:v>
                </c:pt>
                <c:pt idx="36">
                  <c:v>0.201006565294161</c:v>
                </c:pt>
                <c:pt idx="37">
                  <c:v>0.204323662746515</c:v>
                </c:pt>
                <c:pt idx="38">
                  <c:v>0.207593945795028</c:v>
                </c:pt>
                <c:pt idx="39">
                  <c:v>0.210818721164059</c:v>
                </c:pt>
                <c:pt idx="40">
                  <c:v>0.213999239622652</c:v>
                </c:pt>
                <c:pt idx="41">
                  <c:v>0.217136699198041</c:v>
                </c:pt>
                <c:pt idx="42">
                  <c:v>0.22023224816138</c:v>
                </c:pt>
                <c:pt idx="43">
                  <c:v>0.223286987804449</c:v>
                </c:pt>
                <c:pt idx="44">
                  <c:v>0.226301975024389</c:v>
                </c:pt>
                <c:pt idx="45">
                  <c:v>0.229278224731979</c:v>
                </c:pt>
                <c:pt idx="46">
                  <c:v>0.232216712097594</c:v>
                </c:pt>
                <c:pt idx="47">
                  <c:v>0.235118374647673</c:v>
                </c:pt>
                <c:pt idx="48">
                  <c:v>0.23798411422344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06864"/>
        <c:axId val="399553904"/>
      </c:scatterChart>
      <c:valAx>
        <c:axId val="39990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3904"/>
        <c:crosses val="autoZero"/>
        <c:crossBetween val="midCat"/>
      </c:valAx>
      <c:valAx>
        <c:axId val="3995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0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1257300</xdr:colOff>
      <xdr:row>21</xdr:row>
      <xdr:rowOff>196850</xdr:rowOff>
    </xdr:from>
    <xdr:to>
      <xdr:col>16</xdr:col>
      <xdr:colOff>177800</xdr:colOff>
      <xdr:row>51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T79"/>
  <sheetViews>
    <sheetView tabSelected="1" topLeftCell="D9" zoomScale="120" zoomScaleNormal="120" workbookViewId="0">
      <selection activeCell="K13" sqref="K13"/>
    </sheetView>
  </sheetViews>
  <sheetFormatPr baseColWidth="10" defaultRowHeight="16" x14ac:dyDescent="0.2"/>
  <cols>
    <col min="1" max="1" width="14.33203125" bestFit="1" customWidth="1"/>
    <col min="2" max="2" width="13.5" customWidth="1"/>
    <col min="3" max="3" width="13.33203125" bestFit="1" customWidth="1"/>
    <col min="4" max="4" width="15.1640625" customWidth="1"/>
    <col min="5" max="5" width="21.5" customWidth="1"/>
    <col min="6" max="6" width="14.83203125" customWidth="1"/>
    <col min="8" max="8" width="14.6640625" customWidth="1"/>
    <col min="9" max="9" width="18.5" customWidth="1"/>
  </cols>
  <sheetData>
    <row r="7" spans="1:7" x14ac:dyDescent="0.2">
      <c r="A7" s="1"/>
      <c r="B7" s="1"/>
      <c r="C7" s="1"/>
    </row>
    <row r="8" spans="1:7" x14ac:dyDescent="0.2">
      <c r="A8" s="1"/>
      <c r="B8" s="1"/>
      <c r="C8" s="1"/>
    </row>
    <row r="9" spans="1:7" x14ac:dyDescent="0.2">
      <c r="A9" s="1"/>
      <c r="B9" s="1"/>
      <c r="C9" s="1"/>
    </row>
    <row r="10" spans="1:7" x14ac:dyDescent="0.2">
      <c r="A10" s="1"/>
      <c r="B10" s="1"/>
      <c r="C10" s="1"/>
    </row>
    <row r="11" spans="1:7" x14ac:dyDescent="0.2">
      <c r="A11" s="1"/>
      <c r="B11" s="1"/>
      <c r="C11" s="1"/>
    </row>
    <row r="12" spans="1:7" x14ac:dyDescent="0.2">
      <c r="A12" s="1" t="s">
        <v>0</v>
      </c>
      <c r="B12" s="1" t="s">
        <v>1</v>
      </c>
      <c r="C12" s="1" t="s">
        <v>2</v>
      </c>
      <c r="D12" s="1" t="s">
        <v>5</v>
      </c>
      <c r="E12" s="1" t="s">
        <v>3</v>
      </c>
    </row>
    <row r="13" spans="1:7" x14ac:dyDescent="0.2">
      <c r="A13" s="4">
        <v>0.3</v>
      </c>
      <c r="B13" s="4">
        <v>9.2999999999999999E-2</v>
      </c>
      <c r="C13" s="1">
        <f>_xlfn.NORM.DIST(LN(A13), LN($G$16),$G$17,TRUE)</f>
        <v>9.2001579345279833E-2</v>
      </c>
      <c r="D13">
        <f>_xlfn.FLOOR.MATH(B13*$G$15)</f>
        <v>93</v>
      </c>
      <c r="E13" s="5">
        <f>LOG10(COMBIN($G$15,D13)) + D13*LOG10(C13) + ($G$15-D13)*LOG10(1-C13)</f>
        <v>-1.3651107371091697</v>
      </c>
      <c r="F13" t="s">
        <v>8</v>
      </c>
      <c r="G13">
        <v>0.4</v>
      </c>
    </row>
    <row r="14" spans="1:7" x14ac:dyDescent="0.2">
      <c r="A14" s="4">
        <v>0.5</v>
      </c>
      <c r="B14" s="4">
        <v>0.14149999999999999</v>
      </c>
      <c r="C14" s="1">
        <f t="shared" ref="C14:C16" si="0">_xlfn.NORM.DIST(LN(A14), LN($G$16),$G$17,TRUE)</f>
        <v>0.14021663892690919</v>
      </c>
      <c r="D14">
        <f t="shared" ref="D14:D19" si="1">_xlfn.FLOOR.MATH(B14*$G$15)</f>
        <v>141</v>
      </c>
      <c r="E14" s="5">
        <f t="shared" ref="E14:E19" si="2">LOG10(COMBIN($G$15,D14)) + D14*LOG10(C14) + ($G$15-D14)*LOG10(1-C14)</f>
        <v>-1.4420622942901673</v>
      </c>
      <c r="F14" t="s">
        <v>9</v>
      </c>
      <c r="G14">
        <v>0.1</v>
      </c>
    </row>
    <row r="15" spans="1:7" x14ac:dyDescent="0.2">
      <c r="A15" s="4">
        <v>0.7</v>
      </c>
      <c r="B15" s="4">
        <v>0.18145</v>
      </c>
      <c r="C15" s="1">
        <f t="shared" si="0"/>
        <v>0.18003971875169722</v>
      </c>
      <c r="D15">
        <f t="shared" si="1"/>
        <v>181</v>
      </c>
      <c r="E15" s="5">
        <f t="shared" si="2"/>
        <v>-1.4861336524183884</v>
      </c>
      <c r="F15" t="s">
        <v>4</v>
      </c>
      <c r="G15">
        <v>1000</v>
      </c>
    </row>
    <row r="16" spans="1:7" x14ac:dyDescent="0.2">
      <c r="A16" s="4">
        <v>0.9</v>
      </c>
      <c r="B16" s="4">
        <v>0.21540000000000001</v>
      </c>
      <c r="C16" s="1">
        <f t="shared" si="0"/>
        <v>0.21399923962265194</v>
      </c>
      <c r="D16">
        <f t="shared" si="1"/>
        <v>215</v>
      </c>
      <c r="E16" s="5">
        <f t="shared" si="2"/>
        <v>-1.5142137156958881</v>
      </c>
      <c r="F16" t="s">
        <v>7</v>
      </c>
      <c r="G16">
        <v>4.57</v>
      </c>
    </row>
    <row r="17" spans="1:20" x14ac:dyDescent="0.2">
      <c r="A17" s="1"/>
      <c r="B17" s="1"/>
      <c r="C17" s="1"/>
      <c r="E17" s="5"/>
      <c r="F17" t="s">
        <v>6</v>
      </c>
      <c r="G17">
        <v>2.0499999999999998</v>
      </c>
    </row>
    <row r="18" spans="1:20" x14ac:dyDescent="0.2">
      <c r="A18" s="1"/>
      <c r="B18" s="1"/>
      <c r="C18" s="1"/>
      <c r="E18" s="5"/>
    </row>
    <row r="19" spans="1:20" x14ac:dyDescent="0.2">
      <c r="A19" s="1"/>
      <c r="B19" s="1"/>
      <c r="C19" s="1"/>
      <c r="E19" s="5"/>
    </row>
    <row r="20" spans="1:20" x14ac:dyDescent="0.2">
      <c r="E20" s="6">
        <f>SUM(E13:E19)</f>
        <v>-5.8075203995136135</v>
      </c>
    </row>
    <row r="25" spans="1:20" x14ac:dyDescent="0.2">
      <c r="H25" s="2"/>
      <c r="I25" s="2"/>
      <c r="R25">
        <v>0.1</v>
      </c>
      <c r="S25">
        <f>_xlfn.NORM.DIST(LN(R25), LN($G$13),$G$14,TRUE)</f>
        <v>5.3113498534757493E-44</v>
      </c>
      <c r="T25">
        <f>_xlfn.NORM.DIST(LN(R25), LN($G$16),$G$17,TRUE)</f>
        <v>3.1130096724579549E-2</v>
      </c>
    </row>
    <row r="26" spans="1:20" x14ac:dyDescent="0.2">
      <c r="H26" s="2"/>
      <c r="I26" s="2"/>
      <c r="R26">
        <v>0.12</v>
      </c>
      <c r="S26">
        <f t="shared" ref="S26:S55" si="3">_xlfn.NORM.DIST(LN(R26), LN($G$13),$G$14,TRUE)</f>
        <v>1.0983932544713188E-33</v>
      </c>
      <c r="T26">
        <f t="shared" ref="T26:T55" si="4">_xlfn.NORM.DIST(LN(R26), LN($G$16),$G$17,TRUE)</f>
        <v>3.7907612720658214E-2</v>
      </c>
    </row>
    <row r="27" spans="1:20" x14ac:dyDescent="0.2">
      <c r="H27" s="2"/>
      <c r="I27" s="2"/>
      <c r="R27">
        <v>0.14000000000000001</v>
      </c>
      <c r="S27">
        <f t="shared" si="3"/>
        <v>4.4011557589808415E-26</v>
      </c>
      <c r="T27">
        <f t="shared" si="4"/>
        <v>4.4536748025458234E-2</v>
      </c>
    </row>
    <row r="28" spans="1:20" x14ac:dyDescent="0.2">
      <c r="H28" s="2"/>
      <c r="I28" s="2"/>
      <c r="R28">
        <v>0.16</v>
      </c>
      <c r="S28">
        <f t="shared" si="3"/>
        <v>2.5258796172581103E-20</v>
      </c>
      <c r="T28">
        <f t="shared" si="4"/>
        <v>5.1006903447592629E-2</v>
      </c>
    </row>
    <row r="29" spans="1:20" x14ac:dyDescent="0.2">
      <c r="H29" s="2"/>
      <c r="I29" s="2"/>
      <c r="R29">
        <v>0.18</v>
      </c>
      <c r="S29">
        <f t="shared" si="3"/>
        <v>7.0217330434012725E-16</v>
      </c>
      <c r="T29">
        <f t="shared" si="4"/>
        <v>5.7315780143402897E-2</v>
      </c>
    </row>
    <row r="30" spans="1:20" x14ac:dyDescent="0.2">
      <c r="H30" s="2"/>
      <c r="I30" s="2"/>
      <c r="R30">
        <v>0.2</v>
      </c>
      <c r="S30">
        <f t="shared" si="3"/>
        <v>2.0824223487002437E-12</v>
      </c>
      <c r="T30">
        <f t="shared" si="4"/>
        <v>6.3465391520759251E-2</v>
      </c>
    </row>
    <row r="31" spans="1:20" x14ac:dyDescent="0.2">
      <c r="H31" s="2"/>
      <c r="I31" s="2"/>
      <c r="R31">
        <v>0.22</v>
      </c>
      <c r="S31">
        <f t="shared" si="3"/>
        <v>1.1269067772553458E-9</v>
      </c>
      <c r="T31">
        <f t="shared" si="4"/>
        <v>6.9459997879324401E-2</v>
      </c>
    </row>
    <row r="32" spans="1:20" x14ac:dyDescent="0.2">
      <c r="H32" s="2"/>
      <c r="I32" s="2"/>
      <c r="R32">
        <v>0.24</v>
      </c>
      <c r="S32">
        <f t="shared" si="3"/>
        <v>1.6257276099469507E-7</v>
      </c>
      <c r="T32">
        <f t="shared" si="4"/>
        <v>7.5304985418792991E-2</v>
      </c>
    </row>
    <row r="33" spans="8:20" x14ac:dyDescent="0.2">
      <c r="H33" s="2"/>
      <c r="I33" s="2"/>
      <c r="R33">
        <v>0.26</v>
      </c>
      <c r="S33">
        <f t="shared" si="3"/>
        <v>8.2432321025044089E-6</v>
      </c>
      <c r="T33">
        <f t="shared" si="4"/>
        <v>8.1006238598197861E-2</v>
      </c>
    </row>
    <row r="34" spans="8:20" x14ac:dyDescent="0.2">
      <c r="H34" s="2"/>
      <c r="I34" s="2"/>
      <c r="R34">
        <v>0.28000000000000003</v>
      </c>
      <c r="S34">
        <f t="shared" si="3"/>
        <v>1.8071838219812145E-4</v>
      </c>
      <c r="T34">
        <f t="shared" si="4"/>
        <v>8.6569782636197787E-2</v>
      </c>
    </row>
    <row r="35" spans="8:20" x14ac:dyDescent="0.2">
      <c r="R35">
        <v>0.3</v>
      </c>
      <c r="S35">
        <f t="shared" si="3"/>
        <v>2.008518718099277E-3</v>
      </c>
      <c r="T35">
        <f t="shared" si="4"/>
        <v>9.2001579345279833E-2</v>
      </c>
    </row>
    <row r="36" spans="8:20" x14ac:dyDescent="0.2">
      <c r="R36">
        <v>0.32</v>
      </c>
      <c r="S36">
        <f t="shared" si="3"/>
        <v>1.2826147333248342E-2</v>
      </c>
      <c r="T36">
        <f t="shared" si="4"/>
        <v>9.7307412381099259E-2</v>
      </c>
    </row>
    <row r="37" spans="8:20" x14ac:dyDescent="0.2">
      <c r="R37">
        <v>0.34</v>
      </c>
      <c r="S37">
        <f t="shared" si="3"/>
        <v>5.2061115357679655E-2</v>
      </c>
      <c r="T37">
        <f t="shared" si="4"/>
        <v>0.10249282564219006</v>
      </c>
    </row>
    <row r="38" spans="8:20" x14ac:dyDescent="0.2">
      <c r="R38">
        <v>0.36</v>
      </c>
      <c r="S38">
        <f t="shared" si="3"/>
        <v>0.14603186367907414</v>
      </c>
      <c r="T38">
        <f t="shared" si="4"/>
        <v>0.10756309363314294</v>
      </c>
    </row>
    <row r="39" spans="8:20" x14ac:dyDescent="0.2">
      <c r="R39">
        <v>0.38</v>
      </c>
      <c r="S39">
        <f t="shared" si="3"/>
        <v>0.30399911394891155</v>
      </c>
      <c r="T39">
        <f t="shared" si="4"/>
        <v>0.11252321111801039</v>
      </c>
    </row>
    <row r="40" spans="8:20" x14ac:dyDescent="0.2">
      <c r="R40">
        <v>0.4</v>
      </c>
      <c r="S40">
        <f t="shared" si="3"/>
        <v>0.5</v>
      </c>
      <c r="T40">
        <f t="shared" si="4"/>
        <v>0.1173778943414568</v>
      </c>
    </row>
    <row r="41" spans="8:20" x14ac:dyDescent="0.2">
      <c r="R41">
        <v>0.42</v>
      </c>
      <c r="S41">
        <f t="shared" si="3"/>
        <v>0.68719024419161234</v>
      </c>
      <c r="T41">
        <f t="shared" si="4"/>
        <v>0.12213158904634819</v>
      </c>
    </row>
    <row r="42" spans="8:20" x14ac:dyDescent="0.2">
      <c r="R42">
        <v>0.44</v>
      </c>
      <c r="S42">
        <f t="shared" si="3"/>
        <v>0.82973075239271898</v>
      </c>
      <c r="T42">
        <f t="shared" si="4"/>
        <v>0.12678848231269579</v>
      </c>
    </row>
    <row r="43" spans="8:20" x14ac:dyDescent="0.2">
      <c r="R43">
        <v>0.46</v>
      </c>
      <c r="S43">
        <f t="shared" si="3"/>
        <v>0.91888630882599642</v>
      </c>
      <c r="T43">
        <f t="shared" si="4"/>
        <v>0.13135251635520814</v>
      </c>
    </row>
    <row r="44" spans="8:20" x14ac:dyDescent="0.2">
      <c r="R44">
        <v>0.48</v>
      </c>
      <c r="S44">
        <f t="shared" si="3"/>
        <v>0.96586462594531663</v>
      </c>
      <c r="T44">
        <f t="shared" si="4"/>
        <v>0.13582740311529209</v>
      </c>
    </row>
    <row r="45" spans="8:20" x14ac:dyDescent="0.2">
      <c r="R45">
        <v>0.5</v>
      </c>
      <c r="S45">
        <f t="shared" si="3"/>
        <v>0.98717385266675162</v>
      </c>
      <c r="T45">
        <f t="shared" si="4"/>
        <v>0.14021663892690919</v>
      </c>
    </row>
    <row r="46" spans="8:20" x14ac:dyDescent="0.2">
      <c r="R46">
        <v>0.52</v>
      </c>
      <c r="S46">
        <f t="shared" si="3"/>
        <v>0.99565024960087567</v>
      </c>
      <c r="T46">
        <f t="shared" si="4"/>
        <v>0.1445235188195336</v>
      </c>
    </row>
    <row r="47" spans="8:20" x14ac:dyDescent="0.2">
      <c r="R47">
        <v>0.54</v>
      </c>
      <c r="S47">
        <f t="shared" si="3"/>
        <v>0.998654730081592</v>
      </c>
      <c r="T47">
        <f t="shared" si="4"/>
        <v>0.14875115020389454</v>
      </c>
    </row>
    <row r="48" spans="8:20" x14ac:dyDescent="0.2">
      <c r="R48">
        <v>0.56000000000000005</v>
      </c>
      <c r="S48">
        <f t="shared" si="3"/>
        <v>0.99961689642323936</v>
      </c>
      <c r="T48">
        <f t="shared" si="4"/>
        <v>0.15290246580351022</v>
      </c>
    </row>
    <row r="49" spans="18:20" x14ac:dyDescent="0.2">
      <c r="R49">
        <v>0.57999999999999996</v>
      </c>
      <c r="S49">
        <f t="shared" si="3"/>
        <v>0.999898653222557</v>
      </c>
      <c r="T49">
        <f t="shared" si="4"/>
        <v>0.15698023577013612</v>
      </c>
    </row>
    <row r="50" spans="18:20" x14ac:dyDescent="0.2">
      <c r="R50">
        <v>0.6</v>
      </c>
      <c r="S50">
        <f t="shared" si="3"/>
        <v>0.99997489540442552</v>
      </c>
      <c r="T50">
        <f t="shared" si="4"/>
        <v>0.16098707896884865</v>
      </c>
    </row>
    <row r="51" spans="18:20" x14ac:dyDescent="0.2">
      <c r="R51">
        <v>0.62</v>
      </c>
      <c r="S51">
        <f t="shared" si="3"/>
        <v>0.99999413506969204</v>
      </c>
      <c r="T51">
        <f t="shared" si="4"/>
        <v>0.16492547344801481</v>
      </c>
    </row>
    <row r="52" spans="18:20" x14ac:dyDescent="0.2">
      <c r="R52">
        <v>0.64</v>
      </c>
      <c r="S52">
        <f t="shared" si="3"/>
        <v>0.99999869942370301</v>
      </c>
      <c r="T52">
        <f t="shared" si="4"/>
        <v>0.16879776612709865</v>
      </c>
    </row>
    <row r="53" spans="18:20" x14ac:dyDescent="0.2">
      <c r="R53">
        <v>0.66</v>
      </c>
      <c r="S53">
        <f t="shared" si="3"/>
        <v>0.99999972465412545</v>
      </c>
      <c r="T53">
        <f t="shared" si="4"/>
        <v>0.17260618174516423</v>
      </c>
    </row>
    <row r="54" spans="18:20" x14ac:dyDescent="0.2">
      <c r="R54">
        <v>0.68</v>
      </c>
      <c r="S54">
        <f t="shared" si="3"/>
        <v>0.99999994405824466</v>
      </c>
      <c r="T54">
        <f t="shared" si="4"/>
        <v>0.17635283111779104</v>
      </c>
    </row>
    <row r="55" spans="18:20" x14ac:dyDescent="0.2">
      <c r="R55">
        <v>0.7</v>
      </c>
      <c r="S55">
        <f t="shared" si="3"/>
        <v>0.9999999890422927</v>
      </c>
      <c r="T55">
        <f t="shared" si="4"/>
        <v>0.18003971875169722</v>
      </c>
    </row>
    <row r="56" spans="18:20" x14ac:dyDescent="0.2">
      <c r="R56">
        <v>0.72</v>
      </c>
      <c r="S56">
        <f t="shared" ref="S56:S65" si="5">_xlfn.NORM.DIST(LN(R56), LN($G$13),$G$14,TRUE)</f>
        <v>0.99999999792206262</v>
      </c>
      <c r="T56">
        <f t="shared" ref="T56:T65" si="6">_xlfn.NORM.DIST(LN(R56), LN($G$16),$G$17,TRUE)</f>
        <v>0.1836687498658765</v>
      </c>
    </row>
    <row r="57" spans="18:20" x14ac:dyDescent="0.2">
      <c r="R57">
        <v>0.74</v>
      </c>
      <c r="S57">
        <f t="shared" si="5"/>
        <v>0.99999999961709396</v>
      </c>
      <c r="T57">
        <f t="shared" si="6"/>
        <v>0.18724173686630252</v>
      </c>
    </row>
    <row r="58" spans="18:20" x14ac:dyDescent="0.2">
      <c r="R58">
        <v>0.76</v>
      </c>
      <c r="S58">
        <f t="shared" si="5"/>
        <v>0.99999999993120581</v>
      </c>
      <c r="T58">
        <f t="shared" si="6"/>
        <v>0.19076040531876221</v>
      </c>
    </row>
    <row r="59" spans="18:20" x14ac:dyDescent="0.2">
      <c r="R59">
        <v>0.78</v>
      </c>
      <c r="S59">
        <f t="shared" si="5"/>
        <v>0.999999999987913</v>
      </c>
      <c r="T59">
        <f t="shared" si="6"/>
        <v>0.1942263994615078</v>
      </c>
    </row>
    <row r="60" spans="18:20" x14ac:dyDescent="0.2">
      <c r="R60">
        <v>0.8</v>
      </c>
      <c r="S60">
        <f t="shared" si="5"/>
        <v>0.99999999999791755</v>
      </c>
      <c r="T60">
        <f t="shared" si="6"/>
        <v>0.19764128729639666</v>
      </c>
    </row>
    <row r="61" spans="18:20" x14ac:dyDescent="0.2">
      <c r="R61">
        <v>0.82</v>
      </c>
      <c r="S61">
        <f t="shared" si="5"/>
        <v>0.99999999999964728</v>
      </c>
      <c r="T61">
        <f t="shared" si="6"/>
        <v>0.20100656529416061</v>
      </c>
    </row>
    <row r="62" spans="18:20" x14ac:dyDescent="0.2">
      <c r="R62">
        <v>0.84</v>
      </c>
      <c r="S62">
        <f t="shared" si="5"/>
        <v>0.99999999999994116</v>
      </c>
      <c r="T62">
        <f t="shared" si="6"/>
        <v>0.20432366274651501</v>
      </c>
    </row>
    <row r="63" spans="18:20" x14ac:dyDescent="0.2">
      <c r="R63">
        <v>0.86</v>
      </c>
      <c r="S63">
        <f t="shared" si="5"/>
        <v>0.99999999999999034</v>
      </c>
      <c r="T63">
        <f t="shared" si="6"/>
        <v>0.20759394579502816</v>
      </c>
    </row>
    <row r="64" spans="18:20" x14ac:dyDescent="0.2">
      <c r="R64">
        <v>0.88</v>
      </c>
      <c r="S64">
        <f t="shared" si="5"/>
        <v>0.99999999999999845</v>
      </c>
      <c r="T64">
        <f t="shared" si="6"/>
        <v>0.2108187211640592</v>
      </c>
    </row>
    <row r="65" spans="3:20" x14ac:dyDescent="0.2">
      <c r="R65">
        <v>0.9</v>
      </c>
      <c r="S65">
        <f t="shared" si="5"/>
        <v>0.99999999999999978</v>
      </c>
      <c r="T65">
        <f t="shared" si="6"/>
        <v>0.21399923962265194</v>
      </c>
    </row>
    <row r="66" spans="3:20" x14ac:dyDescent="0.2">
      <c r="R66">
        <v>0.92</v>
      </c>
      <c r="S66">
        <f t="shared" ref="S66:S76" si="7">_xlfn.NORM.DIST(LN(R66), LN($G$13),$G$14,TRUE)</f>
        <v>1</v>
      </c>
      <c r="T66">
        <f t="shared" ref="T66:T76" si="8">_xlfn.NORM.DIST(LN(R66), LN($G$16),$G$17,TRUE)</f>
        <v>0.21713669919804057</v>
      </c>
    </row>
    <row r="67" spans="3:20" x14ac:dyDescent="0.2">
      <c r="R67">
        <v>0.94</v>
      </c>
      <c r="S67">
        <f t="shared" si="7"/>
        <v>1</v>
      </c>
      <c r="T67">
        <f t="shared" si="8"/>
        <v>0.22023224816137985</v>
      </c>
    </row>
    <row r="68" spans="3:20" x14ac:dyDescent="0.2">
      <c r="R68">
        <v>0.96</v>
      </c>
      <c r="S68">
        <f t="shared" si="7"/>
        <v>1</v>
      </c>
      <c r="T68">
        <f t="shared" si="8"/>
        <v>0.22328698780444908</v>
      </c>
    </row>
    <row r="69" spans="3:20" x14ac:dyDescent="0.2">
      <c r="R69">
        <v>0.98</v>
      </c>
      <c r="S69">
        <f t="shared" si="7"/>
        <v>1</v>
      </c>
      <c r="T69">
        <f t="shared" si="8"/>
        <v>0.22630197502438856</v>
      </c>
    </row>
    <row r="70" spans="3:20" x14ac:dyDescent="0.2">
      <c r="R70">
        <v>1</v>
      </c>
      <c r="S70">
        <f t="shared" si="7"/>
        <v>1</v>
      </c>
      <c r="T70">
        <f t="shared" si="8"/>
        <v>0.22927822473197942</v>
      </c>
    </row>
    <row r="71" spans="3:20" x14ac:dyDescent="0.2">
      <c r="R71">
        <v>1.02</v>
      </c>
      <c r="S71">
        <f t="shared" si="7"/>
        <v>1</v>
      </c>
      <c r="T71">
        <f t="shared" si="8"/>
        <v>0.23221671209759423</v>
      </c>
    </row>
    <row r="72" spans="3:20" x14ac:dyDescent="0.2">
      <c r="R72">
        <v>1.04</v>
      </c>
      <c r="S72">
        <f t="shared" si="7"/>
        <v>1</v>
      </c>
      <c r="T72">
        <f t="shared" si="8"/>
        <v>0.23511837464767263</v>
      </c>
    </row>
    <row r="73" spans="3:20" x14ac:dyDescent="0.2">
      <c r="R73">
        <v>1.06</v>
      </c>
      <c r="S73">
        <f t="shared" si="7"/>
        <v>1</v>
      </c>
      <c r="T73">
        <f t="shared" si="8"/>
        <v>0.23798411422344012</v>
      </c>
    </row>
    <row r="74" spans="3:20" x14ac:dyDescent="0.2">
      <c r="R74">
        <v>1.08</v>
      </c>
      <c r="S74">
        <f t="shared" si="7"/>
        <v>1</v>
      </c>
      <c r="T74">
        <f t="shared" si="8"/>
        <v>0.24081479881254975</v>
      </c>
    </row>
    <row r="75" spans="3:20" x14ac:dyDescent="0.2">
      <c r="R75">
        <v>1.1000000000000001</v>
      </c>
      <c r="S75">
        <f t="shared" si="7"/>
        <v>1</v>
      </c>
      <c r="T75">
        <f t="shared" si="8"/>
        <v>0.2436112642633913</v>
      </c>
    </row>
    <row r="76" spans="3:20" x14ac:dyDescent="0.2">
      <c r="R76">
        <v>1.1200000000000001</v>
      </c>
      <c r="S76">
        <f t="shared" si="7"/>
        <v>1</v>
      </c>
      <c r="T76">
        <f t="shared" si="8"/>
        <v>0.24637431589096659</v>
      </c>
    </row>
    <row r="79" spans="3:20" x14ac:dyDescent="0.2">
      <c r="C79" s="3"/>
      <c r="D7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Chandu Bolisetti</dc:creator>
  <cp:lastModifiedBy>Chandu Bolisetti</cp:lastModifiedBy>
  <dcterms:created xsi:type="dcterms:W3CDTF">2017-11-30T22:05:58Z</dcterms:created>
  <dcterms:modified xsi:type="dcterms:W3CDTF">2018-03-02T22:14:33Z</dcterms:modified>
</cp:coreProperties>
</file>