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1B21F7B4-374C-4DE2-9695-A9525B8B85E3}" xr6:coauthVersionLast="47" xr6:coauthVersionMax="47" xr10:uidLastSave="{00000000-0000-0000-0000-000000000000}"/>
  <bookViews>
    <workbookView xWindow="-120" yWindow="-120" windowWidth="20730" windowHeight="11160" xr2:uid="{F2E6FAC0-8728-49D0-A071-6461A4AC7DBC}"/>
  </bookViews>
  <sheets>
    <sheet name="Analise Dinamica" sheetId="6" r:id="rId1"/>
    <sheet name="Tabela de Vendas" sheetId="2" r:id="rId2"/>
    <sheet name="Auxiliares" sheetId="4" r:id="rId3"/>
    <sheet name="Perguntas" sheetId="5" r:id="rId4"/>
  </sheets>
  <definedNames>
    <definedName name="_xlnm._FilterDatabase" localSheetId="2" hidden="1">Auxiliares!$C$15:$D$31</definedName>
    <definedName name="_xlnm._FilterDatabase" localSheetId="1" hidden="1">'Tabela de Vendas'!$C$2:$P$602</definedName>
    <definedName name="SegmentaçãodeDados_Estado_Cliente">#N/A</definedName>
    <definedName name="SegmentaçãodeDados_Mês">#N/A</definedName>
    <definedName name="SegmentaçãodeDados_Nome_Produto">#N/A</definedName>
    <definedName name="SegmentaçãodeDados_Nome_Representante">#N/A</definedName>
    <definedName name="TB_FUNC">Auxiliares!$B$3:$F$11</definedName>
    <definedName name="TB_PRODUTOS">Auxiliares!$B$16:$E$31</definedName>
  </definedNames>
  <calcPr calcId="191029"/>
  <pivotCaches>
    <pivotCache cacheId="8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M4" i="2" s="1"/>
  <c r="J5" i="2"/>
  <c r="K5" i="2"/>
  <c r="M5" i="2" s="1"/>
  <c r="J6" i="2"/>
  <c r="K6" i="2"/>
  <c r="M6" i="2" s="1"/>
  <c r="J7" i="2"/>
  <c r="K7" i="2"/>
  <c r="M7" i="2" s="1"/>
  <c r="J8" i="2"/>
  <c r="K8" i="2"/>
  <c r="M8" i="2" s="1"/>
  <c r="J9" i="2"/>
  <c r="K9" i="2"/>
  <c r="M9" i="2" s="1"/>
  <c r="J10" i="2"/>
  <c r="K10" i="2"/>
  <c r="M10" i="2" s="1"/>
  <c r="J11" i="2"/>
  <c r="K11" i="2"/>
  <c r="M11" i="2" s="1"/>
  <c r="J12" i="2"/>
  <c r="K12" i="2"/>
  <c r="M12" i="2" s="1"/>
  <c r="J13" i="2"/>
  <c r="K13" i="2"/>
  <c r="M13" i="2" s="1"/>
  <c r="J14" i="2"/>
  <c r="K14" i="2"/>
  <c r="M14" i="2" s="1"/>
  <c r="J15" i="2"/>
  <c r="K15" i="2"/>
  <c r="M15" i="2" s="1"/>
  <c r="J16" i="2"/>
  <c r="K16" i="2"/>
  <c r="M16" i="2" s="1"/>
  <c r="J17" i="2"/>
  <c r="K17" i="2"/>
  <c r="M17" i="2" s="1"/>
  <c r="J18" i="2"/>
  <c r="K18" i="2"/>
  <c r="M18" i="2" s="1"/>
  <c r="J19" i="2"/>
  <c r="K19" i="2"/>
  <c r="M19" i="2" s="1"/>
  <c r="J20" i="2"/>
  <c r="K20" i="2"/>
  <c r="M20" i="2" s="1"/>
  <c r="J21" i="2"/>
  <c r="K21" i="2"/>
  <c r="M21" i="2" s="1"/>
  <c r="J22" i="2"/>
  <c r="K22" i="2"/>
  <c r="M22" i="2" s="1"/>
  <c r="J23" i="2"/>
  <c r="K23" i="2"/>
  <c r="M23" i="2" s="1"/>
  <c r="J24" i="2"/>
  <c r="K24" i="2"/>
  <c r="M24" i="2" s="1"/>
  <c r="J25" i="2"/>
  <c r="K25" i="2"/>
  <c r="M25" i="2" s="1"/>
  <c r="J26" i="2"/>
  <c r="K26" i="2"/>
  <c r="M26" i="2" s="1"/>
  <c r="J27" i="2"/>
  <c r="K27" i="2"/>
  <c r="M27" i="2" s="1"/>
  <c r="J28" i="2"/>
  <c r="K28" i="2"/>
  <c r="M28" i="2" s="1"/>
  <c r="J29" i="2"/>
  <c r="K29" i="2"/>
  <c r="M29" i="2" s="1"/>
  <c r="J30" i="2"/>
  <c r="K30" i="2"/>
  <c r="M30" i="2" s="1"/>
  <c r="J31" i="2"/>
  <c r="K31" i="2"/>
  <c r="M31" i="2" s="1"/>
  <c r="J32" i="2"/>
  <c r="K32" i="2"/>
  <c r="M32" i="2" s="1"/>
  <c r="J33" i="2"/>
  <c r="K33" i="2"/>
  <c r="M33" i="2" s="1"/>
  <c r="J34" i="2"/>
  <c r="K34" i="2"/>
  <c r="M34" i="2" s="1"/>
  <c r="J35" i="2"/>
  <c r="K35" i="2"/>
  <c r="M35" i="2" s="1"/>
  <c r="J36" i="2"/>
  <c r="K36" i="2"/>
  <c r="M36" i="2" s="1"/>
  <c r="J37" i="2"/>
  <c r="K37" i="2"/>
  <c r="M37" i="2" s="1"/>
  <c r="J38" i="2"/>
  <c r="K38" i="2"/>
  <c r="M38" i="2" s="1"/>
  <c r="J39" i="2"/>
  <c r="K39" i="2"/>
  <c r="M39" i="2" s="1"/>
  <c r="J40" i="2"/>
  <c r="K40" i="2"/>
  <c r="M40" i="2" s="1"/>
  <c r="J41" i="2"/>
  <c r="K41" i="2"/>
  <c r="M41" i="2" s="1"/>
  <c r="J42" i="2"/>
  <c r="K42" i="2"/>
  <c r="M42" i="2" s="1"/>
  <c r="J43" i="2"/>
  <c r="K43" i="2"/>
  <c r="M43" i="2" s="1"/>
  <c r="J44" i="2"/>
  <c r="K44" i="2"/>
  <c r="M44" i="2" s="1"/>
  <c r="J45" i="2"/>
  <c r="K45" i="2"/>
  <c r="M45" i="2" s="1"/>
  <c r="J46" i="2"/>
  <c r="K46" i="2"/>
  <c r="M46" i="2" s="1"/>
  <c r="J47" i="2"/>
  <c r="K47" i="2"/>
  <c r="M47" i="2" s="1"/>
  <c r="J48" i="2"/>
  <c r="K48" i="2"/>
  <c r="M48" i="2" s="1"/>
  <c r="J49" i="2"/>
  <c r="K49" i="2"/>
  <c r="M49" i="2" s="1"/>
  <c r="J50" i="2"/>
  <c r="K50" i="2"/>
  <c r="M50" i="2" s="1"/>
  <c r="J51" i="2"/>
  <c r="K51" i="2"/>
  <c r="M51" i="2" s="1"/>
  <c r="J52" i="2"/>
  <c r="K52" i="2"/>
  <c r="M52" i="2" s="1"/>
  <c r="J53" i="2"/>
  <c r="K53" i="2"/>
  <c r="M53" i="2" s="1"/>
  <c r="J54" i="2"/>
  <c r="K54" i="2"/>
  <c r="M54" i="2" s="1"/>
  <c r="J55" i="2"/>
  <c r="K55" i="2"/>
  <c r="M55" i="2" s="1"/>
  <c r="J56" i="2"/>
  <c r="K56" i="2"/>
  <c r="M56" i="2" s="1"/>
  <c r="J57" i="2"/>
  <c r="K57" i="2"/>
  <c r="M57" i="2" s="1"/>
  <c r="J58" i="2"/>
  <c r="K58" i="2"/>
  <c r="M58" i="2" s="1"/>
  <c r="J59" i="2"/>
  <c r="K59" i="2"/>
  <c r="M59" i="2" s="1"/>
  <c r="J60" i="2"/>
  <c r="K60" i="2"/>
  <c r="M60" i="2" s="1"/>
  <c r="J61" i="2"/>
  <c r="K61" i="2"/>
  <c r="M61" i="2" s="1"/>
  <c r="J62" i="2"/>
  <c r="K62" i="2"/>
  <c r="M62" i="2" s="1"/>
  <c r="J63" i="2"/>
  <c r="K63" i="2"/>
  <c r="M63" i="2" s="1"/>
  <c r="J64" i="2"/>
  <c r="K64" i="2"/>
  <c r="M64" i="2" s="1"/>
  <c r="J65" i="2"/>
  <c r="K65" i="2"/>
  <c r="M65" i="2" s="1"/>
  <c r="J66" i="2"/>
  <c r="K66" i="2"/>
  <c r="M66" i="2" s="1"/>
  <c r="J67" i="2"/>
  <c r="K67" i="2"/>
  <c r="M67" i="2" s="1"/>
  <c r="J68" i="2"/>
  <c r="K68" i="2"/>
  <c r="M68" i="2" s="1"/>
  <c r="J69" i="2"/>
  <c r="K69" i="2"/>
  <c r="M69" i="2" s="1"/>
  <c r="J70" i="2"/>
  <c r="K70" i="2"/>
  <c r="M70" i="2" s="1"/>
  <c r="J71" i="2"/>
  <c r="K71" i="2"/>
  <c r="M71" i="2" s="1"/>
  <c r="J72" i="2"/>
  <c r="K72" i="2"/>
  <c r="M72" i="2" s="1"/>
  <c r="J73" i="2"/>
  <c r="K73" i="2"/>
  <c r="M73" i="2" s="1"/>
  <c r="J74" i="2"/>
  <c r="K74" i="2"/>
  <c r="M74" i="2" s="1"/>
  <c r="J75" i="2"/>
  <c r="K75" i="2"/>
  <c r="M75" i="2" s="1"/>
  <c r="J76" i="2"/>
  <c r="K76" i="2"/>
  <c r="M76" i="2" s="1"/>
  <c r="J77" i="2"/>
  <c r="K77" i="2"/>
  <c r="M77" i="2" s="1"/>
  <c r="J78" i="2"/>
  <c r="K78" i="2"/>
  <c r="M78" i="2" s="1"/>
  <c r="J79" i="2"/>
  <c r="K79" i="2"/>
  <c r="M79" i="2" s="1"/>
  <c r="J80" i="2"/>
  <c r="K80" i="2"/>
  <c r="M80" i="2" s="1"/>
  <c r="J81" i="2"/>
  <c r="K81" i="2"/>
  <c r="M81" i="2" s="1"/>
  <c r="J82" i="2"/>
  <c r="K82" i="2"/>
  <c r="M82" i="2" s="1"/>
  <c r="J83" i="2"/>
  <c r="K83" i="2"/>
  <c r="M83" i="2" s="1"/>
  <c r="J84" i="2"/>
  <c r="K84" i="2"/>
  <c r="M84" i="2" s="1"/>
  <c r="J85" i="2"/>
  <c r="K85" i="2"/>
  <c r="M85" i="2" s="1"/>
  <c r="J86" i="2"/>
  <c r="K86" i="2"/>
  <c r="M86" i="2" s="1"/>
  <c r="J87" i="2"/>
  <c r="K87" i="2"/>
  <c r="M87" i="2" s="1"/>
  <c r="J88" i="2"/>
  <c r="K88" i="2"/>
  <c r="M88" i="2" s="1"/>
  <c r="J89" i="2"/>
  <c r="K89" i="2"/>
  <c r="M89" i="2" s="1"/>
  <c r="J90" i="2"/>
  <c r="K90" i="2"/>
  <c r="M90" i="2" s="1"/>
  <c r="J91" i="2"/>
  <c r="K91" i="2"/>
  <c r="M91" i="2" s="1"/>
  <c r="J92" i="2"/>
  <c r="K92" i="2"/>
  <c r="M92" i="2" s="1"/>
  <c r="J93" i="2"/>
  <c r="K93" i="2"/>
  <c r="M93" i="2" s="1"/>
  <c r="J94" i="2"/>
  <c r="K94" i="2"/>
  <c r="M94" i="2" s="1"/>
  <c r="J95" i="2"/>
  <c r="K95" i="2"/>
  <c r="M95" i="2" s="1"/>
  <c r="J96" i="2"/>
  <c r="K96" i="2"/>
  <c r="M96" i="2" s="1"/>
  <c r="J97" i="2"/>
  <c r="K97" i="2"/>
  <c r="M97" i="2" s="1"/>
  <c r="J98" i="2"/>
  <c r="K98" i="2"/>
  <c r="M98" i="2" s="1"/>
  <c r="J99" i="2"/>
  <c r="K99" i="2"/>
  <c r="M99" i="2" s="1"/>
  <c r="J100" i="2"/>
  <c r="K100" i="2"/>
  <c r="M100" i="2" s="1"/>
  <c r="J101" i="2"/>
  <c r="K101" i="2"/>
  <c r="M101" i="2" s="1"/>
  <c r="J102" i="2"/>
  <c r="K102" i="2"/>
  <c r="M102" i="2" s="1"/>
  <c r="J103" i="2"/>
  <c r="K103" i="2"/>
  <c r="M103" i="2" s="1"/>
  <c r="J104" i="2"/>
  <c r="K104" i="2"/>
  <c r="M104" i="2" s="1"/>
  <c r="J105" i="2"/>
  <c r="K105" i="2"/>
  <c r="M105" i="2" s="1"/>
  <c r="J106" i="2"/>
  <c r="K106" i="2"/>
  <c r="M106" i="2" s="1"/>
  <c r="J107" i="2"/>
  <c r="K107" i="2"/>
  <c r="M107" i="2" s="1"/>
  <c r="J108" i="2"/>
  <c r="K108" i="2"/>
  <c r="M108" i="2" s="1"/>
  <c r="J109" i="2"/>
  <c r="K109" i="2"/>
  <c r="M109" i="2" s="1"/>
  <c r="J110" i="2"/>
  <c r="K110" i="2"/>
  <c r="M110" i="2" s="1"/>
  <c r="J111" i="2"/>
  <c r="K111" i="2"/>
  <c r="M111" i="2" s="1"/>
  <c r="J112" i="2"/>
  <c r="K112" i="2"/>
  <c r="M112" i="2" s="1"/>
  <c r="J113" i="2"/>
  <c r="K113" i="2"/>
  <c r="M113" i="2" s="1"/>
  <c r="J114" i="2"/>
  <c r="K114" i="2"/>
  <c r="M114" i="2" s="1"/>
  <c r="J115" i="2"/>
  <c r="K115" i="2"/>
  <c r="M115" i="2" s="1"/>
  <c r="J116" i="2"/>
  <c r="K116" i="2"/>
  <c r="M116" i="2" s="1"/>
  <c r="J117" i="2"/>
  <c r="K117" i="2"/>
  <c r="M117" i="2" s="1"/>
  <c r="J118" i="2"/>
  <c r="K118" i="2"/>
  <c r="M118" i="2" s="1"/>
  <c r="J119" i="2"/>
  <c r="K119" i="2"/>
  <c r="M119" i="2" s="1"/>
  <c r="J120" i="2"/>
  <c r="K120" i="2"/>
  <c r="M120" i="2" s="1"/>
  <c r="J121" i="2"/>
  <c r="K121" i="2"/>
  <c r="M121" i="2" s="1"/>
  <c r="J122" i="2"/>
  <c r="K122" i="2"/>
  <c r="M122" i="2" s="1"/>
  <c r="J123" i="2"/>
  <c r="K123" i="2"/>
  <c r="M123" i="2" s="1"/>
  <c r="J124" i="2"/>
  <c r="K124" i="2"/>
  <c r="M124" i="2" s="1"/>
  <c r="J125" i="2"/>
  <c r="K125" i="2"/>
  <c r="M125" i="2" s="1"/>
  <c r="J126" i="2"/>
  <c r="K126" i="2"/>
  <c r="M126" i="2" s="1"/>
  <c r="J127" i="2"/>
  <c r="K127" i="2"/>
  <c r="M127" i="2" s="1"/>
  <c r="J128" i="2"/>
  <c r="K128" i="2"/>
  <c r="M128" i="2" s="1"/>
  <c r="J129" i="2"/>
  <c r="K129" i="2"/>
  <c r="M129" i="2" s="1"/>
  <c r="J130" i="2"/>
  <c r="K130" i="2"/>
  <c r="M130" i="2" s="1"/>
  <c r="J131" i="2"/>
  <c r="K131" i="2"/>
  <c r="M131" i="2" s="1"/>
  <c r="J132" i="2"/>
  <c r="K132" i="2"/>
  <c r="M132" i="2" s="1"/>
  <c r="J133" i="2"/>
  <c r="K133" i="2"/>
  <c r="M133" i="2" s="1"/>
  <c r="J134" i="2"/>
  <c r="K134" i="2"/>
  <c r="M134" i="2" s="1"/>
  <c r="J135" i="2"/>
  <c r="K135" i="2"/>
  <c r="M135" i="2" s="1"/>
  <c r="J136" i="2"/>
  <c r="K136" i="2"/>
  <c r="M136" i="2" s="1"/>
  <c r="J137" i="2"/>
  <c r="K137" i="2"/>
  <c r="M137" i="2" s="1"/>
  <c r="J138" i="2"/>
  <c r="K138" i="2"/>
  <c r="M138" i="2" s="1"/>
  <c r="J139" i="2"/>
  <c r="K139" i="2"/>
  <c r="M139" i="2" s="1"/>
  <c r="J140" i="2"/>
  <c r="K140" i="2"/>
  <c r="M140" i="2" s="1"/>
  <c r="J141" i="2"/>
  <c r="K141" i="2"/>
  <c r="M141" i="2" s="1"/>
  <c r="J142" i="2"/>
  <c r="K142" i="2"/>
  <c r="M142" i="2" s="1"/>
  <c r="J143" i="2"/>
  <c r="K143" i="2"/>
  <c r="M143" i="2" s="1"/>
  <c r="J144" i="2"/>
  <c r="K144" i="2"/>
  <c r="M144" i="2" s="1"/>
  <c r="J145" i="2"/>
  <c r="K145" i="2"/>
  <c r="M145" i="2" s="1"/>
  <c r="J146" i="2"/>
  <c r="K146" i="2"/>
  <c r="M146" i="2" s="1"/>
  <c r="J147" i="2"/>
  <c r="K147" i="2"/>
  <c r="M147" i="2" s="1"/>
  <c r="J148" i="2"/>
  <c r="K148" i="2"/>
  <c r="M148" i="2" s="1"/>
  <c r="J149" i="2"/>
  <c r="K149" i="2"/>
  <c r="M149" i="2" s="1"/>
  <c r="J150" i="2"/>
  <c r="K150" i="2"/>
  <c r="M150" i="2" s="1"/>
  <c r="J151" i="2"/>
  <c r="K151" i="2"/>
  <c r="M151" i="2" s="1"/>
  <c r="J152" i="2"/>
  <c r="K152" i="2"/>
  <c r="M152" i="2" s="1"/>
  <c r="J153" i="2"/>
  <c r="K153" i="2"/>
  <c r="M153" i="2" s="1"/>
  <c r="J154" i="2"/>
  <c r="K154" i="2"/>
  <c r="M154" i="2" s="1"/>
  <c r="J155" i="2"/>
  <c r="K155" i="2"/>
  <c r="M155" i="2" s="1"/>
  <c r="J156" i="2"/>
  <c r="K156" i="2"/>
  <c r="M156" i="2" s="1"/>
  <c r="J157" i="2"/>
  <c r="K157" i="2"/>
  <c r="M157" i="2" s="1"/>
  <c r="J158" i="2"/>
  <c r="K158" i="2"/>
  <c r="M158" i="2" s="1"/>
  <c r="J159" i="2"/>
  <c r="K159" i="2"/>
  <c r="M159" i="2" s="1"/>
  <c r="J160" i="2"/>
  <c r="K160" i="2"/>
  <c r="M160" i="2" s="1"/>
  <c r="J161" i="2"/>
  <c r="K161" i="2"/>
  <c r="M161" i="2" s="1"/>
  <c r="J162" i="2"/>
  <c r="K162" i="2"/>
  <c r="M162" i="2" s="1"/>
  <c r="J163" i="2"/>
  <c r="K163" i="2"/>
  <c r="M163" i="2" s="1"/>
  <c r="J164" i="2"/>
  <c r="K164" i="2"/>
  <c r="M164" i="2" s="1"/>
  <c r="J165" i="2"/>
  <c r="K165" i="2"/>
  <c r="M165" i="2" s="1"/>
  <c r="J166" i="2"/>
  <c r="K166" i="2"/>
  <c r="M166" i="2" s="1"/>
  <c r="J167" i="2"/>
  <c r="K167" i="2"/>
  <c r="M167" i="2" s="1"/>
  <c r="J168" i="2"/>
  <c r="K168" i="2"/>
  <c r="M168" i="2" s="1"/>
  <c r="J169" i="2"/>
  <c r="K169" i="2"/>
  <c r="M169" i="2" s="1"/>
  <c r="J170" i="2"/>
  <c r="K170" i="2"/>
  <c r="M170" i="2" s="1"/>
  <c r="J171" i="2"/>
  <c r="K171" i="2"/>
  <c r="M171" i="2" s="1"/>
  <c r="J172" i="2"/>
  <c r="K172" i="2"/>
  <c r="M172" i="2" s="1"/>
  <c r="J173" i="2"/>
  <c r="K173" i="2"/>
  <c r="M173" i="2" s="1"/>
  <c r="J174" i="2"/>
  <c r="K174" i="2"/>
  <c r="M174" i="2" s="1"/>
  <c r="J175" i="2"/>
  <c r="K175" i="2"/>
  <c r="M175" i="2" s="1"/>
  <c r="J176" i="2"/>
  <c r="K176" i="2"/>
  <c r="M176" i="2" s="1"/>
  <c r="J177" i="2"/>
  <c r="K177" i="2"/>
  <c r="M177" i="2" s="1"/>
  <c r="J178" i="2"/>
  <c r="K178" i="2"/>
  <c r="M178" i="2" s="1"/>
  <c r="J179" i="2"/>
  <c r="K179" i="2"/>
  <c r="M179" i="2" s="1"/>
  <c r="J180" i="2"/>
  <c r="K180" i="2"/>
  <c r="M180" i="2" s="1"/>
  <c r="J181" i="2"/>
  <c r="K181" i="2"/>
  <c r="M181" i="2" s="1"/>
  <c r="J182" i="2"/>
  <c r="K182" i="2"/>
  <c r="M182" i="2" s="1"/>
  <c r="J183" i="2"/>
  <c r="K183" i="2"/>
  <c r="M183" i="2" s="1"/>
  <c r="J184" i="2"/>
  <c r="K184" i="2"/>
  <c r="M184" i="2" s="1"/>
  <c r="J185" i="2"/>
  <c r="K185" i="2"/>
  <c r="M185" i="2" s="1"/>
  <c r="J186" i="2"/>
  <c r="K186" i="2"/>
  <c r="M186" i="2" s="1"/>
  <c r="J187" i="2"/>
  <c r="K187" i="2"/>
  <c r="M187" i="2" s="1"/>
  <c r="J188" i="2"/>
  <c r="K188" i="2"/>
  <c r="M188" i="2" s="1"/>
  <c r="J189" i="2"/>
  <c r="K189" i="2"/>
  <c r="M189" i="2" s="1"/>
  <c r="J190" i="2"/>
  <c r="K190" i="2"/>
  <c r="M190" i="2" s="1"/>
  <c r="J191" i="2"/>
  <c r="K191" i="2"/>
  <c r="M191" i="2" s="1"/>
  <c r="J192" i="2"/>
  <c r="K192" i="2"/>
  <c r="M192" i="2" s="1"/>
  <c r="J193" i="2"/>
  <c r="K193" i="2"/>
  <c r="M193" i="2" s="1"/>
  <c r="J194" i="2"/>
  <c r="K194" i="2"/>
  <c r="M194" i="2" s="1"/>
  <c r="J195" i="2"/>
  <c r="K195" i="2"/>
  <c r="M195" i="2" s="1"/>
  <c r="J196" i="2"/>
  <c r="K196" i="2"/>
  <c r="M196" i="2" s="1"/>
  <c r="J197" i="2"/>
  <c r="K197" i="2"/>
  <c r="M197" i="2" s="1"/>
  <c r="J198" i="2"/>
  <c r="K198" i="2"/>
  <c r="M198" i="2" s="1"/>
  <c r="J199" i="2"/>
  <c r="K199" i="2"/>
  <c r="M199" i="2" s="1"/>
  <c r="J200" i="2"/>
  <c r="K200" i="2"/>
  <c r="M200" i="2" s="1"/>
  <c r="J201" i="2"/>
  <c r="K201" i="2"/>
  <c r="M201" i="2" s="1"/>
  <c r="J202" i="2"/>
  <c r="K202" i="2"/>
  <c r="M202" i="2" s="1"/>
  <c r="J203" i="2"/>
  <c r="K203" i="2"/>
  <c r="M203" i="2" s="1"/>
  <c r="J204" i="2"/>
  <c r="K204" i="2"/>
  <c r="M204" i="2" s="1"/>
  <c r="J205" i="2"/>
  <c r="K205" i="2"/>
  <c r="M205" i="2" s="1"/>
  <c r="J206" i="2"/>
  <c r="K206" i="2"/>
  <c r="M206" i="2" s="1"/>
  <c r="J207" i="2"/>
  <c r="K207" i="2"/>
  <c r="M207" i="2" s="1"/>
  <c r="J208" i="2"/>
  <c r="K208" i="2"/>
  <c r="M208" i="2" s="1"/>
  <c r="J209" i="2"/>
  <c r="K209" i="2"/>
  <c r="M209" i="2" s="1"/>
  <c r="J210" i="2"/>
  <c r="K210" i="2"/>
  <c r="M210" i="2" s="1"/>
  <c r="J211" i="2"/>
  <c r="K211" i="2"/>
  <c r="M211" i="2" s="1"/>
  <c r="J212" i="2"/>
  <c r="K212" i="2"/>
  <c r="M212" i="2" s="1"/>
  <c r="J213" i="2"/>
  <c r="K213" i="2"/>
  <c r="M213" i="2" s="1"/>
  <c r="J214" i="2"/>
  <c r="K214" i="2"/>
  <c r="M214" i="2" s="1"/>
  <c r="J215" i="2"/>
  <c r="K215" i="2"/>
  <c r="M215" i="2" s="1"/>
  <c r="J216" i="2"/>
  <c r="K216" i="2"/>
  <c r="M216" i="2" s="1"/>
  <c r="J217" i="2"/>
  <c r="K217" i="2"/>
  <c r="M217" i="2" s="1"/>
  <c r="J218" i="2"/>
  <c r="K218" i="2"/>
  <c r="M218" i="2" s="1"/>
  <c r="J219" i="2"/>
  <c r="K219" i="2"/>
  <c r="M219" i="2" s="1"/>
  <c r="J220" i="2"/>
  <c r="K220" i="2"/>
  <c r="M220" i="2" s="1"/>
  <c r="J221" i="2"/>
  <c r="K221" i="2"/>
  <c r="M221" i="2" s="1"/>
  <c r="J222" i="2"/>
  <c r="K222" i="2"/>
  <c r="M222" i="2" s="1"/>
  <c r="J223" i="2"/>
  <c r="K223" i="2"/>
  <c r="M223" i="2" s="1"/>
  <c r="J224" i="2"/>
  <c r="K224" i="2"/>
  <c r="M224" i="2" s="1"/>
  <c r="J225" i="2"/>
  <c r="K225" i="2"/>
  <c r="M225" i="2" s="1"/>
  <c r="J226" i="2"/>
  <c r="K226" i="2"/>
  <c r="M226" i="2" s="1"/>
  <c r="J227" i="2"/>
  <c r="K227" i="2"/>
  <c r="M227" i="2" s="1"/>
  <c r="J228" i="2"/>
  <c r="K228" i="2"/>
  <c r="M228" i="2" s="1"/>
  <c r="J229" i="2"/>
  <c r="K229" i="2"/>
  <c r="M229" i="2" s="1"/>
  <c r="J230" i="2"/>
  <c r="K230" i="2"/>
  <c r="M230" i="2" s="1"/>
  <c r="J231" i="2"/>
  <c r="K231" i="2"/>
  <c r="M231" i="2" s="1"/>
  <c r="J232" i="2"/>
  <c r="K232" i="2"/>
  <c r="M232" i="2" s="1"/>
  <c r="J233" i="2"/>
  <c r="K233" i="2"/>
  <c r="M233" i="2" s="1"/>
  <c r="J234" i="2"/>
  <c r="K234" i="2"/>
  <c r="M234" i="2" s="1"/>
  <c r="J235" i="2"/>
  <c r="K235" i="2"/>
  <c r="M235" i="2" s="1"/>
  <c r="J236" i="2"/>
  <c r="K236" i="2"/>
  <c r="M236" i="2" s="1"/>
  <c r="J237" i="2"/>
  <c r="K237" i="2"/>
  <c r="M237" i="2" s="1"/>
  <c r="J238" i="2"/>
  <c r="K238" i="2"/>
  <c r="M238" i="2" s="1"/>
  <c r="J239" i="2"/>
  <c r="K239" i="2"/>
  <c r="M239" i="2" s="1"/>
  <c r="J240" i="2"/>
  <c r="K240" i="2"/>
  <c r="M240" i="2" s="1"/>
  <c r="J241" i="2"/>
  <c r="K241" i="2"/>
  <c r="M241" i="2" s="1"/>
  <c r="J242" i="2"/>
  <c r="K242" i="2"/>
  <c r="M242" i="2" s="1"/>
  <c r="J243" i="2"/>
  <c r="K243" i="2"/>
  <c r="M243" i="2" s="1"/>
  <c r="J244" i="2"/>
  <c r="K244" i="2"/>
  <c r="M244" i="2" s="1"/>
  <c r="J245" i="2"/>
  <c r="K245" i="2"/>
  <c r="M245" i="2" s="1"/>
  <c r="J246" i="2"/>
  <c r="K246" i="2"/>
  <c r="M246" i="2" s="1"/>
  <c r="J247" i="2"/>
  <c r="K247" i="2"/>
  <c r="M247" i="2" s="1"/>
  <c r="J248" i="2"/>
  <c r="K248" i="2"/>
  <c r="M248" i="2" s="1"/>
  <c r="J249" i="2"/>
  <c r="K249" i="2"/>
  <c r="M249" i="2" s="1"/>
  <c r="J250" i="2"/>
  <c r="K250" i="2"/>
  <c r="M250" i="2" s="1"/>
  <c r="J251" i="2"/>
  <c r="K251" i="2"/>
  <c r="M251" i="2" s="1"/>
  <c r="J252" i="2"/>
  <c r="K252" i="2"/>
  <c r="M252" i="2" s="1"/>
  <c r="J253" i="2"/>
  <c r="K253" i="2"/>
  <c r="M253" i="2" s="1"/>
  <c r="J254" i="2"/>
  <c r="K254" i="2"/>
  <c r="M254" i="2" s="1"/>
  <c r="J255" i="2"/>
  <c r="K255" i="2"/>
  <c r="M255" i="2" s="1"/>
  <c r="J256" i="2"/>
  <c r="K256" i="2"/>
  <c r="M256" i="2" s="1"/>
  <c r="J257" i="2"/>
  <c r="K257" i="2"/>
  <c r="M257" i="2" s="1"/>
  <c r="J258" i="2"/>
  <c r="K258" i="2"/>
  <c r="M258" i="2" s="1"/>
  <c r="J259" i="2"/>
  <c r="K259" i="2"/>
  <c r="M259" i="2" s="1"/>
  <c r="J260" i="2"/>
  <c r="K260" i="2"/>
  <c r="M260" i="2" s="1"/>
  <c r="J261" i="2"/>
  <c r="K261" i="2"/>
  <c r="M261" i="2" s="1"/>
  <c r="J262" i="2"/>
  <c r="K262" i="2"/>
  <c r="M262" i="2" s="1"/>
  <c r="J263" i="2"/>
  <c r="K263" i="2"/>
  <c r="M263" i="2" s="1"/>
  <c r="J264" i="2"/>
  <c r="K264" i="2"/>
  <c r="M264" i="2" s="1"/>
  <c r="J265" i="2"/>
  <c r="K265" i="2"/>
  <c r="M265" i="2" s="1"/>
  <c r="J266" i="2"/>
  <c r="K266" i="2"/>
  <c r="M266" i="2" s="1"/>
  <c r="J267" i="2"/>
  <c r="K267" i="2"/>
  <c r="M267" i="2" s="1"/>
  <c r="J268" i="2"/>
  <c r="K268" i="2"/>
  <c r="M268" i="2" s="1"/>
  <c r="J269" i="2"/>
  <c r="K269" i="2"/>
  <c r="M269" i="2" s="1"/>
  <c r="J270" i="2"/>
  <c r="K270" i="2"/>
  <c r="M270" i="2" s="1"/>
  <c r="J271" i="2"/>
  <c r="K271" i="2"/>
  <c r="M271" i="2" s="1"/>
  <c r="J272" i="2"/>
  <c r="K272" i="2"/>
  <c r="M272" i="2" s="1"/>
  <c r="J273" i="2"/>
  <c r="K273" i="2"/>
  <c r="M273" i="2" s="1"/>
  <c r="J274" i="2"/>
  <c r="K274" i="2"/>
  <c r="M274" i="2" s="1"/>
  <c r="J275" i="2"/>
  <c r="K275" i="2"/>
  <c r="M275" i="2" s="1"/>
  <c r="J276" i="2"/>
  <c r="K276" i="2"/>
  <c r="M276" i="2" s="1"/>
  <c r="J277" i="2"/>
  <c r="K277" i="2"/>
  <c r="M277" i="2" s="1"/>
  <c r="J278" i="2"/>
  <c r="K278" i="2"/>
  <c r="M278" i="2" s="1"/>
  <c r="J279" i="2"/>
  <c r="K279" i="2"/>
  <c r="M279" i="2" s="1"/>
  <c r="J280" i="2"/>
  <c r="K280" i="2"/>
  <c r="M280" i="2" s="1"/>
  <c r="J281" i="2"/>
  <c r="K281" i="2"/>
  <c r="M281" i="2" s="1"/>
  <c r="J282" i="2"/>
  <c r="K282" i="2"/>
  <c r="M282" i="2" s="1"/>
  <c r="J283" i="2"/>
  <c r="K283" i="2"/>
  <c r="M283" i="2" s="1"/>
  <c r="J284" i="2"/>
  <c r="K284" i="2"/>
  <c r="M284" i="2" s="1"/>
  <c r="J285" i="2"/>
  <c r="K285" i="2"/>
  <c r="M285" i="2" s="1"/>
  <c r="J286" i="2"/>
  <c r="K286" i="2"/>
  <c r="M286" i="2" s="1"/>
  <c r="J287" i="2"/>
  <c r="K287" i="2"/>
  <c r="M287" i="2" s="1"/>
  <c r="J288" i="2"/>
  <c r="K288" i="2"/>
  <c r="M288" i="2" s="1"/>
  <c r="J289" i="2"/>
  <c r="K289" i="2"/>
  <c r="M289" i="2" s="1"/>
  <c r="J290" i="2"/>
  <c r="K290" i="2"/>
  <c r="M290" i="2" s="1"/>
  <c r="J291" i="2"/>
  <c r="K291" i="2"/>
  <c r="M291" i="2" s="1"/>
  <c r="J292" i="2"/>
  <c r="K292" i="2"/>
  <c r="M292" i="2" s="1"/>
  <c r="J293" i="2"/>
  <c r="K293" i="2"/>
  <c r="M293" i="2" s="1"/>
  <c r="J294" i="2"/>
  <c r="K294" i="2"/>
  <c r="M294" i="2" s="1"/>
  <c r="J295" i="2"/>
  <c r="K295" i="2"/>
  <c r="M295" i="2" s="1"/>
  <c r="J296" i="2"/>
  <c r="K296" i="2"/>
  <c r="M296" i="2" s="1"/>
  <c r="J297" i="2"/>
  <c r="K297" i="2"/>
  <c r="M297" i="2" s="1"/>
  <c r="J298" i="2"/>
  <c r="K298" i="2"/>
  <c r="M298" i="2" s="1"/>
  <c r="J299" i="2"/>
  <c r="K299" i="2"/>
  <c r="M299" i="2" s="1"/>
  <c r="J300" i="2"/>
  <c r="K300" i="2"/>
  <c r="M300" i="2" s="1"/>
  <c r="J301" i="2"/>
  <c r="K301" i="2"/>
  <c r="M301" i="2" s="1"/>
  <c r="J302" i="2"/>
  <c r="K302" i="2"/>
  <c r="M302" i="2" s="1"/>
  <c r="J303" i="2"/>
  <c r="K303" i="2"/>
  <c r="M303" i="2" s="1"/>
  <c r="J304" i="2"/>
  <c r="K304" i="2"/>
  <c r="M304" i="2" s="1"/>
  <c r="J305" i="2"/>
  <c r="K305" i="2"/>
  <c r="M305" i="2" s="1"/>
  <c r="J306" i="2"/>
  <c r="K306" i="2"/>
  <c r="M306" i="2" s="1"/>
  <c r="J307" i="2"/>
  <c r="K307" i="2"/>
  <c r="M307" i="2" s="1"/>
  <c r="J308" i="2"/>
  <c r="K308" i="2"/>
  <c r="M308" i="2" s="1"/>
  <c r="J309" i="2"/>
  <c r="K309" i="2"/>
  <c r="M309" i="2" s="1"/>
  <c r="J310" i="2"/>
  <c r="K310" i="2"/>
  <c r="M310" i="2" s="1"/>
  <c r="J311" i="2"/>
  <c r="K311" i="2"/>
  <c r="M311" i="2" s="1"/>
  <c r="J312" i="2"/>
  <c r="K312" i="2"/>
  <c r="M312" i="2" s="1"/>
  <c r="J313" i="2"/>
  <c r="K313" i="2"/>
  <c r="M313" i="2" s="1"/>
  <c r="J314" i="2"/>
  <c r="K314" i="2"/>
  <c r="M314" i="2" s="1"/>
  <c r="J315" i="2"/>
  <c r="K315" i="2"/>
  <c r="M315" i="2" s="1"/>
  <c r="J316" i="2"/>
  <c r="K316" i="2"/>
  <c r="M316" i="2" s="1"/>
  <c r="J317" i="2"/>
  <c r="K317" i="2"/>
  <c r="M317" i="2" s="1"/>
  <c r="J318" i="2"/>
  <c r="K318" i="2"/>
  <c r="M318" i="2" s="1"/>
  <c r="J319" i="2"/>
  <c r="K319" i="2"/>
  <c r="M319" i="2" s="1"/>
  <c r="J320" i="2"/>
  <c r="K320" i="2"/>
  <c r="M320" i="2" s="1"/>
  <c r="J321" i="2"/>
  <c r="K321" i="2"/>
  <c r="M321" i="2" s="1"/>
  <c r="J322" i="2"/>
  <c r="K322" i="2"/>
  <c r="M322" i="2" s="1"/>
  <c r="J323" i="2"/>
  <c r="K323" i="2"/>
  <c r="M323" i="2" s="1"/>
  <c r="J324" i="2"/>
  <c r="K324" i="2"/>
  <c r="M324" i="2" s="1"/>
  <c r="J325" i="2"/>
  <c r="K325" i="2"/>
  <c r="M325" i="2" s="1"/>
  <c r="J326" i="2"/>
  <c r="K326" i="2"/>
  <c r="M326" i="2" s="1"/>
  <c r="J327" i="2"/>
  <c r="K327" i="2"/>
  <c r="M327" i="2" s="1"/>
  <c r="J328" i="2"/>
  <c r="K328" i="2"/>
  <c r="M328" i="2" s="1"/>
  <c r="J329" i="2"/>
  <c r="K329" i="2"/>
  <c r="M329" i="2" s="1"/>
  <c r="J330" i="2"/>
  <c r="K330" i="2"/>
  <c r="M330" i="2" s="1"/>
  <c r="J331" i="2"/>
  <c r="K331" i="2"/>
  <c r="M331" i="2" s="1"/>
  <c r="J332" i="2"/>
  <c r="K332" i="2"/>
  <c r="M332" i="2" s="1"/>
  <c r="J333" i="2"/>
  <c r="K333" i="2"/>
  <c r="M333" i="2" s="1"/>
  <c r="J334" i="2"/>
  <c r="K334" i="2"/>
  <c r="M334" i="2" s="1"/>
  <c r="J335" i="2"/>
  <c r="K335" i="2"/>
  <c r="M335" i="2" s="1"/>
  <c r="J336" i="2"/>
  <c r="K336" i="2"/>
  <c r="M336" i="2" s="1"/>
  <c r="J337" i="2"/>
  <c r="K337" i="2"/>
  <c r="M337" i="2" s="1"/>
  <c r="J338" i="2"/>
  <c r="K338" i="2"/>
  <c r="M338" i="2" s="1"/>
  <c r="J339" i="2"/>
  <c r="K339" i="2"/>
  <c r="M339" i="2" s="1"/>
  <c r="J340" i="2"/>
  <c r="K340" i="2"/>
  <c r="M340" i="2" s="1"/>
  <c r="J341" i="2"/>
  <c r="K341" i="2"/>
  <c r="M341" i="2" s="1"/>
  <c r="J342" i="2"/>
  <c r="K342" i="2"/>
  <c r="M342" i="2" s="1"/>
  <c r="J343" i="2"/>
  <c r="K343" i="2"/>
  <c r="M343" i="2" s="1"/>
  <c r="J344" i="2"/>
  <c r="K344" i="2"/>
  <c r="M344" i="2" s="1"/>
  <c r="J345" i="2"/>
  <c r="K345" i="2"/>
  <c r="M345" i="2" s="1"/>
  <c r="J346" i="2"/>
  <c r="K346" i="2"/>
  <c r="M346" i="2" s="1"/>
  <c r="J347" i="2"/>
  <c r="K347" i="2"/>
  <c r="M347" i="2" s="1"/>
  <c r="J348" i="2"/>
  <c r="K348" i="2"/>
  <c r="M348" i="2" s="1"/>
  <c r="J349" i="2"/>
  <c r="K349" i="2"/>
  <c r="M349" i="2" s="1"/>
  <c r="J350" i="2"/>
  <c r="K350" i="2"/>
  <c r="M350" i="2" s="1"/>
  <c r="J351" i="2"/>
  <c r="K351" i="2"/>
  <c r="M351" i="2" s="1"/>
  <c r="J352" i="2"/>
  <c r="K352" i="2"/>
  <c r="M352" i="2" s="1"/>
  <c r="J353" i="2"/>
  <c r="K353" i="2"/>
  <c r="M353" i="2" s="1"/>
  <c r="J354" i="2"/>
  <c r="K354" i="2"/>
  <c r="M354" i="2" s="1"/>
  <c r="J355" i="2"/>
  <c r="K355" i="2"/>
  <c r="M355" i="2" s="1"/>
  <c r="J356" i="2"/>
  <c r="K356" i="2"/>
  <c r="M356" i="2" s="1"/>
  <c r="J357" i="2"/>
  <c r="K357" i="2"/>
  <c r="M357" i="2" s="1"/>
  <c r="J358" i="2"/>
  <c r="K358" i="2"/>
  <c r="M358" i="2" s="1"/>
  <c r="J359" i="2"/>
  <c r="K359" i="2"/>
  <c r="M359" i="2" s="1"/>
  <c r="J360" i="2"/>
  <c r="K360" i="2"/>
  <c r="M360" i="2" s="1"/>
  <c r="J361" i="2"/>
  <c r="K361" i="2"/>
  <c r="M361" i="2" s="1"/>
  <c r="J362" i="2"/>
  <c r="K362" i="2"/>
  <c r="M362" i="2" s="1"/>
  <c r="J363" i="2"/>
  <c r="K363" i="2"/>
  <c r="M363" i="2" s="1"/>
  <c r="J364" i="2"/>
  <c r="K364" i="2"/>
  <c r="M364" i="2" s="1"/>
  <c r="J365" i="2"/>
  <c r="K365" i="2"/>
  <c r="M365" i="2" s="1"/>
  <c r="J366" i="2"/>
  <c r="K366" i="2"/>
  <c r="M366" i="2" s="1"/>
  <c r="J367" i="2"/>
  <c r="K367" i="2"/>
  <c r="M367" i="2" s="1"/>
  <c r="J368" i="2"/>
  <c r="K368" i="2"/>
  <c r="M368" i="2" s="1"/>
  <c r="J369" i="2"/>
  <c r="K369" i="2"/>
  <c r="M369" i="2" s="1"/>
  <c r="J370" i="2"/>
  <c r="K370" i="2"/>
  <c r="M370" i="2" s="1"/>
  <c r="J371" i="2"/>
  <c r="K371" i="2"/>
  <c r="M371" i="2" s="1"/>
  <c r="J372" i="2"/>
  <c r="K372" i="2"/>
  <c r="M372" i="2" s="1"/>
  <c r="J373" i="2"/>
  <c r="K373" i="2"/>
  <c r="M373" i="2" s="1"/>
  <c r="J374" i="2"/>
  <c r="K374" i="2"/>
  <c r="M374" i="2" s="1"/>
  <c r="J375" i="2"/>
  <c r="K375" i="2"/>
  <c r="M375" i="2" s="1"/>
  <c r="J376" i="2"/>
  <c r="K376" i="2"/>
  <c r="M376" i="2" s="1"/>
  <c r="J377" i="2"/>
  <c r="K377" i="2"/>
  <c r="M377" i="2" s="1"/>
  <c r="J378" i="2"/>
  <c r="K378" i="2"/>
  <c r="M378" i="2" s="1"/>
  <c r="J379" i="2"/>
  <c r="K379" i="2"/>
  <c r="M379" i="2" s="1"/>
  <c r="J380" i="2"/>
  <c r="K380" i="2"/>
  <c r="M380" i="2" s="1"/>
  <c r="J381" i="2"/>
  <c r="K381" i="2"/>
  <c r="M381" i="2" s="1"/>
  <c r="J382" i="2"/>
  <c r="K382" i="2"/>
  <c r="M382" i="2" s="1"/>
  <c r="J383" i="2"/>
  <c r="K383" i="2"/>
  <c r="M383" i="2" s="1"/>
  <c r="J384" i="2"/>
  <c r="K384" i="2"/>
  <c r="M384" i="2" s="1"/>
  <c r="J385" i="2"/>
  <c r="K385" i="2"/>
  <c r="M385" i="2" s="1"/>
  <c r="J386" i="2"/>
  <c r="K386" i="2"/>
  <c r="M386" i="2" s="1"/>
  <c r="J387" i="2"/>
  <c r="K387" i="2"/>
  <c r="M387" i="2" s="1"/>
  <c r="J388" i="2"/>
  <c r="K388" i="2"/>
  <c r="M388" i="2" s="1"/>
  <c r="J389" i="2"/>
  <c r="K389" i="2"/>
  <c r="M389" i="2" s="1"/>
  <c r="J390" i="2"/>
  <c r="K390" i="2"/>
  <c r="M390" i="2" s="1"/>
  <c r="J391" i="2"/>
  <c r="K391" i="2"/>
  <c r="M391" i="2" s="1"/>
  <c r="J392" i="2"/>
  <c r="K392" i="2"/>
  <c r="M392" i="2" s="1"/>
  <c r="J393" i="2"/>
  <c r="K393" i="2"/>
  <c r="M393" i="2" s="1"/>
  <c r="J394" i="2"/>
  <c r="K394" i="2"/>
  <c r="M394" i="2" s="1"/>
  <c r="J395" i="2"/>
  <c r="K395" i="2"/>
  <c r="M395" i="2" s="1"/>
  <c r="J396" i="2"/>
  <c r="K396" i="2"/>
  <c r="M396" i="2" s="1"/>
  <c r="J397" i="2"/>
  <c r="K397" i="2"/>
  <c r="M397" i="2" s="1"/>
  <c r="J398" i="2"/>
  <c r="K398" i="2"/>
  <c r="M398" i="2" s="1"/>
  <c r="J399" i="2"/>
  <c r="K399" i="2"/>
  <c r="M399" i="2" s="1"/>
  <c r="J400" i="2"/>
  <c r="K400" i="2"/>
  <c r="M400" i="2" s="1"/>
  <c r="J401" i="2"/>
  <c r="K401" i="2"/>
  <c r="M401" i="2" s="1"/>
  <c r="J402" i="2"/>
  <c r="K402" i="2"/>
  <c r="M402" i="2" s="1"/>
  <c r="J403" i="2"/>
  <c r="K403" i="2"/>
  <c r="M403" i="2" s="1"/>
  <c r="J404" i="2"/>
  <c r="K404" i="2"/>
  <c r="M404" i="2" s="1"/>
  <c r="J405" i="2"/>
  <c r="K405" i="2"/>
  <c r="M405" i="2" s="1"/>
  <c r="J406" i="2"/>
  <c r="K406" i="2"/>
  <c r="M406" i="2" s="1"/>
  <c r="J407" i="2"/>
  <c r="K407" i="2"/>
  <c r="M407" i="2" s="1"/>
  <c r="J408" i="2"/>
  <c r="K408" i="2"/>
  <c r="M408" i="2" s="1"/>
  <c r="J409" i="2"/>
  <c r="K409" i="2"/>
  <c r="M409" i="2" s="1"/>
  <c r="J410" i="2"/>
  <c r="K410" i="2"/>
  <c r="M410" i="2" s="1"/>
  <c r="J411" i="2"/>
  <c r="K411" i="2"/>
  <c r="M411" i="2" s="1"/>
  <c r="J412" i="2"/>
  <c r="K412" i="2"/>
  <c r="M412" i="2" s="1"/>
  <c r="J413" i="2"/>
  <c r="K413" i="2"/>
  <c r="M413" i="2" s="1"/>
  <c r="J414" i="2"/>
  <c r="K414" i="2"/>
  <c r="M414" i="2" s="1"/>
  <c r="J415" i="2"/>
  <c r="K415" i="2"/>
  <c r="M415" i="2" s="1"/>
  <c r="J416" i="2"/>
  <c r="K416" i="2"/>
  <c r="M416" i="2" s="1"/>
  <c r="J417" i="2"/>
  <c r="K417" i="2"/>
  <c r="M417" i="2" s="1"/>
  <c r="J418" i="2"/>
  <c r="K418" i="2"/>
  <c r="M418" i="2" s="1"/>
  <c r="J419" i="2"/>
  <c r="K419" i="2"/>
  <c r="M419" i="2" s="1"/>
  <c r="J420" i="2"/>
  <c r="K420" i="2"/>
  <c r="M420" i="2" s="1"/>
  <c r="J421" i="2"/>
  <c r="K421" i="2"/>
  <c r="M421" i="2" s="1"/>
  <c r="J422" i="2"/>
  <c r="K422" i="2"/>
  <c r="M422" i="2" s="1"/>
  <c r="J423" i="2"/>
  <c r="K423" i="2"/>
  <c r="M423" i="2" s="1"/>
  <c r="J424" i="2"/>
  <c r="K424" i="2"/>
  <c r="M424" i="2" s="1"/>
  <c r="J425" i="2"/>
  <c r="K425" i="2"/>
  <c r="M425" i="2" s="1"/>
  <c r="J426" i="2"/>
  <c r="K426" i="2"/>
  <c r="M426" i="2" s="1"/>
  <c r="J427" i="2"/>
  <c r="K427" i="2"/>
  <c r="M427" i="2" s="1"/>
  <c r="J428" i="2"/>
  <c r="K428" i="2"/>
  <c r="M428" i="2" s="1"/>
  <c r="J429" i="2"/>
  <c r="K429" i="2"/>
  <c r="M429" i="2" s="1"/>
  <c r="J430" i="2"/>
  <c r="K430" i="2"/>
  <c r="M430" i="2" s="1"/>
  <c r="J431" i="2"/>
  <c r="K431" i="2"/>
  <c r="M431" i="2" s="1"/>
  <c r="J432" i="2"/>
  <c r="K432" i="2"/>
  <c r="M432" i="2" s="1"/>
  <c r="J433" i="2"/>
  <c r="K433" i="2"/>
  <c r="M433" i="2" s="1"/>
  <c r="J434" i="2"/>
  <c r="K434" i="2"/>
  <c r="M434" i="2" s="1"/>
  <c r="J435" i="2"/>
  <c r="K435" i="2"/>
  <c r="M435" i="2" s="1"/>
  <c r="J436" i="2"/>
  <c r="K436" i="2"/>
  <c r="M436" i="2" s="1"/>
  <c r="J437" i="2"/>
  <c r="K437" i="2"/>
  <c r="M437" i="2" s="1"/>
  <c r="J438" i="2"/>
  <c r="K438" i="2"/>
  <c r="M438" i="2" s="1"/>
  <c r="J439" i="2"/>
  <c r="K439" i="2"/>
  <c r="M439" i="2" s="1"/>
  <c r="J440" i="2"/>
  <c r="K440" i="2"/>
  <c r="M440" i="2" s="1"/>
  <c r="J441" i="2"/>
  <c r="K441" i="2"/>
  <c r="M441" i="2" s="1"/>
  <c r="J442" i="2"/>
  <c r="K442" i="2"/>
  <c r="M442" i="2" s="1"/>
  <c r="J443" i="2"/>
  <c r="K443" i="2"/>
  <c r="M443" i="2" s="1"/>
  <c r="J444" i="2"/>
  <c r="K444" i="2"/>
  <c r="M444" i="2" s="1"/>
  <c r="J445" i="2"/>
  <c r="K445" i="2"/>
  <c r="M445" i="2" s="1"/>
  <c r="J446" i="2"/>
  <c r="K446" i="2"/>
  <c r="M446" i="2" s="1"/>
  <c r="J447" i="2"/>
  <c r="K447" i="2"/>
  <c r="M447" i="2" s="1"/>
  <c r="J448" i="2"/>
  <c r="K448" i="2"/>
  <c r="M448" i="2" s="1"/>
  <c r="J449" i="2"/>
  <c r="K449" i="2"/>
  <c r="M449" i="2" s="1"/>
  <c r="J450" i="2"/>
  <c r="K450" i="2"/>
  <c r="M450" i="2" s="1"/>
  <c r="J451" i="2"/>
  <c r="K451" i="2"/>
  <c r="M451" i="2" s="1"/>
  <c r="J452" i="2"/>
  <c r="K452" i="2"/>
  <c r="M452" i="2" s="1"/>
  <c r="J453" i="2"/>
  <c r="K453" i="2"/>
  <c r="M453" i="2" s="1"/>
  <c r="J454" i="2"/>
  <c r="K454" i="2"/>
  <c r="M454" i="2" s="1"/>
  <c r="J455" i="2"/>
  <c r="K455" i="2"/>
  <c r="M455" i="2" s="1"/>
  <c r="J456" i="2"/>
  <c r="K456" i="2"/>
  <c r="M456" i="2" s="1"/>
  <c r="J457" i="2"/>
  <c r="K457" i="2"/>
  <c r="M457" i="2" s="1"/>
  <c r="J458" i="2"/>
  <c r="K458" i="2"/>
  <c r="M458" i="2" s="1"/>
  <c r="J459" i="2"/>
  <c r="K459" i="2"/>
  <c r="M459" i="2" s="1"/>
  <c r="J460" i="2"/>
  <c r="K460" i="2"/>
  <c r="M460" i="2" s="1"/>
  <c r="J461" i="2"/>
  <c r="K461" i="2"/>
  <c r="M461" i="2" s="1"/>
  <c r="J462" i="2"/>
  <c r="K462" i="2"/>
  <c r="M462" i="2" s="1"/>
  <c r="J463" i="2"/>
  <c r="K463" i="2"/>
  <c r="M463" i="2" s="1"/>
  <c r="J464" i="2"/>
  <c r="K464" i="2"/>
  <c r="M464" i="2" s="1"/>
  <c r="J465" i="2"/>
  <c r="K465" i="2"/>
  <c r="M465" i="2" s="1"/>
  <c r="J466" i="2"/>
  <c r="K466" i="2"/>
  <c r="M466" i="2" s="1"/>
  <c r="J467" i="2"/>
  <c r="K467" i="2"/>
  <c r="M467" i="2" s="1"/>
  <c r="J468" i="2"/>
  <c r="K468" i="2"/>
  <c r="M468" i="2" s="1"/>
  <c r="J469" i="2"/>
  <c r="K469" i="2"/>
  <c r="M469" i="2" s="1"/>
  <c r="J470" i="2"/>
  <c r="K470" i="2"/>
  <c r="M470" i="2" s="1"/>
  <c r="J471" i="2"/>
  <c r="K471" i="2"/>
  <c r="M471" i="2" s="1"/>
  <c r="J472" i="2"/>
  <c r="K472" i="2"/>
  <c r="M472" i="2" s="1"/>
  <c r="J473" i="2"/>
  <c r="K473" i="2"/>
  <c r="M473" i="2" s="1"/>
  <c r="J474" i="2"/>
  <c r="K474" i="2"/>
  <c r="M474" i="2" s="1"/>
  <c r="J475" i="2"/>
  <c r="K475" i="2"/>
  <c r="M475" i="2" s="1"/>
  <c r="J476" i="2"/>
  <c r="K476" i="2"/>
  <c r="M476" i="2" s="1"/>
  <c r="J477" i="2"/>
  <c r="K477" i="2"/>
  <c r="M477" i="2" s="1"/>
  <c r="J478" i="2"/>
  <c r="K478" i="2"/>
  <c r="M478" i="2" s="1"/>
  <c r="J479" i="2"/>
  <c r="K479" i="2"/>
  <c r="M479" i="2" s="1"/>
  <c r="J480" i="2"/>
  <c r="K480" i="2"/>
  <c r="M480" i="2" s="1"/>
  <c r="J481" i="2"/>
  <c r="K481" i="2"/>
  <c r="M481" i="2" s="1"/>
  <c r="J482" i="2"/>
  <c r="K482" i="2"/>
  <c r="M482" i="2" s="1"/>
  <c r="J483" i="2"/>
  <c r="K483" i="2"/>
  <c r="M483" i="2" s="1"/>
  <c r="J484" i="2"/>
  <c r="K484" i="2"/>
  <c r="M484" i="2" s="1"/>
  <c r="J485" i="2"/>
  <c r="K485" i="2"/>
  <c r="M485" i="2" s="1"/>
  <c r="J486" i="2"/>
  <c r="K486" i="2"/>
  <c r="M486" i="2" s="1"/>
  <c r="J487" i="2"/>
  <c r="K487" i="2"/>
  <c r="M487" i="2" s="1"/>
  <c r="J488" i="2"/>
  <c r="K488" i="2"/>
  <c r="M488" i="2" s="1"/>
  <c r="J489" i="2"/>
  <c r="K489" i="2"/>
  <c r="M489" i="2" s="1"/>
  <c r="J490" i="2"/>
  <c r="K490" i="2"/>
  <c r="M490" i="2" s="1"/>
  <c r="J491" i="2"/>
  <c r="K491" i="2"/>
  <c r="M491" i="2" s="1"/>
  <c r="J492" i="2"/>
  <c r="K492" i="2"/>
  <c r="M492" i="2" s="1"/>
  <c r="J493" i="2"/>
  <c r="K493" i="2"/>
  <c r="M493" i="2" s="1"/>
  <c r="J494" i="2"/>
  <c r="K494" i="2"/>
  <c r="M494" i="2" s="1"/>
  <c r="J495" i="2"/>
  <c r="K495" i="2"/>
  <c r="M495" i="2" s="1"/>
  <c r="J496" i="2"/>
  <c r="K496" i="2"/>
  <c r="M496" i="2" s="1"/>
  <c r="J497" i="2"/>
  <c r="K497" i="2"/>
  <c r="M497" i="2" s="1"/>
  <c r="J498" i="2"/>
  <c r="K498" i="2"/>
  <c r="M498" i="2" s="1"/>
  <c r="J499" i="2"/>
  <c r="K499" i="2"/>
  <c r="M499" i="2" s="1"/>
  <c r="J500" i="2"/>
  <c r="K500" i="2"/>
  <c r="M500" i="2" s="1"/>
  <c r="J501" i="2"/>
  <c r="K501" i="2"/>
  <c r="M501" i="2" s="1"/>
  <c r="J502" i="2"/>
  <c r="K502" i="2"/>
  <c r="M502" i="2" s="1"/>
  <c r="J503" i="2"/>
  <c r="K503" i="2"/>
  <c r="M503" i="2" s="1"/>
  <c r="J504" i="2"/>
  <c r="K504" i="2"/>
  <c r="M504" i="2" s="1"/>
  <c r="J505" i="2"/>
  <c r="K505" i="2"/>
  <c r="M505" i="2" s="1"/>
  <c r="J506" i="2"/>
  <c r="K506" i="2"/>
  <c r="M506" i="2" s="1"/>
  <c r="J507" i="2"/>
  <c r="K507" i="2"/>
  <c r="M507" i="2" s="1"/>
  <c r="J508" i="2"/>
  <c r="K508" i="2"/>
  <c r="M508" i="2" s="1"/>
  <c r="J509" i="2"/>
  <c r="K509" i="2"/>
  <c r="M509" i="2" s="1"/>
  <c r="J510" i="2"/>
  <c r="K510" i="2"/>
  <c r="M510" i="2" s="1"/>
  <c r="J511" i="2"/>
  <c r="K511" i="2"/>
  <c r="M511" i="2" s="1"/>
  <c r="J512" i="2"/>
  <c r="K512" i="2"/>
  <c r="M512" i="2" s="1"/>
  <c r="J513" i="2"/>
  <c r="K513" i="2"/>
  <c r="M513" i="2" s="1"/>
  <c r="J514" i="2"/>
  <c r="K514" i="2"/>
  <c r="M514" i="2" s="1"/>
  <c r="J515" i="2"/>
  <c r="K515" i="2"/>
  <c r="M515" i="2" s="1"/>
  <c r="J516" i="2"/>
  <c r="K516" i="2"/>
  <c r="M516" i="2" s="1"/>
  <c r="J517" i="2"/>
  <c r="K517" i="2"/>
  <c r="M517" i="2" s="1"/>
  <c r="J518" i="2"/>
  <c r="K518" i="2"/>
  <c r="M518" i="2" s="1"/>
  <c r="J519" i="2"/>
  <c r="K519" i="2"/>
  <c r="M519" i="2" s="1"/>
  <c r="J520" i="2"/>
  <c r="K520" i="2"/>
  <c r="M520" i="2" s="1"/>
  <c r="J521" i="2"/>
  <c r="K521" i="2"/>
  <c r="M521" i="2" s="1"/>
  <c r="J522" i="2"/>
  <c r="K522" i="2"/>
  <c r="M522" i="2" s="1"/>
  <c r="J523" i="2"/>
  <c r="K523" i="2"/>
  <c r="M523" i="2" s="1"/>
  <c r="J524" i="2"/>
  <c r="K524" i="2"/>
  <c r="M524" i="2" s="1"/>
  <c r="J525" i="2"/>
  <c r="K525" i="2"/>
  <c r="M525" i="2" s="1"/>
  <c r="J526" i="2"/>
  <c r="K526" i="2"/>
  <c r="M526" i="2" s="1"/>
  <c r="J527" i="2"/>
  <c r="K527" i="2"/>
  <c r="M527" i="2" s="1"/>
  <c r="J528" i="2"/>
  <c r="K528" i="2"/>
  <c r="M528" i="2" s="1"/>
  <c r="J529" i="2"/>
  <c r="K529" i="2"/>
  <c r="M529" i="2" s="1"/>
  <c r="J530" i="2"/>
  <c r="K530" i="2"/>
  <c r="M530" i="2" s="1"/>
  <c r="J531" i="2"/>
  <c r="K531" i="2"/>
  <c r="M531" i="2" s="1"/>
  <c r="J532" i="2"/>
  <c r="K532" i="2"/>
  <c r="M532" i="2" s="1"/>
  <c r="J533" i="2"/>
  <c r="K533" i="2"/>
  <c r="M533" i="2" s="1"/>
  <c r="J534" i="2"/>
  <c r="K534" i="2"/>
  <c r="M534" i="2" s="1"/>
  <c r="J535" i="2"/>
  <c r="K535" i="2"/>
  <c r="M535" i="2" s="1"/>
  <c r="J536" i="2"/>
  <c r="K536" i="2"/>
  <c r="M536" i="2" s="1"/>
  <c r="J537" i="2"/>
  <c r="K537" i="2"/>
  <c r="M537" i="2" s="1"/>
  <c r="J538" i="2"/>
  <c r="K538" i="2"/>
  <c r="M538" i="2" s="1"/>
  <c r="J539" i="2"/>
  <c r="K539" i="2"/>
  <c r="M539" i="2" s="1"/>
  <c r="J540" i="2"/>
  <c r="K540" i="2"/>
  <c r="M540" i="2" s="1"/>
  <c r="J541" i="2"/>
  <c r="K541" i="2"/>
  <c r="M541" i="2" s="1"/>
  <c r="J542" i="2"/>
  <c r="K542" i="2"/>
  <c r="M542" i="2" s="1"/>
  <c r="J543" i="2"/>
  <c r="K543" i="2"/>
  <c r="M543" i="2" s="1"/>
  <c r="J544" i="2"/>
  <c r="K544" i="2"/>
  <c r="M544" i="2" s="1"/>
  <c r="J545" i="2"/>
  <c r="K545" i="2"/>
  <c r="M545" i="2" s="1"/>
  <c r="J546" i="2"/>
  <c r="K546" i="2"/>
  <c r="M546" i="2" s="1"/>
  <c r="J547" i="2"/>
  <c r="K547" i="2"/>
  <c r="M547" i="2" s="1"/>
  <c r="J548" i="2"/>
  <c r="K548" i="2"/>
  <c r="M548" i="2" s="1"/>
  <c r="J549" i="2"/>
  <c r="K549" i="2"/>
  <c r="M549" i="2" s="1"/>
  <c r="J550" i="2"/>
  <c r="K550" i="2"/>
  <c r="M550" i="2" s="1"/>
  <c r="J551" i="2"/>
  <c r="K551" i="2"/>
  <c r="M551" i="2" s="1"/>
  <c r="J552" i="2"/>
  <c r="K552" i="2"/>
  <c r="M552" i="2" s="1"/>
  <c r="J553" i="2"/>
  <c r="K553" i="2"/>
  <c r="M553" i="2" s="1"/>
  <c r="J554" i="2"/>
  <c r="K554" i="2"/>
  <c r="M554" i="2" s="1"/>
  <c r="J555" i="2"/>
  <c r="K555" i="2"/>
  <c r="M555" i="2" s="1"/>
  <c r="J556" i="2"/>
  <c r="K556" i="2"/>
  <c r="M556" i="2" s="1"/>
  <c r="J557" i="2"/>
  <c r="K557" i="2"/>
  <c r="M557" i="2" s="1"/>
  <c r="J558" i="2"/>
  <c r="K558" i="2"/>
  <c r="M558" i="2" s="1"/>
  <c r="J559" i="2"/>
  <c r="K559" i="2"/>
  <c r="M559" i="2" s="1"/>
  <c r="J560" i="2"/>
  <c r="K560" i="2"/>
  <c r="M560" i="2" s="1"/>
  <c r="J561" i="2"/>
  <c r="K561" i="2"/>
  <c r="M561" i="2" s="1"/>
  <c r="J562" i="2"/>
  <c r="K562" i="2"/>
  <c r="M562" i="2" s="1"/>
  <c r="J563" i="2"/>
  <c r="K563" i="2"/>
  <c r="M563" i="2" s="1"/>
  <c r="J564" i="2"/>
  <c r="K564" i="2"/>
  <c r="M564" i="2" s="1"/>
  <c r="J565" i="2"/>
  <c r="K565" i="2"/>
  <c r="M565" i="2" s="1"/>
  <c r="J566" i="2"/>
  <c r="K566" i="2"/>
  <c r="M566" i="2" s="1"/>
  <c r="J567" i="2"/>
  <c r="K567" i="2"/>
  <c r="M567" i="2" s="1"/>
  <c r="J568" i="2"/>
  <c r="K568" i="2"/>
  <c r="M568" i="2" s="1"/>
  <c r="J569" i="2"/>
  <c r="K569" i="2"/>
  <c r="M569" i="2" s="1"/>
  <c r="J570" i="2"/>
  <c r="K570" i="2"/>
  <c r="M570" i="2" s="1"/>
  <c r="J571" i="2"/>
  <c r="K571" i="2"/>
  <c r="M571" i="2" s="1"/>
  <c r="J572" i="2"/>
  <c r="K572" i="2"/>
  <c r="M572" i="2" s="1"/>
  <c r="J573" i="2"/>
  <c r="K573" i="2"/>
  <c r="M573" i="2" s="1"/>
  <c r="J574" i="2"/>
  <c r="K574" i="2"/>
  <c r="M574" i="2" s="1"/>
  <c r="J575" i="2"/>
  <c r="K575" i="2"/>
  <c r="M575" i="2" s="1"/>
  <c r="J576" i="2"/>
  <c r="K576" i="2"/>
  <c r="M576" i="2" s="1"/>
  <c r="J577" i="2"/>
  <c r="K577" i="2"/>
  <c r="M577" i="2" s="1"/>
  <c r="J578" i="2"/>
  <c r="K578" i="2"/>
  <c r="M578" i="2" s="1"/>
  <c r="J579" i="2"/>
  <c r="K579" i="2"/>
  <c r="M579" i="2" s="1"/>
  <c r="J580" i="2"/>
  <c r="K580" i="2"/>
  <c r="M580" i="2" s="1"/>
  <c r="J581" i="2"/>
  <c r="K581" i="2"/>
  <c r="M581" i="2" s="1"/>
  <c r="J582" i="2"/>
  <c r="K582" i="2"/>
  <c r="M582" i="2" s="1"/>
  <c r="J583" i="2"/>
  <c r="K583" i="2"/>
  <c r="M583" i="2" s="1"/>
  <c r="J584" i="2"/>
  <c r="K584" i="2"/>
  <c r="M584" i="2" s="1"/>
  <c r="J585" i="2"/>
  <c r="K585" i="2"/>
  <c r="M585" i="2" s="1"/>
  <c r="J586" i="2"/>
  <c r="K586" i="2"/>
  <c r="M586" i="2" s="1"/>
  <c r="J587" i="2"/>
  <c r="K587" i="2"/>
  <c r="M587" i="2" s="1"/>
  <c r="J588" i="2"/>
  <c r="K588" i="2"/>
  <c r="M588" i="2" s="1"/>
  <c r="J589" i="2"/>
  <c r="K589" i="2"/>
  <c r="M589" i="2" s="1"/>
  <c r="J590" i="2"/>
  <c r="K590" i="2"/>
  <c r="M590" i="2" s="1"/>
  <c r="J591" i="2"/>
  <c r="K591" i="2"/>
  <c r="M591" i="2" s="1"/>
  <c r="J592" i="2"/>
  <c r="K592" i="2"/>
  <c r="M592" i="2" s="1"/>
  <c r="J593" i="2"/>
  <c r="K593" i="2"/>
  <c r="M593" i="2" s="1"/>
  <c r="J594" i="2"/>
  <c r="K594" i="2"/>
  <c r="M594" i="2" s="1"/>
  <c r="J595" i="2"/>
  <c r="K595" i="2"/>
  <c r="M595" i="2" s="1"/>
  <c r="J596" i="2"/>
  <c r="K596" i="2"/>
  <c r="M596" i="2" s="1"/>
  <c r="J597" i="2"/>
  <c r="K597" i="2"/>
  <c r="M597" i="2" s="1"/>
  <c r="J598" i="2"/>
  <c r="K598" i="2"/>
  <c r="M598" i="2" s="1"/>
  <c r="J599" i="2"/>
  <c r="K599" i="2"/>
  <c r="M599" i="2" s="1"/>
  <c r="J600" i="2"/>
  <c r="K600" i="2"/>
  <c r="M600" i="2" s="1"/>
  <c r="J601" i="2"/>
  <c r="K601" i="2"/>
  <c r="M601" i="2" s="1"/>
  <c r="J602" i="2"/>
  <c r="K602" i="2"/>
  <c r="M602" i="2" s="1"/>
  <c r="K3" i="2"/>
  <c r="M3" i="2" s="1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3" i="2"/>
  <c r="E4" i="4"/>
  <c r="E5" i="4"/>
  <c r="E6" i="4"/>
  <c r="E7" i="4"/>
  <c r="E8" i="4"/>
  <c r="E9" i="4"/>
  <c r="E10" i="4"/>
  <c r="E11" i="4"/>
  <c r="E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3" i="2"/>
</calcChain>
</file>

<file path=xl/sharedStrings.xml><?xml version="1.0" encoding="utf-8"?>
<sst xmlns="http://schemas.openxmlformats.org/spreadsheetml/2006/main" count="3164" uniqueCount="130">
  <si>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</si>
  <si>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</si>
  <si>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</si>
  <si>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</si>
  <si>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</si>
  <si>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</si>
  <si>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</si>
  <si>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</si>
  <si>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</si>
  <si>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</si>
  <si>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</si>
  <si>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</si>
  <si>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</si>
  <si>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</si>
  <si>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</si>
  <si>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</si>
  <si>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</si>
  <si>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</si>
  <si>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</si>
  <si>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</si>
  <si>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</si>
  <si>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</si>
  <si>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</si>
  <si>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</si>
  <si>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</si>
  <si>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</si>
  <si>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</si>
  <si>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</si>
  <si>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</si>
  <si>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</si>
  <si>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</si>
  <si>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</si>
  <si>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</si>
  <si>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</si>
  <si>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</si>
  <si>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</si>
  <si>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</si>
  <si>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</si>
  <si>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</si>
  <si>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</si>
  <si>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</si>
  <si>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</si>
  <si>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</si>
  <si>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</si>
  <si>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</si>
  <si>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</si>
  <si>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</si>
  <si>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</si>
  <si>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</si>
  <si>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</si>
  <si>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</si>
  <si>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</si>
  <si>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</si>
  <si>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</si>
  <si>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</si>
  <si>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</si>
  <si>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</si>
  <si>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</si>
  <si>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</si>
  <si>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</si>
  <si>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</si>
  <si>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</si>
  <si>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</si>
  <si>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</si>
  <si>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</si>
  <si>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</si>
  <si>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</si>
  <si>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</si>
  <si>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</si>
  <si>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</si>
  <si>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</si>
  <si>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</si>
  <si>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</si>
  <si>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</si>
  <si>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</si>
  <si>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</si>
  <si>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</si>
  <si>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</si>
  <si>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</si>
  <si>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</si>
  <si>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</si>
  <si>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</si>
  <si>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Custo Produto</t>
  </si>
  <si>
    <t>Nome Completo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</si>
  <si>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</si>
  <si>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</si>
  <si>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</si>
  <si>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</si>
  <si>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</si>
  <si>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</si>
  <si>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</si>
  <si>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</si>
  <si>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</si>
  <si>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</si>
  <si>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</si>
  <si>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</si>
  <si>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</si>
  <si>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</si>
  <si>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</si>
  <si>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</si>
  <si>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</si>
  <si>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</si>
  <si>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</si>
  <si>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</si>
  <si>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Rótulos de Linha</t>
  </si>
  <si>
    <t>Alex Souza</t>
  </si>
  <si>
    <t>Felipe Seixas</t>
  </si>
  <si>
    <t>Isabela Carolina</t>
  </si>
  <si>
    <t>Lucas Souza</t>
  </si>
  <si>
    <t>Maria Silva</t>
  </si>
  <si>
    <t>Mário Junior</t>
  </si>
  <si>
    <t>Paulo Ferreira</t>
  </si>
  <si>
    <t>Tais Fernandes</t>
  </si>
  <si>
    <t>Teobaldo Junior</t>
  </si>
  <si>
    <t>Total Geral</t>
  </si>
  <si>
    <t>Soma de Valor_Total_Venda</t>
  </si>
  <si>
    <t>Respondido utilizando a tabela dinamica com as linhas dos estados e os valores com os valores totais vendidos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</si>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</sst>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#,##0"/>
    <numFmt numFmtId="166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" fillId="4" borderId="0" xfId="0" applyFont="1" applyFill="1" applyAlignment="1">
      <alignment horizontal="center" vertical="center"/>
    </xf>
    <xf numFmtId="0" fontId="4" fillId="0" borderId="0" xfId="0" applyFont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59"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numFmt numFmtId="166" formatCode="_-&quot;R$&quot;\ * #,##0_-;\-&quot;R$&quot;\ * #,##0_-;_-&quot;R$&quot;\ * &quot;-&quot;??_-;_-@_-"/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numFmt numFmtId="166" formatCode="_-&quot;R$&quot;\ * #,##0_-;\-&quot;R$&quot;\ * #,##0_-;_-&quot;R$&quot;\ * &quot;-&quot;??_-;_-@_-"/>
    </dxf>
    <dxf>
      <fill>
        <patternFill>
          <bgColor rgb="FFFFC7CE"/>
        </patternFill>
      </fill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bottom style="thin">
          <color theme="0" tint="-0.14996795556505021"/>
        </bottom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" pivot="0" table="0" count="10" xr9:uid="{3D89A152-891D-4B69-BCBA-404BD1E82229}">
      <tableStyleElement type="wholeTable" dxfId="58"/>
      <tableStyleElement type="headerRow" dxfId="57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Dados.xlsx]Analise Dinamica!Tabela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'Analise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'Analise Dinamica'!$A$4:$A$8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'Analise Dinamica'!$B$4:$B$8</c:f>
              <c:numCache>
                <c:formatCode>_-"R$"\ * #,##0_-;\-"R$"\ * #,##0_-;_-"R$"\ * "-"??_-;_-@_-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D-48D8-97B8-742228C7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3095955</c:v>
              </c:pt>
              <c:pt idx="1">
                <c:v>2043618</c:v>
              </c:pt>
              <c:pt idx="2">
                <c:v>3035009</c:v>
              </c:pt>
              <c:pt idx="3">
                <c:v>2834616</c:v>
              </c:pt>
              <c:pt idx="4">
                <c:v>953684</c:v>
              </c:pt>
              <c:pt idx="5">
                <c:v>1214780</c:v>
              </c:pt>
              <c:pt idx="6">
                <c:v>2461894</c:v>
              </c:pt>
              <c:pt idx="7">
                <c:v>1503852</c:v>
              </c:pt>
            </c:numLit>
          </c:val>
          <c:extLst>
            <c:ext xmlns:c16="http://schemas.microsoft.com/office/drawing/2014/chart" uri="{C3380CC4-5D6E-409C-BE32-E72D297353CC}">
              <c16:uniqueId val="{00000000-2AFF-48CA-8273-D3CF6A8CDC36}"/>
            </c:ext>
          </c:extLst>
        </c:ser>
        <c:ser>
          <c:idx val="1"/>
          <c:order val="1"/>
          <c:tx>
            <c:v>MG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1770669</c:v>
              </c:pt>
              <c:pt idx="1">
                <c:v>2664040</c:v>
              </c:pt>
              <c:pt idx="2">
                <c:v>948492</c:v>
              </c:pt>
              <c:pt idx="3">
                <c:v>2732610</c:v>
              </c:pt>
              <c:pt idx="4">
                <c:v>2338860</c:v>
              </c:pt>
              <c:pt idx="5">
                <c:v>3657850</c:v>
              </c:pt>
              <c:pt idx="6">
                <c:v>932889</c:v>
              </c:pt>
              <c:pt idx="7">
                <c:v>1184430</c:v>
              </c:pt>
            </c:numLit>
          </c:val>
          <c:extLst>
            <c:ext xmlns:c16="http://schemas.microsoft.com/office/drawing/2014/chart" uri="{C3380CC4-5D6E-409C-BE32-E72D297353CC}">
              <c16:uniqueId val="{00000001-2AFF-48CA-8273-D3CF6A8CDC36}"/>
            </c:ext>
          </c:extLst>
        </c:ser>
        <c:ser>
          <c:idx val="2"/>
          <c:order val="2"/>
          <c:tx>
            <c:v>RJ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3692810</c:v>
              </c:pt>
              <c:pt idx="1">
                <c:v>2642867</c:v>
              </c:pt>
              <c:pt idx="2">
                <c:v>2021269</c:v>
              </c:pt>
              <c:pt idx="3">
                <c:v>2833510</c:v>
              </c:pt>
              <c:pt idx="4">
                <c:v>2412497</c:v>
              </c:pt>
              <c:pt idx="5">
                <c:v>3167506</c:v>
              </c:pt>
              <c:pt idx="6">
                <c:v>1785292</c:v>
              </c:pt>
              <c:pt idx="7">
                <c:v>3699294</c:v>
              </c:pt>
            </c:numLit>
          </c:val>
          <c:extLst>
            <c:ext xmlns:c16="http://schemas.microsoft.com/office/drawing/2014/chart" uri="{C3380CC4-5D6E-409C-BE32-E72D297353CC}">
              <c16:uniqueId val="{00000002-2AFF-48CA-8273-D3CF6A8CDC36}"/>
            </c:ext>
          </c:extLst>
        </c:ser>
        <c:ser>
          <c:idx val="3"/>
          <c:order val="3"/>
          <c:tx>
            <c:v>SP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860392</c:v>
              </c:pt>
              <c:pt idx="1">
                <c:v>1639116</c:v>
              </c:pt>
              <c:pt idx="2">
                <c:v>2861640</c:v>
              </c:pt>
              <c:pt idx="3">
                <c:v>678952</c:v>
              </c:pt>
              <c:pt idx="4">
                <c:v>3650089</c:v>
              </c:pt>
              <c:pt idx="5">
                <c:v>919674</c:v>
              </c:pt>
              <c:pt idx="6">
                <c:v>1199559</c:v>
              </c:pt>
              <c:pt idx="7">
                <c:v>902936</c:v>
              </c:pt>
            </c:numLit>
          </c:val>
          <c:extLst>
            <c:ext xmlns:c16="http://schemas.microsoft.com/office/drawing/2014/chart" uri="{C3380CC4-5D6E-409C-BE32-E72D297353CC}">
              <c16:uniqueId val="{00000006-2AFF-48CA-8273-D3CF6A8C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133520"/>
        <c:axId val="526131552"/>
      </c:barChart>
      <c:catAx>
        <c:axId val="5261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31552"/>
        <c:crosses val="autoZero"/>
        <c:auto val="1"/>
        <c:lblAlgn val="ctr"/>
        <c:lblOffset val="100"/>
        <c:noMultiLvlLbl val="0"/>
      </c:catAx>
      <c:valAx>
        <c:axId val="526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357674</xdr:colOff>
      <xdr:row>1</xdr:row>
      <xdr:rowOff>155510</xdr:rowOff>
    </xdr:from>
    <xdr:to>
      <xdr:col>4</xdr:col>
      <xdr:colOff>427652</xdr:colOff>
      <xdr:row>13</xdr:row>
      <xdr:rowOff>156677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C6263A-C325-4BE6-AE46-13D77E17E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328515</xdr:colOff>
      <xdr:row>14</xdr:row>
      <xdr:rowOff>86307</xdr:rowOff>
    </xdr:from>
    <xdr:to>
      <xdr:col>5</xdr:col>
      <xdr:colOff>429597</xdr:colOff>
      <xdr:row>28</xdr:row>
      <xdr:rowOff>108079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B83502-FF6F-4F4E-8554-B26A3D12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914400</xdr:colOff>
      <xdr:row>0</xdr:row>
      <xdr:rowOff>104775</xdr:rowOff>
    </xdr:from>
    <xdr:to>
      <xdr:col>6</xdr:col>
      <xdr:colOff>466725</xdr:colOff>
      <xdr:row>0</xdr:row>
      <xdr:rowOff>1343024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A8FDBBF2-E5E3-474F-816E-544949350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7793" y="104775"/>
              <a:ext cx="3226253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57149</xdr:colOff>
      <xdr:row>0</xdr:row>
      <xdr:rowOff>104775</xdr:rowOff>
    </xdr:from>
    <xdr:to>
      <xdr:col>3</xdr:col>
      <xdr:colOff>847724</xdr:colOff>
      <xdr:row>0</xdr:row>
      <xdr:rowOff>1343025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ome_Representante">
              <a:extLst>
                <a:ext uri="{FF2B5EF4-FFF2-40B4-BE49-F238E27FC236}">
                  <a16:creationId xmlns:a16="http://schemas.microsoft.com/office/drawing/2014/main" id="{1DF5B888-099E-4CEC-A7C6-6106F9C21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56" y="104775"/>
              <a:ext cx="3239861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409574</xdr:colOff>
      <xdr:row>0</xdr:row>
      <xdr:rowOff>104776</xdr:rowOff>
    </xdr:from>
    <xdr:to>
      <xdr:col>9</xdr:col>
      <xdr:colOff>923925</xdr:colOff>
      <xdr:row>0</xdr:row>
      <xdr:rowOff>1543050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ome_Produto">
              <a:extLst>
                <a:ext uri="{FF2B5EF4-FFF2-40B4-BE49-F238E27FC236}">
                  <a16:creationId xmlns:a16="http://schemas.microsoft.com/office/drawing/2014/main" id="{71E24D31-66B6-4046-82C9-FE71008DE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0212" y="104776"/>
              <a:ext cx="3332973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504825</xdr:colOff>
      <xdr:row>0</xdr:row>
      <xdr:rowOff>114299</xdr:rowOff>
    </xdr:from>
    <xdr:to>
      <xdr:col>7</xdr:col>
      <xdr:colOff>371475</xdr:colOff>
      <xdr:row>0</xdr:row>
      <xdr:rowOff>990600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Estado_Cliente">
              <a:extLst>
                <a:ext uri="{FF2B5EF4-FFF2-40B4-BE49-F238E27FC236}">
                  <a16:creationId xmlns:a16="http://schemas.microsoft.com/office/drawing/2014/main" id="{F46CBA26-3123-4669-9CFE-409189642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146" y="114299"/>
              <a:ext cx="1829967" cy="876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657.831538194441" createdVersion="7" refreshedVersion="7" minRefreshableVersion="3" recordCount="600" xr:uid="{00C36E38-F940-492F-96F3-591077AFAD51}">
  <cacheSource type="worksheet">
    <worksheetSource name="Base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s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s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s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s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s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s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s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s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s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s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s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s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s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s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s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s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s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s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s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s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s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s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s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s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s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s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s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s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s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s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s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s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s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s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s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s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s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s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s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s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s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s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s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s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s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s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s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s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s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s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s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s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s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s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s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s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s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s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s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s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s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s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s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s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s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s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s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s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s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s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s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s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s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s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s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s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s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s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s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s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s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s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s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s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s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s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s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s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s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s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s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s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s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s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s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s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s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s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s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s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s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s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s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s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s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s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s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s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s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s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s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s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s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s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s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s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s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s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s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s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s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s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s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s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s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s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s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s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s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s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s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s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s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s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s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s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s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s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s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s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s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s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s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s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s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s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s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s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s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s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s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s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s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s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s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s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s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s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s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s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s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s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s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s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s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s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s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s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s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s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s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s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s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s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s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s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s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s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s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s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s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s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s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s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s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s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s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s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s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s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s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s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s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s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s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s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s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s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s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s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s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s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s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s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s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s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s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s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s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s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s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s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s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s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s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s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s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s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s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s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s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s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s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s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s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s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s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s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s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s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s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s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s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s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s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s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s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s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s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s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s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s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s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s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s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s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s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s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s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s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s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s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s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s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s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s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s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s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s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s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s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s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s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s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s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s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s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s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s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s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s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s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s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s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s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s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s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s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s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s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s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s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s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s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s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s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s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s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s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s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s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s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s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s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s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s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s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s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s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s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s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s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s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s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s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s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s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s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s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s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s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s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s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s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s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s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s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s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s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s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s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s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s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s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s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s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s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s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s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s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s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s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s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s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s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s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s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s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s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s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s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s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s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s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s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s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s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s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s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s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s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s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s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s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s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s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s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s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s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s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s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s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s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s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s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s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s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s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s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s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s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s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s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s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s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s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s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s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s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s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s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s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s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s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s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s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s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s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s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s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s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s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s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s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s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s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s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s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s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s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s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s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s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s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s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s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s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s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s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s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s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s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s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s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s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s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s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s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s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s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s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s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s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s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s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s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s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s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s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s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s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s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s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s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s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s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s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s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s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s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s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s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s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s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s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s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s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s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s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s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s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s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s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s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s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s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s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s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s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s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s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s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s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s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s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s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s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s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s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s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s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s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s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s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s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s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s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s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s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s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s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s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s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s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s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s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s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s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s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s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s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s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s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s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s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s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s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s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s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s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s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s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s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s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s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s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s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s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s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s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s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s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s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s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s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s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s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s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s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s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s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s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s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s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s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s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s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s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s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s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s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s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s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s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s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s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s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s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s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s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s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s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s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s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s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s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s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s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s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s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s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s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s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s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s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s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s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s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s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s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s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s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s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s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s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s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s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s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s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s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s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s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s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s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s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s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s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s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s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s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s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s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s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s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s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s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s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s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s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s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s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s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s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s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s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s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s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s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s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s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E9FCF-E474-4826-AD5E-D6493510A145}" name="Tabela dinâ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67:F77" firstHeaderRow="1" firstDataRow="2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axis="axisRow"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_Total_Venda" fld="11" baseField="0" baseItem="0" numFmtId="166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14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962A9-A68A-45C8-B5B2-9D1D109FFCCA}" name="Tabela dinâmica8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5:B49" firstHeaderRow="1" firstDataRow="1" firstDataCol="1"/>
  <pivotFields count="15">
    <pivotField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axis="axisRow" showAll="0" measureFilter="1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</pivotField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4"/>
    </i>
    <i>
      <x v="9"/>
    </i>
    <i>
      <x v="10"/>
    </i>
    <i t="grand">
      <x/>
    </i>
  </rowItems>
  <colItems count="1">
    <i/>
  </colItems>
  <dataFields count="1">
    <dataField name="Soma de Valor_Total_Venda" fld="11" baseField="0" baseItem="0"/>
  </dataFields>
  <formats count="1">
    <format dxfId="14">
      <pivotArea outline="0" collapsedLevelsAreSubtotals="1" fieldPosition="0"/>
    </format>
  </formats>
  <pivotTableStyleInfo name="PivotStyleDark9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DFFF-9ADB-495C-B508-4E7108A67376}" name="Tabela dinâmica7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2:B62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_Total_Venda" fld="11" baseField="0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C6DD8-8D30-478E-8E84-B4F3E0D3D97F}" name="Tabela dinâmica6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7:B40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0">
      <pivotArea outline="0" collapsedLevelsAreSubtotals="1" fieldPosition="0"/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58B02-186B-480B-BBC7-88DC7C439198}" name="Tabela dinâmica4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3:B23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_Total_Venda" fld="11" baseField="0" baseItem="0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FEBE-9D1B-4A7C-994D-1DD8846E5F7B}" name="Tabela dinâmica2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0" baseItem="0" numFmtId="166"/>
  </dataFields>
  <formats count="2">
    <format dxfId="36">
      <pivotArea collapsedLevelsAreSubtotals="1" fieldPosition="0">
        <references count="1">
          <reference field="14" count="0"/>
        </references>
      </pivotArea>
    </format>
    <format dxfId="35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586178-892D-4EC1-804B-048805CF8779}" sourceName="Mês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5F9F52BD-A284-4137-9329-E5F62278B973}" sourceName="Nome_Representante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F7615781-1F08-4939-A4F9-1001FF09CEF2}" sourceName="Nome_Produ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38926271-1325-4FA8-BA3C-1001CFEC2B31}" sourceName="Estado_Cliente">
  <extLst>
    <x:ext xmlns:x15="http://schemas.microsoft.com/office/spreadsheetml/2010/11/main" uri="{2F2917AC-EB37-4324-AD4E-5DD8C200BD13}">
      <x15:tableSlicerCache tableId="1" column="1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5E64082-86C3-4FF6-B2AB-F3F9D1FB6829}" cache="SegmentaçãodeDados_Mês" caption="Mês" columnCount="4" rowHeight="241300"/>
  <slicer name="Nome_Representante" xr10:uid="{FE20BD81-A3BC-4732-8F50-3838E4B727F3}" cache="SegmentaçãodeDados_Nome_Representante" caption="Nome_Representante" columnCount="3" rowHeight="241300"/>
  <slicer name="Nome_Produto" xr10:uid="{ECCC60A2-6819-42E3-9D7B-7BC23E96499C}" cache="SegmentaçãodeDados_Nome_Produto" caption="Nome_Produto" columnCount="4" rowHeight="241300"/>
  <slicer name="Estado_Cliente" xr10:uid="{04964260-127A-4A6B-BA01-18563C0B44E1}" cache="SegmentaçãodeDados_Estado_Cliente" caption="Estado_Cliente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DCE76-365F-4B34-96CF-04C90D312361}" name="Base_Dados" displayName="Base_Dados" ref="B2:P602" totalsRowShown="0" headerRowDxfId="37" dataDxfId="38" headerRowBorderDxfId="55" tableBorderDxfId="56" totalsRowBorderDxfId="54">
  <autoFilter ref="B2:P602" xr:uid="{C26DCE76-365F-4B34-96CF-04C90D312361}"/>
  <tableColumns count="15">
    <tableColumn id="1" xr3:uid="{401E2B70-9D3E-4D53-84A1-78D5359C5486}" name="ID_Pedido" dataDxfId="53"/>
    <tableColumn id="2" xr3:uid="{5DF363C7-EBC5-49EF-B7D6-498160C7E2D7}" name="Data_Pedido" dataDxfId="52"/>
    <tableColumn id="3" xr3:uid="{1DD15983-C877-499A-8267-E7ED2DC48602}" name="Mês" dataDxfId="51">
      <calculatedColumnFormula>UPPER(TEXT(C3,"mmm"))</calculatedColumnFormula>
    </tableColumn>
    <tableColumn id="4" xr3:uid="{81BBD40E-217B-411E-B355-D8AEEDD6674C}" name="Ano" dataDxfId="50">
      <calculatedColumnFormula>TEXT(C3,"aaaa")</calculatedColumnFormula>
    </tableColumn>
    <tableColumn id="5" xr3:uid="{800AF8C5-6DA6-474C-A08F-AA2C4F75C98F}" name="ID_Representante" dataDxfId="49"/>
    <tableColumn id="6" xr3:uid="{E78799E1-041C-4526-99CB-791180943329}" name="Nome_Representante" dataDxfId="48">
      <calculatedColumnFormula>VLOOKUP(F3,TB_FUNC,4,0)</calculatedColumnFormula>
    </tableColumn>
    <tableColumn id="7" xr3:uid="{71D9B8E9-F76F-45F9-8A3D-2E2E39A1EB9E}" name="Centro_Distribuição" dataDxfId="47"/>
    <tableColumn id="8" xr3:uid="{11E90128-5112-4397-B82C-AD6DD1C150C8}" name="ID_Produto" dataDxfId="46"/>
    <tableColumn id="9" xr3:uid="{C29A67CB-1A1D-4B53-B87E-409589CD59B5}" name="Nome_Produto" dataDxfId="45">
      <calculatedColumnFormula>VLOOKUP(I3,TB_PRODUTOS,2,0)</calculatedColumnFormula>
    </tableColumn>
    <tableColumn id="10" xr3:uid="{9E45C8BD-BA69-4203-A1DB-0A44C270C6C0}" name="Valor_Produto" dataDxfId="44">
      <calculatedColumnFormula>VLOOKUP(I3,TB_PRODUTOS,3,0)</calculatedColumnFormula>
    </tableColumn>
    <tableColumn id="11" xr3:uid="{8395BA3C-06AD-4972-ACA3-C74481E44CD0}" name="Quantidade_Vendida" dataDxfId="43"/>
    <tableColumn id="12" xr3:uid="{5CAEF73B-F7FC-47CF-A085-5A6DCDE7BBF1}" name="Valor_Total_Venda" dataDxfId="42">
      <calculatedColumnFormula>L3*K3</calculatedColumnFormula>
    </tableColumn>
    <tableColumn id="13" xr3:uid="{F0481C79-8F4F-4E88-AFA2-026C40F6A14F}" name="Nome_Cliente" dataDxfId="41"/>
    <tableColumn id="14" xr3:uid="{253E614D-7AAE-4304-8DA1-9200CCEFB226}" name="Cidade_Cliente" dataDxfId="40"/>
    <tableColumn id="15" xr3:uid="{3CB89F28-D0E3-4B58-8CAA-FF711B241808}" name="Estado_Cliente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E75-CDF1-4430-A8BF-001BCCA2DE72}">
  <dimension ref="A2:F77"/>
  <sheetViews>
    <sheetView showGridLines="0" tabSelected="1" zoomScale="98" zoomScaleNormal="98" workbookViewId="0">
      <selection activeCell="H11" sqref="H11"/>
    </sheetView>
  </sheetViews>
  <sheetFormatPr defaultRowHeight="15" x14ac:dyDescent="0.25"/>
  <cols>
    <col min="1" max="1" width="42.7109375" bestFit="1" customWidth="1"/>
    <col min="2" max="2" width="26.42578125" bestFit="1" customWidth="1"/>
    <col min="3" max="3" width="14.28515625" bestFit="1" customWidth="1"/>
    <col min="4" max="4" width="26.42578125" bestFit="1" customWidth="1"/>
    <col min="5" max="5" width="19.5703125" bestFit="1" customWidth="1"/>
    <col min="6" max="9" width="14.28515625" bestFit="1" customWidth="1"/>
    <col min="10" max="13" width="13.28515625" bestFit="1" customWidth="1"/>
    <col min="14" max="14" width="14.28515625" bestFit="1" customWidth="1"/>
  </cols>
  <sheetData>
    <row r="2" spans="1:4" x14ac:dyDescent="0.25">
      <c r="A2" s="26" t="s">
        <v>97</v>
      </c>
      <c r="D2" s="30"/>
    </row>
    <row r="3" spans="1:4" x14ac:dyDescent="0.25">
      <c r="A3" s="21" t="s">
        <v>104</v>
      </c>
      <c r="B3" t="s">
        <v>115</v>
      </c>
    </row>
    <row r="4" spans="1:4" x14ac:dyDescent="0.25">
      <c r="A4" s="22" t="s">
        <v>88</v>
      </c>
      <c r="B4" s="23">
        <v>17143408</v>
      </c>
    </row>
    <row r="5" spans="1:4" x14ac:dyDescent="0.25">
      <c r="A5" s="22" t="s">
        <v>93</v>
      </c>
      <c r="B5" s="23">
        <v>16229840</v>
      </c>
    </row>
    <row r="6" spans="1:4" x14ac:dyDescent="0.25">
      <c r="A6" s="22" t="s">
        <v>86</v>
      </c>
      <c r="B6" s="23">
        <v>22255045</v>
      </c>
    </row>
    <row r="7" spans="1:4" x14ac:dyDescent="0.25">
      <c r="A7" s="22" t="s">
        <v>91</v>
      </c>
      <c r="B7" s="23">
        <v>12712358</v>
      </c>
    </row>
    <row r="8" spans="1:4" x14ac:dyDescent="0.25">
      <c r="A8" s="22" t="s">
        <v>114</v>
      </c>
      <c r="B8" s="23">
        <v>68340651</v>
      </c>
    </row>
    <row r="12" spans="1:4" x14ac:dyDescent="0.25">
      <c r="A12" s="27" t="s">
        <v>98</v>
      </c>
    </row>
    <row r="13" spans="1:4" x14ac:dyDescent="0.25">
      <c r="A13" s="21" t="s">
        <v>104</v>
      </c>
      <c r="B13" t="s">
        <v>115</v>
      </c>
    </row>
    <row r="14" spans="1:4" x14ac:dyDescent="0.25">
      <c r="A14" s="22" t="s">
        <v>105</v>
      </c>
      <c r="B14" s="23">
        <v>8833278</v>
      </c>
    </row>
    <row r="15" spans="1:4" x14ac:dyDescent="0.25">
      <c r="A15" s="22" t="s">
        <v>106</v>
      </c>
      <c r="B15" s="23">
        <v>11140785</v>
      </c>
    </row>
    <row r="16" spans="1:4" x14ac:dyDescent="0.25">
      <c r="A16" s="22" t="s">
        <v>107</v>
      </c>
      <c r="B16" s="23">
        <v>7561527</v>
      </c>
    </row>
    <row r="17" spans="1:2" x14ac:dyDescent="0.25">
      <c r="A17" s="22" t="s">
        <v>108</v>
      </c>
      <c r="B17" s="23">
        <v>7776641</v>
      </c>
    </row>
    <row r="18" spans="1:2" x14ac:dyDescent="0.25">
      <c r="A18" s="22" t="s">
        <v>109</v>
      </c>
      <c r="B18" s="23">
        <v>9759885</v>
      </c>
    </row>
    <row r="19" spans="1:2" x14ac:dyDescent="0.25">
      <c r="A19" s="22" t="s">
        <v>110</v>
      </c>
      <c r="B19" s="23">
        <v>5103808</v>
      </c>
    </row>
    <row r="20" spans="1:2" x14ac:dyDescent="0.25">
      <c r="A20" s="22" t="s">
        <v>111</v>
      </c>
      <c r="B20" s="23">
        <v>6298624</v>
      </c>
    </row>
    <row r="21" spans="1:2" x14ac:dyDescent="0.25">
      <c r="A21" s="22" t="s">
        <v>112</v>
      </c>
      <c r="B21" s="23">
        <v>6828562</v>
      </c>
    </row>
    <row r="22" spans="1:2" x14ac:dyDescent="0.25">
      <c r="A22" s="22" t="s">
        <v>113</v>
      </c>
      <c r="B22" s="23">
        <v>5037541</v>
      </c>
    </row>
    <row r="23" spans="1:2" x14ac:dyDescent="0.25">
      <c r="A23" s="22" t="s">
        <v>114</v>
      </c>
      <c r="B23" s="23">
        <v>68340651</v>
      </c>
    </row>
    <row r="26" spans="1:2" x14ac:dyDescent="0.25">
      <c r="A26" s="24" t="s">
        <v>100</v>
      </c>
    </row>
    <row r="27" spans="1:2" x14ac:dyDescent="0.25">
      <c r="A27" s="21" t="s">
        <v>104</v>
      </c>
      <c r="B27" t="s">
        <v>115</v>
      </c>
    </row>
    <row r="28" spans="1:2" x14ac:dyDescent="0.25">
      <c r="A28" s="22" t="s">
        <v>118</v>
      </c>
      <c r="B28" s="23">
        <v>6655533</v>
      </c>
    </row>
    <row r="29" spans="1:2" x14ac:dyDescent="0.25">
      <c r="A29" s="22" t="s">
        <v>119</v>
      </c>
      <c r="B29" s="23">
        <v>6573779</v>
      </c>
    </row>
    <row r="30" spans="1:2" x14ac:dyDescent="0.25">
      <c r="A30" s="22" t="s">
        <v>120</v>
      </c>
      <c r="B30" s="23">
        <v>5583871</v>
      </c>
    </row>
    <row r="31" spans="1:2" x14ac:dyDescent="0.25">
      <c r="A31" s="22" t="s">
        <v>121</v>
      </c>
      <c r="B31" s="23">
        <v>4328351</v>
      </c>
    </row>
    <row r="32" spans="1:2" x14ac:dyDescent="0.25">
      <c r="A32" s="22" t="s">
        <v>122</v>
      </c>
      <c r="B32" s="23">
        <v>6541352</v>
      </c>
    </row>
    <row r="33" spans="1:2" x14ac:dyDescent="0.25">
      <c r="A33" s="22" t="s">
        <v>123</v>
      </c>
      <c r="B33" s="23">
        <v>6085552</v>
      </c>
    </row>
    <row r="34" spans="1:2" x14ac:dyDescent="0.25">
      <c r="A34" s="22" t="s">
        <v>124</v>
      </c>
      <c r="B34" s="23">
        <v>6112629</v>
      </c>
    </row>
    <row r="35" spans="1:2" x14ac:dyDescent="0.25">
      <c r="A35" s="22" t="s">
        <v>125</v>
      </c>
      <c r="B35" s="23">
        <v>5468686</v>
      </c>
    </row>
    <row r="36" spans="1:2" x14ac:dyDescent="0.25">
      <c r="A36" s="22" t="s">
        <v>126</v>
      </c>
      <c r="B36" s="23">
        <v>5750126</v>
      </c>
    </row>
    <row r="37" spans="1:2" x14ac:dyDescent="0.25">
      <c r="A37" s="22" t="s">
        <v>127</v>
      </c>
      <c r="B37" s="23">
        <v>4299647</v>
      </c>
    </row>
    <row r="38" spans="1:2" x14ac:dyDescent="0.25">
      <c r="A38" s="22" t="s">
        <v>128</v>
      </c>
      <c r="B38" s="23">
        <v>6023319</v>
      </c>
    </row>
    <row r="39" spans="1:2" x14ac:dyDescent="0.25">
      <c r="A39" s="22" t="s">
        <v>129</v>
      </c>
      <c r="B39" s="23">
        <v>4917806</v>
      </c>
    </row>
    <row r="40" spans="1:2" x14ac:dyDescent="0.25">
      <c r="A40" s="22" t="s">
        <v>114</v>
      </c>
      <c r="B40" s="23">
        <v>68340651</v>
      </c>
    </row>
    <row r="44" spans="1:2" x14ac:dyDescent="0.25">
      <c r="A44" s="29" t="s">
        <v>101</v>
      </c>
    </row>
    <row r="45" spans="1:2" x14ac:dyDescent="0.25">
      <c r="A45" s="21" t="s">
        <v>104</v>
      </c>
      <c r="B45" t="s">
        <v>115</v>
      </c>
    </row>
    <row r="46" spans="1:2" x14ac:dyDescent="0.25">
      <c r="A46" s="22" t="s">
        <v>12</v>
      </c>
      <c r="B46" s="23">
        <v>8019000</v>
      </c>
    </row>
    <row r="47" spans="1:2" x14ac:dyDescent="0.25">
      <c r="A47" s="22" t="s">
        <v>14</v>
      </c>
      <c r="B47" s="23">
        <v>7632360</v>
      </c>
    </row>
    <row r="48" spans="1:2" x14ac:dyDescent="0.25">
      <c r="A48" s="22" t="s">
        <v>15</v>
      </c>
      <c r="B48" s="23">
        <v>20691600</v>
      </c>
    </row>
    <row r="49" spans="1:2" x14ac:dyDescent="0.25">
      <c r="A49" s="22" t="s">
        <v>114</v>
      </c>
      <c r="B49" s="23">
        <v>36342960</v>
      </c>
    </row>
    <row r="52" spans="1:2" x14ac:dyDescent="0.25">
      <c r="A52" s="21" t="s">
        <v>104</v>
      </c>
      <c r="B52" t="s">
        <v>115</v>
      </c>
    </row>
    <row r="53" spans="1:2" x14ac:dyDescent="0.25">
      <c r="A53" s="22" t="s">
        <v>105</v>
      </c>
      <c r="B53" s="23">
        <v>8833278</v>
      </c>
    </row>
    <row r="54" spans="1:2" x14ac:dyDescent="0.25">
      <c r="A54" s="22" t="s">
        <v>106</v>
      </c>
      <c r="B54" s="23">
        <v>11140785</v>
      </c>
    </row>
    <row r="55" spans="1:2" x14ac:dyDescent="0.25">
      <c r="A55" s="22" t="s">
        <v>107</v>
      </c>
      <c r="B55" s="23">
        <v>7561527</v>
      </c>
    </row>
    <row r="56" spans="1:2" x14ac:dyDescent="0.25">
      <c r="A56" s="22" t="s">
        <v>108</v>
      </c>
      <c r="B56" s="23">
        <v>7776641</v>
      </c>
    </row>
    <row r="57" spans="1:2" x14ac:dyDescent="0.25">
      <c r="A57" s="22" t="s">
        <v>109</v>
      </c>
      <c r="B57" s="23">
        <v>9759885</v>
      </c>
    </row>
    <row r="58" spans="1:2" x14ac:dyDescent="0.25">
      <c r="A58" s="22" t="s">
        <v>110</v>
      </c>
      <c r="B58" s="23">
        <v>5103808</v>
      </c>
    </row>
    <row r="59" spans="1:2" x14ac:dyDescent="0.25">
      <c r="A59" s="22" t="s">
        <v>111</v>
      </c>
      <c r="B59" s="23">
        <v>6298624</v>
      </c>
    </row>
    <row r="60" spans="1:2" x14ac:dyDescent="0.25">
      <c r="A60" s="22" t="s">
        <v>112</v>
      </c>
      <c r="B60" s="23">
        <v>6828562</v>
      </c>
    </row>
    <row r="61" spans="1:2" x14ac:dyDescent="0.25">
      <c r="A61" s="22" t="s">
        <v>113</v>
      </c>
      <c r="B61" s="23">
        <v>5037541</v>
      </c>
    </row>
    <row r="62" spans="1:2" x14ac:dyDescent="0.25">
      <c r="A62" s="22" t="s">
        <v>114</v>
      </c>
      <c r="B62" s="23">
        <v>68340651</v>
      </c>
    </row>
    <row r="66" spans="1:6" x14ac:dyDescent="0.25">
      <c r="A66" s="28" t="s">
        <v>99</v>
      </c>
    </row>
    <row r="67" spans="1:6" x14ac:dyDescent="0.25">
      <c r="A67" s="21" t="s">
        <v>115</v>
      </c>
      <c r="B67" s="21" t="s">
        <v>117</v>
      </c>
    </row>
    <row r="68" spans="1:6" x14ac:dyDescent="0.25">
      <c r="A68" s="21" t="s">
        <v>104</v>
      </c>
      <c r="B68" t="s">
        <v>88</v>
      </c>
      <c r="C68" t="s">
        <v>93</v>
      </c>
      <c r="D68" t="s">
        <v>86</v>
      </c>
      <c r="E68" t="s">
        <v>91</v>
      </c>
      <c r="F68" t="s">
        <v>114</v>
      </c>
    </row>
    <row r="69" spans="1:6" x14ac:dyDescent="0.25">
      <c r="A69" s="22" t="s">
        <v>20</v>
      </c>
      <c r="B69" s="23">
        <v>3095955</v>
      </c>
      <c r="C69" s="23">
        <v>1770669</v>
      </c>
      <c r="D69" s="23">
        <v>3692810</v>
      </c>
      <c r="E69" s="23">
        <v>860392</v>
      </c>
      <c r="F69" s="23">
        <v>9419826</v>
      </c>
    </row>
    <row r="70" spans="1:6" x14ac:dyDescent="0.25">
      <c r="A70" s="22" t="s">
        <v>21</v>
      </c>
      <c r="B70" s="23">
        <v>2043618</v>
      </c>
      <c r="C70" s="23">
        <v>2664040</v>
      </c>
      <c r="D70" s="23">
        <v>2642867</v>
      </c>
      <c r="E70" s="23">
        <v>1639116</v>
      </c>
      <c r="F70" s="23">
        <v>8989641</v>
      </c>
    </row>
    <row r="71" spans="1:6" x14ac:dyDescent="0.25">
      <c r="A71" s="22" t="s">
        <v>103</v>
      </c>
      <c r="B71" s="23">
        <v>3035009</v>
      </c>
      <c r="C71" s="23">
        <v>948492</v>
      </c>
      <c r="D71" s="23">
        <v>2021269</v>
      </c>
      <c r="E71" s="23">
        <v>2861640</v>
      </c>
      <c r="F71" s="23">
        <v>8866410</v>
      </c>
    </row>
    <row r="72" spans="1:6" x14ac:dyDescent="0.25">
      <c r="A72" s="22" t="s">
        <v>18</v>
      </c>
      <c r="B72" s="23">
        <v>2834616</v>
      </c>
      <c r="C72" s="23">
        <v>2732610</v>
      </c>
      <c r="D72" s="23">
        <v>2833510</v>
      </c>
      <c r="E72" s="23">
        <v>678952</v>
      </c>
      <c r="F72" s="23">
        <v>9079688</v>
      </c>
    </row>
    <row r="73" spans="1:6" x14ac:dyDescent="0.25">
      <c r="A73" s="22" t="s">
        <v>19</v>
      </c>
      <c r="B73" s="23">
        <v>953684</v>
      </c>
      <c r="C73" s="23">
        <v>2338860</v>
      </c>
      <c r="D73" s="23">
        <v>2412497</v>
      </c>
      <c r="E73" s="23">
        <v>3650089</v>
      </c>
      <c r="F73" s="23">
        <v>9355130</v>
      </c>
    </row>
    <row r="74" spans="1:6" x14ac:dyDescent="0.25">
      <c r="A74" s="22" t="s">
        <v>16</v>
      </c>
      <c r="B74" s="23">
        <v>1214780</v>
      </c>
      <c r="C74" s="23">
        <v>3657850</v>
      </c>
      <c r="D74" s="23">
        <v>3167506</v>
      </c>
      <c r="E74" s="23">
        <v>919674</v>
      </c>
      <c r="F74" s="23">
        <v>8959810</v>
      </c>
    </row>
    <row r="75" spans="1:6" x14ac:dyDescent="0.25">
      <c r="A75" s="22" t="s">
        <v>102</v>
      </c>
      <c r="B75" s="23">
        <v>2461894</v>
      </c>
      <c r="C75" s="23">
        <v>932889</v>
      </c>
      <c r="D75" s="23">
        <v>1785292</v>
      </c>
      <c r="E75" s="23">
        <v>1199559</v>
      </c>
      <c r="F75" s="23">
        <v>6379634</v>
      </c>
    </row>
    <row r="76" spans="1:6" x14ac:dyDescent="0.25">
      <c r="A76" s="22" t="s">
        <v>17</v>
      </c>
      <c r="B76" s="23">
        <v>1503852</v>
      </c>
      <c r="C76" s="23">
        <v>1184430</v>
      </c>
      <c r="D76" s="23">
        <v>3699294</v>
      </c>
      <c r="E76" s="23">
        <v>902936</v>
      </c>
      <c r="F76" s="23">
        <v>7290512</v>
      </c>
    </row>
    <row r="77" spans="1:6" x14ac:dyDescent="0.25">
      <c r="A77" s="22" t="s">
        <v>114</v>
      </c>
      <c r="B77" s="23">
        <v>17143408</v>
      </c>
      <c r="C77" s="23">
        <v>16229840</v>
      </c>
      <c r="D77" s="23">
        <v>22255045</v>
      </c>
      <c r="E77" s="23">
        <v>12712358</v>
      </c>
      <c r="F77" s="23">
        <v>68340651</v>
      </c>
    </row>
  </sheetData>
  <conditionalFormatting sqref="A50:B51 A46:A49">
    <cfRule type="top10" dxfId="6" priority="5" rank="3"/>
    <cfRule type="top10" dxfId="5" priority="6" rank="3"/>
  </conditionalFormatting>
  <conditionalFormatting pivot="1" sqref="B69:E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topLeftCell="B1" zoomScale="98" zoomScaleNormal="98" workbookViewId="0">
      <selection activeCell="B2" sqref="B2:P602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6" width="18.42578125" style="1" customWidth="1"/>
    <col min="7" max="7" width="29.42578125" style="1" customWidth="1"/>
    <col min="8" max="8" width="23.85546875" style="1" customWidth="1"/>
    <col min="9" max="10" width="18.42578125" style="1" customWidth="1"/>
    <col min="11" max="11" width="18.42578125" style="3" customWidth="1"/>
    <col min="12" max="12" width="20.85546875" style="1" customWidth="1"/>
    <col min="13" max="13" width="21.7109375" style="3" customWidth="1"/>
    <col min="14" max="16" width="18.42578125" style="1" customWidth="1"/>
    <col min="17" max="16384" width="8.85546875" style="1"/>
  </cols>
  <sheetData>
    <row r="1" spans="2:16" ht="128.25" customHeight="1" x14ac:dyDescent="0.25"/>
    <row r="2" spans="2:16" ht="42.6" customHeight="1" x14ac:dyDescent="0.25">
      <c r="B2" s="13" t="s">
        <v>33</v>
      </c>
      <c r="C2" s="14" t="s">
        <v>30</v>
      </c>
      <c r="D2" s="14" t="s">
        <v>34</v>
      </c>
      <c r="E2" s="14" t="s">
        <v>64</v>
      </c>
      <c r="F2" s="14" t="s">
        <v>28</v>
      </c>
      <c r="G2" s="14" t="s">
        <v>29</v>
      </c>
      <c r="H2" s="14" t="s">
        <v>35</v>
      </c>
      <c r="I2" s="14" t="s">
        <v>65</v>
      </c>
      <c r="J2" s="14" t="s">
        <v>32</v>
      </c>
      <c r="K2" s="14" t="s">
        <v>27</v>
      </c>
      <c r="L2" s="14" t="s">
        <v>26</v>
      </c>
      <c r="M2" s="14" t="s">
        <v>25</v>
      </c>
      <c r="N2" s="14" t="s">
        <v>31</v>
      </c>
      <c r="O2" s="14" t="s">
        <v>23</v>
      </c>
      <c r="P2" s="15" t="s">
        <v>24</v>
      </c>
    </row>
    <row r="3" spans="2:16" x14ac:dyDescent="0.25">
      <c r="B3" s="11">
        <v>1001</v>
      </c>
      <c r="C3" s="8">
        <v>43831</v>
      </c>
      <c r="D3" s="7" t="str">
        <f>UPPER(TEXT(C3,"mmm"))</f>
        <v>JAN</v>
      </c>
      <c r="E3" s="7" t="str">
        <f>TEXT(C3,"aaaa")</f>
        <v>2020</v>
      </c>
      <c r="F3" s="7">
        <v>1009</v>
      </c>
      <c r="G3" s="7" t="str">
        <f t="shared" ref="G3:G66" si="0">VLOOKUP(F3,TB_FUNC,4,0)</f>
        <v>Felipe Seixas</v>
      </c>
      <c r="H3" s="7" t="s">
        <v>84</v>
      </c>
      <c r="I3" s="7" t="s">
        <v>70</v>
      </c>
      <c r="J3" s="7" t="str">
        <f t="shared" ref="J3:J66" si="1">VLOOKUP(I3,TB_PRODUTOS,2,0)</f>
        <v>Celular Modelo 3</v>
      </c>
      <c r="K3" s="9">
        <f t="shared" ref="K3:K66" si="2">VLOOKUP(I3,TB_PRODUTOS,3,0)</f>
        <v>1800</v>
      </c>
      <c r="L3" s="7">
        <v>131</v>
      </c>
      <c r="M3" s="9">
        <f>L3*K3</f>
        <v>235800</v>
      </c>
      <c r="N3" s="7" t="s">
        <v>20</v>
      </c>
      <c r="O3" s="7" t="s">
        <v>85</v>
      </c>
      <c r="P3" s="12" t="s">
        <v>86</v>
      </c>
    </row>
    <row r="4" spans="2:16" x14ac:dyDescent="0.25">
      <c r="B4" s="11">
        <v>1002</v>
      </c>
      <c r="C4" s="8">
        <v>43832</v>
      </c>
      <c r="D4" s="7" t="str">
        <f t="shared" ref="D4:D67" si="3">UPPER(TEXT(C4,"mmm"))</f>
        <v>JAN</v>
      </c>
      <c r="E4" s="7" t="str">
        <f t="shared" ref="E4:E67" si="4">TEXT(C4,"aaaa")</f>
        <v>2020</v>
      </c>
      <c r="F4" s="7">
        <v>1004</v>
      </c>
      <c r="G4" s="7" t="str">
        <f t="shared" si="0"/>
        <v>Isabela Carolina</v>
      </c>
      <c r="H4" s="7" t="s">
        <v>84</v>
      </c>
      <c r="I4" s="7" t="s">
        <v>80</v>
      </c>
      <c r="J4" s="7" t="str">
        <f t="shared" si="1"/>
        <v xml:space="preserve">Teclado </v>
      </c>
      <c r="K4" s="9">
        <f t="shared" si="2"/>
        <v>80</v>
      </c>
      <c r="L4" s="7">
        <v>84</v>
      </c>
      <c r="M4" s="9">
        <f t="shared" ref="M4:M67" si="5">L4*K4</f>
        <v>6720</v>
      </c>
      <c r="N4" s="7" t="s">
        <v>102</v>
      </c>
      <c r="O4" s="7" t="s">
        <v>87</v>
      </c>
      <c r="P4" s="12" t="s">
        <v>88</v>
      </c>
    </row>
    <row r="5" spans="2:16" x14ac:dyDescent="0.25">
      <c r="B5" s="11">
        <v>1003</v>
      </c>
      <c r="C5" s="8">
        <v>43834</v>
      </c>
      <c r="D5" s="7" t="str">
        <f t="shared" si="3"/>
        <v>JAN</v>
      </c>
      <c r="E5" s="7" t="str">
        <f t="shared" si="4"/>
        <v>2020</v>
      </c>
      <c r="F5" s="7">
        <v>1001</v>
      </c>
      <c r="G5" s="7" t="str">
        <f t="shared" si="0"/>
        <v>Maria Silva</v>
      </c>
      <c r="H5" s="7" t="s">
        <v>22</v>
      </c>
      <c r="I5" s="7" t="s">
        <v>66</v>
      </c>
      <c r="J5" s="7" t="str">
        <f t="shared" si="1"/>
        <v>Caixa de Som</v>
      </c>
      <c r="K5" s="9">
        <f t="shared" si="2"/>
        <v>55</v>
      </c>
      <c r="L5" s="7">
        <v>43</v>
      </c>
      <c r="M5" s="9">
        <f t="shared" si="5"/>
        <v>2365</v>
      </c>
      <c r="N5" s="7" t="s">
        <v>103</v>
      </c>
      <c r="O5" s="7" t="s">
        <v>87</v>
      </c>
      <c r="P5" s="12" t="s">
        <v>88</v>
      </c>
    </row>
    <row r="6" spans="2:16" x14ac:dyDescent="0.25">
      <c r="B6" s="11">
        <v>1004</v>
      </c>
      <c r="C6" s="8">
        <v>43834</v>
      </c>
      <c r="D6" s="7" t="str">
        <f t="shared" si="3"/>
        <v>JAN</v>
      </c>
      <c r="E6" s="7" t="str">
        <f t="shared" si="4"/>
        <v>2020</v>
      </c>
      <c r="F6" s="7">
        <v>1005</v>
      </c>
      <c r="G6" s="7" t="str">
        <f t="shared" si="0"/>
        <v>Tais Fernandes</v>
      </c>
      <c r="H6" s="7" t="s">
        <v>22</v>
      </c>
      <c r="I6" s="7" t="s">
        <v>79</v>
      </c>
      <c r="J6" s="7" t="str">
        <f t="shared" si="1"/>
        <v>Tablet</v>
      </c>
      <c r="K6" s="9">
        <f t="shared" si="2"/>
        <v>1700</v>
      </c>
      <c r="L6" s="7">
        <v>85</v>
      </c>
      <c r="M6" s="9">
        <f t="shared" si="5"/>
        <v>144500</v>
      </c>
      <c r="N6" s="7" t="s">
        <v>103</v>
      </c>
      <c r="O6" s="7" t="s">
        <v>89</v>
      </c>
      <c r="P6" s="12" t="s">
        <v>86</v>
      </c>
    </row>
    <row r="7" spans="2:16" x14ac:dyDescent="0.25">
      <c r="B7" s="11">
        <v>1005</v>
      </c>
      <c r="C7" s="8">
        <v>43834</v>
      </c>
      <c r="D7" s="7" t="str">
        <f t="shared" si="3"/>
        <v>JAN</v>
      </c>
      <c r="E7" s="7" t="str">
        <f t="shared" si="4"/>
        <v>2020</v>
      </c>
      <c r="F7" s="7">
        <v>1009</v>
      </c>
      <c r="G7" s="7" t="str">
        <f t="shared" si="0"/>
        <v>Felipe Seixas</v>
      </c>
      <c r="H7" s="7" t="s">
        <v>84</v>
      </c>
      <c r="I7" s="7" t="s">
        <v>76</v>
      </c>
      <c r="J7" s="7" t="str">
        <f t="shared" si="1"/>
        <v>Notebook Modelo 3</v>
      </c>
      <c r="K7" s="9">
        <f t="shared" si="2"/>
        <v>4300</v>
      </c>
      <c r="L7" s="7">
        <v>43</v>
      </c>
      <c r="M7" s="9">
        <f t="shared" si="5"/>
        <v>184900</v>
      </c>
      <c r="N7" s="7" t="s">
        <v>102</v>
      </c>
      <c r="O7" s="7" t="s">
        <v>90</v>
      </c>
      <c r="P7" s="12" t="s">
        <v>91</v>
      </c>
    </row>
    <row r="8" spans="2:16" x14ac:dyDescent="0.25">
      <c r="B8" s="11">
        <v>1006</v>
      </c>
      <c r="C8" s="8">
        <v>43834</v>
      </c>
      <c r="D8" s="7" t="str">
        <f t="shared" si="3"/>
        <v>JAN</v>
      </c>
      <c r="E8" s="7" t="str">
        <f t="shared" si="4"/>
        <v>2020</v>
      </c>
      <c r="F8" s="7">
        <v>1007</v>
      </c>
      <c r="G8" s="7" t="str">
        <f t="shared" si="0"/>
        <v>Alex Souza</v>
      </c>
      <c r="H8" s="7" t="s">
        <v>84</v>
      </c>
      <c r="I8" s="7" t="s">
        <v>73</v>
      </c>
      <c r="J8" s="7" t="str">
        <f t="shared" si="1"/>
        <v>Mouse</v>
      </c>
      <c r="K8" s="9">
        <f t="shared" si="2"/>
        <v>88</v>
      </c>
      <c r="L8" s="7">
        <v>39</v>
      </c>
      <c r="M8" s="9">
        <f t="shared" si="5"/>
        <v>3432</v>
      </c>
      <c r="N8" s="7" t="s">
        <v>20</v>
      </c>
      <c r="O8" s="7" t="s">
        <v>85</v>
      </c>
      <c r="P8" s="12" t="s">
        <v>86</v>
      </c>
    </row>
    <row r="9" spans="2:16" x14ac:dyDescent="0.25">
      <c r="B9" s="11">
        <v>1007</v>
      </c>
      <c r="C9" s="8">
        <v>43834</v>
      </c>
      <c r="D9" s="7" t="str">
        <f t="shared" si="3"/>
        <v>JAN</v>
      </c>
      <c r="E9" s="7" t="str">
        <f t="shared" si="4"/>
        <v>2020</v>
      </c>
      <c r="F9" s="7">
        <v>1001</v>
      </c>
      <c r="G9" s="7" t="str">
        <f t="shared" si="0"/>
        <v>Maria Silva</v>
      </c>
      <c r="H9" s="7" t="s">
        <v>22</v>
      </c>
      <c r="I9" s="7" t="s">
        <v>73</v>
      </c>
      <c r="J9" s="7" t="str">
        <f t="shared" si="1"/>
        <v>Mouse</v>
      </c>
      <c r="K9" s="9">
        <f t="shared" si="2"/>
        <v>88</v>
      </c>
      <c r="L9" s="7">
        <v>166</v>
      </c>
      <c r="M9" s="9">
        <f t="shared" si="5"/>
        <v>14608</v>
      </c>
      <c r="N9" s="7" t="s">
        <v>102</v>
      </c>
      <c r="O9" s="7" t="s">
        <v>85</v>
      </c>
      <c r="P9" s="12" t="s">
        <v>86</v>
      </c>
    </row>
    <row r="10" spans="2:16" x14ac:dyDescent="0.25">
      <c r="B10" s="11">
        <v>1008</v>
      </c>
      <c r="C10" s="8">
        <v>43835</v>
      </c>
      <c r="D10" s="7" t="str">
        <f t="shared" si="3"/>
        <v>JAN</v>
      </c>
      <c r="E10" s="7" t="str">
        <f t="shared" si="4"/>
        <v>2020</v>
      </c>
      <c r="F10" s="7">
        <v>1005</v>
      </c>
      <c r="G10" s="7" t="str">
        <f t="shared" si="0"/>
        <v>Tais Fernandes</v>
      </c>
      <c r="H10" s="7" t="s">
        <v>84</v>
      </c>
      <c r="I10" s="7" t="s">
        <v>68</v>
      </c>
      <c r="J10" s="7" t="str">
        <f t="shared" si="1"/>
        <v>Celular Modelo 1</v>
      </c>
      <c r="K10" s="9">
        <f t="shared" si="2"/>
        <v>800</v>
      </c>
      <c r="L10" s="7">
        <v>195</v>
      </c>
      <c r="M10" s="9">
        <f t="shared" si="5"/>
        <v>156000</v>
      </c>
      <c r="N10" s="7" t="s">
        <v>102</v>
      </c>
      <c r="O10" s="7" t="s">
        <v>92</v>
      </c>
      <c r="P10" s="12" t="s">
        <v>93</v>
      </c>
    </row>
    <row r="11" spans="2:16" x14ac:dyDescent="0.25">
      <c r="B11" s="11">
        <v>1009</v>
      </c>
      <c r="C11" s="8">
        <v>43835</v>
      </c>
      <c r="D11" s="7" t="str">
        <f t="shared" si="3"/>
        <v>JAN</v>
      </c>
      <c r="E11" s="7" t="str">
        <f t="shared" si="4"/>
        <v>2020</v>
      </c>
      <c r="F11" s="7">
        <v>1009</v>
      </c>
      <c r="G11" s="7" t="str">
        <f t="shared" si="0"/>
        <v>Felipe Seixas</v>
      </c>
      <c r="H11" s="7" t="s">
        <v>22</v>
      </c>
      <c r="I11" s="7" t="s">
        <v>70</v>
      </c>
      <c r="J11" s="7" t="str">
        <f t="shared" si="1"/>
        <v>Celular Modelo 3</v>
      </c>
      <c r="K11" s="9">
        <f t="shared" si="2"/>
        <v>1800</v>
      </c>
      <c r="L11" s="7">
        <v>180</v>
      </c>
      <c r="M11" s="9">
        <f t="shared" si="5"/>
        <v>324000</v>
      </c>
      <c r="N11" s="7" t="s">
        <v>103</v>
      </c>
      <c r="O11" s="7" t="s">
        <v>94</v>
      </c>
      <c r="P11" s="12" t="s">
        <v>88</v>
      </c>
    </row>
    <row r="12" spans="2:16" x14ac:dyDescent="0.25">
      <c r="B12" s="11">
        <v>1010</v>
      </c>
      <c r="C12" s="8">
        <v>43835</v>
      </c>
      <c r="D12" s="7" t="str">
        <f t="shared" si="3"/>
        <v>JAN</v>
      </c>
      <c r="E12" s="7" t="str">
        <f t="shared" si="4"/>
        <v>2020</v>
      </c>
      <c r="F12" s="7">
        <v>1009</v>
      </c>
      <c r="G12" s="7" t="str">
        <f t="shared" si="0"/>
        <v>Felipe Seixas</v>
      </c>
      <c r="H12" s="7" t="s">
        <v>84</v>
      </c>
      <c r="I12" s="7" t="s">
        <v>80</v>
      </c>
      <c r="J12" s="7" t="str">
        <f t="shared" si="1"/>
        <v xml:space="preserve">Teclado </v>
      </c>
      <c r="K12" s="9">
        <f t="shared" si="2"/>
        <v>80</v>
      </c>
      <c r="L12" s="7">
        <v>127</v>
      </c>
      <c r="M12" s="9">
        <f t="shared" si="5"/>
        <v>10160</v>
      </c>
      <c r="N12" s="7" t="s">
        <v>18</v>
      </c>
      <c r="O12" s="7" t="s">
        <v>95</v>
      </c>
      <c r="P12" s="12" t="s">
        <v>93</v>
      </c>
    </row>
    <row r="13" spans="2:16" x14ac:dyDescent="0.25">
      <c r="B13" s="11">
        <v>1011</v>
      </c>
      <c r="C13" s="8">
        <v>43836</v>
      </c>
      <c r="D13" s="7" t="str">
        <f t="shared" si="3"/>
        <v>JAN</v>
      </c>
      <c r="E13" s="7" t="str">
        <f t="shared" si="4"/>
        <v>2020</v>
      </c>
      <c r="F13" s="7">
        <v>1009</v>
      </c>
      <c r="G13" s="7" t="str">
        <f t="shared" si="0"/>
        <v>Felipe Seixas</v>
      </c>
      <c r="H13" s="7" t="s">
        <v>84</v>
      </c>
      <c r="I13" s="7" t="s">
        <v>78</v>
      </c>
      <c r="J13" s="7" t="str">
        <f t="shared" si="1"/>
        <v>SSD</v>
      </c>
      <c r="K13" s="9">
        <f t="shared" si="2"/>
        <v>435</v>
      </c>
      <c r="L13" s="7">
        <v>91</v>
      </c>
      <c r="M13" s="9">
        <f t="shared" si="5"/>
        <v>39585</v>
      </c>
      <c r="N13" s="7" t="s">
        <v>20</v>
      </c>
      <c r="O13" s="7" t="s">
        <v>92</v>
      </c>
      <c r="P13" s="12" t="s">
        <v>93</v>
      </c>
    </row>
    <row r="14" spans="2:16" x14ac:dyDescent="0.25">
      <c r="B14" s="11">
        <v>1012</v>
      </c>
      <c r="C14" s="8">
        <v>43839</v>
      </c>
      <c r="D14" s="7" t="str">
        <f t="shared" si="3"/>
        <v>JAN</v>
      </c>
      <c r="E14" s="7" t="str">
        <f t="shared" si="4"/>
        <v>2020</v>
      </c>
      <c r="F14" s="7">
        <v>1007</v>
      </c>
      <c r="G14" s="7" t="str">
        <f t="shared" si="0"/>
        <v>Alex Souza</v>
      </c>
      <c r="H14" s="7" t="s">
        <v>84</v>
      </c>
      <c r="I14" s="7" t="s">
        <v>78</v>
      </c>
      <c r="J14" s="7" t="str">
        <f t="shared" si="1"/>
        <v>SSD</v>
      </c>
      <c r="K14" s="9">
        <f t="shared" si="2"/>
        <v>435</v>
      </c>
      <c r="L14" s="7">
        <v>151</v>
      </c>
      <c r="M14" s="9">
        <f t="shared" si="5"/>
        <v>65685</v>
      </c>
      <c r="N14" s="7" t="s">
        <v>20</v>
      </c>
      <c r="O14" s="7" t="s">
        <v>89</v>
      </c>
      <c r="P14" s="12" t="s">
        <v>86</v>
      </c>
    </row>
    <row r="15" spans="2:16" x14ac:dyDescent="0.25">
      <c r="B15" s="11">
        <v>1013</v>
      </c>
      <c r="C15" s="8">
        <v>43839</v>
      </c>
      <c r="D15" s="7" t="str">
        <f t="shared" si="3"/>
        <v>JAN</v>
      </c>
      <c r="E15" s="7" t="str">
        <f t="shared" si="4"/>
        <v>2020</v>
      </c>
      <c r="F15" s="7">
        <v>1003</v>
      </c>
      <c r="G15" s="7" t="str">
        <f t="shared" si="0"/>
        <v>Paulo Ferreira</v>
      </c>
      <c r="H15" s="7" t="s">
        <v>22</v>
      </c>
      <c r="I15" s="7" t="s">
        <v>74</v>
      </c>
      <c r="J15" s="7" t="str">
        <f t="shared" si="1"/>
        <v>Notebook Modelo 1</v>
      </c>
      <c r="K15" s="9">
        <f t="shared" si="2"/>
        <v>1450</v>
      </c>
      <c r="L15" s="7">
        <v>188</v>
      </c>
      <c r="M15" s="9">
        <f t="shared" si="5"/>
        <v>272600</v>
      </c>
      <c r="N15" s="7" t="s">
        <v>16</v>
      </c>
      <c r="O15" s="7" t="s">
        <v>92</v>
      </c>
      <c r="P15" s="12" t="s">
        <v>93</v>
      </c>
    </row>
    <row r="16" spans="2:16" x14ac:dyDescent="0.25">
      <c r="B16" s="11">
        <v>1014</v>
      </c>
      <c r="C16" s="8">
        <v>43840</v>
      </c>
      <c r="D16" s="7" t="str">
        <f t="shared" si="3"/>
        <v>JAN</v>
      </c>
      <c r="E16" s="7" t="str">
        <f t="shared" si="4"/>
        <v>2020</v>
      </c>
      <c r="F16" s="7">
        <v>1004</v>
      </c>
      <c r="G16" s="7" t="str">
        <f t="shared" si="0"/>
        <v>Isabela Carolina</v>
      </c>
      <c r="H16" s="7" t="s">
        <v>22</v>
      </c>
      <c r="I16" s="7" t="s">
        <v>73</v>
      </c>
      <c r="J16" s="7" t="str">
        <f t="shared" si="1"/>
        <v>Mouse</v>
      </c>
      <c r="K16" s="9">
        <f t="shared" si="2"/>
        <v>88</v>
      </c>
      <c r="L16" s="7">
        <v>137</v>
      </c>
      <c r="M16" s="9">
        <f t="shared" si="5"/>
        <v>12056</v>
      </c>
      <c r="N16" s="7" t="s">
        <v>17</v>
      </c>
      <c r="O16" s="7" t="s">
        <v>22</v>
      </c>
      <c r="P16" s="12" t="s">
        <v>91</v>
      </c>
    </row>
    <row r="17" spans="1:16" x14ac:dyDescent="0.25">
      <c r="B17" s="11">
        <v>1015</v>
      </c>
      <c r="C17" s="8">
        <v>43840</v>
      </c>
      <c r="D17" s="7" t="str">
        <f t="shared" si="3"/>
        <v>JAN</v>
      </c>
      <c r="E17" s="7" t="str">
        <f t="shared" si="4"/>
        <v>2020</v>
      </c>
      <c r="F17" s="7">
        <v>1009</v>
      </c>
      <c r="G17" s="7" t="str">
        <f t="shared" si="0"/>
        <v>Felipe Seixas</v>
      </c>
      <c r="H17" s="7" t="s">
        <v>22</v>
      </c>
      <c r="I17" s="7" t="s">
        <v>76</v>
      </c>
      <c r="J17" s="7" t="str">
        <f t="shared" si="1"/>
        <v>Notebook Modelo 3</v>
      </c>
      <c r="K17" s="9">
        <f t="shared" si="2"/>
        <v>4300</v>
      </c>
      <c r="L17" s="7">
        <v>191</v>
      </c>
      <c r="M17" s="9">
        <f t="shared" si="5"/>
        <v>821300</v>
      </c>
      <c r="N17" s="7" t="s">
        <v>18</v>
      </c>
      <c r="O17" s="7" t="s">
        <v>95</v>
      </c>
      <c r="P17" s="12" t="s">
        <v>93</v>
      </c>
    </row>
    <row r="18" spans="1:16" x14ac:dyDescent="0.25">
      <c r="B18" s="11">
        <v>1016</v>
      </c>
      <c r="C18" s="8">
        <v>43841</v>
      </c>
      <c r="D18" s="7" t="str">
        <f t="shared" si="3"/>
        <v>JAN</v>
      </c>
      <c r="E18" s="7" t="str">
        <f t="shared" si="4"/>
        <v>2020</v>
      </c>
      <c r="F18" s="7">
        <v>1003</v>
      </c>
      <c r="G18" s="7" t="str">
        <f t="shared" si="0"/>
        <v>Paulo Ferreira</v>
      </c>
      <c r="H18" s="7" t="s">
        <v>22</v>
      </c>
      <c r="I18" s="7" t="s">
        <v>67</v>
      </c>
      <c r="J18" s="7" t="str">
        <f t="shared" si="1"/>
        <v>Carregador Portátil</v>
      </c>
      <c r="K18" s="9">
        <f t="shared" si="2"/>
        <v>80</v>
      </c>
      <c r="L18" s="7">
        <v>58</v>
      </c>
      <c r="M18" s="9">
        <f t="shared" si="5"/>
        <v>4640</v>
      </c>
      <c r="N18" s="7" t="s">
        <v>20</v>
      </c>
      <c r="O18" s="7" t="s">
        <v>94</v>
      </c>
      <c r="P18" s="12" t="s">
        <v>88</v>
      </c>
    </row>
    <row r="19" spans="1:16" x14ac:dyDescent="0.25">
      <c r="B19" s="11">
        <v>1017</v>
      </c>
      <c r="C19" s="8">
        <v>43842</v>
      </c>
      <c r="D19" s="7" t="str">
        <f t="shared" si="3"/>
        <v>JAN</v>
      </c>
      <c r="E19" s="7" t="str">
        <f t="shared" si="4"/>
        <v>2020</v>
      </c>
      <c r="F19" s="7">
        <v>1009</v>
      </c>
      <c r="G19" s="7" t="str">
        <f t="shared" si="0"/>
        <v>Felipe Seixas</v>
      </c>
      <c r="H19" s="7" t="s">
        <v>22</v>
      </c>
      <c r="I19" s="7" t="s">
        <v>71</v>
      </c>
      <c r="J19" s="7" t="str">
        <f t="shared" si="1"/>
        <v>E-Reader</v>
      </c>
      <c r="K19" s="9">
        <f t="shared" si="2"/>
        <v>250</v>
      </c>
      <c r="L19" s="7">
        <v>74</v>
      </c>
      <c r="M19" s="9">
        <f t="shared" si="5"/>
        <v>18500</v>
      </c>
      <c r="N19" s="7" t="s">
        <v>18</v>
      </c>
      <c r="O19" s="7" t="s">
        <v>95</v>
      </c>
      <c r="P19" s="12" t="s">
        <v>93</v>
      </c>
    </row>
    <row r="20" spans="1:16" x14ac:dyDescent="0.25">
      <c r="B20" s="11">
        <v>1018</v>
      </c>
      <c r="C20" s="8">
        <v>43843</v>
      </c>
      <c r="D20" s="7" t="str">
        <f t="shared" si="3"/>
        <v>JAN</v>
      </c>
      <c r="E20" s="7" t="str">
        <f t="shared" si="4"/>
        <v>2020</v>
      </c>
      <c r="F20" s="7">
        <v>1009</v>
      </c>
      <c r="G20" s="7" t="str">
        <f t="shared" si="0"/>
        <v>Felipe Seixas</v>
      </c>
      <c r="H20" s="7" t="s">
        <v>84</v>
      </c>
      <c r="I20" s="7" t="s">
        <v>68</v>
      </c>
      <c r="J20" s="7" t="str">
        <f t="shared" si="1"/>
        <v>Celular Modelo 1</v>
      </c>
      <c r="K20" s="9">
        <f t="shared" si="2"/>
        <v>800</v>
      </c>
      <c r="L20" s="7">
        <v>164</v>
      </c>
      <c r="M20" s="9">
        <f t="shared" si="5"/>
        <v>131200</v>
      </c>
      <c r="N20" s="7" t="s">
        <v>16</v>
      </c>
      <c r="O20" s="7" t="s">
        <v>85</v>
      </c>
      <c r="P20" s="12" t="s">
        <v>86</v>
      </c>
    </row>
    <row r="21" spans="1:16" x14ac:dyDescent="0.25">
      <c r="B21" s="11">
        <v>1019</v>
      </c>
      <c r="C21" s="8">
        <v>43843</v>
      </c>
      <c r="D21" s="7" t="str">
        <f t="shared" si="3"/>
        <v>JAN</v>
      </c>
      <c r="E21" s="7" t="str">
        <f t="shared" si="4"/>
        <v>2020</v>
      </c>
      <c r="F21" s="7">
        <v>1002</v>
      </c>
      <c r="G21" s="7" t="str">
        <f t="shared" si="0"/>
        <v>Lucas Souza</v>
      </c>
      <c r="H21" s="7" t="s">
        <v>84</v>
      </c>
      <c r="I21" s="7" t="s">
        <v>73</v>
      </c>
      <c r="J21" s="7" t="str">
        <f t="shared" si="1"/>
        <v>Mouse</v>
      </c>
      <c r="K21" s="9">
        <f t="shared" si="2"/>
        <v>88</v>
      </c>
      <c r="L21" s="7">
        <v>163</v>
      </c>
      <c r="M21" s="9">
        <f t="shared" si="5"/>
        <v>14344</v>
      </c>
      <c r="N21" s="7" t="s">
        <v>20</v>
      </c>
      <c r="O21" s="7" t="s">
        <v>95</v>
      </c>
      <c r="P21" s="12" t="s">
        <v>93</v>
      </c>
    </row>
    <row r="22" spans="1:16" x14ac:dyDescent="0.25">
      <c r="B22" s="11">
        <v>1020</v>
      </c>
      <c r="C22" s="8">
        <v>43844</v>
      </c>
      <c r="D22" s="7" t="str">
        <f t="shared" si="3"/>
        <v>JAN</v>
      </c>
      <c r="E22" s="7" t="str">
        <f t="shared" si="4"/>
        <v>2020</v>
      </c>
      <c r="F22" s="7">
        <v>1009</v>
      </c>
      <c r="G22" s="7" t="str">
        <f t="shared" si="0"/>
        <v>Felipe Seixas</v>
      </c>
      <c r="H22" s="7" t="s">
        <v>84</v>
      </c>
      <c r="I22" s="7" t="s">
        <v>72</v>
      </c>
      <c r="J22" s="7" t="str">
        <f t="shared" si="1"/>
        <v>Headphone</v>
      </c>
      <c r="K22" s="9">
        <f t="shared" si="2"/>
        <v>150</v>
      </c>
      <c r="L22" s="7">
        <v>82</v>
      </c>
      <c r="M22" s="9">
        <f t="shared" si="5"/>
        <v>12300</v>
      </c>
      <c r="N22" s="7" t="s">
        <v>17</v>
      </c>
      <c r="O22" s="7" t="s">
        <v>22</v>
      </c>
      <c r="P22" s="12" t="s">
        <v>91</v>
      </c>
    </row>
    <row r="23" spans="1:16" x14ac:dyDescent="0.25">
      <c r="B23" s="11">
        <v>1021</v>
      </c>
      <c r="C23" s="8">
        <v>43844</v>
      </c>
      <c r="D23" s="7" t="str">
        <f t="shared" si="3"/>
        <v>JAN</v>
      </c>
      <c r="E23" s="7" t="str">
        <f t="shared" si="4"/>
        <v>2020</v>
      </c>
      <c r="F23" s="7">
        <v>1004</v>
      </c>
      <c r="G23" s="7" t="str">
        <f t="shared" si="0"/>
        <v>Isabela Carolina</v>
      </c>
      <c r="H23" s="7" t="s">
        <v>22</v>
      </c>
      <c r="I23" s="7" t="s">
        <v>77</v>
      </c>
      <c r="J23" s="7" t="str">
        <f t="shared" si="1"/>
        <v>Smart TV</v>
      </c>
      <c r="K23" s="9">
        <f t="shared" si="2"/>
        <v>1998</v>
      </c>
      <c r="L23" s="7">
        <v>197</v>
      </c>
      <c r="M23" s="9">
        <f t="shared" si="5"/>
        <v>393606</v>
      </c>
      <c r="N23" s="7" t="s">
        <v>18</v>
      </c>
      <c r="O23" s="7" t="s">
        <v>89</v>
      </c>
      <c r="P23" s="12" t="s">
        <v>86</v>
      </c>
    </row>
    <row r="24" spans="1:16" x14ac:dyDescent="0.25">
      <c r="B24" s="11">
        <v>1022</v>
      </c>
      <c r="C24" s="8">
        <v>43845</v>
      </c>
      <c r="D24" s="7" t="str">
        <f t="shared" si="3"/>
        <v>JAN</v>
      </c>
      <c r="E24" s="7" t="str">
        <f t="shared" si="4"/>
        <v>2020</v>
      </c>
      <c r="F24" s="7">
        <v>1002</v>
      </c>
      <c r="G24" s="7" t="str">
        <f t="shared" si="0"/>
        <v>Lucas Souza</v>
      </c>
      <c r="H24" s="7" t="s">
        <v>84</v>
      </c>
      <c r="I24" s="7" t="s">
        <v>74</v>
      </c>
      <c r="J24" s="7" t="str">
        <f t="shared" si="1"/>
        <v>Notebook Modelo 1</v>
      </c>
      <c r="K24" s="9">
        <f t="shared" si="2"/>
        <v>1450</v>
      </c>
      <c r="L24" s="7">
        <v>103</v>
      </c>
      <c r="M24" s="9">
        <f t="shared" si="5"/>
        <v>149350</v>
      </c>
      <c r="N24" s="7" t="s">
        <v>103</v>
      </c>
      <c r="O24" s="7" t="s">
        <v>95</v>
      </c>
      <c r="P24" s="12" t="s">
        <v>93</v>
      </c>
    </row>
    <row r="25" spans="1:16" x14ac:dyDescent="0.25">
      <c r="A25" s="2"/>
      <c r="B25" s="11">
        <v>1023</v>
      </c>
      <c r="C25" s="8">
        <v>43845</v>
      </c>
      <c r="D25" s="7" t="str">
        <f t="shared" si="3"/>
        <v>JAN</v>
      </c>
      <c r="E25" s="7" t="str">
        <f t="shared" si="4"/>
        <v>2020</v>
      </c>
      <c r="F25" s="7">
        <v>1004</v>
      </c>
      <c r="G25" s="7" t="str">
        <f t="shared" si="0"/>
        <v>Isabela Carolina</v>
      </c>
      <c r="H25" s="7" t="s">
        <v>22</v>
      </c>
      <c r="I25" s="7" t="s">
        <v>70</v>
      </c>
      <c r="J25" s="7" t="str">
        <f t="shared" si="1"/>
        <v>Celular Modelo 3</v>
      </c>
      <c r="K25" s="9">
        <f t="shared" si="2"/>
        <v>1800</v>
      </c>
      <c r="L25" s="7">
        <v>169</v>
      </c>
      <c r="M25" s="9">
        <f t="shared" si="5"/>
        <v>304200</v>
      </c>
      <c r="N25" s="7" t="s">
        <v>20</v>
      </c>
      <c r="O25" s="7" t="s">
        <v>89</v>
      </c>
      <c r="P25" s="12" t="s">
        <v>86</v>
      </c>
    </row>
    <row r="26" spans="1:16" x14ac:dyDescent="0.25">
      <c r="A26" s="2"/>
      <c r="B26" s="11">
        <v>1024</v>
      </c>
      <c r="C26" s="8">
        <v>43846</v>
      </c>
      <c r="D26" s="7" t="str">
        <f t="shared" si="3"/>
        <v>JAN</v>
      </c>
      <c r="E26" s="7" t="str">
        <f t="shared" si="4"/>
        <v>2020</v>
      </c>
      <c r="F26" s="7">
        <v>1001</v>
      </c>
      <c r="G26" s="7" t="str">
        <f t="shared" si="0"/>
        <v>Maria Silva</v>
      </c>
      <c r="H26" s="7" t="s">
        <v>84</v>
      </c>
      <c r="I26" s="7" t="s">
        <v>78</v>
      </c>
      <c r="J26" s="7" t="str">
        <f t="shared" si="1"/>
        <v>SSD</v>
      </c>
      <c r="K26" s="9">
        <f t="shared" si="2"/>
        <v>435</v>
      </c>
      <c r="L26" s="7">
        <v>180</v>
      </c>
      <c r="M26" s="9">
        <f t="shared" si="5"/>
        <v>78300</v>
      </c>
      <c r="N26" s="7" t="s">
        <v>103</v>
      </c>
      <c r="O26" s="7" t="s">
        <v>87</v>
      </c>
      <c r="P26" s="12" t="s">
        <v>88</v>
      </c>
    </row>
    <row r="27" spans="1:16" x14ac:dyDescent="0.25">
      <c r="B27" s="11">
        <v>1025</v>
      </c>
      <c r="C27" s="8">
        <v>43846</v>
      </c>
      <c r="D27" s="7" t="str">
        <f t="shared" si="3"/>
        <v>JAN</v>
      </c>
      <c r="E27" s="7" t="str">
        <f t="shared" si="4"/>
        <v>2020</v>
      </c>
      <c r="F27" s="7">
        <v>1003</v>
      </c>
      <c r="G27" s="7" t="str">
        <f t="shared" si="0"/>
        <v>Paulo Ferreira</v>
      </c>
      <c r="H27" s="7" t="s">
        <v>84</v>
      </c>
      <c r="I27" s="7" t="s">
        <v>78</v>
      </c>
      <c r="J27" s="7" t="str">
        <f t="shared" si="1"/>
        <v>SSD</v>
      </c>
      <c r="K27" s="9">
        <f t="shared" si="2"/>
        <v>435</v>
      </c>
      <c r="L27" s="7">
        <v>67</v>
      </c>
      <c r="M27" s="9">
        <f t="shared" si="5"/>
        <v>29145</v>
      </c>
      <c r="N27" s="7" t="s">
        <v>21</v>
      </c>
      <c r="O27" s="7" t="s">
        <v>89</v>
      </c>
      <c r="P27" s="12" t="s">
        <v>86</v>
      </c>
    </row>
    <row r="28" spans="1:16" x14ac:dyDescent="0.25">
      <c r="B28" s="11">
        <v>1026</v>
      </c>
      <c r="C28" s="8">
        <v>43846</v>
      </c>
      <c r="D28" s="7" t="str">
        <f t="shared" si="3"/>
        <v>JAN</v>
      </c>
      <c r="E28" s="7" t="str">
        <f t="shared" si="4"/>
        <v>2020</v>
      </c>
      <c r="F28" s="7">
        <v>1004</v>
      </c>
      <c r="G28" s="7" t="str">
        <f t="shared" si="0"/>
        <v>Isabela Carolina</v>
      </c>
      <c r="H28" s="7" t="s">
        <v>84</v>
      </c>
      <c r="I28" s="7" t="s">
        <v>67</v>
      </c>
      <c r="J28" s="7" t="str">
        <f t="shared" si="1"/>
        <v>Carregador Portátil</v>
      </c>
      <c r="K28" s="9">
        <f t="shared" si="2"/>
        <v>80</v>
      </c>
      <c r="L28" s="7">
        <v>148</v>
      </c>
      <c r="M28" s="9">
        <f t="shared" si="5"/>
        <v>11840</v>
      </c>
      <c r="N28" s="7" t="s">
        <v>21</v>
      </c>
      <c r="O28" s="7" t="s">
        <v>89</v>
      </c>
      <c r="P28" s="12" t="s">
        <v>86</v>
      </c>
    </row>
    <row r="29" spans="1:16" x14ac:dyDescent="0.25">
      <c r="B29" s="11">
        <v>1027</v>
      </c>
      <c r="C29" s="8">
        <v>43848</v>
      </c>
      <c r="D29" s="7" t="str">
        <f t="shared" si="3"/>
        <v>JAN</v>
      </c>
      <c r="E29" s="7" t="str">
        <f t="shared" si="4"/>
        <v>2020</v>
      </c>
      <c r="F29" s="7">
        <v>1009</v>
      </c>
      <c r="G29" s="7" t="str">
        <f t="shared" si="0"/>
        <v>Felipe Seixas</v>
      </c>
      <c r="H29" s="7" t="s">
        <v>84</v>
      </c>
      <c r="I29" s="7" t="s">
        <v>75</v>
      </c>
      <c r="J29" s="7" t="str">
        <f t="shared" si="1"/>
        <v>Notebook Modelo 2</v>
      </c>
      <c r="K29" s="9">
        <f t="shared" si="2"/>
        <v>2220</v>
      </c>
      <c r="L29" s="7">
        <v>126</v>
      </c>
      <c r="M29" s="9">
        <f t="shared" si="5"/>
        <v>279720</v>
      </c>
      <c r="N29" s="7" t="s">
        <v>16</v>
      </c>
      <c r="O29" s="7" t="s">
        <v>95</v>
      </c>
      <c r="P29" s="12" t="s">
        <v>93</v>
      </c>
    </row>
    <row r="30" spans="1:16" x14ac:dyDescent="0.25">
      <c r="B30" s="11">
        <v>1028</v>
      </c>
      <c r="C30" s="8">
        <v>43848</v>
      </c>
      <c r="D30" s="7" t="str">
        <f t="shared" si="3"/>
        <v>JAN</v>
      </c>
      <c r="E30" s="7" t="str">
        <f t="shared" si="4"/>
        <v>2020</v>
      </c>
      <c r="F30" s="7">
        <v>1002</v>
      </c>
      <c r="G30" s="7" t="str">
        <f t="shared" si="0"/>
        <v>Lucas Souza</v>
      </c>
      <c r="H30" s="7" t="s">
        <v>22</v>
      </c>
      <c r="I30" s="7" t="s">
        <v>78</v>
      </c>
      <c r="J30" s="7" t="str">
        <f t="shared" si="1"/>
        <v>SSD</v>
      </c>
      <c r="K30" s="9">
        <f t="shared" si="2"/>
        <v>435</v>
      </c>
      <c r="L30" s="7">
        <v>16</v>
      </c>
      <c r="M30" s="9">
        <f t="shared" si="5"/>
        <v>6960</v>
      </c>
      <c r="N30" s="7" t="s">
        <v>20</v>
      </c>
      <c r="O30" s="7" t="s">
        <v>95</v>
      </c>
      <c r="P30" s="12" t="s">
        <v>93</v>
      </c>
    </row>
    <row r="31" spans="1:16" x14ac:dyDescent="0.25">
      <c r="B31" s="11">
        <v>1029</v>
      </c>
      <c r="C31" s="8">
        <v>43849</v>
      </c>
      <c r="D31" s="7" t="str">
        <f t="shared" si="3"/>
        <v>JAN</v>
      </c>
      <c r="E31" s="7" t="str">
        <f t="shared" si="4"/>
        <v>2020</v>
      </c>
      <c r="F31" s="7">
        <v>1007</v>
      </c>
      <c r="G31" s="7" t="str">
        <f t="shared" si="0"/>
        <v>Alex Souza</v>
      </c>
      <c r="H31" s="7" t="s">
        <v>22</v>
      </c>
      <c r="I31" s="7" t="s">
        <v>73</v>
      </c>
      <c r="J31" s="7" t="str">
        <f t="shared" si="1"/>
        <v>Mouse</v>
      </c>
      <c r="K31" s="9">
        <f t="shared" si="2"/>
        <v>88</v>
      </c>
      <c r="L31" s="7">
        <v>98</v>
      </c>
      <c r="M31" s="9">
        <f t="shared" si="5"/>
        <v>8624</v>
      </c>
      <c r="N31" s="7" t="s">
        <v>16</v>
      </c>
      <c r="O31" s="7" t="s">
        <v>89</v>
      </c>
      <c r="P31" s="12" t="s">
        <v>86</v>
      </c>
    </row>
    <row r="32" spans="1:16" x14ac:dyDescent="0.25">
      <c r="B32" s="11">
        <v>1030</v>
      </c>
      <c r="C32" s="8">
        <v>43851</v>
      </c>
      <c r="D32" s="7" t="str">
        <f t="shared" si="3"/>
        <v>JAN</v>
      </c>
      <c r="E32" s="7" t="str">
        <f t="shared" si="4"/>
        <v>2020</v>
      </c>
      <c r="F32" s="7">
        <v>1008</v>
      </c>
      <c r="G32" s="7" t="str">
        <f t="shared" si="0"/>
        <v>Teobaldo Junior</v>
      </c>
      <c r="H32" s="7" t="s">
        <v>84</v>
      </c>
      <c r="I32" s="7" t="s">
        <v>75</v>
      </c>
      <c r="J32" s="7" t="str">
        <f t="shared" si="1"/>
        <v>Notebook Modelo 2</v>
      </c>
      <c r="K32" s="9">
        <f t="shared" si="2"/>
        <v>2220</v>
      </c>
      <c r="L32" s="7">
        <v>130</v>
      </c>
      <c r="M32" s="9">
        <f t="shared" si="5"/>
        <v>288600</v>
      </c>
      <c r="N32" s="7" t="s">
        <v>19</v>
      </c>
      <c r="O32" s="7" t="s">
        <v>22</v>
      </c>
      <c r="P32" s="12" t="s">
        <v>91</v>
      </c>
    </row>
    <row r="33" spans="2:16" x14ac:dyDescent="0.25">
      <c r="B33" s="11">
        <v>1031</v>
      </c>
      <c r="C33" s="8">
        <v>43852</v>
      </c>
      <c r="D33" s="7" t="str">
        <f t="shared" si="3"/>
        <v>JAN</v>
      </c>
      <c r="E33" s="7" t="str">
        <f t="shared" si="4"/>
        <v>2020</v>
      </c>
      <c r="F33" s="7">
        <v>1006</v>
      </c>
      <c r="G33" s="7" t="str">
        <f t="shared" si="0"/>
        <v>Mário Junior</v>
      </c>
      <c r="H33" s="7" t="s">
        <v>84</v>
      </c>
      <c r="I33" s="7" t="s">
        <v>77</v>
      </c>
      <c r="J33" s="7" t="str">
        <f t="shared" si="1"/>
        <v>Smart TV</v>
      </c>
      <c r="K33" s="9">
        <f t="shared" si="2"/>
        <v>1998</v>
      </c>
      <c r="L33" s="7">
        <v>81</v>
      </c>
      <c r="M33" s="9">
        <f t="shared" si="5"/>
        <v>161838</v>
      </c>
      <c r="N33" s="7" t="s">
        <v>103</v>
      </c>
      <c r="O33" s="7" t="s">
        <v>95</v>
      </c>
      <c r="P33" s="12" t="s">
        <v>93</v>
      </c>
    </row>
    <row r="34" spans="2:16" x14ac:dyDescent="0.25">
      <c r="B34" s="11">
        <v>1032</v>
      </c>
      <c r="C34" s="8">
        <v>43852</v>
      </c>
      <c r="D34" s="7" t="str">
        <f t="shared" si="3"/>
        <v>JAN</v>
      </c>
      <c r="E34" s="7" t="str">
        <f t="shared" si="4"/>
        <v>2020</v>
      </c>
      <c r="F34" s="7">
        <v>1001</v>
      </c>
      <c r="G34" s="7" t="str">
        <f t="shared" si="0"/>
        <v>Maria Silva</v>
      </c>
      <c r="H34" s="7" t="s">
        <v>22</v>
      </c>
      <c r="I34" s="7" t="s">
        <v>80</v>
      </c>
      <c r="J34" s="7" t="str">
        <f t="shared" si="1"/>
        <v xml:space="preserve">Teclado </v>
      </c>
      <c r="K34" s="9">
        <f t="shared" si="2"/>
        <v>80</v>
      </c>
      <c r="L34" s="7">
        <v>53</v>
      </c>
      <c r="M34" s="9">
        <f t="shared" si="5"/>
        <v>4240</v>
      </c>
      <c r="N34" s="7" t="s">
        <v>16</v>
      </c>
      <c r="O34" s="7" t="s">
        <v>22</v>
      </c>
      <c r="P34" s="12" t="s">
        <v>91</v>
      </c>
    </row>
    <row r="35" spans="2:16" x14ac:dyDescent="0.25">
      <c r="B35" s="11">
        <v>1033</v>
      </c>
      <c r="C35" s="8">
        <v>43853</v>
      </c>
      <c r="D35" s="7" t="str">
        <f t="shared" si="3"/>
        <v>JAN</v>
      </c>
      <c r="E35" s="7" t="str">
        <f t="shared" si="4"/>
        <v>2020</v>
      </c>
      <c r="F35" s="7">
        <v>1009</v>
      </c>
      <c r="G35" s="7" t="str">
        <f t="shared" si="0"/>
        <v>Felipe Seixas</v>
      </c>
      <c r="H35" s="7" t="s">
        <v>84</v>
      </c>
      <c r="I35" s="7" t="s">
        <v>72</v>
      </c>
      <c r="J35" s="7" t="str">
        <f t="shared" si="1"/>
        <v>Headphone</v>
      </c>
      <c r="K35" s="9">
        <f t="shared" si="2"/>
        <v>150</v>
      </c>
      <c r="L35" s="7">
        <v>157</v>
      </c>
      <c r="M35" s="9">
        <f t="shared" si="5"/>
        <v>23550</v>
      </c>
      <c r="N35" s="7" t="s">
        <v>20</v>
      </c>
      <c r="O35" s="7" t="s">
        <v>92</v>
      </c>
      <c r="P35" s="12" t="s">
        <v>93</v>
      </c>
    </row>
    <row r="36" spans="2:16" x14ac:dyDescent="0.25">
      <c r="B36" s="11">
        <v>1034</v>
      </c>
      <c r="C36" s="8">
        <v>43853</v>
      </c>
      <c r="D36" s="7" t="str">
        <f t="shared" si="3"/>
        <v>JAN</v>
      </c>
      <c r="E36" s="7" t="str">
        <f t="shared" si="4"/>
        <v>2020</v>
      </c>
      <c r="F36" s="7">
        <v>1001</v>
      </c>
      <c r="G36" s="7" t="str">
        <f t="shared" si="0"/>
        <v>Maria Silva</v>
      </c>
      <c r="H36" s="7" t="s">
        <v>84</v>
      </c>
      <c r="I36" s="7" t="s">
        <v>67</v>
      </c>
      <c r="J36" s="7" t="str">
        <f t="shared" si="1"/>
        <v>Carregador Portátil</v>
      </c>
      <c r="K36" s="9">
        <f t="shared" si="2"/>
        <v>80</v>
      </c>
      <c r="L36" s="7">
        <v>134</v>
      </c>
      <c r="M36" s="9">
        <f t="shared" si="5"/>
        <v>10720</v>
      </c>
      <c r="N36" s="7" t="s">
        <v>21</v>
      </c>
      <c r="O36" s="7" t="s">
        <v>90</v>
      </c>
      <c r="P36" s="12" t="s">
        <v>91</v>
      </c>
    </row>
    <row r="37" spans="2:16" x14ac:dyDescent="0.25">
      <c r="B37" s="11">
        <v>1035</v>
      </c>
      <c r="C37" s="8">
        <v>43854</v>
      </c>
      <c r="D37" s="7" t="str">
        <f t="shared" si="3"/>
        <v>JAN</v>
      </c>
      <c r="E37" s="7" t="str">
        <f t="shared" si="4"/>
        <v>2020</v>
      </c>
      <c r="F37" s="7">
        <v>1003</v>
      </c>
      <c r="G37" s="7" t="str">
        <f t="shared" si="0"/>
        <v>Paulo Ferreira</v>
      </c>
      <c r="H37" s="7" t="s">
        <v>84</v>
      </c>
      <c r="I37" s="7" t="s">
        <v>80</v>
      </c>
      <c r="J37" s="7" t="str">
        <f t="shared" si="1"/>
        <v xml:space="preserve">Teclado </v>
      </c>
      <c r="K37" s="9">
        <f t="shared" si="2"/>
        <v>80</v>
      </c>
      <c r="L37" s="7">
        <v>133</v>
      </c>
      <c r="M37" s="9">
        <f t="shared" si="5"/>
        <v>10640</v>
      </c>
      <c r="N37" s="7" t="s">
        <v>102</v>
      </c>
      <c r="O37" s="7" t="s">
        <v>90</v>
      </c>
      <c r="P37" s="12" t="s">
        <v>91</v>
      </c>
    </row>
    <row r="38" spans="2:16" x14ac:dyDescent="0.25">
      <c r="B38" s="11">
        <v>1036</v>
      </c>
      <c r="C38" s="8">
        <v>43854</v>
      </c>
      <c r="D38" s="7" t="str">
        <f t="shared" si="3"/>
        <v>JAN</v>
      </c>
      <c r="E38" s="7" t="str">
        <f t="shared" si="4"/>
        <v>2020</v>
      </c>
      <c r="F38" s="7">
        <v>1006</v>
      </c>
      <c r="G38" s="7" t="str">
        <f t="shared" si="0"/>
        <v>Mário Junior</v>
      </c>
      <c r="H38" s="7" t="s">
        <v>84</v>
      </c>
      <c r="I38" s="7" t="s">
        <v>79</v>
      </c>
      <c r="J38" s="7" t="str">
        <f t="shared" si="1"/>
        <v>Tablet</v>
      </c>
      <c r="K38" s="9">
        <f t="shared" si="2"/>
        <v>1700</v>
      </c>
      <c r="L38" s="7">
        <v>55</v>
      </c>
      <c r="M38" s="9">
        <f t="shared" si="5"/>
        <v>93500</v>
      </c>
      <c r="N38" s="7" t="s">
        <v>17</v>
      </c>
      <c r="O38" s="7" t="s">
        <v>22</v>
      </c>
      <c r="P38" s="12" t="s">
        <v>91</v>
      </c>
    </row>
    <row r="39" spans="2:16" x14ac:dyDescent="0.25">
      <c r="B39" s="11">
        <v>1037</v>
      </c>
      <c r="C39" s="8">
        <v>43855</v>
      </c>
      <c r="D39" s="7" t="str">
        <f t="shared" si="3"/>
        <v>JAN</v>
      </c>
      <c r="E39" s="7" t="str">
        <f t="shared" si="4"/>
        <v>2020</v>
      </c>
      <c r="F39" s="7">
        <v>1009</v>
      </c>
      <c r="G39" s="7" t="str">
        <f t="shared" si="0"/>
        <v>Felipe Seixas</v>
      </c>
      <c r="H39" s="7" t="s">
        <v>84</v>
      </c>
      <c r="I39" s="7" t="s">
        <v>67</v>
      </c>
      <c r="J39" s="7" t="str">
        <f t="shared" si="1"/>
        <v>Carregador Portátil</v>
      </c>
      <c r="K39" s="9">
        <f t="shared" si="2"/>
        <v>80</v>
      </c>
      <c r="L39" s="7">
        <v>25</v>
      </c>
      <c r="M39" s="9">
        <f t="shared" si="5"/>
        <v>2000</v>
      </c>
      <c r="N39" s="7" t="s">
        <v>103</v>
      </c>
      <c r="O39" s="7" t="s">
        <v>95</v>
      </c>
      <c r="P39" s="12" t="s">
        <v>93</v>
      </c>
    </row>
    <row r="40" spans="2:16" x14ac:dyDescent="0.25">
      <c r="B40" s="11">
        <v>1038</v>
      </c>
      <c r="C40" s="8">
        <v>43855</v>
      </c>
      <c r="D40" s="7" t="str">
        <f t="shared" si="3"/>
        <v>JAN</v>
      </c>
      <c r="E40" s="7" t="str">
        <f t="shared" si="4"/>
        <v>2020</v>
      </c>
      <c r="F40" s="7">
        <v>1001</v>
      </c>
      <c r="G40" s="7" t="str">
        <f t="shared" si="0"/>
        <v>Maria Silva</v>
      </c>
      <c r="H40" s="7" t="s">
        <v>84</v>
      </c>
      <c r="I40" s="7" t="s">
        <v>75</v>
      </c>
      <c r="J40" s="7" t="str">
        <f t="shared" si="1"/>
        <v>Notebook Modelo 2</v>
      </c>
      <c r="K40" s="9">
        <f t="shared" si="2"/>
        <v>2220</v>
      </c>
      <c r="L40" s="7">
        <v>146</v>
      </c>
      <c r="M40" s="9">
        <f t="shared" si="5"/>
        <v>324120</v>
      </c>
      <c r="N40" s="7" t="s">
        <v>103</v>
      </c>
      <c r="O40" s="7" t="s">
        <v>94</v>
      </c>
      <c r="P40" s="12" t="s">
        <v>88</v>
      </c>
    </row>
    <row r="41" spans="2:16" x14ac:dyDescent="0.25">
      <c r="B41" s="11">
        <v>1039</v>
      </c>
      <c r="C41" s="8">
        <v>43855</v>
      </c>
      <c r="D41" s="7" t="str">
        <f t="shared" si="3"/>
        <v>JAN</v>
      </c>
      <c r="E41" s="7" t="str">
        <f t="shared" si="4"/>
        <v>2020</v>
      </c>
      <c r="F41" s="7">
        <v>1007</v>
      </c>
      <c r="G41" s="7" t="str">
        <f t="shared" si="0"/>
        <v>Alex Souza</v>
      </c>
      <c r="H41" s="7" t="s">
        <v>84</v>
      </c>
      <c r="I41" s="7" t="s">
        <v>76</v>
      </c>
      <c r="J41" s="7" t="str">
        <f t="shared" si="1"/>
        <v>Notebook Modelo 3</v>
      </c>
      <c r="K41" s="9">
        <f t="shared" si="2"/>
        <v>4300</v>
      </c>
      <c r="L41" s="7">
        <v>95</v>
      </c>
      <c r="M41" s="9">
        <f t="shared" si="5"/>
        <v>408500</v>
      </c>
      <c r="N41" s="7" t="s">
        <v>20</v>
      </c>
      <c r="O41" s="7" t="s">
        <v>89</v>
      </c>
      <c r="P41" s="12" t="s">
        <v>86</v>
      </c>
    </row>
    <row r="42" spans="2:16" x14ac:dyDescent="0.25">
      <c r="B42" s="11">
        <v>1040</v>
      </c>
      <c r="C42" s="8">
        <v>43855</v>
      </c>
      <c r="D42" s="7" t="str">
        <f t="shared" si="3"/>
        <v>JAN</v>
      </c>
      <c r="E42" s="7" t="str">
        <f t="shared" si="4"/>
        <v>2020</v>
      </c>
      <c r="F42" s="7">
        <v>1006</v>
      </c>
      <c r="G42" s="7" t="str">
        <f t="shared" si="0"/>
        <v>Mário Junior</v>
      </c>
      <c r="H42" s="7" t="s">
        <v>22</v>
      </c>
      <c r="I42" s="7" t="s">
        <v>66</v>
      </c>
      <c r="J42" s="7" t="str">
        <f t="shared" si="1"/>
        <v>Caixa de Som</v>
      </c>
      <c r="K42" s="9">
        <f t="shared" si="2"/>
        <v>55</v>
      </c>
      <c r="L42" s="7">
        <v>41</v>
      </c>
      <c r="M42" s="9">
        <f t="shared" si="5"/>
        <v>2255</v>
      </c>
      <c r="N42" s="7" t="s">
        <v>103</v>
      </c>
      <c r="O42" s="7" t="s">
        <v>89</v>
      </c>
      <c r="P42" s="12" t="s">
        <v>86</v>
      </c>
    </row>
    <row r="43" spans="2:16" x14ac:dyDescent="0.25">
      <c r="B43" s="11">
        <v>1041</v>
      </c>
      <c r="C43" s="8">
        <v>43857</v>
      </c>
      <c r="D43" s="7" t="str">
        <f t="shared" si="3"/>
        <v>JAN</v>
      </c>
      <c r="E43" s="7" t="str">
        <f t="shared" si="4"/>
        <v>2020</v>
      </c>
      <c r="F43" s="7">
        <v>1003</v>
      </c>
      <c r="G43" s="7" t="str">
        <f t="shared" si="0"/>
        <v>Paulo Ferreira</v>
      </c>
      <c r="H43" s="7" t="s">
        <v>84</v>
      </c>
      <c r="I43" s="7" t="s">
        <v>69</v>
      </c>
      <c r="J43" s="7" t="str">
        <f t="shared" si="1"/>
        <v>Celular Modelo 2</v>
      </c>
      <c r="K43" s="9">
        <f t="shared" si="2"/>
        <v>1200</v>
      </c>
      <c r="L43" s="7">
        <v>83</v>
      </c>
      <c r="M43" s="9">
        <f t="shared" si="5"/>
        <v>99600</v>
      </c>
      <c r="N43" s="7" t="s">
        <v>21</v>
      </c>
      <c r="O43" s="7" t="s">
        <v>95</v>
      </c>
      <c r="P43" s="12" t="s">
        <v>93</v>
      </c>
    </row>
    <row r="44" spans="2:16" x14ac:dyDescent="0.25">
      <c r="B44" s="11">
        <v>1042</v>
      </c>
      <c r="C44" s="8">
        <v>43857</v>
      </c>
      <c r="D44" s="7" t="str">
        <f t="shared" si="3"/>
        <v>JAN</v>
      </c>
      <c r="E44" s="7" t="str">
        <f t="shared" si="4"/>
        <v>2020</v>
      </c>
      <c r="F44" s="7">
        <v>1007</v>
      </c>
      <c r="G44" s="7" t="str">
        <f t="shared" si="0"/>
        <v>Alex Souza</v>
      </c>
      <c r="H44" s="7" t="s">
        <v>84</v>
      </c>
      <c r="I44" s="7" t="s">
        <v>79</v>
      </c>
      <c r="J44" s="7" t="str">
        <f t="shared" si="1"/>
        <v>Tablet</v>
      </c>
      <c r="K44" s="9">
        <f t="shared" si="2"/>
        <v>1700</v>
      </c>
      <c r="L44" s="7">
        <v>85</v>
      </c>
      <c r="M44" s="9">
        <f t="shared" si="5"/>
        <v>144500</v>
      </c>
      <c r="N44" s="7" t="s">
        <v>16</v>
      </c>
      <c r="O44" s="7" t="s">
        <v>85</v>
      </c>
      <c r="P44" s="12" t="s">
        <v>86</v>
      </c>
    </row>
    <row r="45" spans="2:16" x14ac:dyDescent="0.25">
      <c r="B45" s="11">
        <v>1043</v>
      </c>
      <c r="C45" s="8">
        <v>43857</v>
      </c>
      <c r="D45" s="7" t="str">
        <f t="shared" si="3"/>
        <v>JAN</v>
      </c>
      <c r="E45" s="7" t="str">
        <f t="shared" si="4"/>
        <v>2020</v>
      </c>
      <c r="F45" s="7">
        <v>1006</v>
      </c>
      <c r="G45" s="7" t="str">
        <f t="shared" si="0"/>
        <v>Mário Junior</v>
      </c>
      <c r="H45" s="7" t="s">
        <v>84</v>
      </c>
      <c r="I45" s="7" t="s">
        <v>67</v>
      </c>
      <c r="J45" s="7" t="str">
        <f t="shared" si="1"/>
        <v>Carregador Portátil</v>
      </c>
      <c r="K45" s="9">
        <f t="shared" si="2"/>
        <v>80</v>
      </c>
      <c r="L45" s="7">
        <v>93</v>
      </c>
      <c r="M45" s="9">
        <f t="shared" si="5"/>
        <v>7440</v>
      </c>
      <c r="N45" s="7" t="s">
        <v>21</v>
      </c>
      <c r="O45" s="7" t="s">
        <v>92</v>
      </c>
      <c r="P45" s="12" t="s">
        <v>93</v>
      </c>
    </row>
    <row r="46" spans="2:16" x14ac:dyDescent="0.25">
      <c r="B46" s="11">
        <v>1044</v>
      </c>
      <c r="C46" s="8">
        <v>43857</v>
      </c>
      <c r="D46" s="7" t="str">
        <f t="shared" si="3"/>
        <v>JAN</v>
      </c>
      <c r="E46" s="7" t="str">
        <f t="shared" si="4"/>
        <v>2020</v>
      </c>
      <c r="F46" s="7">
        <v>1003</v>
      </c>
      <c r="G46" s="7" t="str">
        <f t="shared" si="0"/>
        <v>Paulo Ferreira</v>
      </c>
      <c r="H46" s="7" t="s">
        <v>22</v>
      </c>
      <c r="I46" s="7" t="s">
        <v>72</v>
      </c>
      <c r="J46" s="7" t="str">
        <f t="shared" si="1"/>
        <v>Headphone</v>
      </c>
      <c r="K46" s="9">
        <f t="shared" si="2"/>
        <v>150</v>
      </c>
      <c r="L46" s="7">
        <v>80</v>
      </c>
      <c r="M46" s="9">
        <f t="shared" si="5"/>
        <v>12000</v>
      </c>
      <c r="N46" s="7" t="s">
        <v>21</v>
      </c>
      <c r="O46" s="7" t="s">
        <v>22</v>
      </c>
      <c r="P46" s="12" t="s">
        <v>91</v>
      </c>
    </row>
    <row r="47" spans="2:16" x14ac:dyDescent="0.25">
      <c r="B47" s="11">
        <v>1045</v>
      </c>
      <c r="C47" s="8">
        <v>43858</v>
      </c>
      <c r="D47" s="7" t="str">
        <f t="shared" si="3"/>
        <v>JAN</v>
      </c>
      <c r="E47" s="7" t="str">
        <f t="shared" si="4"/>
        <v>2020</v>
      </c>
      <c r="F47" s="7">
        <v>1006</v>
      </c>
      <c r="G47" s="7" t="str">
        <f t="shared" si="0"/>
        <v>Mário Junior</v>
      </c>
      <c r="H47" s="7" t="s">
        <v>84</v>
      </c>
      <c r="I47" s="7" t="s">
        <v>67</v>
      </c>
      <c r="J47" s="7" t="str">
        <f t="shared" si="1"/>
        <v>Carregador Portátil</v>
      </c>
      <c r="K47" s="9">
        <f t="shared" si="2"/>
        <v>80</v>
      </c>
      <c r="L47" s="7">
        <v>48</v>
      </c>
      <c r="M47" s="9">
        <f t="shared" si="5"/>
        <v>3840</v>
      </c>
      <c r="N47" s="7" t="s">
        <v>18</v>
      </c>
      <c r="O47" s="7" t="s">
        <v>94</v>
      </c>
      <c r="P47" s="12" t="s">
        <v>88</v>
      </c>
    </row>
    <row r="48" spans="2:16" x14ac:dyDescent="0.25">
      <c r="B48" s="11">
        <v>1046</v>
      </c>
      <c r="C48" s="8">
        <v>43858</v>
      </c>
      <c r="D48" s="7" t="str">
        <f t="shared" si="3"/>
        <v>JAN</v>
      </c>
      <c r="E48" s="7" t="str">
        <f t="shared" si="4"/>
        <v>2020</v>
      </c>
      <c r="F48" s="7">
        <v>1008</v>
      </c>
      <c r="G48" s="7" t="str">
        <f t="shared" si="0"/>
        <v>Teobaldo Junior</v>
      </c>
      <c r="H48" s="7" t="s">
        <v>22</v>
      </c>
      <c r="I48" s="7" t="s">
        <v>81</v>
      </c>
      <c r="J48" s="7" t="str">
        <f t="shared" si="1"/>
        <v>Webcam</v>
      </c>
      <c r="K48" s="9">
        <f t="shared" si="2"/>
        <v>130</v>
      </c>
      <c r="L48" s="7">
        <v>58</v>
      </c>
      <c r="M48" s="9">
        <f t="shared" si="5"/>
        <v>7540</v>
      </c>
      <c r="N48" s="7" t="s">
        <v>19</v>
      </c>
      <c r="O48" s="7" t="s">
        <v>90</v>
      </c>
      <c r="P48" s="12" t="s">
        <v>91</v>
      </c>
    </row>
    <row r="49" spans="2:16" x14ac:dyDescent="0.25">
      <c r="B49" s="11">
        <v>1047</v>
      </c>
      <c r="C49" s="8">
        <v>43858</v>
      </c>
      <c r="D49" s="7" t="str">
        <f t="shared" si="3"/>
        <v>JAN</v>
      </c>
      <c r="E49" s="7" t="str">
        <f t="shared" si="4"/>
        <v>2020</v>
      </c>
      <c r="F49" s="7">
        <v>1009</v>
      </c>
      <c r="G49" s="7" t="str">
        <f t="shared" si="0"/>
        <v>Felipe Seixas</v>
      </c>
      <c r="H49" s="7" t="s">
        <v>84</v>
      </c>
      <c r="I49" s="7" t="s">
        <v>76</v>
      </c>
      <c r="J49" s="7" t="str">
        <f t="shared" si="1"/>
        <v>Notebook Modelo 3</v>
      </c>
      <c r="K49" s="9">
        <f t="shared" si="2"/>
        <v>4300</v>
      </c>
      <c r="L49" s="7">
        <v>55</v>
      </c>
      <c r="M49" s="9">
        <f t="shared" si="5"/>
        <v>236500</v>
      </c>
      <c r="N49" s="7" t="s">
        <v>21</v>
      </c>
      <c r="O49" s="7" t="s">
        <v>85</v>
      </c>
      <c r="P49" s="12" t="s">
        <v>86</v>
      </c>
    </row>
    <row r="50" spans="2:16" x14ac:dyDescent="0.25">
      <c r="B50" s="11">
        <v>1048</v>
      </c>
      <c r="C50" s="8">
        <v>43858</v>
      </c>
      <c r="D50" s="7" t="str">
        <f t="shared" si="3"/>
        <v>JAN</v>
      </c>
      <c r="E50" s="7" t="str">
        <f t="shared" si="4"/>
        <v>2020</v>
      </c>
      <c r="F50" s="7">
        <v>1009</v>
      </c>
      <c r="G50" s="7" t="str">
        <f t="shared" si="0"/>
        <v>Felipe Seixas</v>
      </c>
      <c r="H50" s="7" t="s">
        <v>84</v>
      </c>
      <c r="I50" s="7" t="s">
        <v>73</v>
      </c>
      <c r="J50" s="7" t="str">
        <f t="shared" si="1"/>
        <v>Mouse</v>
      </c>
      <c r="K50" s="9">
        <f t="shared" si="2"/>
        <v>88</v>
      </c>
      <c r="L50" s="7">
        <v>100</v>
      </c>
      <c r="M50" s="9">
        <f t="shared" si="5"/>
        <v>8800</v>
      </c>
      <c r="N50" s="7" t="s">
        <v>19</v>
      </c>
      <c r="O50" s="7" t="s">
        <v>94</v>
      </c>
      <c r="P50" s="12" t="s">
        <v>88</v>
      </c>
    </row>
    <row r="51" spans="2:16" x14ac:dyDescent="0.25">
      <c r="B51" s="11">
        <v>1049</v>
      </c>
      <c r="C51" s="8">
        <v>43860</v>
      </c>
      <c r="D51" s="7" t="str">
        <f t="shared" si="3"/>
        <v>JAN</v>
      </c>
      <c r="E51" s="7" t="str">
        <f t="shared" si="4"/>
        <v>2020</v>
      </c>
      <c r="F51" s="7">
        <v>1008</v>
      </c>
      <c r="G51" s="7" t="str">
        <f t="shared" si="0"/>
        <v>Teobaldo Junior</v>
      </c>
      <c r="H51" s="7" t="s">
        <v>84</v>
      </c>
      <c r="I51" s="7" t="s">
        <v>75</v>
      </c>
      <c r="J51" s="7" t="str">
        <f t="shared" si="1"/>
        <v>Notebook Modelo 2</v>
      </c>
      <c r="K51" s="9">
        <f t="shared" si="2"/>
        <v>2220</v>
      </c>
      <c r="L51" s="7">
        <v>96</v>
      </c>
      <c r="M51" s="9">
        <f t="shared" si="5"/>
        <v>213120</v>
      </c>
      <c r="N51" s="7" t="s">
        <v>102</v>
      </c>
      <c r="O51" s="7" t="s">
        <v>89</v>
      </c>
      <c r="P51" s="12" t="s">
        <v>86</v>
      </c>
    </row>
    <row r="52" spans="2:16" x14ac:dyDescent="0.25">
      <c r="B52" s="11">
        <v>1050</v>
      </c>
      <c r="C52" s="8">
        <v>43860</v>
      </c>
      <c r="D52" s="7" t="str">
        <f t="shared" si="3"/>
        <v>JAN</v>
      </c>
      <c r="E52" s="7" t="str">
        <f t="shared" si="4"/>
        <v>2020</v>
      </c>
      <c r="F52" s="7">
        <v>1007</v>
      </c>
      <c r="G52" s="7" t="str">
        <f t="shared" si="0"/>
        <v>Alex Souza</v>
      </c>
      <c r="H52" s="7" t="s">
        <v>84</v>
      </c>
      <c r="I52" s="7" t="s">
        <v>66</v>
      </c>
      <c r="J52" s="7" t="str">
        <f t="shared" si="1"/>
        <v>Caixa de Som</v>
      </c>
      <c r="K52" s="9">
        <f t="shared" si="2"/>
        <v>55</v>
      </c>
      <c r="L52" s="7">
        <v>158</v>
      </c>
      <c r="M52" s="9">
        <f t="shared" si="5"/>
        <v>8690</v>
      </c>
      <c r="N52" s="7" t="s">
        <v>18</v>
      </c>
      <c r="O52" s="7" t="s">
        <v>94</v>
      </c>
      <c r="P52" s="12" t="s">
        <v>88</v>
      </c>
    </row>
    <row r="53" spans="2:16" x14ac:dyDescent="0.25">
      <c r="B53" s="11">
        <v>1051</v>
      </c>
      <c r="C53" s="8">
        <v>43860</v>
      </c>
      <c r="D53" s="7" t="str">
        <f t="shared" si="3"/>
        <v>JAN</v>
      </c>
      <c r="E53" s="7" t="str">
        <f t="shared" si="4"/>
        <v>2020</v>
      </c>
      <c r="F53" s="7">
        <v>1002</v>
      </c>
      <c r="G53" s="7" t="str">
        <f t="shared" si="0"/>
        <v>Lucas Souza</v>
      </c>
      <c r="H53" s="7" t="s">
        <v>22</v>
      </c>
      <c r="I53" s="7" t="s">
        <v>76</v>
      </c>
      <c r="J53" s="7" t="str">
        <f t="shared" si="1"/>
        <v>Notebook Modelo 3</v>
      </c>
      <c r="K53" s="9">
        <f t="shared" si="2"/>
        <v>4300</v>
      </c>
      <c r="L53" s="7">
        <v>197</v>
      </c>
      <c r="M53" s="9">
        <f t="shared" si="5"/>
        <v>847100</v>
      </c>
      <c r="N53" s="7" t="s">
        <v>21</v>
      </c>
      <c r="O53" s="7" t="s">
        <v>89</v>
      </c>
      <c r="P53" s="12" t="s">
        <v>86</v>
      </c>
    </row>
    <row r="54" spans="2:16" x14ac:dyDescent="0.25">
      <c r="B54" s="11">
        <v>1052</v>
      </c>
      <c r="C54" s="8">
        <v>43862</v>
      </c>
      <c r="D54" s="7" t="str">
        <f t="shared" si="3"/>
        <v>FEV</v>
      </c>
      <c r="E54" s="7" t="str">
        <f t="shared" si="4"/>
        <v>2020</v>
      </c>
      <c r="F54" s="7">
        <v>1009</v>
      </c>
      <c r="G54" s="7" t="str">
        <f t="shared" si="0"/>
        <v>Felipe Seixas</v>
      </c>
      <c r="H54" s="7" t="s">
        <v>22</v>
      </c>
      <c r="I54" s="7" t="s">
        <v>75</v>
      </c>
      <c r="J54" s="7" t="str">
        <f t="shared" si="1"/>
        <v>Notebook Modelo 2</v>
      </c>
      <c r="K54" s="9">
        <f t="shared" si="2"/>
        <v>2220</v>
      </c>
      <c r="L54" s="7">
        <v>62</v>
      </c>
      <c r="M54" s="9">
        <f t="shared" si="5"/>
        <v>137640</v>
      </c>
      <c r="N54" s="7" t="s">
        <v>102</v>
      </c>
      <c r="O54" s="7" t="s">
        <v>95</v>
      </c>
      <c r="P54" s="12" t="s">
        <v>93</v>
      </c>
    </row>
    <row r="55" spans="2:16" x14ac:dyDescent="0.25">
      <c r="B55" s="11">
        <v>1053</v>
      </c>
      <c r="C55" s="8">
        <v>43863</v>
      </c>
      <c r="D55" s="7" t="str">
        <f t="shared" si="3"/>
        <v>FEV</v>
      </c>
      <c r="E55" s="7" t="str">
        <f t="shared" si="4"/>
        <v>2020</v>
      </c>
      <c r="F55" s="7">
        <v>1009</v>
      </c>
      <c r="G55" s="7" t="str">
        <f t="shared" si="0"/>
        <v>Felipe Seixas</v>
      </c>
      <c r="H55" s="7" t="s">
        <v>22</v>
      </c>
      <c r="I55" s="7" t="s">
        <v>73</v>
      </c>
      <c r="J55" s="7" t="str">
        <f t="shared" si="1"/>
        <v>Mouse</v>
      </c>
      <c r="K55" s="9">
        <f t="shared" si="2"/>
        <v>88</v>
      </c>
      <c r="L55" s="7">
        <v>110</v>
      </c>
      <c r="M55" s="9">
        <f t="shared" si="5"/>
        <v>9680</v>
      </c>
      <c r="N55" s="7" t="s">
        <v>20</v>
      </c>
      <c r="O55" s="7" t="s">
        <v>90</v>
      </c>
      <c r="P55" s="12" t="s">
        <v>91</v>
      </c>
    </row>
    <row r="56" spans="2:16" x14ac:dyDescent="0.25">
      <c r="B56" s="11">
        <v>1054</v>
      </c>
      <c r="C56" s="8">
        <v>43863</v>
      </c>
      <c r="D56" s="7" t="str">
        <f t="shared" si="3"/>
        <v>FEV</v>
      </c>
      <c r="E56" s="7" t="str">
        <f t="shared" si="4"/>
        <v>2020</v>
      </c>
      <c r="F56" s="7">
        <v>1007</v>
      </c>
      <c r="G56" s="7" t="str">
        <f t="shared" si="0"/>
        <v>Alex Souza</v>
      </c>
      <c r="H56" s="7" t="s">
        <v>84</v>
      </c>
      <c r="I56" s="7" t="s">
        <v>78</v>
      </c>
      <c r="J56" s="7" t="str">
        <f t="shared" si="1"/>
        <v>SSD</v>
      </c>
      <c r="K56" s="9">
        <f t="shared" si="2"/>
        <v>435</v>
      </c>
      <c r="L56" s="7">
        <v>150</v>
      </c>
      <c r="M56" s="9">
        <f t="shared" si="5"/>
        <v>65250</v>
      </c>
      <c r="N56" s="7" t="s">
        <v>21</v>
      </c>
      <c r="O56" s="7" t="s">
        <v>94</v>
      </c>
      <c r="P56" s="12" t="s">
        <v>88</v>
      </c>
    </row>
    <row r="57" spans="2:16" x14ac:dyDescent="0.25">
      <c r="B57" s="11">
        <v>1055</v>
      </c>
      <c r="C57" s="8">
        <v>43863</v>
      </c>
      <c r="D57" s="7" t="str">
        <f t="shared" si="3"/>
        <v>FEV</v>
      </c>
      <c r="E57" s="7" t="str">
        <f t="shared" si="4"/>
        <v>2020</v>
      </c>
      <c r="F57" s="7">
        <v>1006</v>
      </c>
      <c r="G57" s="7" t="str">
        <f t="shared" si="0"/>
        <v>Mário Junior</v>
      </c>
      <c r="H57" s="7" t="s">
        <v>22</v>
      </c>
      <c r="I57" s="7" t="s">
        <v>74</v>
      </c>
      <c r="J57" s="7" t="str">
        <f t="shared" si="1"/>
        <v>Notebook Modelo 1</v>
      </c>
      <c r="K57" s="9">
        <f t="shared" si="2"/>
        <v>1450</v>
      </c>
      <c r="L57" s="7">
        <v>50</v>
      </c>
      <c r="M57" s="9">
        <f t="shared" si="5"/>
        <v>72500</v>
      </c>
      <c r="N57" s="7" t="s">
        <v>18</v>
      </c>
      <c r="O57" s="7" t="s">
        <v>85</v>
      </c>
      <c r="P57" s="12" t="s">
        <v>86</v>
      </c>
    </row>
    <row r="58" spans="2:16" x14ac:dyDescent="0.25">
      <c r="B58" s="11">
        <v>1056</v>
      </c>
      <c r="C58" s="8">
        <v>43863</v>
      </c>
      <c r="D58" s="7" t="str">
        <f t="shared" si="3"/>
        <v>FEV</v>
      </c>
      <c r="E58" s="7" t="str">
        <f t="shared" si="4"/>
        <v>2020</v>
      </c>
      <c r="F58" s="7">
        <v>1005</v>
      </c>
      <c r="G58" s="7" t="str">
        <f t="shared" si="0"/>
        <v>Tais Fernandes</v>
      </c>
      <c r="H58" s="7" t="s">
        <v>22</v>
      </c>
      <c r="I58" s="7" t="s">
        <v>72</v>
      </c>
      <c r="J58" s="7" t="str">
        <f t="shared" si="1"/>
        <v>Headphone</v>
      </c>
      <c r="K58" s="9">
        <f t="shared" si="2"/>
        <v>150</v>
      </c>
      <c r="L58" s="7">
        <v>59</v>
      </c>
      <c r="M58" s="9">
        <f t="shared" si="5"/>
        <v>8850</v>
      </c>
      <c r="N58" s="7" t="s">
        <v>17</v>
      </c>
      <c r="O58" s="7" t="s">
        <v>85</v>
      </c>
      <c r="P58" s="12" t="s">
        <v>86</v>
      </c>
    </row>
    <row r="59" spans="2:16" x14ac:dyDescent="0.25">
      <c r="B59" s="11">
        <v>1057</v>
      </c>
      <c r="C59" s="8">
        <v>43864</v>
      </c>
      <c r="D59" s="7" t="str">
        <f t="shared" si="3"/>
        <v>FEV</v>
      </c>
      <c r="E59" s="7" t="str">
        <f t="shared" si="4"/>
        <v>2020</v>
      </c>
      <c r="F59" s="7">
        <v>1005</v>
      </c>
      <c r="G59" s="7" t="str">
        <f t="shared" si="0"/>
        <v>Tais Fernandes</v>
      </c>
      <c r="H59" s="7" t="s">
        <v>22</v>
      </c>
      <c r="I59" s="7" t="s">
        <v>69</v>
      </c>
      <c r="J59" s="7" t="str">
        <f t="shared" si="1"/>
        <v>Celular Modelo 2</v>
      </c>
      <c r="K59" s="9">
        <f t="shared" si="2"/>
        <v>1200</v>
      </c>
      <c r="L59" s="7">
        <v>86</v>
      </c>
      <c r="M59" s="9">
        <f t="shared" si="5"/>
        <v>103200</v>
      </c>
      <c r="N59" s="7" t="s">
        <v>20</v>
      </c>
      <c r="O59" s="7" t="s">
        <v>22</v>
      </c>
      <c r="P59" s="12" t="s">
        <v>91</v>
      </c>
    </row>
    <row r="60" spans="2:16" x14ac:dyDescent="0.25">
      <c r="B60" s="11">
        <v>1058</v>
      </c>
      <c r="C60" s="8">
        <v>43865</v>
      </c>
      <c r="D60" s="7" t="str">
        <f t="shared" si="3"/>
        <v>FEV</v>
      </c>
      <c r="E60" s="7" t="str">
        <f t="shared" si="4"/>
        <v>2020</v>
      </c>
      <c r="F60" s="7">
        <v>1002</v>
      </c>
      <c r="G60" s="7" t="str">
        <f t="shared" si="0"/>
        <v>Lucas Souza</v>
      </c>
      <c r="H60" s="7" t="s">
        <v>84</v>
      </c>
      <c r="I60" s="7" t="s">
        <v>73</v>
      </c>
      <c r="J60" s="7" t="str">
        <f t="shared" si="1"/>
        <v>Mouse</v>
      </c>
      <c r="K60" s="9">
        <f t="shared" si="2"/>
        <v>88</v>
      </c>
      <c r="L60" s="7">
        <v>138</v>
      </c>
      <c r="M60" s="9">
        <f t="shared" si="5"/>
        <v>12144</v>
      </c>
      <c r="N60" s="7" t="s">
        <v>102</v>
      </c>
      <c r="O60" s="7" t="s">
        <v>92</v>
      </c>
      <c r="P60" s="12" t="s">
        <v>93</v>
      </c>
    </row>
    <row r="61" spans="2:16" x14ac:dyDescent="0.25">
      <c r="B61" s="11">
        <v>1059</v>
      </c>
      <c r="C61" s="8">
        <v>43866</v>
      </c>
      <c r="D61" s="7" t="str">
        <f t="shared" si="3"/>
        <v>FEV</v>
      </c>
      <c r="E61" s="7" t="str">
        <f t="shared" si="4"/>
        <v>2020</v>
      </c>
      <c r="F61" s="7">
        <v>1008</v>
      </c>
      <c r="G61" s="7" t="str">
        <f t="shared" si="0"/>
        <v>Teobaldo Junior</v>
      </c>
      <c r="H61" s="7" t="s">
        <v>22</v>
      </c>
      <c r="I61" s="7" t="s">
        <v>74</v>
      </c>
      <c r="J61" s="7" t="str">
        <f t="shared" si="1"/>
        <v>Notebook Modelo 1</v>
      </c>
      <c r="K61" s="9">
        <f t="shared" si="2"/>
        <v>1450</v>
      </c>
      <c r="L61" s="7">
        <v>65</v>
      </c>
      <c r="M61" s="9">
        <f t="shared" si="5"/>
        <v>94250</v>
      </c>
      <c r="N61" s="7" t="s">
        <v>17</v>
      </c>
      <c r="O61" s="7" t="s">
        <v>85</v>
      </c>
      <c r="P61" s="12" t="s">
        <v>86</v>
      </c>
    </row>
    <row r="62" spans="2:16" x14ac:dyDescent="0.25">
      <c r="B62" s="11">
        <v>1060</v>
      </c>
      <c r="C62" s="8">
        <v>43866</v>
      </c>
      <c r="D62" s="7" t="str">
        <f t="shared" si="3"/>
        <v>FEV</v>
      </c>
      <c r="E62" s="7" t="str">
        <f t="shared" si="4"/>
        <v>2020</v>
      </c>
      <c r="F62" s="7">
        <v>1003</v>
      </c>
      <c r="G62" s="7" t="str">
        <f t="shared" si="0"/>
        <v>Paulo Ferreira</v>
      </c>
      <c r="H62" s="7" t="s">
        <v>84</v>
      </c>
      <c r="I62" s="7" t="s">
        <v>76</v>
      </c>
      <c r="J62" s="7" t="str">
        <f t="shared" si="1"/>
        <v>Notebook Modelo 3</v>
      </c>
      <c r="K62" s="9">
        <f t="shared" si="2"/>
        <v>4300</v>
      </c>
      <c r="L62" s="7">
        <v>57</v>
      </c>
      <c r="M62" s="9">
        <f t="shared" si="5"/>
        <v>245100</v>
      </c>
      <c r="N62" s="7" t="s">
        <v>19</v>
      </c>
      <c r="O62" s="7" t="s">
        <v>95</v>
      </c>
      <c r="P62" s="12" t="s">
        <v>93</v>
      </c>
    </row>
    <row r="63" spans="2:16" x14ac:dyDescent="0.25">
      <c r="B63" s="11">
        <v>1061</v>
      </c>
      <c r="C63" s="8">
        <v>43867</v>
      </c>
      <c r="D63" s="7" t="str">
        <f t="shared" si="3"/>
        <v>FEV</v>
      </c>
      <c r="E63" s="7" t="str">
        <f t="shared" si="4"/>
        <v>2020</v>
      </c>
      <c r="F63" s="7">
        <v>1001</v>
      </c>
      <c r="G63" s="7" t="str">
        <f t="shared" si="0"/>
        <v>Maria Silva</v>
      </c>
      <c r="H63" s="7" t="s">
        <v>22</v>
      </c>
      <c r="I63" s="7" t="s">
        <v>75</v>
      </c>
      <c r="J63" s="7" t="str">
        <f t="shared" si="1"/>
        <v>Notebook Modelo 2</v>
      </c>
      <c r="K63" s="9">
        <f t="shared" si="2"/>
        <v>2220</v>
      </c>
      <c r="L63" s="7">
        <v>150</v>
      </c>
      <c r="M63" s="9">
        <f t="shared" si="5"/>
        <v>333000</v>
      </c>
      <c r="N63" s="7" t="s">
        <v>16</v>
      </c>
      <c r="O63" s="7" t="s">
        <v>85</v>
      </c>
      <c r="P63" s="12" t="s">
        <v>86</v>
      </c>
    </row>
    <row r="64" spans="2:16" x14ac:dyDescent="0.25">
      <c r="B64" s="11">
        <v>1062</v>
      </c>
      <c r="C64" s="8">
        <v>43868</v>
      </c>
      <c r="D64" s="7" t="str">
        <f t="shared" si="3"/>
        <v>FEV</v>
      </c>
      <c r="E64" s="7" t="str">
        <f t="shared" si="4"/>
        <v>2020</v>
      </c>
      <c r="F64" s="7">
        <v>1006</v>
      </c>
      <c r="G64" s="7" t="str">
        <f t="shared" si="0"/>
        <v>Mário Junior</v>
      </c>
      <c r="H64" s="7" t="s">
        <v>22</v>
      </c>
      <c r="I64" s="7" t="s">
        <v>74</v>
      </c>
      <c r="J64" s="7" t="str">
        <f t="shared" si="1"/>
        <v>Notebook Modelo 1</v>
      </c>
      <c r="K64" s="9">
        <f t="shared" si="2"/>
        <v>1450</v>
      </c>
      <c r="L64" s="7">
        <v>191</v>
      </c>
      <c r="M64" s="9">
        <f t="shared" si="5"/>
        <v>276950</v>
      </c>
      <c r="N64" s="7" t="s">
        <v>102</v>
      </c>
      <c r="O64" s="7" t="s">
        <v>90</v>
      </c>
      <c r="P64" s="12" t="s">
        <v>91</v>
      </c>
    </row>
    <row r="65" spans="2:16" x14ac:dyDescent="0.25">
      <c r="B65" s="11">
        <v>1063</v>
      </c>
      <c r="C65" s="8">
        <v>43869</v>
      </c>
      <c r="D65" s="7" t="str">
        <f t="shared" si="3"/>
        <v>FEV</v>
      </c>
      <c r="E65" s="7" t="str">
        <f t="shared" si="4"/>
        <v>2020</v>
      </c>
      <c r="F65" s="7">
        <v>1009</v>
      </c>
      <c r="G65" s="7" t="str">
        <f t="shared" si="0"/>
        <v>Felipe Seixas</v>
      </c>
      <c r="H65" s="7" t="s">
        <v>22</v>
      </c>
      <c r="I65" s="7" t="s">
        <v>67</v>
      </c>
      <c r="J65" s="7" t="str">
        <f t="shared" si="1"/>
        <v>Carregador Portátil</v>
      </c>
      <c r="K65" s="9">
        <f t="shared" si="2"/>
        <v>80</v>
      </c>
      <c r="L65" s="7">
        <v>119</v>
      </c>
      <c r="M65" s="9">
        <f t="shared" si="5"/>
        <v>9520</v>
      </c>
      <c r="N65" s="7" t="s">
        <v>19</v>
      </c>
      <c r="O65" s="7" t="s">
        <v>89</v>
      </c>
      <c r="P65" s="12" t="s">
        <v>86</v>
      </c>
    </row>
    <row r="66" spans="2:16" x14ac:dyDescent="0.25">
      <c r="B66" s="11">
        <v>1064</v>
      </c>
      <c r="C66" s="8">
        <v>43870</v>
      </c>
      <c r="D66" s="7" t="str">
        <f t="shared" si="3"/>
        <v>FEV</v>
      </c>
      <c r="E66" s="7" t="str">
        <f t="shared" si="4"/>
        <v>2020</v>
      </c>
      <c r="F66" s="7">
        <v>1002</v>
      </c>
      <c r="G66" s="7" t="str">
        <f t="shared" si="0"/>
        <v>Lucas Souza</v>
      </c>
      <c r="H66" s="7" t="s">
        <v>22</v>
      </c>
      <c r="I66" s="7" t="s">
        <v>70</v>
      </c>
      <c r="J66" s="7" t="str">
        <f t="shared" si="1"/>
        <v>Celular Modelo 3</v>
      </c>
      <c r="K66" s="9">
        <f t="shared" si="2"/>
        <v>1800</v>
      </c>
      <c r="L66" s="7">
        <v>90</v>
      </c>
      <c r="M66" s="9">
        <f t="shared" si="5"/>
        <v>162000</v>
      </c>
      <c r="N66" s="7" t="s">
        <v>17</v>
      </c>
      <c r="O66" s="7" t="s">
        <v>95</v>
      </c>
      <c r="P66" s="12" t="s">
        <v>93</v>
      </c>
    </row>
    <row r="67" spans="2:16" x14ac:dyDescent="0.25">
      <c r="B67" s="11">
        <v>1065</v>
      </c>
      <c r="C67" s="8">
        <v>43870</v>
      </c>
      <c r="D67" s="7" t="str">
        <f t="shared" si="3"/>
        <v>FEV</v>
      </c>
      <c r="E67" s="7" t="str">
        <f t="shared" si="4"/>
        <v>2020</v>
      </c>
      <c r="F67" s="7">
        <v>1002</v>
      </c>
      <c r="G67" s="7" t="str">
        <f t="shared" ref="G67:G130" si="6">VLOOKUP(F67,TB_FUNC,4,0)</f>
        <v>Lucas Souza</v>
      </c>
      <c r="H67" s="7" t="s">
        <v>22</v>
      </c>
      <c r="I67" s="7" t="s">
        <v>68</v>
      </c>
      <c r="J67" s="7" t="str">
        <f t="shared" ref="J67:J130" si="7">VLOOKUP(I67,TB_PRODUTOS,2,0)</f>
        <v>Celular Modelo 1</v>
      </c>
      <c r="K67" s="9">
        <f t="shared" ref="K67:K130" si="8">VLOOKUP(I67,TB_PRODUTOS,3,0)</f>
        <v>800</v>
      </c>
      <c r="L67" s="7">
        <v>87</v>
      </c>
      <c r="M67" s="9">
        <f t="shared" si="5"/>
        <v>69600</v>
      </c>
      <c r="N67" s="7" t="s">
        <v>17</v>
      </c>
      <c r="O67" s="7" t="s">
        <v>87</v>
      </c>
      <c r="P67" s="12" t="s">
        <v>88</v>
      </c>
    </row>
    <row r="68" spans="2:16" x14ac:dyDescent="0.25">
      <c r="B68" s="11">
        <v>1066</v>
      </c>
      <c r="C68" s="8">
        <v>43870</v>
      </c>
      <c r="D68" s="7" t="str">
        <f t="shared" ref="D68:D131" si="9">UPPER(TEXT(C68,"mmm"))</f>
        <v>FEV</v>
      </c>
      <c r="E68" s="7" t="str">
        <f t="shared" ref="E68:E131" si="10">TEXT(C68,"aaaa")</f>
        <v>2020</v>
      </c>
      <c r="F68" s="7">
        <v>1003</v>
      </c>
      <c r="G68" s="7" t="str">
        <f t="shared" si="6"/>
        <v>Paulo Ferreira</v>
      </c>
      <c r="H68" s="7" t="s">
        <v>22</v>
      </c>
      <c r="I68" s="7" t="s">
        <v>81</v>
      </c>
      <c r="J68" s="7" t="str">
        <f t="shared" si="7"/>
        <v>Webcam</v>
      </c>
      <c r="K68" s="9">
        <f t="shared" si="8"/>
        <v>130</v>
      </c>
      <c r="L68" s="7">
        <v>139</v>
      </c>
      <c r="M68" s="9">
        <f t="shared" ref="M68:M131" si="11">L68*K68</f>
        <v>18070</v>
      </c>
      <c r="N68" s="7" t="s">
        <v>20</v>
      </c>
      <c r="O68" s="7" t="s">
        <v>89</v>
      </c>
      <c r="P68" s="12" t="s">
        <v>86</v>
      </c>
    </row>
    <row r="69" spans="2:16" x14ac:dyDescent="0.25">
      <c r="B69" s="11">
        <v>1067</v>
      </c>
      <c r="C69" s="8">
        <v>43871</v>
      </c>
      <c r="D69" s="7" t="str">
        <f t="shared" si="9"/>
        <v>FEV</v>
      </c>
      <c r="E69" s="7" t="str">
        <f t="shared" si="10"/>
        <v>2020</v>
      </c>
      <c r="F69" s="7">
        <v>1001</v>
      </c>
      <c r="G69" s="7" t="str">
        <f t="shared" si="6"/>
        <v>Maria Silva</v>
      </c>
      <c r="H69" s="7" t="s">
        <v>22</v>
      </c>
      <c r="I69" s="7" t="s">
        <v>76</v>
      </c>
      <c r="J69" s="7" t="str">
        <f t="shared" si="7"/>
        <v>Notebook Modelo 3</v>
      </c>
      <c r="K69" s="9">
        <f t="shared" si="8"/>
        <v>4300</v>
      </c>
      <c r="L69" s="7">
        <v>57</v>
      </c>
      <c r="M69" s="9">
        <f t="shared" si="11"/>
        <v>245100</v>
      </c>
      <c r="N69" s="7" t="s">
        <v>16</v>
      </c>
      <c r="O69" s="7" t="s">
        <v>92</v>
      </c>
      <c r="P69" s="12" t="s">
        <v>93</v>
      </c>
    </row>
    <row r="70" spans="2:16" x14ac:dyDescent="0.25">
      <c r="B70" s="11">
        <v>1068</v>
      </c>
      <c r="C70" s="8">
        <v>43871</v>
      </c>
      <c r="D70" s="7" t="str">
        <f t="shared" si="9"/>
        <v>FEV</v>
      </c>
      <c r="E70" s="7" t="str">
        <f t="shared" si="10"/>
        <v>2020</v>
      </c>
      <c r="F70" s="7">
        <v>1001</v>
      </c>
      <c r="G70" s="7" t="str">
        <f t="shared" si="6"/>
        <v>Maria Silva</v>
      </c>
      <c r="H70" s="7" t="s">
        <v>22</v>
      </c>
      <c r="I70" s="7" t="s">
        <v>76</v>
      </c>
      <c r="J70" s="7" t="str">
        <f t="shared" si="7"/>
        <v>Notebook Modelo 3</v>
      </c>
      <c r="K70" s="9">
        <f t="shared" si="8"/>
        <v>4300</v>
      </c>
      <c r="L70" s="7">
        <v>83</v>
      </c>
      <c r="M70" s="9">
        <f t="shared" si="11"/>
        <v>356900</v>
      </c>
      <c r="N70" s="7" t="s">
        <v>103</v>
      </c>
      <c r="O70" s="7" t="s">
        <v>89</v>
      </c>
      <c r="P70" s="12" t="s">
        <v>86</v>
      </c>
    </row>
    <row r="71" spans="2:16" x14ac:dyDescent="0.25">
      <c r="B71" s="11">
        <v>1069</v>
      </c>
      <c r="C71" s="8">
        <v>43873</v>
      </c>
      <c r="D71" s="7" t="str">
        <f t="shared" si="9"/>
        <v>FEV</v>
      </c>
      <c r="E71" s="7" t="str">
        <f t="shared" si="10"/>
        <v>2020</v>
      </c>
      <c r="F71" s="7">
        <v>1009</v>
      </c>
      <c r="G71" s="7" t="str">
        <f t="shared" si="6"/>
        <v>Felipe Seixas</v>
      </c>
      <c r="H71" s="7" t="s">
        <v>22</v>
      </c>
      <c r="I71" s="7" t="s">
        <v>77</v>
      </c>
      <c r="J71" s="7" t="str">
        <f t="shared" si="7"/>
        <v>Smart TV</v>
      </c>
      <c r="K71" s="9">
        <f t="shared" si="8"/>
        <v>1998</v>
      </c>
      <c r="L71" s="7">
        <v>69</v>
      </c>
      <c r="M71" s="9">
        <f t="shared" si="11"/>
        <v>137862</v>
      </c>
      <c r="N71" s="7" t="s">
        <v>16</v>
      </c>
      <c r="O71" s="7" t="s">
        <v>85</v>
      </c>
      <c r="P71" s="12" t="s">
        <v>86</v>
      </c>
    </row>
    <row r="72" spans="2:16" x14ac:dyDescent="0.25">
      <c r="B72" s="11">
        <v>1070</v>
      </c>
      <c r="C72" s="8">
        <v>43874</v>
      </c>
      <c r="D72" s="7" t="str">
        <f t="shared" si="9"/>
        <v>FEV</v>
      </c>
      <c r="E72" s="7" t="str">
        <f t="shared" si="10"/>
        <v>2020</v>
      </c>
      <c r="F72" s="7">
        <v>1008</v>
      </c>
      <c r="G72" s="7" t="str">
        <f t="shared" si="6"/>
        <v>Teobaldo Junior</v>
      </c>
      <c r="H72" s="7" t="s">
        <v>84</v>
      </c>
      <c r="I72" s="7" t="s">
        <v>75</v>
      </c>
      <c r="J72" s="7" t="str">
        <f t="shared" si="7"/>
        <v>Notebook Modelo 2</v>
      </c>
      <c r="K72" s="9">
        <f t="shared" si="8"/>
        <v>2220</v>
      </c>
      <c r="L72" s="7">
        <v>74</v>
      </c>
      <c r="M72" s="9">
        <f t="shared" si="11"/>
        <v>164280</v>
      </c>
      <c r="N72" s="7" t="s">
        <v>17</v>
      </c>
      <c r="O72" s="7" t="s">
        <v>85</v>
      </c>
      <c r="P72" s="12" t="s">
        <v>86</v>
      </c>
    </row>
    <row r="73" spans="2:16" x14ac:dyDescent="0.25">
      <c r="B73" s="11">
        <v>1071</v>
      </c>
      <c r="C73" s="8">
        <v>43875</v>
      </c>
      <c r="D73" s="7" t="str">
        <f t="shared" si="9"/>
        <v>FEV</v>
      </c>
      <c r="E73" s="7" t="str">
        <f t="shared" si="10"/>
        <v>2020</v>
      </c>
      <c r="F73" s="7">
        <v>1006</v>
      </c>
      <c r="G73" s="7" t="str">
        <f t="shared" si="6"/>
        <v>Mário Junior</v>
      </c>
      <c r="H73" s="7" t="s">
        <v>84</v>
      </c>
      <c r="I73" s="7" t="s">
        <v>73</v>
      </c>
      <c r="J73" s="7" t="str">
        <f t="shared" si="7"/>
        <v>Mouse</v>
      </c>
      <c r="K73" s="9">
        <f t="shared" si="8"/>
        <v>88</v>
      </c>
      <c r="L73" s="7">
        <v>183</v>
      </c>
      <c r="M73" s="9">
        <f t="shared" si="11"/>
        <v>16104</v>
      </c>
      <c r="N73" s="7" t="s">
        <v>103</v>
      </c>
      <c r="O73" s="7" t="s">
        <v>87</v>
      </c>
      <c r="P73" s="12" t="s">
        <v>88</v>
      </c>
    </row>
    <row r="74" spans="2:16" x14ac:dyDescent="0.25">
      <c r="B74" s="11">
        <v>1072</v>
      </c>
      <c r="C74" s="8">
        <v>43875</v>
      </c>
      <c r="D74" s="7" t="str">
        <f t="shared" si="9"/>
        <v>FEV</v>
      </c>
      <c r="E74" s="7" t="str">
        <f t="shared" si="10"/>
        <v>2020</v>
      </c>
      <c r="F74" s="7">
        <v>1002</v>
      </c>
      <c r="G74" s="7" t="str">
        <f t="shared" si="6"/>
        <v>Lucas Souza</v>
      </c>
      <c r="H74" s="7" t="s">
        <v>84</v>
      </c>
      <c r="I74" s="7" t="s">
        <v>77</v>
      </c>
      <c r="J74" s="7" t="str">
        <f t="shared" si="7"/>
        <v>Smart TV</v>
      </c>
      <c r="K74" s="9">
        <f t="shared" si="8"/>
        <v>1998</v>
      </c>
      <c r="L74" s="7">
        <v>50</v>
      </c>
      <c r="M74" s="9">
        <f t="shared" si="11"/>
        <v>99900</v>
      </c>
      <c r="N74" s="7" t="s">
        <v>103</v>
      </c>
      <c r="O74" s="7" t="s">
        <v>89</v>
      </c>
      <c r="P74" s="12" t="s">
        <v>86</v>
      </c>
    </row>
    <row r="75" spans="2:16" x14ac:dyDescent="0.25">
      <c r="B75" s="11">
        <v>1073</v>
      </c>
      <c r="C75" s="8">
        <v>43875</v>
      </c>
      <c r="D75" s="7" t="str">
        <f t="shared" si="9"/>
        <v>FEV</v>
      </c>
      <c r="E75" s="7" t="str">
        <f t="shared" si="10"/>
        <v>2020</v>
      </c>
      <c r="F75" s="7">
        <v>1007</v>
      </c>
      <c r="G75" s="7" t="str">
        <f t="shared" si="6"/>
        <v>Alex Souza</v>
      </c>
      <c r="H75" s="7" t="s">
        <v>84</v>
      </c>
      <c r="I75" s="7" t="s">
        <v>76</v>
      </c>
      <c r="J75" s="7" t="str">
        <f t="shared" si="7"/>
        <v>Notebook Modelo 3</v>
      </c>
      <c r="K75" s="9">
        <f t="shared" si="8"/>
        <v>4300</v>
      </c>
      <c r="L75" s="7">
        <v>92</v>
      </c>
      <c r="M75" s="9">
        <f t="shared" si="11"/>
        <v>395600</v>
      </c>
      <c r="N75" s="7" t="s">
        <v>20</v>
      </c>
      <c r="O75" s="7" t="s">
        <v>89</v>
      </c>
      <c r="P75" s="12" t="s">
        <v>86</v>
      </c>
    </row>
    <row r="76" spans="2:16" x14ac:dyDescent="0.25">
      <c r="B76" s="11">
        <v>1074</v>
      </c>
      <c r="C76" s="8">
        <v>43876</v>
      </c>
      <c r="D76" s="7" t="str">
        <f t="shared" si="9"/>
        <v>FEV</v>
      </c>
      <c r="E76" s="7" t="str">
        <f t="shared" si="10"/>
        <v>2020</v>
      </c>
      <c r="F76" s="7">
        <v>1003</v>
      </c>
      <c r="G76" s="7" t="str">
        <f t="shared" si="6"/>
        <v>Paulo Ferreira</v>
      </c>
      <c r="H76" s="7" t="s">
        <v>84</v>
      </c>
      <c r="I76" s="7" t="s">
        <v>76</v>
      </c>
      <c r="J76" s="7" t="str">
        <f t="shared" si="7"/>
        <v>Notebook Modelo 3</v>
      </c>
      <c r="K76" s="9">
        <f t="shared" si="8"/>
        <v>4300</v>
      </c>
      <c r="L76" s="7">
        <v>88</v>
      </c>
      <c r="M76" s="9">
        <f t="shared" si="11"/>
        <v>378400</v>
      </c>
      <c r="N76" s="7" t="s">
        <v>18</v>
      </c>
      <c r="O76" s="7" t="s">
        <v>87</v>
      </c>
      <c r="P76" s="12" t="s">
        <v>88</v>
      </c>
    </row>
    <row r="77" spans="2:16" x14ac:dyDescent="0.25">
      <c r="B77" s="11">
        <v>1075</v>
      </c>
      <c r="C77" s="8">
        <v>43876</v>
      </c>
      <c r="D77" s="7" t="str">
        <f t="shared" si="9"/>
        <v>FEV</v>
      </c>
      <c r="E77" s="7" t="str">
        <f t="shared" si="10"/>
        <v>2020</v>
      </c>
      <c r="F77" s="7">
        <v>1002</v>
      </c>
      <c r="G77" s="7" t="str">
        <f t="shared" si="6"/>
        <v>Lucas Souza</v>
      </c>
      <c r="H77" s="7" t="s">
        <v>22</v>
      </c>
      <c r="I77" s="7" t="s">
        <v>74</v>
      </c>
      <c r="J77" s="7" t="str">
        <f t="shared" si="7"/>
        <v>Notebook Modelo 1</v>
      </c>
      <c r="K77" s="9">
        <f t="shared" si="8"/>
        <v>1450</v>
      </c>
      <c r="L77" s="7">
        <v>87</v>
      </c>
      <c r="M77" s="9">
        <f t="shared" si="11"/>
        <v>126150</v>
      </c>
      <c r="N77" s="7" t="s">
        <v>17</v>
      </c>
      <c r="O77" s="7" t="s">
        <v>95</v>
      </c>
      <c r="P77" s="12" t="s">
        <v>93</v>
      </c>
    </row>
    <row r="78" spans="2:16" x14ac:dyDescent="0.25">
      <c r="B78" s="11">
        <v>1076</v>
      </c>
      <c r="C78" s="8">
        <v>43876</v>
      </c>
      <c r="D78" s="7" t="str">
        <f t="shared" si="9"/>
        <v>FEV</v>
      </c>
      <c r="E78" s="7" t="str">
        <f t="shared" si="10"/>
        <v>2020</v>
      </c>
      <c r="F78" s="7">
        <v>1008</v>
      </c>
      <c r="G78" s="7" t="str">
        <f t="shared" si="6"/>
        <v>Teobaldo Junior</v>
      </c>
      <c r="H78" s="7" t="s">
        <v>22</v>
      </c>
      <c r="I78" s="7" t="s">
        <v>72</v>
      </c>
      <c r="J78" s="7" t="str">
        <f t="shared" si="7"/>
        <v>Headphone</v>
      </c>
      <c r="K78" s="9">
        <f t="shared" si="8"/>
        <v>150</v>
      </c>
      <c r="L78" s="7">
        <v>91</v>
      </c>
      <c r="M78" s="9">
        <f t="shared" si="11"/>
        <v>13650</v>
      </c>
      <c r="N78" s="7" t="s">
        <v>20</v>
      </c>
      <c r="O78" s="7" t="s">
        <v>89</v>
      </c>
      <c r="P78" s="12" t="s">
        <v>86</v>
      </c>
    </row>
    <row r="79" spans="2:16" x14ac:dyDescent="0.25">
      <c r="B79" s="11">
        <v>1077</v>
      </c>
      <c r="C79" s="8">
        <v>43877</v>
      </c>
      <c r="D79" s="7" t="str">
        <f t="shared" si="9"/>
        <v>FEV</v>
      </c>
      <c r="E79" s="7" t="str">
        <f t="shared" si="10"/>
        <v>2020</v>
      </c>
      <c r="F79" s="7">
        <v>1008</v>
      </c>
      <c r="G79" s="7" t="str">
        <f t="shared" si="6"/>
        <v>Teobaldo Junior</v>
      </c>
      <c r="H79" s="7" t="s">
        <v>22</v>
      </c>
      <c r="I79" s="7" t="s">
        <v>67</v>
      </c>
      <c r="J79" s="7" t="str">
        <f t="shared" si="7"/>
        <v>Carregador Portátil</v>
      </c>
      <c r="K79" s="9">
        <f t="shared" si="8"/>
        <v>80</v>
      </c>
      <c r="L79" s="7">
        <v>148</v>
      </c>
      <c r="M79" s="9">
        <f t="shared" si="11"/>
        <v>11840</v>
      </c>
      <c r="N79" s="7" t="s">
        <v>17</v>
      </c>
      <c r="O79" s="7" t="s">
        <v>89</v>
      </c>
      <c r="P79" s="12" t="s">
        <v>86</v>
      </c>
    </row>
    <row r="80" spans="2:16" x14ac:dyDescent="0.25">
      <c r="B80" s="11">
        <v>1078</v>
      </c>
      <c r="C80" s="8">
        <v>43877</v>
      </c>
      <c r="D80" s="7" t="str">
        <f t="shared" si="9"/>
        <v>FEV</v>
      </c>
      <c r="E80" s="7" t="str">
        <f t="shared" si="10"/>
        <v>2020</v>
      </c>
      <c r="F80" s="7">
        <v>1001</v>
      </c>
      <c r="G80" s="7" t="str">
        <f t="shared" si="6"/>
        <v>Maria Silva</v>
      </c>
      <c r="H80" s="7" t="s">
        <v>84</v>
      </c>
      <c r="I80" s="7" t="s">
        <v>81</v>
      </c>
      <c r="J80" s="7" t="str">
        <f t="shared" si="7"/>
        <v>Webcam</v>
      </c>
      <c r="K80" s="9">
        <f t="shared" si="8"/>
        <v>130</v>
      </c>
      <c r="L80" s="7">
        <v>58</v>
      </c>
      <c r="M80" s="9">
        <f t="shared" si="11"/>
        <v>7540</v>
      </c>
      <c r="N80" s="7" t="s">
        <v>21</v>
      </c>
      <c r="O80" s="7" t="s">
        <v>87</v>
      </c>
      <c r="P80" s="12" t="s">
        <v>88</v>
      </c>
    </row>
    <row r="81" spans="2:16" x14ac:dyDescent="0.25">
      <c r="B81" s="11">
        <v>1079</v>
      </c>
      <c r="C81" s="8">
        <v>43877</v>
      </c>
      <c r="D81" s="7" t="str">
        <f t="shared" si="9"/>
        <v>FEV</v>
      </c>
      <c r="E81" s="7" t="str">
        <f t="shared" si="10"/>
        <v>2020</v>
      </c>
      <c r="F81" s="7">
        <v>1008</v>
      </c>
      <c r="G81" s="7" t="str">
        <f t="shared" si="6"/>
        <v>Teobaldo Junior</v>
      </c>
      <c r="H81" s="7" t="s">
        <v>84</v>
      </c>
      <c r="I81" s="7" t="s">
        <v>69</v>
      </c>
      <c r="J81" s="7" t="str">
        <f t="shared" si="7"/>
        <v>Celular Modelo 2</v>
      </c>
      <c r="K81" s="9">
        <f t="shared" si="8"/>
        <v>1200</v>
      </c>
      <c r="L81" s="7">
        <v>32</v>
      </c>
      <c r="M81" s="9">
        <f t="shared" si="11"/>
        <v>38400</v>
      </c>
      <c r="N81" s="7" t="s">
        <v>21</v>
      </c>
      <c r="O81" s="7" t="s">
        <v>95</v>
      </c>
      <c r="P81" s="12" t="s">
        <v>93</v>
      </c>
    </row>
    <row r="82" spans="2:16" x14ac:dyDescent="0.25">
      <c r="B82" s="11">
        <v>1080</v>
      </c>
      <c r="C82" s="8">
        <v>43877</v>
      </c>
      <c r="D82" s="7" t="str">
        <f t="shared" si="9"/>
        <v>FEV</v>
      </c>
      <c r="E82" s="7" t="str">
        <f t="shared" si="10"/>
        <v>2020</v>
      </c>
      <c r="F82" s="7">
        <v>1002</v>
      </c>
      <c r="G82" s="7" t="str">
        <f t="shared" si="6"/>
        <v>Lucas Souza</v>
      </c>
      <c r="H82" s="7" t="s">
        <v>84</v>
      </c>
      <c r="I82" s="7" t="s">
        <v>74</v>
      </c>
      <c r="J82" s="7" t="str">
        <f t="shared" si="7"/>
        <v>Notebook Modelo 1</v>
      </c>
      <c r="K82" s="9">
        <f t="shared" si="8"/>
        <v>1450</v>
      </c>
      <c r="L82" s="7">
        <v>122</v>
      </c>
      <c r="M82" s="9">
        <f t="shared" si="11"/>
        <v>176900</v>
      </c>
      <c r="N82" s="7" t="s">
        <v>20</v>
      </c>
      <c r="O82" s="7" t="s">
        <v>92</v>
      </c>
      <c r="P82" s="12" t="s">
        <v>93</v>
      </c>
    </row>
    <row r="83" spans="2:16" x14ac:dyDescent="0.25">
      <c r="B83" s="11">
        <v>1081</v>
      </c>
      <c r="C83" s="8">
        <v>43877</v>
      </c>
      <c r="D83" s="7" t="str">
        <f t="shared" si="9"/>
        <v>FEV</v>
      </c>
      <c r="E83" s="7" t="str">
        <f t="shared" si="10"/>
        <v>2020</v>
      </c>
      <c r="F83" s="7">
        <v>1005</v>
      </c>
      <c r="G83" s="7" t="str">
        <f t="shared" si="6"/>
        <v>Tais Fernandes</v>
      </c>
      <c r="H83" s="7" t="s">
        <v>22</v>
      </c>
      <c r="I83" s="7" t="s">
        <v>67</v>
      </c>
      <c r="J83" s="7" t="str">
        <f t="shared" si="7"/>
        <v>Carregador Portátil</v>
      </c>
      <c r="K83" s="9">
        <f t="shared" si="8"/>
        <v>80</v>
      </c>
      <c r="L83" s="7">
        <v>197</v>
      </c>
      <c r="M83" s="9">
        <f t="shared" si="11"/>
        <v>15760</v>
      </c>
      <c r="N83" s="7" t="s">
        <v>17</v>
      </c>
      <c r="O83" s="7" t="s">
        <v>87</v>
      </c>
      <c r="P83" s="12" t="s">
        <v>88</v>
      </c>
    </row>
    <row r="84" spans="2:16" x14ac:dyDescent="0.25">
      <c r="B84" s="11">
        <v>1082</v>
      </c>
      <c r="C84" s="8">
        <v>43878</v>
      </c>
      <c r="D84" s="7" t="str">
        <f t="shared" si="9"/>
        <v>FEV</v>
      </c>
      <c r="E84" s="7" t="str">
        <f t="shared" si="10"/>
        <v>2020</v>
      </c>
      <c r="F84" s="7">
        <v>1009</v>
      </c>
      <c r="G84" s="7" t="str">
        <f t="shared" si="6"/>
        <v>Felipe Seixas</v>
      </c>
      <c r="H84" s="7" t="s">
        <v>22</v>
      </c>
      <c r="I84" s="7" t="s">
        <v>72</v>
      </c>
      <c r="J84" s="7" t="str">
        <f t="shared" si="7"/>
        <v>Headphone</v>
      </c>
      <c r="K84" s="9">
        <f t="shared" si="8"/>
        <v>150</v>
      </c>
      <c r="L84" s="7">
        <v>75</v>
      </c>
      <c r="M84" s="9">
        <f t="shared" si="11"/>
        <v>11250</v>
      </c>
      <c r="N84" s="7" t="s">
        <v>16</v>
      </c>
      <c r="O84" s="7" t="s">
        <v>87</v>
      </c>
      <c r="P84" s="12" t="s">
        <v>88</v>
      </c>
    </row>
    <row r="85" spans="2:16" x14ac:dyDescent="0.25">
      <c r="B85" s="11">
        <v>1083</v>
      </c>
      <c r="C85" s="8">
        <v>43878</v>
      </c>
      <c r="D85" s="7" t="str">
        <f t="shared" si="9"/>
        <v>FEV</v>
      </c>
      <c r="E85" s="7" t="str">
        <f t="shared" si="10"/>
        <v>2020</v>
      </c>
      <c r="F85" s="7">
        <v>1004</v>
      </c>
      <c r="G85" s="7" t="str">
        <f t="shared" si="6"/>
        <v>Isabela Carolina</v>
      </c>
      <c r="H85" s="7" t="s">
        <v>84</v>
      </c>
      <c r="I85" s="7" t="s">
        <v>74</v>
      </c>
      <c r="J85" s="7" t="str">
        <f t="shared" si="7"/>
        <v>Notebook Modelo 1</v>
      </c>
      <c r="K85" s="9">
        <f t="shared" si="8"/>
        <v>1450</v>
      </c>
      <c r="L85" s="7">
        <v>77</v>
      </c>
      <c r="M85" s="9">
        <f t="shared" si="11"/>
        <v>111650</v>
      </c>
      <c r="N85" s="7" t="s">
        <v>16</v>
      </c>
      <c r="O85" s="7" t="s">
        <v>22</v>
      </c>
      <c r="P85" s="12" t="s">
        <v>91</v>
      </c>
    </row>
    <row r="86" spans="2:16" x14ac:dyDescent="0.25">
      <c r="B86" s="11">
        <v>1084</v>
      </c>
      <c r="C86" s="8">
        <v>43879</v>
      </c>
      <c r="D86" s="7" t="str">
        <f t="shared" si="9"/>
        <v>FEV</v>
      </c>
      <c r="E86" s="7" t="str">
        <f t="shared" si="10"/>
        <v>2020</v>
      </c>
      <c r="F86" s="7">
        <v>1001</v>
      </c>
      <c r="G86" s="7" t="str">
        <f t="shared" si="6"/>
        <v>Maria Silva</v>
      </c>
      <c r="H86" s="7" t="s">
        <v>84</v>
      </c>
      <c r="I86" s="7" t="s">
        <v>68</v>
      </c>
      <c r="J86" s="7" t="str">
        <f t="shared" si="7"/>
        <v>Celular Modelo 1</v>
      </c>
      <c r="K86" s="9">
        <f t="shared" si="8"/>
        <v>800</v>
      </c>
      <c r="L86" s="7">
        <v>156</v>
      </c>
      <c r="M86" s="9">
        <f t="shared" si="11"/>
        <v>124800</v>
      </c>
      <c r="N86" s="7" t="s">
        <v>19</v>
      </c>
      <c r="O86" s="7" t="s">
        <v>85</v>
      </c>
      <c r="P86" s="12" t="s">
        <v>86</v>
      </c>
    </row>
    <row r="87" spans="2:16" x14ac:dyDescent="0.25">
      <c r="B87" s="11">
        <v>1085</v>
      </c>
      <c r="C87" s="8">
        <v>43879</v>
      </c>
      <c r="D87" s="7" t="str">
        <f t="shared" si="9"/>
        <v>FEV</v>
      </c>
      <c r="E87" s="7" t="str">
        <f t="shared" si="10"/>
        <v>2020</v>
      </c>
      <c r="F87" s="7">
        <v>1009</v>
      </c>
      <c r="G87" s="7" t="str">
        <f t="shared" si="6"/>
        <v>Felipe Seixas</v>
      </c>
      <c r="H87" s="7" t="s">
        <v>22</v>
      </c>
      <c r="I87" s="7" t="s">
        <v>75</v>
      </c>
      <c r="J87" s="7" t="str">
        <f t="shared" si="7"/>
        <v>Notebook Modelo 2</v>
      </c>
      <c r="K87" s="9">
        <f t="shared" si="8"/>
        <v>2220</v>
      </c>
      <c r="L87" s="7">
        <v>72</v>
      </c>
      <c r="M87" s="9">
        <f t="shared" si="11"/>
        <v>159840</v>
      </c>
      <c r="N87" s="7" t="s">
        <v>20</v>
      </c>
      <c r="O87" s="7" t="s">
        <v>89</v>
      </c>
      <c r="P87" s="12" t="s">
        <v>86</v>
      </c>
    </row>
    <row r="88" spans="2:16" x14ac:dyDescent="0.25">
      <c r="B88" s="11">
        <v>1086</v>
      </c>
      <c r="C88" s="8">
        <v>43880</v>
      </c>
      <c r="D88" s="7" t="str">
        <f t="shared" si="9"/>
        <v>FEV</v>
      </c>
      <c r="E88" s="7" t="str">
        <f t="shared" si="10"/>
        <v>2020</v>
      </c>
      <c r="F88" s="7">
        <v>1001</v>
      </c>
      <c r="G88" s="7" t="str">
        <f t="shared" si="6"/>
        <v>Maria Silva</v>
      </c>
      <c r="H88" s="7" t="s">
        <v>84</v>
      </c>
      <c r="I88" s="7" t="s">
        <v>79</v>
      </c>
      <c r="J88" s="7" t="str">
        <f t="shared" si="7"/>
        <v>Tablet</v>
      </c>
      <c r="K88" s="9">
        <f t="shared" si="8"/>
        <v>1700</v>
      </c>
      <c r="L88" s="7">
        <v>95</v>
      </c>
      <c r="M88" s="9">
        <f t="shared" si="11"/>
        <v>161500</v>
      </c>
      <c r="N88" s="7" t="s">
        <v>20</v>
      </c>
      <c r="O88" s="7" t="s">
        <v>95</v>
      </c>
      <c r="P88" s="12" t="s">
        <v>93</v>
      </c>
    </row>
    <row r="89" spans="2:16" x14ac:dyDescent="0.25">
      <c r="B89" s="11">
        <v>1087</v>
      </c>
      <c r="C89" s="8">
        <v>43881</v>
      </c>
      <c r="D89" s="7" t="str">
        <f t="shared" si="9"/>
        <v>FEV</v>
      </c>
      <c r="E89" s="7" t="str">
        <f t="shared" si="10"/>
        <v>2020</v>
      </c>
      <c r="F89" s="7">
        <v>1002</v>
      </c>
      <c r="G89" s="7" t="str">
        <f t="shared" si="6"/>
        <v>Lucas Souza</v>
      </c>
      <c r="H89" s="7" t="s">
        <v>84</v>
      </c>
      <c r="I89" s="7" t="s">
        <v>73</v>
      </c>
      <c r="J89" s="7" t="str">
        <f t="shared" si="7"/>
        <v>Mouse</v>
      </c>
      <c r="K89" s="9">
        <f t="shared" si="8"/>
        <v>88</v>
      </c>
      <c r="L89" s="7">
        <v>23</v>
      </c>
      <c r="M89" s="9">
        <f t="shared" si="11"/>
        <v>2024</v>
      </c>
      <c r="N89" s="7" t="s">
        <v>18</v>
      </c>
      <c r="O89" s="7" t="s">
        <v>90</v>
      </c>
      <c r="P89" s="12" t="s">
        <v>91</v>
      </c>
    </row>
    <row r="90" spans="2:16" x14ac:dyDescent="0.25">
      <c r="B90" s="11">
        <v>1088</v>
      </c>
      <c r="C90" s="8">
        <v>43881</v>
      </c>
      <c r="D90" s="7" t="str">
        <f t="shared" si="9"/>
        <v>FEV</v>
      </c>
      <c r="E90" s="7" t="str">
        <f t="shared" si="10"/>
        <v>2020</v>
      </c>
      <c r="F90" s="7">
        <v>1001</v>
      </c>
      <c r="G90" s="7" t="str">
        <f t="shared" si="6"/>
        <v>Maria Silva</v>
      </c>
      <c r="H90" s="7" t="s">
        <v>84</v>
      </c>
      <c r="I90" s="7" t="s">
        <v>68</v>
      </c>
      <c r="J90" s="7" t="str">
        <f t="shared" si="7"/>
        <v>Celular Modelo 1</v>
      </c>
      <c r="K90" s="9">
        <f t="shared" si="8"/>
        <v>800</v>
      </c>
      <c r="L90" s="7">
        <v>69</v>
      </c>
      <c r="M90" s="9">
        <f t="shared" si="11"/>
        <v>55200</v>
      </c>
      <c r="N90" s="7" t="s">
        <v>20</v>
      </c>
      <c r="O90" s="7" t="s">
        <v>92</v>
      </c>
      <c r="P90" s="12" t="s">
        <v>93</v>
      </c>
    </row>
    <row r="91" spans="2:16" x14ac:dyDescent="0.25">
      <c r="B91" s="11">
        <v>1089</v>
      </c>
      <c r="C91" s="8">
        <v>43883</v>
      </c>
      <c r="D91" s="7" t="str">
        <f t="shared" si="9"/>
        <v>FEV</v>
      </c>
      <c r="E91" s="7" t="str">
        <f t="shared" si="10"/>
        <v>2020</v>
      </c>
      <c r="F91" s="7">
        <v>1001</v>
      </c>
      <c r="G91" s="7" t="str">
        <f t="shared" si="6"/>
        <v>Maria Silva</v>
      </c>
      <c r="H91" s="7" t="s">
        <v>22</v>
      </c>
      <c r="I91" s="7" t="s">
        <v>73</v>
      </c>
      <c r="J91" s="7" t="str">
        <f t="shared" si="7"/>
        <v>Mouse</v>
      </c>
      <c r="K91" s="9">
        <f t="shared" si="8"/>
        <v>88</v>
      </c>
      <c r="L91" s="7">
        <v>61</v>
      </c>
      <c r="M91" s="9">
        <f t="shared" si="11"/>
        <v>5368</v>
      </c>
      <c r="N91" s="7" t="s">
        <v>18</v>
      </c>
      <c r="O91" s="7" t="s">
        <v>85</v>
      </c>
      <c r="P91" s="12" t="s">
        <v>86</v>
      </c>
    </row>
    <row r="92" spans="2:16" x14ac:dyDescent="0.25">
      <c r="B92" s="11">
        <v>1090</v>
      </c>
      <c r="C92" s="8">
        <v>43884</v>
      </c>
      <c r="D92" s="7" t="str">
        <f t="shared" si="9"/>
        <v>FEV</v>
      </c>
      <c r="E92" s="7" t="str">
        <f t="shared" si="10"/>
        <v>2020</v>
      </c>
      <c r="F92" s="7">
        <v>1006</v>
      </c>
      <c r="G92" s="7" t="str">
        <f t="shared" si="6"/>
        <v>Mário Junior</v>
      </c>
      <c r="H92" s="7" t="s">
        <v>22</v>
      </c>
      <c r="I92" s="7" t="s">
        <v>69</v>
      </c>
      <c r="J92" s="7" t="str">
        <f t="shared" si="7"/>
        <v>Celular Modelo 2</v>
      </c>
      <c r="K92" s="9">
        <f t="shared" si="8"/>
        <v>1200</v>
      </c>
      <c r="L92" s="7">
        <v>79</v>
      </c>
      <c r="M92" s="9">
        <f t="shared" si="11"/>
        <v>94800</v>
      </c>
      <c r="N92" s="7" t="s">
        <v>21</v>
      </c>
      <c r="O92" s="7" t="s">
        <v>89</v>
      </c>
      <c r="P92" s="12" t="s">
        <v>86</v>
      </c>
    </row>
    <row r="93" spans="2:16" x14ac:dyDescent="0.25">
      <c r="B93" s="11">
        <v>1091</v>
      </c>
      <c r="C93" s="8">
        <v>43885</v>
      </c>
      <c r="D93" s="7" t="str">
        <f t="shared" si="9"/>
        <v>FEV</v>
      </c>
      <c r="E93" s="7" t="str">
        <f t="shared" si="10"/>
        <v>2020</v>
      </c>
      <c r="F93" s="7">
        <v>1002</v>
      </c>
      <c r="G93" s="7" t="str">
        <f t="shared" si="6"/>
        <v>Lucas Souza</v>
      </c>
      <c r="H93" s="7" t="s">
        <v>84</v>
      </c>
      <c r="I93" s="7" t="s">
        <v>75</v>
      </c>
      <c r="J93" s="7" t="str">
        <f t="shared" si="7"/>
        <v>Notebook Modelo 2</v>
      </c>
      <c r="K93" s="9">
        <f t="shared" si="8"/>
        <v>2220</v>
      </c>
      <c r="L93" s="7">
        <v>150</v>
      </c>
      <c r="M93" s="9">
        <f t="shared" si="11"/>
        <v>333000</v>
      </c>
      <c r="N93" s="7" t="s">
        <v>18</v>
      </c>
      <c r="O93" s="7" t="s">
        <v>90</v>
      </c>
      <c r="P93" s="12" t="s">
        <v>91</v>
      </c>
    </row>
    <row r="94" spans="2:16" x14ac:dyDescent="0.25">
      <c r="B94" s="11">
        <v>1092</v>
      </c>
      <c r="C94" s="8">
        <v>43885</v>
      </c>
      <c r="D94" s="7" t="str">
        <f t="shared" si="9"/>
        <v>FEV</v>
      </c>
      <c r="E94" s="7" t="str">
        <f t="shared" si="10"/>
        <v>2020</v>
      </c>
      <c r="F94" s="7">
        <v>1004</v>
      </c>
      <c r="G94" s="7" t="str">
        <f t="shared" si="6"/>
        <v>Isabela Carolina</v>
      </c>
      <c r="H94" s="7" t="s">
        <v>22</v>
      </c>
      <c r="I94" s="7" t="s">
        <v>76</v>
      </c>
      <c r="J94" s="7" t="str">
        <f t="shared" si="7"/>
        <v>Notebook Modelo 3</v>
      </c>
      <c r="K94" s="9">
        <f t="shared" si="8"/>
        <v>4300</v>
      </c>
      <c r="L94" s="7">
        <v>195</v>
      </c>
      <c r="M94" s="9">
        <f t="shared" si="11"/>
        <v>838500</v>
      </c>
      <c r="N94" s="7" t="s">
        <v>16</v>
      </c>
      <c r="O94" s="7" t="s">
        <v>89</v>
      </c>
      <c r="P94" s="12" t="s">
        <v>86</v>
      </c>
    </row>
    <row r="95" spans="2:16" x14ac:dyDescent="0.25">
      <c r="B95" s="11">
        <v>1093</v>
      </c>
      <c r="C95" s="8">
        <v>43886</v>
      </c>
      <c r="D95" s="7" t="str">
        <f t="shared" si="9"/>
        <v>FEV</v>
      </c>
      <c r="E95" s="7" t="str">
        <f t="shared" si="10"/>
        <v>2020</v>
      </c>
      <c r="F95" s="7">
        <v>1002</v>
      </c>
      <c r="G95" s="7" t="str">
        <f t="shared" si="6"/>
        <v>Lucas Souza</v>
      </c>
      <c r="H95" s="7" t="s">
        <v>22</v>
      </c>
      <c r="I95" s="7" t="s">
        <v>66</v>
      </c>
      <c r="J95" s="7" t="str">
        <f t="shared" si="7"/>
        <v>Caixa de Som</v>
      </c>
      <c r="K95" s="9">
        <f t="shared" si="8"/>
        <v>55</v>
      </c>
      <c r="L95" s="7">
        <v>97</v>
      </c>
      <c r="M95" s="9">
        <f t="shared" si="11"/>
        <v>5335</v>
      </c>
      <c r="N95" s="7" t="s">
        <v>17</v>
      </c>
      <c r="O95" s="7" t="s">
        <v>22</v>
      </c>
      <c r="P95" s="12" t="s">
        <v>91</v>
      </c>
    </row>
    <row r="96" spans="2:16" x14ac:dyDescent="0.25">
      <c r="B96" s="11">
        <v>1094</v>
      </c>
      <c r="C96" s="8">
        <v>43887</v>
      </c>
      <c r="D96" s="7" t="str">
        <f t="shared" si="9"/>
        <v>FEV</v>
      </c>
      <c r="E96" s="7" t="str">
        <f t="shared" si="10"/>
        <v>2020</v>
      </c>
      <c r="F96" s="7">
        <v>1002</v>
      </c>
      <c r="G96" s="7" t="str">
        <f t="shared" si="6"/>
        <v>Lucas Souza</v>
      </c>
      <c r="H96" s="7" t="s">
        <v>22</v>
      </c>
      <c r="I96" s="7" t="s">
        <v>68</v>
      </c>
      <c r="J96" s="7" t="str">
        <f t="shared" si="7"/>
        <v>Celular Modelo 1</v>
      </c>
      <c r="K96" s="9">
        <f t="shared" si="8"/>
        <v>800</v>
      </c>
      <c r="L96" s="7">
        <v>138</v>
      </c>
      <c r="M96" s="9">
        <f t="shared" si="11"/>
        <v>110400</v>
      </c>
      <c r="N96" s="7" t="s">
        <v>19</v>
      </c>
      <c r="O96" s="7" t="s">
        <v>22</v>
      </c>
      <c r="P96" s="12" t="s">
        <v>91</v>
      </c>
    </row>
    <row r="97" spans="2:16" x14ac:dyDescent="0.25">
      <c r="B97" s="11">
        <v>1095</v>
      </c>
      <c r="C97" s="8">
        <v>43888</v>
      </c>
      <c r="D97" s="7" t="str">
        <f t="shared" si="9"/>
        <v>FEV</v>
      </c>
      <c r="E97" s="7" t="str">
        <f t="shared" si="10"/>
        <v>2020</v>
      </c>
      <c r="F97" s="7">
        <v>1005</v>
      </c>
      <c r="G97" s="7" t="str">
        <f t="shared" si="6"/>
        <v>Tais Fernandes</v>
      </c>
      <c r="H97" s="7" t="s">
        <v>84</v>
      </c>
      <c r="I97" s="7" t="s">
        <v>75</v>
      </c>
      <c r="J97" s="7" t="str">
        <f t="shared" si="7"/>
        <v>Notebook Modelo 2</v>
      </c>
      <c r="K97" s="9">
        <f t="shared" si="8"/>
        <v>2220</v>
      </c>
      <c r="L97" s="7">
        <v>52</v>
      </c>
      <c r="M97" s="9">
        <f t="shared" si="11"/>
        <v>115440</v>
      </c>
      <c r="N97" s="7" t="s">
        <v>17</v>
      </c>
      <c r="O97" s="7" t="s">
        <v>89</v>
      </c>
      <c r="P97" s="12" t="s">
        <v>86</v>
      </c>
    </row>
    <row r="98" spans="2:16" x14ac:dyDescent="0.25">
      <c r="B98" s="11">
        <v>1096</v>
      </c>
      <c r="C98" s="8">
        <v>43888</v>
      </c>
      <c r="D98" s="7" t="str">
        <f t="shared" si="9"/>
        <v>FEV</v>
      </c>
      <c r="E98" s="7" t="str">
        <f t="shared" si="10"/>
        <v>2020</v>
      </c>
      <c r="F98" s="7">
        <v>1001</v>
      </c>
      <c r="G98" s="7" t="str">
        <f t="shared" si="6"/>
        <v>Maria Silva</v>
      </c>
      <c r="H98" s="7" t="s">
        <v>84</v>
      </c>
      <c r="I98" s="7" t="s">
        <v>77</v>
      </c>
      <c r="J98" s="7" t="str">
        <f t="shared" si="7"/>
        <v>Smart TV</v>
      </c>
      <c r="K98" s="9">
        <f t="shared" si="8"/>
        <v>1998</v>
      </c>
      <c r="L98" s="7">
        <v>75</v>
      </c>
      <c r="M98" s="9">
        <f t="shared" si="11"/>
        <v>149850</v>
      </c>
      <c r="N98" s="7" t="s">
        <v>17</v>
      </c>
      <c r="O98" s="7" t="s">
        <v>89</v>
      </c>
      <c r="P98" s="12" t="s">
        <v>86</v>
      </c>
    </row>
    <row r="99" spans="2:16" x14ac:dyDescent="0.25">
      <c r="B99" s="11">
        <v>1097</v>
      </c>
      <c r="C99" s="8">
        <v>43888</v>
      </c>
      <c r="D99" s="7" t="str">
        <f t="shared" si="9"/>
        <v>FEV</v>
      </c>
      <c r="E99" s="7" t="str">
        <f t="shared" si="10"/>
        <v>2020</v>
      </c>
      <c r="F99" s="7">
        <v>1001</v>
      </c>
      <c r="G99" s="7" t="str">
        <f t="shared" si="6"/>
        <v>Maria Silva</v>
      </c>
      <c r="H99" s="7" t="s">
        <v>22</v>
      </c>
      <c r="I99" s="7" t="s">
        <v>73</v>
      </c>
      <c r="J99" s="7" t="str">
        <f t="shared" si="7"/>
        <v>Mouse</v>
      </c>
      <c r="K99" s="9">
        <f t="shared" si="8"/>
        <v>88</v>
      </c>
      <c r="L99" s="7">
        <v>39</v>
      </c>
      <c r="M99" s="9">
        <f t="shared" si="11"/>
        <v>3432</v>
      </c>
      <c r="N99" s="7" t="s">
        <v>103</v>
      </c>
      <c r="O99" s="7" t="s">
        <v>89</v>
      </c>
      <c r="P99" s="12" t="s">
        <v>86</v>
      </c>
    </row>
    <row r="100" spans="2:16" x14ac:dyDescent="0.25">
      <c r="B100" s="11">
        <v>1098</v>
      </c>
      <c r="C100" s="8">
        <v>43888</v>
      </c>
      <c r="D100" s="7" t="str">
        <f t="shared" si="9"/>
        <v>FEV</v>
      </c>
      <c r="E100" s="7" t="str">
        <f t="shared" si="10"/>
        <v>2020</v>
      </c>
      <c r="F100" s="7">
        <v>1009</v>
      </c>
      <c r="G100" s="7" t="str">
        <f t="shared" si="6"/>
        <v>Felipe Seixas</v>
      </c>
      <c r="H100" s="7" t="s">
        <v>84</v>
      </c>
      <c r="I100" s="7" t="s">
        <v>74</v>
      </c>
      <c r="J100" s="7" t="str">
        <f t="shared" si="7"/>
        <v>Notebook Modelo 1</v>
      </c>
      <c r="K100" s="9">
        <f t="shared" si="8"/>
        <v>1450</v>
      </c>
      <c r="L100" s="7">
        <v>19</v>
      </c>
      <c r="M100" s="9">
        <f t="shared" si="11"/>
        <v>27550</v>
      </c>
      <c r="N100" s="7" t="s">
        <v>17</v>
      </c>
      <c r="O100" s="7" t="s">
        <v>85</v>
      </c>
      <c r="P100" s="12" t="s">
        <v>86</v>
      </c>
    </row>
    <row r="101" spans="2:16" x14ac:dyDescent="0.25">
      <c r="B101" s="11">
        <v>1099</v>
      </c>
      <c r="C101" s="8">
        <v>43889</v>
      </c>
      <c r="D101" s="7" t="str">
        <f t="shared" si="9"/>
        <v>FEV</v>
      </c>
      <c r="E101" s="7" t="str">
        <f t="shared" si="10"/>
        <v>2020</v>
      </c>
      <c r="F101" s="7">
        <v>1002</v>
      </c>
      <c r="G101" s="7" t="str">
        <f t="shared" si="6"/>
        <v>Lucas Souza</v>
      </c>
      <c r="H101" s="7" t="s">
        <v>84</v>
      </c>
      <c r="I101" s="7" t="s">
        <v>79</v>
      </c>
      <c r="J101" s="7" t="str">
        <f t="shared" si="7"/>
        <v>Tablet</v>
      </c>
      <c r="K101" s="9">
        <f t="shared" si="8"/>
        <v>1700</v>
      </c>
      <c r="L101" s="7">
        <v>92</v>
      </c>
      <c r="M101" s="9">
        <f t="shared" si="11"/>
        <v>156400</v>
      </c>
      <c r="N101" s="7" t="s">
        <v>102</v>
      </c>
      <c r="O101" s="7" t="s">
        <v>89</v>
      </c>
      <c r="P101" s="12" t="s">
        <v>86</v>
      </c>
    </row>
    <row r="102" spans="2:16" x14ac:dyDescent="0.25">
      <c r="B102" s="11">
        <v>1100</v>
      </c>
      <c r="C102" s="8">
        <v>43890</v>
      </c>
      <c r="D102" s="7" t="str">
        <f t="shared" si="9"/>
        <v>FEV</v>
      </c>
      <c r="E102" s="7" t="str">
        <f t="shared" si="10"/>
        <v>2020</v>
      </c>
      <c r="F102" s="7">
        <v>1001</v>
      </c>
      <c r="G102" s="7" t="str">
        <f t="shared" si="6"/>
        <v>Maria Silva</v>
      </c>
      <c r="H102" s="7" t="s">
        <v>22</v>
      </c>
      <c r="I102" s="7" t="s">
        <v>76</v>
      </c>
      <c r="J102" s="7" t="str">
        <f t="shared" si="7"/>
        <v>Notebook Modelo 3</v>
      </c>
      <c r="K102" s="9">
        <f t="shared" si="8"/>
        <v>4300</v>
      </c>
      <c r="L102" s="7">
        <v>71</v>
      </c>
      <c r="M102" s="9">
        <f t="shared" si="11"/>
        <v>305300</v>
      </c>
      <c r="N102" s="7" t="s">
        <v>21</v>
      </c>
      <c r="O102" s="7" t="s">
        <v>92</v>
      </c>
      <c r="P102" s="12" t="s">
        <v>93</v>
      </c>
    </row>
    <row r="103" spans="2:16" x14ac:dyDescent="0.25">
      <c r="B103" s="11">
        <v>1101</v>
      </c>
      <c r="C103" s="8">
        <v>43891</v>
      </c>
      <c r="D103" s="7" t="str">
        <f t="shared" si="9"/>
        <v>MAR</v>
      </c>
      <c r="E103" s="7" t="str">
        <f t="shared" si="10"/>
        <v>2020</v>
      </c>
      <c r="F103" s="7">
        <v>1001</v>
      </c>
      <c r="G103" s="7" t="str">
        <f t="shared" si="6"/>
        <v>Maria Silva</v>
      </c>
      <c r="H103" s="7" t="s">
        <v>84</v>
      </c>
      <c r="I103" s="7" t="s">
        <v>66</v>
      </c>
      <c r="J103" s="7" t="str">
        <f t="shared" si="7"/>
        <v>Caixa de Som</v>
      </c>
      <c r="K103" s="9">
        <f t="shared" si="8"/>
        <v>55</v>
      </c>
      <c r="L103" s="7">
        <v>95</v>
      </c>
      <c r="M103" s="9">
        <f t="shared" si="11"/>
        <v>5225</v>
      </c>
      <c r="N103" s="7" t="s">
        <v>20</v>
      </c>
      <c r="O103" s="7" t="s">
        <v>89</v>
      </c>
      <c r="P103" s="12" t="s">
        <v>86</v>
      </c>
    </row>
    <row r="104" spans="2:16" x14ac:dyDescent="0.25">
      <c r="B104" s="11">
        <v>1102</v>
      </c>
      <c r="C104" s="8">
        <v>43893</v>
      </c>
      <c r="D104" s="7" t="str">
        <f t="shared" si="9"/>
        <v>MAR</v>
      </c>
      <c r="E104" s="7" t="str">
        <f t="shared" si="10"/>
        <v>2020</v>
      </c>
      <c r="F104" s="7">
        <v>1009</v>
      </c>
      <c r="G104" s="7" t="str">
        <f t="shared" si="6"/>
        <v>Felipe Seixas</v>
      </c>
      <c r="H104" s="7" t="s">
        <v>22</v>
      </c>
      <c r="I104" s="7" t="s">
        <v>79</v>
      </c>
      <c r="J104" s="7" t="str">
        <f t="shared" si="7"/>
        <v>Tablet</v>
      </c>
      <c r="K104" s="9">
        <f t="shared" si="8"/>
        <v>1700</v>
      </c>
      <c r="L104" s="7">
        <v>58</v>
      </c>
      <c r="M104" s="9">
        <f t="shared" si="11"/>
        <v>98600</v>
      </c>
      <c r="N104" s="7" t="s">
        <v>103</v>
      </c>
      <c r="O104" s="7" t="s">
        <v>90</v>
      </c>
      <c r="P104" s="12" t="s">
        <v>91</v>
      </c>
    </row>
    <row r="105" spans="2:16" x14ac:dyDescent="0.25">
      <c r="B105" s="11">
        <v>1103</v>
      </c>
      <c r="C105" s="8">
        <v>43893</v>
      </c>
      <c r="D105" s="7" t="str">
        <f t="shared" si="9"/>
        <v>MAR</v>
      </c>
      <c r="E105" s="7" t="str">
        <f t="shared" si="10"/>
        <v>2020</v>
      </c>
      <c r="F105" s="7">
        <v>1006</v>
      </c>
      <c r="G105" s="7" t="str">
        <f t="shared" si="6"/>
        <v>Mário Junior</v>
      </c>
      <c r="H105" s="7" t="s">
        <v>84</v>
      </c>
      <c r="I105" s="7" t="s">
        <v>74</v>
      </c>
      <c r="J105" s="7" t="str">
        <f t="shared" si="7"/>
        <v>Notebook Modelo 1</v>
      </c>
      <c r="K105" s="9">
        <f t="shared" si="8"/>
        <v>1450</v>
      </c>
      <c r="L105" s="7">
        <v>85</v>
      </c>
      <c r="M105" s="9">
        <f t="shared" si="11"/>
        <v>123250</v>
      </c>
      <c r="N105" s="7" t="s">
        <v>19</v>
      </c>
      <c r="O105" s="7" t="s">
        <v>94</v>
      </c>
      <c r="P105" s="12" t="s">
        <v>88</v>
      </c>
    </row>
    <row r="106" spans="2:16" x14ac:dyDescent="0.25">
      <c r="B106" s="11">
        <v>1104</v>
      </c>
      <c r="C106" s="8">
        <v>43895</v>
      </c>
      <c r="D106" s="7" t="str">
        <f t="shared" si="9"/>
        <v>MAR</v>
      </c>
      <c r="E106" s="7" t="str">
        <f t="shared" si="10"/>
        <v>2020</v>
      </c>
      <c r="F106" s="7">
        <v>1005</v>
      </c>
      <c r="G106" s="7" t="str">
        <f t="shared" si="6"/>
        <v>Tais Fernandes</v>
      </c>
      <c r="H106" s="7" t="s">
        <v>22</v>
      </c>
      <c r="I106" s="7" t="s">
        <v>71</v>
      </c>
      <c r="J106" s="7" t="str">
        <f t="shared" si="7"/>
        <v>E-Reader</v>
      </c>
      <c r="K106" s="9">
        <f t="shared" si="8"/>
        <v>250</v>
      </c>
      <c r="L106" s="7">
        <v>26</v>
      </c>
      <c r="M106" s="9">
        <f t="shared" si="11"/>
        <v>6500</v>
      </c>
      <c r="N106" s="7" t="s">
        <v>103</v>
      </c>
      <c r="O106" s="7" t="s">
        <v>94</v>
      </c>
      <c r="P106" s="12" t="s">
        <v>88</v>
      </c>
    </row>
    <row r="107" spans="2:16" x14ac:dyDescent="0.25">
      <c r="B107" s="11">
        <v>1105</v>
      </c>
      <c r="C107" s="8">
        <v>43895</v>
      </c>
      <c r="D107" s="7" t="str">
        <f t="shared" si="9"/>
        <v>MAR</v>
      </c>
      <c r="E107" s="7" t="str">
        <f t="shared" si="10"/>
        <v>2020</v>
      </c>
      <c r="F107" s="7">
        <v>1006</v>
      </c>
      <c r="G107" s="7" t="str">
        <f t="shared" si="6"/>
        <v>Mário Junior</v>
      </c>
      <c r="H107" s="7" t="s">
        <v>22</v>
      </c>
      <c r="I107" s="7" t="s">
        <v>71</v>
      </c>
      <c r="J107" s="7" t="str">
        <f t="shared" si="7"/>
        <v>E-Reader</v>
      </c>
      <c r="K107" s="9">
        <f t="shared" si="8"/>
        <v>250</v>
      </c>
      <c r="L107" s="7">
        <v>51</v>
      </c>
      <c r="M107" s="9">
        <f t="shared" si="11"/>
        <v>12750</v>
      </c>
      <c r="N107" s="7" t="s">
        <v>103</v>
      </c>
      <c r="O107" s="7" t="s">
        <v>94</v>
      </c>
      <c r="P107" s="12" t="s">
        <v>88</v>
      </c>
    </row>
    <row r="108" spans="2:16" x14ac:dyDescent="0.25">
      <c r="B108" s="11">
        <v>1106</v>
      </c>
      <c r="C108" s="8">
        <v>43896</v>
      </c>
      <c r="D108" s="7" t="str">
        <f t="shared" si="9"/>
        <v>MAR</v>
      </c>
      <c r="E108" s="7" t="str">
        <f t="shared" si="10"/>
        <v>2020</v>
      </c>
      <c r="F108" s="7">
        <v>1005</v>
      </c>
      <c r="G108" s="7" t="str">
        <f t="shared" si="6"/>
        <v>Tais Fernandes</v>
      </c>
      <c r="H108" s="7" t="s">
        <v>22</v>
      </c>
      <c r="I108" s="7" t="s">
        <v>81</v>
      </c>
      <c r="J108" s="7" t="str">
        <f t="shared" si="7"/>
        <v>Webcam</v>
      </c>
      <c r="K108" s="9">
        <f t="shared" si="8"/>
        <v>130</v>
      </c>
      <c r="L108" s="7">
        <v>91</v>
      </c>
      <c r="M108" s="9">
        <f t="shared" si="11"/>
        <v>11830</v>
      </c>
      <c r="N108" s="7" t="s">
        <v>16</v>
      </c>
      <c r="O108" s="7" t="s">
        <v>92</v>
      </c>
      <c r="P108" s="12" t="s">
        <v>93</v>
      </c>
    </row>
    <row r="109" spans="2:16" x14ac:dyDescent="0.25">
      <c r="B109" s="11">
        <v>1107</v>
      </c>
      <c r="C109" s="8">
        <v>43897</v>
      </c>
      <c r="D109" s="7" t="str">
        <f t="shared" si="9"/>
        <v>MAR</v>
      </c>
      <c r="E109" s="7" t="str">
        <f t="shared" si="10"/>
        <v>2020</v>
      </c>
      <c r="F109" s="7">
        <v>1009</v>
      </c>
      <c r="G109" s="7" t="str">
        <f t="shared" si="6"/>
        <v>Felipe Seixas</v>
      </c>
      <c r="H109" s="7" t="s">
        <v>84</v>
      </c>
      <c r="I109" s="7" t="s">
        <v>70</v>
      </c>
      <c r="J109" s="7" t="str">
        <f t="shared" si="7"/>
        <v>Celular Modelo 3</v>
      </c>
      <c r="K109" s="9">
        <f t="shared" si="8"/>
        <v>1800</v>
      </c>
      <c r="L109" s="7">
        <v>184</v>
      </c>
      <c r="M109" s="9">
        <f t="shared" si="11"/>
        <v>331200</v>
      </c>
      <c r="N109" s="7" t="s">
        <v>16</v>
      </c>
      <c r="O109" s="7" t="s">
        <v>22</v>
      </c>
      <c r="P109" s="12" t="s">
        <v>91</v>
      </c>
    </row>
    <row r="110" spans="2:16" x14ac:dyDescent="0.25">
      <c r="B110" s="11">
        <v>1108</v>
      </c>
      <c r="C110" s="8">
        <v>43897</v>
      </c>
      <c r="D110" s="7" t="str">
        <f t="shared" si="9"/>
        <v>MAR</v>
      </c>
      <c r="E110" s="7" t="str">
        <f t="shared" si="10"/>
        <v>2020</v>
      </c>
      <c r="F110" s="7">
        <v>1003</v>
      </c>
      <c r="G110" s="7" t="str">
        <f t="shared" si="6"/>
        <v>Paulo Ferreira</v>
      </c>
      <c r="H110" s="7" t="s">
        <v>22</v>
      </c>
      <c r="I110" s="7" t="s">
        <v>74</v>
      </c>
      <c r="J110" s="7" t="str">
        <f t="shared" si="7"/>
        <v>Notebook Modelo 1</v>
      </c>
      <c r="K110" s="9">
        <f t="shared" si="8"/>
        <v>1450</v>
      </c>
      <c r="L110" s="7">
        <v>178</v>
      </c>
      <c r="M110" s="9">
        <f t="shared" si="11"/>
        <v>258100</v>
      </c>
      <c r="N110" s="7" t="s">
        <v>16</v>
      </c>
      <c r="O110" s="7" t="s">
        <v>92</v>
      </c>
      <c r="P110" s="12" t="s">
        <v>93</v>
      </c>
    </row>
    <row r="111" spans="2:16" x14ac:dyDescent="0.25">
      <c r="B111" s="11">
        <v>1109</v>
      </c>
      <c r="C111" s="8">
        <v>43897</v>
      </c>
      <c r="D111" s="7" t="str">
        <f t="shared" si="9"/>
        <v>MAR</v>
      </c>
      <c r="E111" s="7" t="str">
        <f t="shared" si="10"/>
        <v>2020</v>
      </c>
      <c r="F111" s="7">
        <v>1006</v>
      </c>
      <c r="G111" s="7" t="str">
        <f t="shared" si="6"/>
        <v>Mário Junior</v>
      </c>
      <c r="H111" s="7" t="s">
        <v>22</v>
      </c>
      <c r="I111" s="7" t="s">
        <v>75</v>
      </c>
      <c r="J111" s="7" t="str">
        <f t="shared" si="7"/>
        <v>Notebook Modelo 2</v>
      </c>
      <c r="K111" s="9">
        <f t="shared" si="8"/>
        <v>2220</v>
      </c>
      <c r="L111" s="7">
        <v>60</v>
      </c>
      <c r="M111" s="9">
        <f t="shared" si="11"/>
        <v>133200</v>
      </c>
      <c r="N111" s="7" t="s">
        <v>18</v>
      </c>
      <c r="O111" s="7" t="s">
        <v>89</v>
      </c>
      <c r="P111" s="12" t="s">
        <v>86</v>
      </c>
    </row>
    <row r="112" spans="2:16" x14ac:dyDescent="0.25">
      <c r="B112" s="11">
        <v>1110</v>
      </c>
      <c r="C112" s="8">
        <v>43898</v>
      </c>
      <c r="D112" s="7" t="str">
        <f t="shared" si="9"/>
        <v>MAR</v>
      </c>
      <c r="E112" s="7" t="str">
        <f t="shared" si="10"/>
        <v>2020</v>
      </c>
      <c r="F112" s="7">
        <v>1001</v>
      </c>
      <c r="G112" s="7" t="str">
        <f t="shared" si="6"/>
        <v>Maria Silva</v>
      </c>
      <c r="H112" s="7" t="s">
        <v>22</v>
      </c>
      <c r="I112" s="7" t="s">
        <v>71</v>
      </c>
      <c r="J112" s="7" t="str">
        <f t="shared" si="7"/>
        <v>E-Reader</v>
      </c>
      <c r="K112" s="9">
        <f t="shared" si="8"/>
        <v>250</v>
      </c>
      <c r="L112" s="7">
        <v>189</v>
      </c>
      <c r="M112" s="9">
        <f t="shared" si="11"/>
        <v>47250</v>
      </c>
      <c r="N112" s="7" t="s">
        <v>103</v>
      </c>
      <c r="O112" s="7" t="s">
        <v>87</v>
      </c>
      <c r="P112" s="12" t="s">
        <v>88</v>
      </c>
    </row>
    <row r="113" spans="2:16" x14ac:dyDescent="0.25">
      <c r="B113" s="11">
        <v>1111</v>
      </c>
      <c r="C113" s="8">
        <v>43898</v>
      </c>
      <c r="D113" s="7" t="str">
        <f t="shared" si="9"/>
        <v>MAR</v>
      </c>
      <c r="E113" s="7" t="str">
        <f t="shared" si="10"/>
        <v>2020</v>
      </c>
      <c r="F113" s="7">
        <v>1008</v>
      </c>
      <c r="G113" s="7" t="str">
        <f t="shared" si="6"/>
        <v>Teobaldo Junior</v>
      </c>
      <c r="H113" s="7" t="s">
        <v>84</v>
      </c>
      <c r="I113" s="7" t="s">
        <v>70</v>
      </c>
      <c r="J113" s="7" t="str">
        <f t="shared" si="7"/>
        <v>Celular Modelo 3</v>
      </c>
      <c r="K113" s="9">
        <f t="shared" si="8"/>
        <v>1800</v>
      </c>
      <c r="L113" s="7">
        <v>96</v>
      </c>
      <c r="M113" s="9">
        <f t="shared" si="11"/>
        <v>172800</v>
      </c>
      <c r="N113" s="7" t="s">
        <v>16</v>
      </c>
      <c r="O113" s="7" t="s">
        <v>92</v>
      </c>
      <c r="P113" s="12" t="s">
        <v>93</v>
      </c>
    </row>
    <row r="114" spans="2:16" x14ac:dyDescent="0.25">
      <c r="B114" s="11">
        <v>1112</v>
      </c>
      <c r="C114" s="8">
        <v>43900</v>
      </c>
      <c r="D114" s="7" t="str">
        <f t="shared" si="9"/>
        <v>MAR</v>
      </c>
      <c r="E114" s="7" t="str">
        <f t="shared" si="10"/>
        <v>2020</v>
      </c>
      <c r="F114" s="7">
        <v>1009</v>
      </c>
      <c r="G114" s="7" t="str">
        <f t="shared" si="6"/>
        <v>Felipe Seixas</v>
      </c>
      <c r="H114" s="7" t="s">
        <v>84</v>
      </c>
      <c r="I114" s="7" t="s">
        <v>69</v>
      </c>
      <c r="J114" s="7" t="str">
        <f t="shared" si="7"/>
        <v>Celular Modelo 2</v>
      </c>
      <c r="K114" s="9">
        <f t="shared" si="8"/>
        <v>1200</v>
      </c>
      <c r="L114" s="7">
        <v>153</v>
      </c>
      <c r="M114" s="9">
        <f t="shared" si="11"/>
        <v>183600</v>
      </c>
      <c r="N114" s="7" t="s">
        <v>21</v>
      </c>
      <c r="O114" s="7" t="s">
        <v>92</v>
      </c>
      <c r="P114" s="12" t="s">
        <v>93</v>
      </c>
    </row>
    <row r="115" spans="2:16" x14ac:dyDescent="0.25">
      <c r="B115" s="11">
        <v>1113</v>
      </c>
      <c r="C115" s="8">
        <v>43901</v>
      </c>
      <c r="D115" s="7" t="str">
        <f t="shared" si="9"/>
        <v>MAR</v>
      </c>
      <c r="E115" s="7" t="str">
        <f t="shared" si="10"/>
        <v>2020</v>
      </c>
      <c r="F115" s="7">
        <v>1003</v>
      </c>
      <c r="G115" s="7" t="str">
        <f t="shared" si="6"/>
        <v>Paulo Ferreira</v>
      </c>
      <c r="H115" s="7" t="s">
        <v>84</v>
      </c>
      <c r="I115" s="7" t="s">
        <v>68</v>
      </c>
      <c r="J115" s="7" t="str">
        <f t="shared" si="7"/>
        <v>Celular Modelo 1</v>
      </c>
      <c r="K115" s="9">
        <f t="shared" si="8"/>
        <v>800</v>
      </c>
      <c r="L115" s="7">
        <v>63</v>
      </c>
      <c r="M115" s="9">
        <f t="shared" si="11"/>
        <v>50400</v>
      </c>
      <c r="N115" s="7" t="s">
        <v>21</v>
      </c>
      <c r="O115" s="7" t="s">
        <v>92</v>
      </c>
      <c r="P115" s="12" t="s">
        <v>93</v>
      </c>
    </row>
    <row r="116" spans="2:16" x14ac:dyDescent="0.25">
      <c r="B116" s="11">
        <v>1114</v>
      </c>
      <c r="C116" s="8">
        <v>43901</v>
      </c>
      <c r="D116" s="7" t="str">
        <f t="shared" si="9"/>
        <v>MAR</v>
      </c>
      <c r="E116" s="7" t="str">
        <f t="shared" si="10"/>
        <v>2020</v>
      </c>
      <c r="F116" s="7">
        <v>1005</v>
      </c>
      <c r="G116" s="7" t="str">
        <f t="shared" si="6"/>
        <v>Tais Fernandes</v>
      </c>
      <c r="H116" s="7" t="s">
        <v>84</v>
      </c>
      <c r="I116" s="7" t="s">
        <v>76</v>
      </c>
      <c r="J116" s="7" t="str">
        <f t="shared" si="7"/>
        <v>Notebook Modelo 3</v>
      </c>
      <c r="K116" s="9">
        <f t="shared" si="8"/>
        <v>4300</v>
      </c>
      <c r="L116" s="7">
        <v>186</v>
      </c>
      <c r="M116" s="9">
        <f t="shared" si="11"/>
        <v>799800</v>
      </c>
      <c r="N116" s="7" t="s">
        <v>103</v>
      </c>
      <c r="O116" s="7" t="s">
        <v>22</v>
      </c>
      <c r="P116" s="12" t="s">
        <v>91</v>
      </c>
    </row>
    <row r="117" spans="2:16" x14ac:dyDescent="0.25">
      <c r="B117" s="11">
        <v>1115</v>
      </c>
      <c r="C117" s="8">
        <v>43901</v>
      </c>
      <c r="D117" s="7" t="str">
        <f t="shared" si="9"/>
        <v>MAR</v>
      </c>
      <c r="E117" s="7" t="str">
        <f t="shared" si="10"/>
        <v>2020</v>
      </c>
      <c r="F117" s="7">
        <v>1009</v>
      </c>
      <c r="G117" s="7" t="str">
        <f t="shared" si="6"/>
        <v>Felipe Seixas</v>
      </c>
      <c r="H117" s="7" t="s">
        <v>84</v>
      </c>
      <c r="I117" s="7" t="s">
        <v>81</v>
      </c>
      <c r="J117" s="7" t="str">
        <f t="shared" si="7"/>
        <v>Webcam</v>
      </c>
      <c r="K117" s="9">
        <f t="shared" si="8"/>
        <v>130</v>
      </c>
      <c r="L117" s="7">
        <v>144</v>
      </c>
      <c r="M117" s="9">
        <f t="shared" si="11"/>
        <v>18720</v>
      </c>
      <c r="N117" s="7" t="s">
        <v>17</v>
      </c>
      <c r="O117" s="7" t="s">
        <v>94</v>
      </c>
      <c r="P117" s="12" t="s">
        <v>88</v>
      </c>
    </row>
    <row r="118" spans="2:16" x14ac:dyDescent="0.25">
      <c r="B118" s="11">
        <v>1116</v>
      </c>
      <c r="C118" s="8">
        <v>43901</v>
      </c>
      <c r="D118" s="7" t="str">
        <f t="shared" si="9"/>
        <v>MAR</v>
      </c>
      <c r="E118" s="7" t="str">
        <f t="shared" si="10"/>
        <v>2020</v>
      </c>
      <c r="F118" s="7">
        <v>1005</v>
      </c>
      <c r="G118" s="7" t="str">
        <f t="shared" si="6"/>
        <v>Tais Fernandes</v>
      </c>
      <c r="H118" s="7" t="s">
        <v>22</v>
      </c>
      <c r="I118" s="7" t="s">
        <v>78</v>
      </c>
      <c r="J118" s="7" t="str">
        <f t="shared" si="7"/>
        <v>SSD</v>
      </c>
      <c r="K118" s="9">
        <f t="shared" si="8"/>
        <v>435</v>
      </c>
      <c r="L118" s="7">
        <v>165</v>
      </c>
      <c r="M118" s="9">
        <f t="shared" si="11"/>
        <v>71775</v>
      </c>
      <c r="N118" s="7" t="s">
        <v>21</v>
      </c>
      <c r="O118" s="7" t="s">
        <v>22</v>
      </c>
      <c r="P118" s="12" t="s">
        <v>91</v>
      </c>
    </row>
    <row r="119" spans="2:16" x14ac:dyDescent="0.25">
      <c r="B119" s="11">
        <v>1117</v>
      </c>
      <c r="C119" s="8">
        <v>43901</v>
      </c>
      <c r="D119" s="7" t="str">
        <f t="shared" si="9"/>
        <v>MAR</v>
      </c>
      <c r="E119" s="7" t="str">
        <f t="shared" si="10"/>
        <v>2020</v>
      </c>
      <c r="F119" s="7">
        <v>1009</v>
      </c>
      <c r="G119" s="7" t="str">
        <f t="shared" si="6"/>
        <v>Felipe Seixas</v>
      </c>
      <c r="H119" s="7" t="s">
        <v>84</v>
      </c>
      <c r="I119" s="7" t="s">
        <v>75</v>
      </c>
      <c r="J119" s="7" t="str">
        <f t="shared" si="7"/>
        <v>Notebook Modelo 2</v>
      </c>
      <c r="K119" s="9">
        <f t="shared" si="8"/>
        <v>2220</v>
      </c>
      <c r="L119" s="7">
        <v>66</v>
      </c>
      <c r="M119" s="9">
        <f t="shared" si="11"/>
        <v>146520</v>
      </c>
      <c r="N119" s="7" t="s">
        <v>18</v>
      </c>
      <c r="O119" s="7" t="s">
        <v>89</v>
      </c>
      <c r="P119" s="12" t="s">
        <v>86</v>
      </c>
    </row>
    <row r="120" spans="2:16" x14ac:dyDescent="0.25">
      <c r="B120" s="11">
        <v>1118</v>
      </c>
      <c r="C120" s="8">
        <v>43902</v>
      </c>
      <c r="D120" s="7" t="str">
        <f t="shared" si="9"/>
        <v>MAR</v>
      </c>
      <c r="E120" s="7" t="str">
        <f t="shared" si="10"/>
        <v>2020</v>
      </c>
      <c r="F120" s="7">
        <v>1005</v>
      </c>
      <c r="G120" s="7" t="str">
        <f t="shared" si="6"/>
        <v>Tais Fernandes</v>
      </c>
      <c r="H120" s="7" t="s">
        <v>84</v>
      </c>
      <c r="I120" s="7" t="s">
        <v>68</v>
      </c>
      <c r="J120" s="7" t="str">
        <f t="shared" si="7"/>
        <v>Celular Modelo 1</v>
      </c>
      <c r="K120" s="9">
        <f t="shared" si="8"/>
        <v>800</v>
      </c>
      <c r="L120" s="7">
        <v>22</v>
      </c>
      <c r="M120" s="9">
        <f t="shared" si="11"/>
        <v>17600</v>
      </c>
      <c r="N120" s="7" t="s">
        <v>20</v>
      </c>
      <c r="O120" s="7" t="s">
        <v>95</v>
      </c>
      <c r="P120" s="12" t="s">
        <v>93</v>
      </c>
    </row>
    <row r="121" spans="2:16" x14ac:dyDescent="0.25">
      <c r="B121" s="11">
        <v>1119</v>
      </c>
      <c r="C121" s="8">
        <v>43902</v>
      </c>
      <c r="D121" s="7" t="str">
        <f t="shared" si="9"/>
        <v>MAR</v>
      </c>
      <c r="E121" s="7" t="str">
        <f t="shared" si="10"/>
        <v>2020</v>
      </c>
      <c r="F121" s="7">
        <v>1002</v>
      </c>
      <c r="G121" s="7" t="str">
        <f t="shared" si="6"/>
        <v>Lucas Souza</v>
      </c>
      <c r="H121" s="7" t="s">
        <v>22</v>
      </c>
      <c r="I121" s="7" t="s">
        <v>81</v>
      </c>
      <c r="J121" s="7" t="str">
        <f t="shared" si="7"/>
        <v>Webcam</v>
      </c>
      <c r="K121" s="9">
        <f t="shared" si="8"/>
        <v>130</v>
      </c>
      <c r="L121" s="7">
        <v>84</v>
      </c>
      <c r="M121" s="9">
        <f t="shared" si="11"/>
        <v>10920</v>
      </c>
      <c r="N121" s="7" t="s">
        <v>102</v>
      </c>
      <c r="O121" s="7" t="s">
        <v>89</v>
      </c>
      <c r="P121" s="12" t="s">
        <v>86</v>
      </c>
    </row>
    <row r="122" spans="2:16" x14ac:dyDescent="0.25">
      <c r="B122" s="11">
        <v>1120</v>
      </c>
      <c r="C122" s="8">
        <v>43902</v>
      </c>
      <c r="D122" s="7" t="str">
        <f t="shared" si="9"/>
        <v>MAR</v>
      </c>
      <c r="E122" s="7" t="str">
        <f t="shared" si="10"/>
        <v>2020</v>
      </c>
      <c r="F122" s="7">
        <v>1002</v>
      </c>
      <c r="G122" s="7" t="str">
        <f t="shared" si="6"/>
        <v>Lucas Souza</v>
      </c>
      <c r="H122" s="7" t="s">
        <v>22</v>
      </c>
      <c r="I122" s="7" t="s">
        <v>78</v>
      </c>
      <c r="J122" s="7" t="str">
        <f t="shared" si="7"/>
        <v>SSD</v>
      </c>
      <c r="K122" s="9">
        <f t="shared" si="8"/>
        <v>435</v>
      </c>
      <c r="L122" s="7">
        <v>70</v>
      </c>
      <c r="M122" s="9">
        <f t="shared" si="11"/>
        <v>30450</v>
      </c>
      <c r="N122" s="7" t="s">
        <v>18</v>
      </c>
      <c r="O122" s="7" t="s">
        <v>89</v>
      </c>
      <c r="P122" s="12" t="s">
        <v>86</v>
      </c>
    </row>
    <row r="123" spans="2:16" x14ac:dyDescent="0.25">
      <c r="B123" s="11">
        <v>1121</v>
      </c>
      <c r="C123" s="8">
        <v>43903</v>
      </c>
      <c r="D123" s="7" t="str">
        <f t="shared" si="9"/>
        <v>MAR</v>
      </c>
      <c r="E123" s="7" t="str">
        <f t="shared" si="10"/>
        <v>2020</v>
      </c>
      <c r="F123" s="7">
        <v>1003</v>
      </c>
      <c r="G123" s="7" t="str">
        <f t="shared" si="6"/>
        <v>Paulo Ferreira</v>
      </c>
      <c r="H123" s="7" t="s">
        <v>22</v>
      </c>
      <c r="I123" s="7" t="s">
        <v>72</v>
      </c>
      <c r="J123" s="7" t="str">
        <f t="shared" si="7"/>
        <v>Headphone</v>
      </c>
      <c r="K123" s="9">
        <f t="shared" si="8"/>
        <v>150</v>
      </c>
      <c r="L123" s="7">
        <v>166</v>
      </c>
      <c r="M123" s="9">
        <f t="shared" si="11"/>
        <v>24900</v>
      </c>
      <c r="N123" s="7" t="s">
        <v>20</v>
      </c>
      <c r="O123" s="7" t="s">
        <v>85</v>
      </c>
      <c r="P123" s="12" t="s">
        <v>86</v>
      </c>
    </row>
    <row r="124" spans="2:16" x14ac:dyDescent="0.25">
      <c r="B124" s="11">
        <v>1122</v>
      </c>
      <c r="C124" s="8">
        <v>43903</v>
      </c>
      <c r="D124" s="7" t="str">
        <f t="shared" si="9"/>
        <v>MAR</v>
      </c>
      <c r="E124" s="7" t="str">
        <f t="shared" si="10"/>
        <v>2020</v>
      </c>
      <c r="F124" s="7">
        <v>1001</v>
      </c>
      <c r="G124" s="7" t="str">
        <f t="shared" si="6"/>
        <v>Maria Silva</v>
      </c>
      <c r="H124" s="7" t="s">
        <v>22</v>
      </c>
      <c r="I124" s="7" t="s">
        <v>74</v>
      </c>
      <c r="J124" s="7" t="str">
        <f t="shared" si="7"/>
        <v>Notebook Modelo 1</v>
      </c>
      <c r="K124" s="9">
        <f t="shared" si="8"/>
        <v>1450</v>
      </c>
      <c r="L124" s="7">
        <v>96</v>
      </c>
      <c r="M124" s="9">
        <f t="shared" si="11"/>
        <v>139200</v>
      </c>
      <c r="N124" s="7" t="s">
        <v>20</v>
      </c>
      <c r="O124" s="7" t="s">
        <v>94</v>
      </c>
      <c r="P124" s="12" t="s">
        <v>88</v>
      </c>
    </row>
    <row r="125" spans="2:16" x14ac:dyDescent="0.25">
      <c r="B125" s="11">
        <v>1123</v>
      </c>
      <c r="C125" s="8">
        <v>43903</v>
      </c>
      <c r="D125" s="7" t="str">
        <f t="shared" si="9"/>
        <v>MAR</v>
      </c>
      <c r="E125" s="7" t="str">
        <f t="shared" si="10"/>
        <v>2020</v>
      </c>
      <c r="F125" s="7">
        <v>1007</v>
      </c>
      <c r="G125" s="7" t="str">
        <f t="shared" si="6"/>
        <v>Alex Souza</v>
      </c>
      <c r="H125" s="7" t="s">
        <v>84</v>
      </c>
      <c r="I125" s="7" t="s">
        <v>79</v>
      </c>
      <c r="J125" s="7" t="str">
        <f t="shared" si="7"/>
        <v>Tablet</v>
      </c>
      <c r="K125" s="9">
        <f t="shared" si="8"/>
        <v>1700</v>
      </c>
      <c r="L125" s="7">
        <v>62</v>
      </c>
      <c r="M125" s="9">
        <f t="shared" si="11"/>
        <v>105400</v>
      </c>
      <c r="N125" s="7" t="s">
        <v>20</v>
      </c>
      <c r="O125" s="7" t="s">
        <v>89</v>
      </c>
      <c r="P125" s="12" t="s">
        <v>86</v>
      </c>
    </row>
    <row r="126" spans="2:16" x14ac:dyDescent="0.25">
      <c r="B126" s="11">
        <v>1124</v>
      </c>
      <c r="C126" s="8">
        <v>43904</v>
      </c>
      <c r="D126" s="7" t="str">
        <f t="shared" si="9"/>
        <v>MAR</v>
      </c>
      <c r="E126" s="7" t="str">
        <f t="shared" si="10"/>
        <v>2020</v>
      </c>
      <c r="F126" s="7">
        <v>1009</v>
      </c>
      <c r="G126" s="7" t="str">
        <f t="shared" si="6"/>
        <v>Felipe Seixas</v>
      </c>
      <c r="H126" s="7" t="s">
        <v>22</v>
      </c>
      <c r="I126" s="7" t="s">
        <v>67</v>
      </c>
      <c r="J126" s="7" t="str">
        <f t="shared" si="7"/>
        <v>Carregador Portátil</v>
      </c>
      <c r="K126" s="9">
        <f t="shared" si="8"/>
        <v>80</v>
      </c>
      <c r="L126" s="7">
        <v>109</v>
      </c>
      <c r="M126" s="9">
        <f t="shared" si="11"/>
        <v>8720</v>
      </c>
      <c r="N126" s="7" t="s">
        <v>102</v>
      </c>
      <c r="O126" s="7" t="s">
        <v>85</v>
      </c>
      <c r="P126" s="12" t="s">
        <v>86</v>
      </c>
    </row>
    <row r="127" spans="2:16" x14ac:dyDescent="0.25">
      <c r="B127" s="11">
        <v>1125</v>
      </c>
      <c r="C127" s="8">
        <v>43904</v>
      </c>
      <c r="D127" s="7" t="str">
        <f t="shared" si="9"/>
        <v>MAR</v>
      </c>
      <c r="E127" s="7" t="str">
        <f t="shared" si="10"/>
        <v>2020</v>
      </c>
      <c r="F127" s="7">
        <v>1008</v>
      </c>
      <c r="G127" s="7" t="str">
        <f t="shared" si="6"/>
        <v>Teobaldo Junior</v>
      </c>
      <c r="H127" s="7" t="s">
        <v>84</v>
      </c>
      <c r="I127" s="7" t="s">
        <v>81</v>
      </c>
      <c r="J127" s="7" t="str">
        <f t="shared" si="7"/>
        <v>Webcam</v>
      </c>
      <c r="K127" s="9">
        <f t="shared" si="8"/>
        <v>130</v>
      </c>
      <c r="L127" s="7">
        <v>43</v>
      </c>
      <c r="M127" s="9">
        <f t="shared" si="11"/>
        <v>5590</v>
      </c>
      <c r="N127" s="7" t="s">
        <v>16</v>
      </c>
      <c r="O127" s="7" t="s">
        <v>87</v>
      </c>
      <c r="P127" s="12" t="s">
        <v>88</v>
      </c>
    </row>
    <row r="128" spans="2:16" x14ac:dyDescent="0.25">
      <c r="B128" s="11">
        <v>1126</v>
      </c>
      <c r="C128" s="8">
        <v>43904</v>
      </c>
      <c r="D128" s="7" t="str">
        <f t="shared" si="9"/>
        <v>MAR</v>
      </c>
      <c r="E128" s="7" t="str">
        <f t="shared" si="10"/>
        <v>2020</v>
      </c>
      <c r="F128" s="7">
        <v>1004</v>
      </c>
      <c r="G128" s="7" t="str">
        <f t="shared" si="6"/>
        <v>Isabela Carolina</v>
      </c>
      <c r="H128" s="7" t="s">
        <v>22</v>
      </c>
      <c r="I128" s="7" t="s">
        <v>71</v>
      </c>
      <c r="J128" s="7" t="str">
        <f t="shared" si="7"/>
        <v>E-Reader</v>
      </c>
      <c r="K128" s="9">
        <f t="shared" si="8"/>
        <v>250</v>
      </c>
      <c r="L128" s="7">
        <v>13</v>
      </c>
      <c r="M128" s="9">
        <f t="shared" si="11"/>
        <v>3250</v>
      </c>
      <c r="N128" s="7" t="s">
        <v>16</v>
      </c>
      <c r="O128" s="7" t="s">
        <v>89</v>
      </c>
      <c r="P128" s="12" t="s">
        <v>86</v>
      </c>
    </row>
    <row r="129" spans="2:16" x14ac:dyDescent="0.25">
      <c r="B129" s="11">
        <v>1127</v>
      </c>
      <c r="C129" s="8">
        <v>43904</v>
      </c>
      <c r="D129" s="7" t="str">
        <f t="shared" si="9"/>
        <v>MAR</v>
      </c>
      <c r="E129" s="7" t="str">
        <f t="shared" si="10"/>
        <v>2020</v>
      </c>
      <c r="F129" s="7">
        <v>1007</v>
      </c>
      <c r="G129" s="7" t="str">
        <f t="shared" si="6"/>
        <v>Alex Souza</v>
      </c>
      <c r="H129" s="7" t="s">
        <v>22</v>
      </c>
      <c r="I129" s="7" t="s">
        <v>72</v>
      </c>
      <c r="J129" s="7" t="str">
        <f t="shared" si="7"/>
        <v>Headphone</v>
      </c>
      <c r="K129" s="9">
        <f t="shared" si="8"/>
        <v>150</v>
      </c>
      <c r="L129" s="7">
        <v>66</v>
      </c>
      <c r="M129" s="9">
        <f t="shared" si="11"/>
        <v>9900</v>
      </c>
      <c r="N129" s="7" t="s">
        <v>103</v>
      </c>
      <c r="O129" s="7" t="s">
        <v>85</v>
      </c>
      <c r="P129" s="12" t="s">
        <v>86</v>
      </c>
    </row>
    <row r="130" spans="2:16" x14ac:dyDescent="0.25">
      <c r="B130" s="11">
        <v>1128</v>
      </c>
      <c r="C130" s="8">
        <v>43905</v>
      </c>
      <c r="D130" s="7" t="str">
        <f t="shared" si="9"/>
        <v>MAR</v>
      </c>
      <c r="E130" s="7" t="str">
        <f t="shared" si="10"/>
        <v>2020</v>
      </c>
      <c r="F130" s="7">
        <v>1004</v>
      </c>
      <c r="G130" s="7" t="str">
        <f t="shared" si="6"/>
        <v>Isabela Carolina</v>
      </c>
      <c r="H130" s="7" t="s">
        <v>84</v>
      </c>
      <c r="I130" s="7" t="s">
        <v>77</v>
      </c>
      <c r="J130" s="7" t="str">
        <f t="shared" si="7"/>
        <v>Smart TV</v>
      </c>
      <c r="K130" s="9">
        <f t="shared" si="8"/>
        <v>1998</v>
      </c>
      <c r="L130" s="7">
        <v>192</v>
      </c>
      <c r="M130" s="9">
        <f t="shared" si="11"/>
        <v>383616</v>
      </c>
      <c r="N130" s="7" t="s">
        <v>17</v>
      </c>
      <c r="O130" s="7" t="s">
        <v>87</v>
      </c>
      <c r="P130" s="12" t="s">
        <v>88</v>
      </c>
    </row>
    <row r="131" spans="2:16" x14ac:dyDescent="0.25">
      <c r="B131" s="11">
        <v>1129</v>
      </c>
      <c r="C131" s="8">
        <v>43906</v>
      </c>
      <c r="D131" s="7" t="str">
        <f t="shared" si="9"/>
        <v>MAR</v>
      </c>
      <c r="E131" s="7" t="str">
        <f t="shared" si="10"/>
        <v>2020</v>
      </c>
      <c r="F131" s="7">
        <v>1008</v>
      </c>
      <c r="G131" s="7" t="str">
        <f t="shared" ref="G131:G194" si="12">VLOOKUP(F131,TB_FUNC,4,0)</f>
        <v>Teobaldo Junior</v>
      </c>
      <c r="H131" s="7" t="s">
        <v>84</v>
      </c>
      <c r="I131" s="7" t="s">
        <v>80</v>
      </c>
      <c r="J131" s="7" t="str">
        <f t="shared" ref="J131:J194" si="13">VLOOKUP(I131,TB_PRODUTOS,2,0)</f>
        <v xml:space="preserve">Teclado </v>
      </c>
      <c r="K131" s="9">
        <f t="shared" ref="K131:K194" si="14">VLOOKUP(I131,TB_PRODUTOS,3,0)</f>
        <v>80</v>
      </c>
      <c r="L131" s="7">
        <v>87</v>
      </c>
      <c r="M131" s="9">
        <f t="shared" si="11"/>
        <v>6960</v>
      </c>
      <c r="N131" s="7" t="s">
        <v>19</v>
      </c>
      <c r="O131" s="7" t="s">
        <v>89</v>
      </c>
      <c r="P131" s="12" t="s">
        <v>86</v>
      </c>
    </row>
    <row r="132" spans="2:16" x14ac:dyDescent="0.25">
      <c r="B132" s="11">
        <v>1130</v>
      </c>
      <c r="C132" s="8">
        <v>43907</v>
      </c>
      <c r="D132" s="7" t="str">
        <f t="shared" ref="D132:D195" si="15">UPPER(TEXT(C132,"mmm"))</f>
        <v>MAR</v>
      </c>
      <c r="E132" s="7" t="str">
        <f t="shared" ref="E132:E195" si="16">TEXT(C132,"aaaa")</f>
        <v>2020</v>
      </c>
      <c r="F132" s="7">
        <v>1009</v>
      </c>
      <c r="G132" s="7" t="str">
        <f t="shared" si="12"/>
        <v>Felipe Seixas</v>
      </c>
      <c r="H132" s="7" t="s">
        <v>84</v>
      </c>
      <c r="I132" s="7" t="s">
        <v>68</v>
      </c>
      <c r="J132" s="7" t="str">
        <f t="shared" si="13"/>
        <v>Celular Modelo 1</v>
      </c>
      <c r="K132" s="9">
        <f t="shared" si="14"/>
        <v>800</v>
      </c>
      <c r="L132" s="7">
        <v>178</v>
      </c>
      <c r="M132" s="9">
        <f t="shared" ref="M132:M195" si="17">L132*K132</f>
        <v>142400</v>
      </c>
      <c r="N132" s="7" t="s">
        <v>102</v>
      </c>
      <c r="O132" s="7" t="s">
        <v>87</v>
      </c>
      <c r="P132" s="12" t="s">
        <v>88</v>
      </c>
    </row>
    <row r="133" spans="2:16" x14ac:dyDescent="0.25">
      <c r="B133" s="11">
        <v>1131</v>
      </c>
      <c r="C133" s="8">
        <v>43907</v>
      </c>
      <c r="D133" s="7" t="str">
        <f t="shared" si="15"/>
        <v>MAR</v>
      </c>
      <c r="E133" s="7" t="str">
        <f t="shared" si="16"/>
        <v>2020</v>
      </c>
      <c r="F133" s="7">
        <v>1006</v>
      </c>
      <c r="G133" s="7" t="str">
        <f t="shared" si="12"/>
        <v>Mário Junior</v>
      </c>
      <c r="H133" s="7" t="s">
        <v>22</v>
      </c>
      <c r="I133" s="7" t="s">
        <v>73</v>
      </c>
      <c r="J133" s="7" t="str">
        <f t="shared" si="13"/>
        <v>Mouse</v>
      </c>
      <c r="K133" s="9">
        <f t="shared" si="14"/>
        <v>88</v>
      </c>
      <c r="L133" s="7">
        <v>142</v>
      </c>
      <c r="M133" s="9">
        <f t="shared" si="17"/>
        <v>12496</v>
      </c>
      <c r="N133" s="7" t="s">
        <v>18</v>
      </c>
      <c r="O133" s="7" t="s">
        <v>85</v>
      </c>
      <c r="P133" s="12" t="s">
        <v>86</v>
      </c>
    </row>
    <row r="134" spans="2:16" x14ac:dyDescent="0.25">
      <c r="B134" s="11">
        <v>1132</v>
      </c>
      <c r="C134" s="8">
        <v>43909</v>
      </c>
      <c r="D134" s="7" t="str">
        <f t="shared" si="15"/>
        <v>MAR</v>
      </c>
      <c r="E134" s="7" t="str">
        <f t="shared" si="16"/>
        <v>2020</v>
      </c>
      <c r="F134" s="7">
        <v>1005</v>
      </c>
      <c r="G134" s="7" t="str">
        <f t="shared" si="12"/>
        <v>Tais Fernandes</v>
      </c>
      <c r="H134" s="7" t="s">
        <v>84</v>
      </c>
      <c r="I134" s="7" t="s">
        <v>77</v>
      </c>
      <c r="J134" s="7" t="str">
        <f t="shared" si="13"/>
        <v>Smart TV</v>
      </c>
      <c r="K134" s="9">
        <f t="shared" si="14"/>
        <v>1998</v>
      </c>
      <c r="L134" s="7">
        <v>198</v>
      </c>
      <c r="M134" s="9">
        <f t="shared" si="17"/>
        <v>395604</v>
      </c>
      <c r="N134" s="7" t="s">
        <v>21</v>
      </c>
      <c r="O134" s="7" t="s">
        <v>87</v>
      </c>
      <c r="P134" s="12" t="s">
        <v>88</v>
      </c>
    </row>
    <row r="135" spans="2:16" x14ac:dyDescent="0.25">
      <c r="B135" s="11">
        <v>1133</v>
      </c>
      <c r="C135" s="8">
        <v>43909</v>
      </c>
      <c r="D135" s="7" t="str">
        <f t="shared" si="15"/>
        <v>MAR</v>
      </c>
      <c r="E135" s="7" t="str">
        <f t="shared" si="16"/>
        <v>2020</v>
      </c>
      <c r="F135" s="7">
        <v>1009</v>
      </c>
      <c r="G135" s="7" t="str">
        <f t="shared" si="12"/>
        <v>Felipe Seixas</v>
      </c>
      <c r="H135" s="7" t="s">
        <v>22</v>
      </c>
      <c r="I135" s="7" t="s">
        <v>79</v>
      </c>
      <c r="J135" s="7" t="str">
        <f t="shared" si="13"/>
        <v>Tablet</v>
      </c>
      <c r="K135" s="9">
        <f t="shared" si="14"/>
        <v>1700</v>
      </c>
      <c r="L135" s="7">
        <v>68</v>
      </c>
      <c r="M135" s="9">
        <f t="shared" si="17"/>
        <v>115600</v>
      </c>
      <c r="N135" s="7" t="s">
        <v>18</v>
      </c>
      <c r="O135" s="7" t="s">
        <v>94</v>
      </c>
      <c r="P135" s="12" t="s">
        <v>88</v>
      </c>
    </row>
    <row r="136" spans="2:16" x14ac:dyDescent="0.25">
      <c r="B136" s="11">
        <v>1134</v>
      </c>
      <c r="C136" s="8">
        <v>43909</v>
      </c>
      <c r="D136" s="7" t="str">
        <f t="shared" si="15"/>
        <v>MAR</v>
      </c>
      <c r="E136" s="7" t="str">
        <f t="shared" si="16"/>
        <v>2020</v>
      </c>
      <c r="F136" s="7">
        <v>1002</v>
      </c>
      <c r="G136" s="7" t="str">
        <f t="shared" si="12"/>
        <v>Lucas Souza</v>
      </c>
      <c r="H136" s="7" t="s">
        <v>22</v>
      </c>
      <c r="I136" s="7" t="s">
        <v>69</v>
      </c>
      <c r="J136" s="7" t="str">
        <f t="shared" si="13"/>
        <v>Celular Modelo 2</v>
      </c>
      <c r="K136" s="9">
        <f t="shared" si="14"/>
        <v>1200</v>
      </c>
      <c r="L136" s="7">
        <v>171</v>
      </c>
      <c r="M136" s="9">
        <f t="shared" si="17"/>
        <v>205200</v>
      </c>
      <c r="N136" s="7" t="s">
        <v>17</v>
      </c>
      <c r="O136" s="7" t="s">
        <v>89</v>
      </c>
      <c r="P136" s="12" t="s">
        <v>86</v>
      </c>
    </row>
    <row r="137" spans="2:16" x14ac:dyDescent="0.25">
      <c r="B137" s="11">
        <v>1135</v>
      </c>
      <c r="C137" s="8">
        <v>43909</v>
      </c>
      <c r="D137" s="7" t="str">
        <f t="shared" si="15"/>
        <v>MAR</v>
      </c>
      <c r="E137" s="7" t="str">
        <f t="shared" si="16"/>
        <v>2020</v>
      </c>
      <c r="F137" s="7">
        <v>1007</v>
      </c>
      <c r="G137" s="7" t="str">
        <f t="shared" si="12"/>
        <v>Alex Souza</v>
      </c>
      <c r="H137" s="7" t="s">
        <v>84</v>
      </c>
      <c r="I137" s="7" t="s">
        <v>77</v>
      </c>
      <c r="J137" s="7" t="str">
        <f t="shared" si="13"/>
        <v>Smart TV</v>
      </c>
      <c r="K137" s="9">
        <f t="shared" si="14"/>
        <v>1998</v>
      </c>
      <c r="L137" s="7">
        <v>68</v>
      </c>
      <c r="M137" s="9">
        <f t="shared" si="17"/>
        <v>135864</v>
      </c>
      <c r="N137" s="7" t="s">
        <v>16</v>
      </c>
      <c r="O137" s="7" t="s">
        <v>90</v>
      </c>
      <c r="P137" s="12" t="s">
        <v>91</v>
      </c>
    </row>
    <row r="138" spans="2:16" x14ac:dyDescent="0.25">
      <c r="B138" s="11">
        <v>1136</v>
      </c>
      <c r="C138" s="8">
        <v>43910</v>
      </c>
      <c r="D138" s="7" t="str">
        <f t="shared" si="15"/>
        <v>MAR</v>
      </c>
      <c r="E138" s="7" t="str">
        <f t="shared" si="16"/>
        <v>2020</v>
      </c>
      <c r="F138" s="7">
        <v>1009</v>
      </c>
      <c r="G138" s="7" t="str">
        <f t="shared" si="12"/>
        <v>Felipe Seixas</v>
      </c>
      <c r="H138" s="7" t="s">
        <v>84</v>
      </c>
      <c r="I138" s="7" t="s">
        <v>67</v>
      </c>
      <c r="J138" s="7" t="str">
        <f t="shared" si="13"/>
        <v>Carregador Portátil</v>
      </c>
      <c r="K138" s="9">
        <f t="shared" si="14"/>
        <v>80</v>
      </c>
      <c r="L138" s="7">
        <v>97</v>
      </c>
      <c r="M138" s="9">
        <f t="shared" si="17"/>
        <v>7760</v>
      </c>
      <c r="N138" s="7" t="s">
        <v>103</v>
      </c>
      <c r="O138" s="7" t="s">
        <v>95</v>
      </c>
      <c r="P138" s="12" t="s">
        <v>93</v>
      </c>
    </row>
    <row r="139" spans="2:16" x14ac:dyDescent="0.25">
      <c r="B139" s="11">
        <v>1137</v>
      </c>
      <c r="C139" s="8">
        <v>43910</v>
      </c>
      <c r="D139" s="7" t="str">
        <f t="shared" si="15"/>
        <v>MAR</v>
      </c>
      <c r="E139" s="7" t="str">
        <f t="shared" si="16"/>
        <v>2020</v>
      </c>
      <c r="F139" s="7">
        <v>1006</v>
      </c>
      <c r="G139" s="7" t="str">
        <f t="shared" si="12"/>
        <v>Mário Junior</v>
      </c>
      <c r="H139" s="7" t="s">
        <v>84</v>
      </c>
      <c r="I139" s="7" t="s">
        <v>79</v>
      </c>
      <c r="J139" s="7" t="str">
        <f t="shared" si="13"/>
        <v>Tablet</v>
      </c>
      <c r="K139" s="9">
        <f t="shared" si="14"/>
        <v>1700</v>
      </c>
      <c r="L139" s="7">
        <v>150</v>
      </c>
      <c r="M139" s="9">
        <f t="shared" si="17"/>
        <v>255000</v>
      </c>
      <c r="N139" s="7" t="s">
        <v>20</v>
      </c>
      <c r="O139" s="7" t="s">
        <v>87</v>
      </c>
      <c r="P139" s="12" t="s">
        <v>88</v>
      </c>
    </row>
    <row r="140" spans="2:16" x14ac:dyDescent="0.25">
      <c r="B140" s="11">
        <v>1138</v>
      </c>
      <c r="C140" s="8">
        <v>43910</v>
      </c>
      <c r="D140" s="7" t="str">
        <f t="shared" si="15"/>
        <v>MAR</v>
      </c>
      <c r="E140" s="7" t="str">
        <f t="shared" si="16"/>
        <v>2020</v>
      </c>
      <c r="F140" s="7">
        <v>1001</v>
      </c>
      <c r="G140" s="7" t="str">
        <f t="shared" si="12"/>
        <v>Maria Silva</v>
      </c>
      <c r="H140" s="7" t="s">
        <v>22</v>
      </c>
      <c r="I140" s="7" t="s">
        <v>81</v>
      </c>
      <c r="J140" s="7" t="str">
        <f t="shared" si="13"/>
        <v>Webcam</v>
      </c>
      <c r="K140" s="9">
        <f t="shared" si="14"/>
        <v>130</v>
      </c>
      <c r="L140" s="7">
        <v>171</v>
      </c>
      <c r="M140" s="9">
        <f t="shared" si="17"/>
        <v>22230</v>
      </c>
      <c r="N140" s="7" t="s">
        <v>102</v>
      </c>
      <c r="O140" s="7" t="s">
        <v>87</v>
      </c>
      <c r="P140" s="12" t="s">
        <v>88</v>
      </c>
    </row>
    <row r="141" spans="2:16" x14ac:dyDescent="0.25">
      <c r="B141" s="11">
        <v>1139</v>
      </c>
      <c r="C141" s="8">
        <v>43912</v>
      </c>
      <c r="D141" s="7" t="str">
        <f t="shared" si="15"/>
        <v>MAR</v>
      </c>
      <c r="E141" s="7" t="str">
        <f t="shared" si="16"/>
        <v>2020</v>
      </c>
      <c r="F141" s="7">
        <v>1001</v>
      </c>
      <c r="G141" s="7" t="str">
        <f t="shared" si="12"/>
        <v>Maria Silva</v>
      </c>
      <c r="H141" s="7" t="s">
        <v>84</v>
      </c>
      <c r="I141" s="7" t="s">
        <v>67</v>
      </c>
      <c r="J141" s="7" t="str">
        <f t="shared" si="13"/>
        <v>Carregador Portátil</v>
      </c>
      <c r="K141" s="9">
        <f t="shared" si="14"/>
        <v>80</v>
      </c>
      <c r="L141" s="7">
        <v>81</v>
      </c>
      <c r="M141" s="9">
        <f t="shared" si="17"/>
        <v>6480</v>
      </c>
      <c r="N141" s="7" t="s">
        <v>102</v>
      </c>
      <c r="O141" s="7" t="s">
        <v>92</v>
      </c>
      <c r="P141" s="12" t="s">
        <v>93</v>
      </c>
    </row>
    <row r="142" spans="2:16" x14ac:dyDescent="0.25">
      <c r="B142" s="11">
        <v>1140</v>
      </c>
      <c r="C142" s="8">
        <v>43912</v>
      </c>
      <c r="D142" s="7" t="str">
        <f t="shared" si="15"/>
        <v>MAR</v>
      </c>
      <c r="E142" s="7" t="str">
        <f t="shared" si="16"/>
        <v>2020</v>
      </c>
      <c r="F142" s="7">
        <v>1002</v>
      </c>
      <c r="G142" s="7" t="str">
        <f t="shared" si="12"/>
        <v>Lucas Souza</v>
      </c>
      <c r="H142" s="7" t="s">
        <v>22</v>
      </c>
      <c r="I142" s="7" t="s">
        <v>68</v>
      </c>
      <c r="J142" s="7" t="str">
        <f t="shared" si="13"/>
        <v>Celular Modelo 1</v>
      </c>
      <c r="K142" s="9">
        <f t="shared" si="14"/>
        <v>800</v>
      </c>
      <c r="L142" s="7">
        <v>54</v>
      </c>
      <c r="M142" s="9">
        <f t="shared" si="17"/>
        <v>43200</v>
      </c>
      <c r="N142" s="7" t="s">
        <v>18</v>
      </c>
      <c r="O142" s="7" t="s">
        <v>87</v>
      </c>
      <c r="P142" s="12" t="s">
        <v>88</v>
      </c>
    </row>
    <row r="143" spans="2:16" x14ac:dyDescent="0.25">
      <c r="B143" s="11">
        <v>1141</v>
      </c>
      <c r="C143" s="8">
        <v>43915</v>
      </c>
      <c r="D143" s="7" t="str">
        <f t="shared" si="15"/>
        <v>MAR</v>
      </c>
      <c r="E143" s="7" t="str">
        <f t="shared" si="16"/>
        <v>2020</v>
      </c>
      <c r="F143" s="7">
        <v>1009</v>
      </c>
      <c r="G143" s="7" t="str">
        <f t="shared" si="12"/>
        <v>Felipe Seixas</v>
      </c>
      <c r="H143" s="7" t="s">
        <v>22</v>
      </c>
      <c r="I143" s="7" t="s">
        <v>74</v>
      </c>
      <c r="J143" s="7" t="str">
        <f t="shared" si="13"/>
        <v>Notebook Modelo 1</v>
      </c>
      <c r="K143" s="9">
        <f t="shared" si="14"/>
        <v>1450</v>
      </c>
      <c r="L143" s="7">
        <v>54</v>
      </c>
      <c r="M143" s="9">
        <f t="shared" si="17"/>
        <v>78300</v>
      </c>
      <c r="N143" s="7" t="s">
        <v>20</v>
      </c>
      <c r="O143" s="7" t="s">
        <v>87</v>
      </c>
      <c r="P143" s="12" t="s">
        <v>88</v>
      </c>
    </row>
    <row r="144" spans="2:16" x14ac:dyDescent="0.25">
      <c r="B144" s="11">
        <v>1142</v>
      </c>
      <c r="C144" s="8">
        <v>43915</v>
      </c>
      <c r="D144" s="7" t="str">
        <f t="shared" si="15"/>
        <v>MAR</v>
      </c>
      <c r="E144" s="7" t="str">
        <f t="shared" si="16"/>
        <v>2020</v>
      </c>
      <c r="F144" s="7">
        <v>1005</v>
      </c>
      <c r="G144" s="7" t="str">
        <f t="shared" si="12"/>
        <v>Tais Fernandes</v>
      </c>
      <c r="H144" s="7" t="s">
        <v>84</v>
      </c>
      <c r="I144" s="7" t="s">
        <v>75</v>
      </c>
      <c r="J144" s="7" t="str">
        <f t="shared" si="13"/>
        <v>Notebook Modelo 2</v>
      </c>
      <c r="K144" s="9">
        <f t="shared" si="14"/>
        <v>2220</v>
      </c>
      <c r="L144" s="7">
        <v>160</v>
      </c>
      <c r="M144" s="9">
        <f t="shared" si="17"/>
        <v>355200</v>
      </c>
      <c r="N144" s="7" t="s">
        <v>102</v>
      </c>
      <c r="O144" s="7" t="s">
        <v>94</v>
      </c>
      <c r="P144" s="12" t="s">
        <v>88</v>
      </c>
    </row>
    <row r="145" spans="2:16" x14ac:dyDescent="0.25">
      <c r="B145" s="11">
        <v>1143</v>
      </c>
      <c r="C145" s="8">
        <v>43916</v>
      </c>
      <c r="D145" s="7" t="str">
        <f t="shared" si="15"/>
        <v>MAR</v>
      </c>
      <c r="E145" s="7" t="str">
        <f t="shared" si="16"/>
        <v>2020</v>
      </c>
      <c r="F145" s="7">
        <v>1004</v>
      </c>
      <c r="G145" s="7" t="str">
        <f t="shared" si="12"/>
        <v>Isabela Carolina</v>
      </c>
      <c r="H145" s="7" t="s">
        <v>22</v>
      </c>
      <c r="I145" s="7" t="s">
        <v>81</v>
      </c>
      <c r="J145" s="7" t="str">
        <f t="shared" si="13"/>
        <v>Webcam</v>
      </c>
      <c r="K145" s="9">
        <f t="shared" si="14"/>
        <v>130</v>
      </c>
      <c r="L145" s="7">
        <v>140</v>
      </c>
      <c r="M145" s="9">
        <f t="shared" si="17"/>
        <v>18200</v>
      </c>
      <c r="N145" s="7" t="s">
        <v>102</v>
      </c>
      <c r="O145" s="7" t="s">
        <v>22</v>
      </c>
      <c r="P145" s="12" t="s">
        <v>91</v>
      </c>
    </row>
    <row r="146" spans="2:16" x14ac:dyDescent="0.25">
      <c r="B146" s="11">
        <v>1144</v>
      </c>
      <c r="C146" s="8">
        <v>43916</v>
      </c>
      <c r="D146" s="7" t="str">
        <f t="shared" si="15"/>
        <v>MAR</v>
      </c>
      <c r="E146" s="7" t="str">
        <f t="shared" si="16"/>
        <v>2020</v>
      </c>
      <c r="F146" s="7">
        <v>1005</v>
      </c>
      <c r="G146" s="7" t="str">
        <f t="shared" si="12"/>
        <v>Tais Fernandes</v>
      </c>
      <c r="H146" s="7" t="s">
        <v>84</v>
      </c>
      <c r="I146" s="7" t="s">
        <v>79</v>
      </c>
      <c r="J146" s="7" t="str">
        <f t="shared" si="13"/>
        <v>Tablet</v>
      </c>
      <c r="K146" s="9">
        <f t="shared" si="14"/>
        <v>1700</v>
      </c>
      <c r="L146" s="7">
        <v>12</v>
      </c>
      <c r="M146" s="9">
        <f t="shared" si="17"/>
        <v>20400</v>
      </c>
      <c r="N146" s="7" t="s">
        <v>16</v>
      </c>
      <c r="O146" s="7" t="s">
        <v>95</v>
      </c>
      <c r="P146" s="12" t="s">
        <v>93</v>
      </c>
    </row>
    <row r="147" spans="2:16" x14ac:dyDescent="0.25">
      <c r="B147" s="11">
        <v>1145</v>
      </c>
      <c r="C147" s="8">
        <v>43917</v>
      </c>
      <c r="D147" s="7" t="str">
        <f t="shared" si="15"/>
        <v>MAR</v>
      </c>
      <c r="E147" s="7" t="str">
        <f t="shared" si="16"/>
        <v>2020</v>
      </c>
      <c r="F147" s="7">
        <v>1002</v>
      </c>
      <c r="G147" s="7" t="str">
        <f t="shared" si="12"/>
        <v>Lucas Souza</v>
      </c>
      <c r="H147" s="7" t="s">
        <v>22</v>
      </c>
      <c r="I147" s="7" t="s">
        <v>67</v>
      </c>
      <c r="J147" s="7" t="str">
        <f t="shared" si="13"/>
        <v>Carregador Portátil</v>
      </c>
      <c r="K147" s="9">
        <f t="shared" si="14"/>
        <v>80</v>
      </c>
      <c r="L147" s="7">
        <v>64</v>
      </c>
      <c r="M147" s="9">
        <f t="shared" si="17"/>
        <v>5120</v>
      </c>
      <c r="N147" s="7" t="s">
        <v>102</v>
      </c>
      <c r="O147" s="7" t="s">
        <v>87</v>
      </c>
      <c r="P147" s="12" t="s">
        <v>88</v>
      </c>
    </row>
    <row r="148" spans="2:16" x14ac:dyDescent="0.25">
      <c r="B148" s="11">
        <v>1146</v>
      </c>
      <c r="C148" s="8">
        <v>43918</v>
      </c>
      <c r="D148" s="7" t="str">
        <f t="shared" si="15"/>
        <v>MAR</v>
      </c>
      <c r="E148" s="7" t="str">
        <f t="shared" si="16"/>
        <v>2020</v>
      </c>
      <c r="F148" s="7">
        <v>1001</v>
      </c>
      <c r="G148" s="7" t="str">
        <f t="shared" si="12"/>
        <v>Maria Silva</v>
      </c>
      <c r="H148" s="7" t="s">
        <v>84</v>
      </c>
      <c r="I148" s="7" t="s">
        <v>77</v>
      </c>
      <c r="J148" s="7" t="str">
        <f t="shared" si="13"/>
        <v>Smart TV</v>
      </c>
      <c r="K148" s="9">
        <f t="shared" si="14"/>
        <v>1998</v>
      </c>
      <c r="L148" s="7">
        <v>57</v>
      </c>
      <c r="M148" s="9">
        <f t="shared" si="17"/>
        <v>113886</v>
      </c>
      <c r="N148" s="7" t="s">
        <v>21</v>
      </c>
      <c r="O148" s="7" t="s">
        <v>22</v>
      </c>
      <c r="P148" s="12" t="s">
        <v>91</v>
      </c>
    </row>
    <row r="149" spans="2:16" x14ac:dyDescent="0.25">
      <c r="B149" s="11">
        <v>1147</v>
      </c>
      <c r="C149" s="8">
        <v>43919</v>
      </c>
      <c r="D149" s="7" t="str">
        <f t="shared" si="15"/>
        <v>MAR</v>
      </c>
      <c r="E149" s="7" t="str">
        <f t="shared" si="16"/>
        <v>2020</v>
      </c>
      <c r="F149" s="7">
        <v>1007</v>
      </c>
      <c r="G149" s="7" t="str">
        <f t="shared" si="12"/>
        <v>Alex Souza</v>
      </c>
      <c r="H149" s="7" t="s">
        <v>84</v>
      </c>
      <c r="I149" s="7" t="s">
        <v>69</v>
      </c>
      <c r="J149" s="7" t="str">
        <f t="shared" si="13"/>
        <v>Celular Modelo 2</v>
      </c>
      <c r="K149" s="9">
        <f t="shared" si="14"/>
        <v>1200</v>
      </c>
      <c r="L149" s="7">
        <v>30</v>
      </c>
      <c r="M149" s="9">
        <f t="shared" si="17"/>
        <v>36000</v>
      </c>
      <c r="N149" s="7" t="s">
        <v>16</v>
      </c>
      <c r="O149" s="7" t="s">
        <v>89</v>
      </c>
      <c r="P149" s="12" t="s">
        <v>86</v>
      </c>
    </row>
    <row r="150" spans="2:16" x14ac:dyDescent="0.25">
      <c r="B150" s="11">
        <v>1148</v>
      </c>
      <c r="C150" s="8">
        <v>43919</v>
      </c>
      <c r="D150" s="7" t="str">
        <f t="shared" si="15"/>
        <v>MAR</v>
      </c>
      <c r="E150" s="7" t="str">
        <f t="shared" si="16"/>
        <v>2020</v>
      </c>
      <c r="F150" s="7">
        <v>1001</v>
      </c>
      <c r="G150" s="7" t="str">
        <f t="shared" si="12"/>
        <v>Maria Silva</v>
      </c>
      <c r="H150" s="7" t="s">
        <v>84</v>
      </c>
      <c r="I150" s="7" t="s">
        <v>80</v>
      </c>
      <c r="J150" s="7" t="str">
        <f t="shared" si="13"/>
        <v xml:space="preserve">Teclado </v>
      </c>
      <c r="K150" s="9">
        <f t="shared" si="14"/>
        <v>80</v>
      </c>
      <c r="L150" s="7">
        <v>96</v>
      </c>
      <c r="M150" s="9">
        <f t="shared" si="17"/>
        <v>7680</v>
      </c>
      <c r="N150" s="7" t="s">
        <v>20</v>
      </c>
      <c r="O150" s="7" t="s">
        <v>90</v>
      </c>
      <c r="P150" s="12" t="s">
        <v>91</v>
      </c>
    </row>
    <row r="151" spans="2:16" x14ac:dyDescent="0.25">
      <c r="B151" s="11">
        <v>1149</v>
      </c>
      <c r="C151" s="8">
        <v>43920</v>
      </c>
      <c r="D151" s="7" t="str">
        <f t="shared" si="15"/>
        <v>MAR</v>
      </c>
      <c r="E151" s="7" t="str">
        <f t="shared" si="16"/>
        <v>2020</v>
      </c>
      <c r="F151" s="7">
        <v>1004</v>
      </c>
      <c r="G151" s="7" t="str">
        <f t="shared" si="12"/>
        <v>Isabela Carolina</v>
      </c>
      <c r="H151" s="7" t="s">
        <v>22</v>
      </c>
      <c r="I151" s="7" t="s">
        <v>71</v>
      </c>
      <c r="J151" s="7" t="str">
        <f t="shared" si="13"/>
        <v>E-Reader</v>
      </c>
      <c r="K151" s="9">
        <f t="shared" si="14"/>
        <v>250</v>
      </c>
      <c r="L151" s="7">
        <v>163</v>
      </c>
      <c r="M151" s="9">
        <f t="shared" si="17"/>
        <v>40750</v>
      </c>
      <c r="N151" s="7" t="s">
        <v>102</v>
      </c>
      <c r="O151" s="7" t="s">
        <v>92</v>
      </c>
      <c r="P151" s="12" t="s">
        <v>93</v>
      </c>
    </row>
    <row r="152" spans="2:16" x14ac:dyDescent="0.25">
      <c r="B152" s="11">
        <v>1150</v>
      </c>
      <c r="C152" s="8">
        <v>43920</v>
      </c>
      <c r="D152" s="7" t="str">
        <f t="shared" si="15"/>
        <v>MAR</v>
      </c>
      <c r="E152" s="7" t="str">
        <f t="shared" si="16"/>
        <v>2020</v>
      </c>
      <c r="F152" s="7">
        <v>1004</v>
      </c>
      <c r="G152" s="7" t="str">
        <f t="shared" si="12"/>
        <v>Isabela Carolina</v>
      </c>
      <c r="H152" s="7" t="s">
        <v>22</v>
      </c>
      <c r="I152" s="7" t="s">
        <v>70</v>
      </c>
      <c r="J152" s="7" t="str">
        <f t="shared" si="13"/>
        <v>Celular Modelo 3</v>
      </c>
      <c r="K152" s="9">
        <f t="shared" si="14"/>
        <v>1800</v>
      </c>
      <c r="L152" s="7">
        <v>151</v>
      </c>
      <c r="M152" s="9">
        <f t="shared" si="17"/>
        <v>271800</v>
      </c>
      <c r="N152" s="7" t="s">
        <v>21</v>
      </c>
      <c r="O152" s="7" t="s">
        <v>94</v>
      </c>
      <c r="P152" s="12" t="s">
        <v>88</v>
      </c>
    </row>
    <row r="153" spans="2:16" x14ac:dyDescent="0.25">
      <c r="B153" s="11">
        <v>1151</v>
      </c>
      <c r="C153" s="8">
        <v>43920</v>
      </c>
      <c r="D153" s="7" t="str">
        <f t="shared" si="15"/>
        <v>MAR</v>
      </c>
      <c r="E153" s="7" t="str">
        <f t="shared" si="16"/>
        <v>2020</v>
      </c>
      <c r="F153" s="7">
        <v>1007</v>
      </c>
      <c r="G153" s="7" t="str">
        <f t="shared" si="12"/>
        <v>Alex Souza</v>
      </c>
      <c r="H153" s="7" t="s">
        <v>84</v>
      </c>
      <c r="I153" s="7" t="s">
        <v>66</v>
      </c>
      <c r="J153" s="7" t="str">
        <f t="shared" si="13"/>
        <v>Caixa de Som</v>
      </c>
      <c r="K153" s="9">
        <f t="shared" si="14"/>
        <v>55</v>
      </c>
      <c r="L153" s="7">
        <v>65</v>
      </c>
      <c r="M153" s="9">
        <f t="shared" si="17"/>
        <v>3575</v>
      </c>
      <c r="N153" s="7" t="s">
        <v>102</v>
      </c>
      <c r="O153" s="7" t="s">
        <v>95</v>
      </c>
      <c r="P153" s="12" t="s">
        <v>93</v>
      </c>
    </row>
    <row r="154" spans="2:16" x14ac:dyDescent="0.25">
      <c r="B154" s="11">
        <v>1152</v>
      </c>
      <c r="C154" s="8">
        <v>43920</v>
      </c>
      <c r="D154" s="7" t="str">
        <f t="shared" si="15"/>
        <v>MAR</v>
      </c>
      <c r="E154" s="7" t="str">
        <f t="shared" si="16"/>
        <v>2020</v>
      </c>
      <c r="F154" s="7">
        <v>1008</v>
      </c>
      <c r="G154" s="7" t="str">
        <f t="shared" si="12"/>
        <v>Teobaldo Junior</v>
      </c>
      <c r="H154" s="7" t="s">
        <v>84</v>
      </c>
      <c r="I154" s="7" t="s">
        <v>76</v>
      </c>
      <c r="J154" s="7" t="str">
        <f t="shared" si="13"/>
        <v>Notebook Modelo 3</v>
      </c>
      <c r="K154" s="9">
        <f t="shared" si="14"/>
        <v>4300</v>
      </c>
      <c r="L154" s="7">
        <v>17</v>
      </c>
      <c r="M154" s="9">
        <f t="shared" si="17"/>
        <v>73100</v>
      </c>
      <c r="N154" s="7" t="s">
        <v>16</v>
      </c>
      <c r="O154" s="7" t="s">
        <v>92</v>
      </c>
      <c r="P154" s="12" t="s">
        <v>93</v>
      </c>
    </row>
    <row r="155" spans="2:16" x14ac:dyDescent="0.25">
      <c r="B155" s="11">
        <v>1153</v>
      </c>
      <c r="C155" s="8">
        <v>43922</v>
      </c>
      <c r="D155" s="7" t="str">
        <f t="shared" si="15"/>
        <v>ABR</v>
      </c>
      <c r="E155" s="7" t="str">
        <f t="shared" si="16"/>
        <v>2020</v>
      </c>
      <c r="F155" s="7">
        <v>1004</v>
      </c>
      <c r="G155" s="7" t="str">
        <f t="shared" si="12"/>
        <v>Isabela Carolina</v>
      </c>
      <c r="H155" s="7" t="s">
        <v>84</v>
      </c>
      <c r="I155" s="7" t="s">
        <v>75</v>
      </c>
      <c r="J155" s="7" t="str">
        <f t="shared" si="13"/>
        <v>Notebook Modelo 2</v>
      </c>
      <c r="K155" s="9">
        <f t="shared" si="14"/>
        <v>2220</v>
      </c>
      <c r="L155" s="7">
        <v>36</v>
      </c>
      <c r="M155" s="9">
        <f t="shared" si="17"/>
        <v>79920</v>
      </c>
      <c r="N155" s="7" t="s">
        <v>21</v>
      </c>
      <c r="O155" s="7" t="s">
        <v>95</v>
      </c>
      <c r="P155" s="12" t="s">
        <v>93</v>
      </c>
    </row>
    <row r="156" spans="2:16" x14ac:dyDescent="0.25">
      <c r="B156" s="11">
        <v>1154</v>
      </c>
      <c r="C156" s="8">
        <v>43925</v>
      </c>
      <c r="D156" s="7" t="str">
        <f t="shared" si="15"/>
        <v>ABR</v>
      </c>
      <c r="E156" s="7" t="str">
        <f t="shared" si="16"/>
        <v>2020</v>
      </c>
      <c r="F156" s="7">
        <v>1001</v>
      </c>
      <c r="G156" s="7" t="str">
        <f t="shared" si="12"/>
        <v>Maria Silva</v>
      </c>
      <c r="H156" s="7" t="s">
        <v>84</v>
      </c>
      <c r="I156" s="7" t="s">
        <v>75</v>
      </c>
      <c r="J156" s="7" t="str">
        <f t="shared" si="13"/>
        <v>Notebook Modelo 2</v>
      </c>
      <c r="K156" s="9">
        <f t="shared" si="14"/>
        <v>2220</v>
      </c>
      <c r="L156" s="7">
        <v>26</v>
      </c>
      <c r="M156" s="9">
        <f t="shared" si="17"/>
        <v>57720</v>
      </c>
      <c r="N156" s="7" t="s">
        <v>16</v>
      </c>
      <c r="O156" s="7" t="s">
        <v>89</v>
      </c>
      <c r="P156" s="12" t="s">
        <v>86</v>
      </c>
    </row>
    <row r="157" spans="2:16" x14ac:dyDescent="0.25">
      <c r="B157" s="11">
        <v>1155</v>
      </c>
      <c r="C157" s="8">
        <v>43926</v>
      </c>
      <c r="D157" s="7" t="str">
        <f t="shared" si="15"/>
        <v>ABR</v>
      </c>
      <c r="E157" s="7" t="str">
        <f t="shared" si="16"/>
        <v>2020</v>
      </c>
      <c r="F157" s="7">
        <v>1001</v>
      </c>
      <c r="G157" s="7" t="str">
        <f t="shared" si="12"/>
        <v>Maria Silva</v>
      </c>
      <c r="H157" s="7" t="s">
        <v>22</v>
      </c>
      <c r="I157" s="7" t="s">
        <v>70</v>
      </c>
      <c r="J157" s="7" t="str">
        <f t="shared" si="13"/>
        <v>Celular Modelo 3</v>
      </c>
      <c r="K157" s="9">
        <f t="shared" si="14"/>
        <v>1800</v>
      </c>
      <c r="L157" s="7">
        <v>159</v>
      </c>
      <c r="M157" s="9">
        <f t="shared" si="17"/>
        <v>286200</v>
      </c>
      <c r="N157" s="7" t="s">
        <v>103</v>
      </c>
      <c r="O157" s="7" t="s">
        <v>87</v>
      </c>
      <c r="P157" s="12" t="s">
        <v>88</v>
      </c>
    </row>
    <row r="158" spans="2:16" x14ac:dyDescent="0.25">
      <c r="B158" s="11">
        <v>1156</v>
      </c>
      <c r="C158" s="8">
        <v>43926</v>
      </c>
      <c r="D158" s="7" t="str">
        <f t="shared" si="15"/>
        <v>ABR</v>
      </c>
      <c r="E158" s="7" t="str">
        <f t="shared" si="16"/>
        <v>2020</v>
      </c>
      <c r="F158" s="7">
        <v>1003</v>
      </c>
      <c r="G158" s="7" t="str">
        <f t="shared" si="12"/>
        <v>Paulo Ferreira</v>
      </c>
      <c r="H158" s="7" t="s">
        <v>84</v>
      </c>
      <c r="I158" s="7" t="s">
        <v>79</v>
      </c>
      <c r="J158" s="7" t="str">
        <f t="shared" si="13"/>
        <v>Tablet</v>
      </c>
      <c r="K158" s="9">
        <f t="shared" si="14"/>
        <v>1700</v>
      </c>
      <c r="L158" s="7">
        <v>10</v>
      </c>
      <c r="M158" s="9">
        <f t="shared" si="17"/>
        <v>17000</v>
      </c>
      <c r="N158" s="7" t="s">
        <v>103</v>
      </c>
      <c r="O158" s="7" t="s">
        <v>94</v>
      </c>
      <c r="P158" s="12" t="s">
        <v>88</v>
      </c>
    </row>
    <row r="159" spans="2:16" x14ac:dyDescent="0.25">
      <c r="B159" s="11">
        <v>1157</v>
      </c>
      <c r="C159" s="8">
        <v>43928</v>
      </c>
      <c r="D159" s="7" t="str">
        <f t="shared" si="15"/>
        <v>ABR</v>
      </c>
      <c r="E159" s="7" t="str">
        <f t="shared" si="16"/>
        <v>2020</v>
      </c>
      <c r="F159" s="7">
        <v>1006</v>
      </c>
      <c r="G159" s="7" t="str">
        <f t="shared" si="12"/>
        <v>Mário Junior</v>
      </c>
      <c r="H159" s="7" t="s">
        <v>84</v>
      </c>
      <c r="I159" s="7" t="s">
        <v>68</v>
      </c>
      <c r="J159" s="7" t="str">
        <f t="shared" si="13"/>
        <v>Celular Modelo 1</v>
      </c>
      <c r="K159" s="9">
        <f t="shared" si="14"/>
        <v>800</v>
      </c>
      <c r="L159" s="7">
        <v>22</v>
      </c>
      <c r="M159" s="9">
        <f t="shared" si="17"/>
        <v>17600</v>
      </c>
      <c r="N159" s="7" t="s">
        <v>17</v>
      </c>
      <c r="O159" s="7" t="s">
        <v>22</v>
      </c>
      <c r="P159" s="12" t="s">
        <v>91</v>
      </c>
    </row>
    <row r="160" spans="2:16" x14ac:dyDescent="0.25">
      <c r="B160" s="11">
        <v>1158</v>
      </c>
      <c r="C160" s="8">
        <v>43929</v>
      </c>
      <c r="D160" s="7" t="str">
        <f t="shared" si="15"/>
        <v>ABR</v>
      </c>
      <c r="E160" s="7" t="str">
        <f t="shared" si="16"/>
        <v>2020</v>
      </c>
      <c r="F160" s="7">
        <v>1002</v>
      </c>
      <c r="G160" s="7" t="str">
        <f t="shared" si="12"/>
        <v>Lucas Souza</v>
      </c>
      <c r="H160" s="7" t="s">
        <v>22</v>
      </c>
      <c r="I160" s="7" t="s">
        <v>80</v>
      </c>
      <c r="J160" s="7" t="str">
        <f t="shared" si="13"/>
        <v xml:space="preserve">Teclado </v>
      </c>
      <c r="K160" s="9">
        <f t="shared" si="14"/>
        <v>80</v>
      </c>
      <c r="L160" s="7">
        <v>44</v>
      </c>
      <c r="M160" s="9">
        <f t="shared" si="17"/>
        <v>3520</v>
      </c>
      <c r="N160" s="7" t="s">
        <v>17</v>
      </c>
      <c r="O160" s="7" t="s">
        <v>87</v>
      </c>
      <c r="P160" s="12" t="s">
        <v>88</v>
      </c>
    </row>
    <row r="161" spans="2:16" x14ac:dyDescent="0.25">
      <c r="B161" s="11">
        <v>1159</v>
      </c>
      <c r="C161" s="8">
        <v>43929</v>
      </c>
      <c r="D161" s="7" t="str">
        <f t="shared" si="15"/>
        <v>ABR</v>
      </c>
      <c r="E161" s="7" t="str">
        <f t="shared" si="16"/>
        <v>2020</v>
      </c>
      <c r="F161" s="7">
        <v>1001</v>
      </c>
      <c r="G161" s="7" t="str">
        <f t="shared" si="12"/>
        <v>Maria Silva</v>
      </c>
      <c r="H161" s="7" t="s">
        <v>22</v>
      </c>
      <c r="I161" s="7" t="s">
        <v>67</v>
      </c>
      <c r="J161" s="7" t="str">
        <f t="shared" si="13"/>
        <v>Carregador Portátil</v>
      </c>
      <c r="K161" s="9">
        <f t="shared" si="14"/>
        <v>80</v>
      </c>
      <c r="L161" s="7">
        <v>117</v>
      </c>
      <c r="M161" s="9">
        <f t="shared" si="17"/>
        <v>9360</v>
      </c>
      <c r="N161" s="7" t="s">
        <v>20</v>
      </c>
      <c r="O161" s="7" t="s">
        <v>90</v>
      </c>
      <c r="P161" s="12" t="s">
        <v>91</v>
      </c>
    </row>
    <row r="162" spans="2:16" x14ac:dyDescent="0.25">
      <c r="B162" s="11">
        <v>1160</v>
      </c>
      <c r="C162" s="8">
        <v>43930</v>
      </c>
      <c r="D162" s="7" t="str">
        <f t="shared" si="15"/>
        <v>ABR</v>
      </c>
      <c r="E162" s="7" t="str">
        <f t="shared" si="16"/>
        <v>2020</v>
      </c>
      <c r="F162" s="7">
        <v>1004</v>
      </c>
      <c r="G162" s="7" t="str">
        <f t="shared" si="12"/>
        <v>Isabela Carolina</v>
      </c>
      <c r="H162" s="7" t="s">
        <v>84</v>
      </c>
      <c r="I162" s="7" t="s">
        <v>70</v>
      </c>
      <c r="J162" s="7" t="str">
        <f t="shared" si="13"/>
        <v>Celular Modelo 3</v>
      </c>
      <c r="K162" s="9">
        <f t="shared" si="14"/>
        <v>1800</v>
      </c>
      <c r="L162" s="7">
        <v>71</v>
      </c>
      <c r="M162" s="9">
        <f t="shared" si="17"/>
        <v>127800</v>
      </c>
      <c r="N162" s="7" t="s">
        <v>20</v>
      </c>
      <c r="O162" s="7" t="s">
        <v>89</v>
      </c>
      <c r="P162" s="12" t="s">
        <v>86</v>
      </c>
    </row>
    <row r="163" spans="2:16" x14ac:dyDescent="0.25">
      <c r="B163" s="11">
        <v>1161</v>
      </c>
      <c r="C163" s="8">
        <v>43930</v>
      </c>
      <c r="D163" s="7" t="str">
        <f t="shared" si="15"/>
        <v>ABR</v>
      </c>
      <c r="E163" s="7" t="str">
        <f t="shared" si="16"/>
        <v>2020</v>
      </c>
      <c r="F163" s="7">
        <v>1004</v>
      </c>
      <c r="G163" s="7" t="str">
        <f t="shared" si="12"/>
        <v>Isabela Carolina</v>
      </c>
      <c r="H163" s="7" t="s">
        <v>22</v>
      </c>
      <c r="I163" s="7" t="s">
        <v>74</v>
      </c>
      <c r="J163" s="7" t="str">
        <f t="shared" si="13"/>
        <v>Notebook Modelo 1</v>
      </c>
      <c r="K163" s="9">
        <f t="shared" si="14"/>
        <v>1450</v>
      </c>
      <c r="L163" s="7">
        <v>95</v>
      </c>
      <c r="M163" s="9">
        <f t="shared" si="17"/>
        <v>137750</v>
      </c>
      <c r="N163" s="7" t="s">
        <v>18</v>
      </c>
      <c r="O163" s="7" t="s">
        <v>92</v>
      </c>
      <c r="P163" s="12" t="s">
        <v>93</v>
      </c>
    </row>
    <row r="164" spans="2:16" x14ac:dyDescent="0.25">
      <c r="B164" s="11">
        <v>1162</v>
      </c>
      <c r="C164" s="8">
        <v>43930</v>
      </c>
      <c r="D164" s="7" t="str">
        <f t="shared" si="15"/>
        <v>ABR</v>
      </c>
      <c r="E164" s="7" t="str">
        <f t="shared" si="16"/>
        <v>2020</v>
      </c>
      <c r="F164" s="7">
        <v>1001</v>
      </c>
      <c r="G164" s="7" t="str">
        <f t="shared" si="12"/>
        <v>Maria Silva</v>
      </c>
      <c r="H164" s="7" t="s">
        <v>84</v>
      </c>
      <c r="I164" s="7" t="s">
        <v>68</v>
      </c>
      <c r="J164" s="7" t="str">
        <f t="shared" si="13"/>
        <v>Celular Modelo 1</v>
      </c>
      <c r="K164" s="9">
        <f t="shared" si="14"/>
        <v>800</v>
      </c>
      <c r="L164" s="7">
        <v>162</v>
      </c>
      <c r="M164" s="9">
        <f t="shared" si="17"/>
        <v>129600</v>
      </c>
      <c r="N164" s="7" t="s">
        <v>102</v>
      </c>
      <c r="O164" s="7" t="s">
        <v>95</v>
      </c>
      <c r="P164" s="12" t="s">
        <v>93</v>
      </c>
    </row>
    <row r="165" spans="2:16" x14ac:dyDescent="0.25">
      <c r="B165" s="11">
        <v>1163</v>
      </c>
      <c r="C165" s="8">
        <v>43931</v>
      </c>
      <c r="D165" s="7" t="str">
        <f t="shared" si="15"/>
        <v>ABR</v>
      </c>
      <c r="E165" s="7" t="str">
        <f t="shared" si="16"/>
        <v>2020</v>
      </c>
      <c r="F165" s="7">
        <v>1005</v>
      </c>
      <c r="G165" s="7" t="str">
        <f t="shared" si="12"/>
        <v>Tais Fernandes</v>
      </c>
      <c r="H165" s="7" t="s">
        <v>84</v>
      </c>
      <c r="I165" s="7" t="s">
        <v>81</v>
      </c>
      <c r="J165" s="7" t="str">
        <f t="shared" si="13"/>
        <v>Webcam</v>
      </c>
      <c r="K165" s="9">
        <f t="shared" si="14"/>
        <v>130</v>
      </c>
      <c r="L165" s="7">
        <v>107</v>
      </c>
      <c r="M165" s="9">
        <f t="shared" si="17"/>
        <v>13910</v>
      </c>
      <c r="N165" s="7" t="s">
        <v>20</v>
      </c>
      <c r="O165" s="7" t="s">
        <v>22</v>
      </c>
      <c r="P165" s="12" t="s">
        <v>91</v>
      </c>
    </row>
    <row r="166" spans="2:16" x14ac:dyDescent="0.25">
      <c r="B166" s="11">
        <v>1164</v>
      </c>
      <c r="C166" s="8">
        <v>43932</v>
      </c>
      <c r="D166" s="7" t="str">
        <f t="shared" si="15"/>
        <v>ABR</v>
      </c>
      <c r="E166" s="7" t="str">
        <f t="shared" si="16"/>
        <v>2020</v>
      </c>
      <c r="F166" s="7">
        <v>1004</v>
      </c>
      <c r="G166" s="7" t="str">
        <f t="shared" si="12"/>
        <v>Isabela Carolina</v>
      </c>
      <c r="H166" s="7" t="s">
        <v>84</v>
      </c>
      <c r="I166" s="7" t="s">
        <v>69</v>
      </c>
      <c r="J166" s="7" t="str">
        <f t="shared" si="13"/>
        <v>Celular Modelo 2</v>
      </c>
      <c r="K166" s="9">
        <f t="shared" si="14"/>
        <v>1200</v>
      </c>
      <c r="L166" s="7">
        <v>10</v>
      </c>
      <c r="M166" s="9">
        <f t="shared" si="17"/>
        <v>12000</v>
      </c>
      <c r="N166" s="7" t="s">
        <v>16</v>
      </c>
      <c r="O166" s="7" t="s">
        <v>89</v>
      </c>
      <c r="P166" s="12" t="s">
        <v>86</v>
      </c>
    </row>
    <row r="167" spans="2:16" x14ac:dyDescent="0.25">
      <c r="B167" s="11">
        <v>1165</v>
      </c>
      <c r="C167" s="8">
        <v>43932</v>
      </c>
      <c r="D167" s="7" t="str">
        <f t="shared" si="15"/>
        <v>ABR</v>
      </c>
      <c r="E167" s="7" t="str">
        <f t="shared" si="16"/>
        <v>2020</v>
      </c>
      <c r="F167" s="7">
        <v>1006</v>
      </c>
      <c r="G167" s="7" t="str">
        <f t="shared" si="12"/>
        <v>Mário Junior</v>
      </c>
      <c r="H167" s="7" t="s">
        <v>22</v>
      </c>
      <c r="I167" s="7" t="s">
        <v>70</v>
      </c>
      <c r="J167" s="7" t="str">
        <f t="shared" si="13"/>
        <v>Celular Modelo 3</v>
      </c>
      <c r="K167" s="9">
        <f t="shared" si="14"/>
        <v>1800</v>
      </c>
      <c r="L167" s="7">
        <v>170</v>
      </c>
      <c r="M167" s="9">
        <f t="shared" si="17"/>
        <v>306000</v>
      </c>
      <c r="N167" s="7" t="s">
        <v>18</v>
      </c>
      <c r="O167" s="7" t="s">
        <v>95</v>
      </c>
      <c r="P167" s="12" t="s">
        <v>93</v>
      </c>
    </row>
    <row r="168" spans="2:16" x14ac:dyDescent="0.25">
      <c r="B168" s="11">
        <v>1166</v>
      </c>
      <c r="C168" s="8">
        <v>43933</v>
      </c>
      <c r="D168" s="7" t="str">
        <f t="shared" si="15"/>
        <v>ABR</v>
      </c>
      <c r="E168" s="7" t="str">
        <f t="shared" si="16"/>
        <v>2020</v>
      </c>
      <c r="F168" s="7">
        <v>1001</v>
      </c>
      <c r="G168" s="7" t="str">
        <f t="shared" si="12"/>
        <v>Maria Silva</v>
      </c>
      <c r="H168" s="7" t="s">
        <v>22</v>
      </c>
      <c r="I168" s="7" t="s">
        <v>81</v>
      </c>
      <c r="J168" s="7" t="str">
        <f t="shared" si="13"/>
        <v>Webcam</v>
      </c>
      <c r="K168" s="9">
        <f t="shared" si="14"/>
        <v>130</v>
      </c>
      <c r="L168" s="7">
        <v>133</v>
      </c>
      <c r="M168" s="9">
        <f t="shared" si="17"/>
        <v>17290</v>
      </c>
      <c r="N168" s="7" t="s">
        <v>20</v>
      </c>
      <c r="O168" s="7" t="s">
        <v>89</v>
      </c>
      <c r="P168" s="12" t="s">
        <v>86</v>
      </c>
    </row>
    <row r="169" spans="2:16" x14ac:dyDescent="0.25">
      <c r="B169" s="11">
        <v>1167</v>
      </c>
      <c r="C169" s="8">
        <v>43933</v>
      </c>
      <c r="D169" s="7" t="str">
        <f t="shared" si="15"/>
        <v>ABR</v>
      </c>
      <c r="E169" s="7" t="str">
        <f t="shared" si="16"/>
        <v>2020</v>
      </c>
      <c r="F169" s="7">
        <v>1001</v>
      </c>
      <c r="G169" s="7" t="str">
        <f t="shared" si="12"/>
        <v>Maria Silva</v>
      </c>
      <c r="H169" s="7" t="s">
        <v>84</v>
      </c>
      <c r="I169" s="7" t="s">
        <v>74</v>
      </c>
      <c r="J169" s="7" t="str">
        <f t="shared" si="13"/>
        <v>Notebook Modelo 1</v>
      </c>
      <c r="K169" s="9">
        <f t="shared" si="14"/>
        <v>1450</v>
      </c>
      <c r="L169" s="7">
        <v>135</v>
      </c>
      <c r="M169" s="9">
        <f t="shared" si="17"/>
        <v>195750</v>
      </c>
      <c r="N169" s="7" t="s">
        <v>102</v>
      </c>
      <c r="O169" s="7" t="s">
        <v>90</v>
      </c>
      <c r="P169" s="12" t="s">
        <v>91</v>
      </c>
    </row>
    <row r="170" spans="2:16" x14ac:dyDescent="0.25">
      <c r="B170" s="11">
        <v>1168</v>
      </c>
      <c r="C170" s="8">
        <v>43935</v>
      </c>
      <c r="D170" s="7" t="str">
        <f t="shared" si="15"/>
        <v>ABR</v>
      </c>
      <c r="E170" s="7" t="str">
        <f t="shared" si="16"/>
        <v>2020</v>
      </c>
      <c r="F170" s="7">
        <v>1008</v>
      </c>
      <c r="G170" s="7" t="str">
        <f t="shared" si="12"/>
        <v>Teobaldo Junior</v>
      </c>
      <c r="H170" s="7" t="s">
        <v>22</v>
      </c>
      <c r="I170" s="7" t="s">
        <v>66</v>
      </c>
      <c r="J170" s="7" t="str">
        <f t="shared" si="13"/>
        <v>Caixa de Som</v>
      </c>
      <c r="K170" s="9">
        <f t="shared" si="14"/>
        <v>55</v>
      </c>
      <c r="L170" s="7">
        <v>175</v>
      </c>
      <c r="M170" s="9">
        <f t="shared" si="17"/>
        <v>9625</v>
      </c>
      <c r="N170" s="7" t="s">
        <v>102</v>
      </c>
      <c r="O170" s="7" t="s">
        <v>22</v>
      </c>
      <c r="P170" s="12" t="s">
        <v>91</v>
      </c>
    </row>
    <row r="171" spans="2:16" x14ac:dyDescent="0.25">
      <c r="B171" s="11">
        <v>1169</v>
      </c>
      <c r="C171" s="8">
        <v>43936</v>
      </c>
      <c r="D171" s="7" t="str">
        <f t="shared" si="15"/>
        <v>ABR</v>
      </c>
      <c r="E171" s="7" t="str">
        <f t="shared" si="16"/>
        <v>2020</v>
      </c>
      <c r="F171" s="7">
        <v>1002</v>
      </c>
      <c r="G171" s="7" t="str">
        <f t="shared" si="12"/>
        <v>Lucas Souza</v>
      </c>
      <c r="H171" s="7" t="s">
        <v>22</v>
      </c>
      <c r="I171" s="7" t="s">
        <v>69</v>
      </c>
      <c r="J171" s="7" t="str">
        <f t="shared" si="13"/>
        <v>Celular Modelo 2</v>
      </c>
      <c r="K171" s="9">
        <f t="shared" si="14"/>
        <v>1200</v>
      </c>
      <c r="L171" s="7">
        <v>111</v>
      </c>
      <c r="M171" s="9">
        <f t="shared" si="17"/>
        <v>133200</v>
      </c>
      <c r="N171" s="7" t="s">
        <v>19</v>
      </c>
      <c r="O171" s="7" t="s">
        <v>95</v>
      </c>
      <c r="P171" s="12" t="s">
        <v>93</v>
      </c>
    </row>
    <row r="172" spans="2:16" x14ac:dyDescent="0.25">
      <c r="B172" s="11">
        <v>1170</v>
      </c>
      <c r="C172" s="8">
        <v>43936</v>
      </c>
      <c r="D172" s="7" t="str">
        <f t="shared" si="15"/>
        <v>ABR</v>
      </c>
      <c r="E172" s="7" t="str">
        <f t="shared" si="16"/>
        <v>2020</v>
      </c>
      <c r="F172" s="7">
        <v>1008</v>
      </c>
      <c r="G172" s="7" t="str">
        <f t="shared" si="12"/>
        <v>Teobaldo Junior</v>
      </c>
      <c r="H172" s="7" t="s">
        <v>22</v>
      </c>
      <c r="I172" s="7" t="s">
        <v>74</v>
      </c>
      <c r="J172" s="7" t="str">
        <f t="shared" si="13"/>
        <v>Notebook Modelo 1</v>
      </c>
      <c r="K172" s="9">
        <f t="shared" si="14"/>
        <v>1450</v>
      </c>
      <c r="L172" s="7">
        <v>86</v>
      </c>
      <c r="M172" s="9">
        <f t="shared" si="17"/>
        <v>124700</v>
      </c>
      <c r="N172" s="7" t="s">
        <v>103</v>
      </c>
      <c r="O172" s="7" t="s">
        <v>94</v>
      </c>
      <c r="P172" s="12" t="s">
        <v>88</v>
      </c>
    </row>
    <row r="173" spans="2:16" x14ac:dyDescent="0.25">
      <c r="B173" s="11">
        <v>1171</v>
      </c>
      <c r="C173" s="8">
        <v>43938</v>
      </c>
      <c r="D173" s="7" t="str">
        <f t="shared" si="15"/>
        <v>ABR</v>
      </c>
      <c r="E173" s="7" t="str">
        <f t="shared" si="16"/>
        <v>2020</v>
      </c>
      <c r="F173" s="7">
        <v>1004</v>
      </c>
      <c r="G173" s="7" t="str">
        <f t="shared" si="12"/>
        <v>Isabela Carolina</v>
      </c>
      <c r="H173" s="7" t="s">
        <v>22</v>
      </c>
      <c r="I173" s="7" t="s">
        <v>76</v>
      </c>
      <c r="J173" s="7" t="str">
        <f t="shared" si="13"/>
        <v>Notebook Modelo 3</v>
      </c>
      <c r="K173" s="9">
        <f t="shared" si="14"/>
        <v>4300</v>
      </c>
      <c r="L173" s="7">
        <v>71</v>
      </c>
      <c r="M173" s="9">
        <f t="shared" si="17"/>
        <v>305300</v>
      </c>
      <c r="N173" s="7" t="s">
        <v>16</v>
      </c>
      <c r="O173" s="7" t="s">
        <v>89</v>
      </c>
      <c r="P173" s="12" t="s">
        <v>86</v>
      </c>
    </row>
    <row r="174" spans="2:16" x14ac:dyDescent="0.25">
      <c r="B174" s="11">
        <v>1172</v>
      </c>
      <c r="C174" s="8">
        <v>43938</v>
      </c>
      <c r="D174" s="7" t="str">
        <f t="shared" si="15"/>
        <v>ABR</v>
      </c>
      <c r="E174" s="7" t="str">
        <f t="shared" si="16"/>
        <v>2020</v>
      </c>
      <c r="F174" s="7">
        <v>1001</v>
      </c>
      <c r="G174" s="7" t="str">
        <f t="shared" si="12"/>
        <v>Maria Silva</v>
      </c>
      <c r="H174" s="7" t="s">
        <v>84</v>
      </c>
      <c r="I174" s="7" t="s">
        <v>66</v>
      </c>
      <c r="J174" s="7" t="str">
        <f t="shared" si="13"/>
        <v>Caixa de Som</v>
      </c>
      <c r="K174" s="9">
        <f t="shared" si="14"/>
        <v>55</v>
      </c>
      <c r="L174" s="7">
        <v>95</v>
      </c>
      <c r="M174" s="9">
        <f t="shared" si="17"/>
        <v>5225</v>
      </c>
      <c r="N174" s="7" t="s">
        <v>19</v>
      </c>
      <c r="O174" s="7" t="s">
        <v>85</v>
      </c>
      <c r="P174" s="12" t="s">
        <v>86</v>
      </c>
    </row>
    <row r="175" spans="2:16" x14ac:dyDescent="0.25">
      <c r="B175" s="11">
        <v>1173</v>
      </c>
      <c r="C175" s="8">
        <v>43938</v>
      </c>
      <c r="D175" s="7" t="str">
        <f t="shared" si="15"/>
        <v>ABR</v>
      </c>
      <c r="E175" s="7" t="str">
        <f t="shared" si="16"/>
        <v>2020</v>
      </c>
      <c r="F175" s="7">
        <v>1002</v>
      </c>
      <c r="G175" s="7" t="str">
        <f t="shared" si="12"/>
        <v>Lucas Souza</v>
      </c>
      <c r="H175" s="7" t="s">
        <v>84</v>
      </c>
      <c r="I175" s="7" t="s">
        <v>76</v>
      </c>
      <c r="J175" s="7" t="str">
        <f t="shared" si="13"/>
        <v>Notebook Modelo 3</v>
      </c>
      <c r="K175" s="9">
        <f t="shared" si="14"/>
        <v>4300</v>
      </c>
      <c r="L175" s="7">
        <v>112</v>
      </c>
      <c r="M175" s="9">
        <f t="shared" si="17"/>
        <v>481600</v>
      </c>
      <c r="N175" s="7" t="s">
        <v>20</v>
      </c>
      <c r="O175" s="7" t="s">
        <v>87</v>
      </c>
      <c r="P175" s="12" t="s">
        <v>88</v>
      </c>
    </row>
    <row r="176" spans="2:16" x14ac:dyDescent="0.25">
      <c r="B176" s="11">
        <v>1174</v>
      </c>
      <c r="C176" s="8">
        <v>43939</v>
      </c>
      <c r="D176" s="7" t="str">
        <f t="shared" si="15"/>
        <v>ABR</v>
      </c>
      <c r="E176" s="7" t="str">
        <f t="shared" si="16"/>
        <v>2020</v>
      </c>
      <c r="F176" s="7">
        <v>1003</v>
      </c>
      <c r="G176" s="7" t="str">
        <f t="shared" si="12"/>
        <v>Paulo Ferreira</v>
      </c>
      <c r="H176" s="7" t="s">
        <v>84</v>
      </c>
      <c r="I176" s="7" t="s">
        <v>66</v>
      </c>
      <c r="J176" s="7" t="str">
        <f t="shared" si="13"/>
        <v>Caixa de Som</v>
      </c>
      <c r="K176" s="9">
        <f t="shared" si="14"/>
        <v>55</v>
      </c>
      <c r="L176" s="7">
        <v>154</v>
      </c>
      <c r="M176" s="9">
        <f t="shared" si="17"/>
        <v>8470</v>
      </c>
      <c r="N176" s="7" t="s">
        <v>16</v>
      </c>
      <c r="O176" s="7" t="s">
        <v>85</v>
      </c>
      <c r="P176" s="12" t="s">
        <v>86</v>
      </c>
    </row>
    <row r="177" spans="2:16" x14ac:dyDescent="0.25">
      <c r="B177" s="11">
        <v>1175</v>
      </c>
      <c r="C177" s="8">
        <v>43939</v>
      </c>
      <c r="D177" s="7" t="str">
        <f t="shared" si="15"/>
        <v>ABR</v>
      </c>
      <c r="E177" s="7" t="str">
        <f t="shared" si="16"/>
        <v>2020</v>
      </c>
      <c r="F177" s="7">
        <v>1009</v>
      </c>
      <c r="G177" s="7" t="str">
        <f t="shared" si="12"/>
        <v>Felipe Seixas</v>
      </c>
      <c r="H177" s="7" t="s">
        <v>22</v>
      </c>
      <c r="I177" s="7" t="s">
        <v>66</v>
      </c>
      <c r="J177" s="7" t="str">
        <f t="shared" si="13"/>
        <v>Caixa de Som</v>
      </c>
      <c r="K177" s="9">
        <f t="shared" si="14"/>
        <v>55</v>
      </c>
      <c r="L177" s="7">
        <v>65</v>
      </c>
      <c r="M177" s="9">
        <f t="shared" si="17"/>
        <v>3575</v>
      </c>
      <c r="N177" s="7" t="s">
        <v>20</v>
      </c>
      <c r="O177" s="7" t="s">
        <v>94</v>
      </c>
      <c r="P177" s="12" t="s">
        <v>88</v>
      </c>
    </row>
    <row r="178" spans="2:16" x14ac:dyDescent="0.25">
      <c r="B178" s="11">
        <v>1176</v>
      </c>
      <c r="C178" s="8">
        <v>43939</v>
      </c>
      <c r="D178" s="7" t="str">
        <f t="shared" si="15"/>
        <v>ABR</v>
      </c>
      <c r="E178" s="7" t="str">
        <f t="shared" si="16"/>
        <v>2020</v>
      </c>
      <c r="F178" s="7">
        <v>1001</v>
      </c>
      <c r="G178" s="7" t="str">
        <f t="shared" si="12"/>
        <v>Maria Silva</v>
      </c>
      <c r="H178" s="7" t="s">
        <v>84</v>
      </c>
      <c r="I178" s="7" t="s">
        <v>68</v>
      </c>
      <c r="J178" s="7" t="str">
        <f t="shared" si="13"/>
        <v>Celular Modelo 1</v>
      </c>
      <c r="K178" s="9">
        <f t="shared" si="14"/>
        <v>800</v>
      </c>
      <c r="L178" s="7">
        <v>76</v>
      </c>
      <c r="M178" s="9">
        <f t="shared" si="17"/>
        <v>60800</v>
      </c>
      <c r="N178" s="7" t="s">
        <v>18</v>
      </c>
      <c r="O178" s="7" t="s">
        <v>22</v>
      </c>
      <c r="P178" s="12" t="s">
        <v>91</v>
      </c>
    </row>
    <row r="179" spans="2:16" x14ac:dyDescent="0.25">
      <c r="B179" s="11">
        <v>1177</v>
      </c>
      <c r="C179" s="8">
        <v>43941</v>
      </c>
      <c r="D179" s="7" t="str">
        <f t="shared" si="15"/>
        <v>ABR</v>
      </c>
      <c r="E179" s="7" t="str">
        <f t="shared" si="16"/>
        <v>2020</v>
      </c>
      <c r="F179" s="7">
        <v>1009</v>
      </c>
      <c r="G179" s="7" t="str">
        <f t="shared" si="12"/>
        <v>Felipe Seixas</v>
      </c>
      <c r="H179" s="7" t="s">
        <v>84</v>
      </c>
      <c r="I179" s="7" t="s">
        <v>68</v>
      </c>
      <c r="J179" s="7" t="str">
        <f t="shared" si="13"/>
        <v>Celular Modelo 1</v>
      </c>
      <c r="K179" s="9">
        <f t="shared" si="14"/>
        <v>800</v>
      </c>
      <c r="L179" s="7">
        <v>193</v>
      </c>
      <c r="M179" s="9">
        <f t="shared" si="17"/>
        <v>154400</v>
      </c>
      <c r="N179" s="7" t="s">
        <v>18</v>
      </c>
      <c r="O179" s="7" t="s">
        <v>94</v>
      </c>
      <c r="P179" s="12" t="s">
        <v>88</v>
      </c>
    </row>
    <row r="180" spans="2:16" x14ac:dyDescent="0.25">
      <c r="B180" s="11">
        <v>1178</v>
      </c>
      <c r="C180" s="8">
        <v>43941</v>
      </c>
      <c r="D180" s="7" t="str">
        <f t="shared" si="15"/>
        <v>ABR</v>
      </c>
      <c r="E180" s="7" t="str">
        <f t="shared" si="16"/>
        <v>2020</v>
      </c>
      <c r="F180" s="7">
        <v>1004</v>
      </c>
      <c r="G180" s="7" t="str">
        <f t="shared" si="12"/>
        <v>Isabela Carolina</v>
      </c>
      <c r="H180" s="7" t="s">
        <v>22</v>
      </c>
      <c r="I180" s="7" t="s">
        <v>74</v>
      </c>
      <c r="J180" s="7" t="str">
        <f t="shared" si="13"/>
        <v>Notebook Modelo 1</v>
      </c>
      <c r="K180" s="9">
        <f t="shared" si="14"/>
        <v>1450</v>
      </c>
      <c r="L180" s="7">
        <v>25</v>
      </c>
      <c r="M180" s="9">
        <f t="shared" si="17"/>
        <v>36250</v>
      </c>
      <c r="N180" s="7" t="s">
        <v>20</v>
      </c>
      <c r="O180" s="7" t="s">
        <v>87</v>
      </c>
      <c r="P180" s="12" t="s">
        <v>88</v>
      </c>
    </row>
    <row r="181" spans="2:16" x14ac:dyDescent="0.25">
      <c r="B181" s="11">
        <v>1179</v>
      </c>
      <c r="C181" s="8">
        <v>43942</v>
      </c>
      <c r="D181" s="7" t="str">
        <f t="shared" si="15"/>
        <v>ABR</v>
      </c>
      <c r="E181" s="7" t="str">
        <f t="shared" si="16"/>
        <v>2020</v>
      </c>
      <c r="F181" s="7">
        <v>1009</v>
      </c>
      <c r="G181" s="7" t="str">
        <f t="shared" si="12"/>
        <v>Felipe Seixas</v>
      </c>
      <c r="H181" s="7" t="s">
        <v>22</v>
      </c>
      <c r="I181" s="7" t="s">
        <v>80</v>
      </c>
      <c r="J181" s="7" t="str">
        <f t="shared" si="13"/>
        <v xml:space="preserve">Teclado </v>
      </c>
      <c r="K181" s="9">
        <f t="shared" si="14"/>
        <v>80</v>
      </c>
      <c r="L181" s="7">
        <v>93</v>
      </c>
      <c r="M181" s="9">
        <f t="shared" si="17"/>
        <v>7440</v>
      </c>
      <c r="N181" s="7" t="s">
        <v>102</v>
      </c>
      <c r="O181" s="7" t="s">
        <v>85</v>
      </c>
      <c r="P181" s="12" t="s">
        <v>86</v>
      </c>
    </row>
    <row r="182" spans="2:16" x14ac:dyDescent="0.25">
      <c r="B182" s="11">
        <v>1180</v>
      </c>
      <c r="C182" s="8">
        <v>43943</v>
      </c>
      <c r="D182" s="7" t="str">
        <f t="shared" si="15"/>
        <v>ABR</v>
      </c>
      <c r="E182" s="7" t="str">
        <f t="shared" si="16"/>
        <v>2020</v>
      </c>
      <c r="F182" s="7">
        <v>1008</v>
      </c>
      <c r="G182" s="7" t="str">
        <f t="shared" si="12"/>
        <v>Teobaldo Junior</v>
      </c>
      <c r="H182" s="7" t="s">
        <v>84</v>
      </c>
      <c r="I182" s="7" t="s">
        <v>67</v>
      </c>
      <c r="J182" s="7" t="str">
        <f t="shared" si="13"/>
        <v>Carregador Portátil</v>
      </c>
      <c r="K182" s="9">
        <f t="shared" si="14"/>
        <v>80</v>
      </c>
      <c r="L182" s="7">
        <v>150</v>
      </c>
      <c r="M182" s="9">
        <f t="shared" si="17"/>
        <v>12000</v>
      </c>
      <c r="N182" s="7" t="s">
        <v>103</v>
      </c>
      <c r="O182" s="7" t="s">
        <v>95</v>
      </c>
      <c r="P182" s="12" t="s">
        <v>93</v>
      </c>
    </row>
    <row r="183" spans="2:16" x14ac:dyDescent="0.25">
      <c r="B183" s="11">
        <v>1181</v>
      </c>
      <c r="C183" s="8">
        <v>43943</v>
      </c>
      <c r="D183" s="7" t="str">
        <f t="shared" si="15"/>
        <v>ABR</v>
      </c>
      <c r="E183" s="7" t="str">
        <f t="shared" si="16"/>
        <v>2020</v>
      </c>
      <c r="F183" s="7">
        <v>1003</v>
      </c>
      <c r="G183" s="7" t="str">
        <f t="shared" si="12"/>
        <v>Paulo Ferreira</v>
      </c>
      <c r="H183" s="7" t="s">
        <v>22</v>
      </c>
      <c r="I183" s="7" t="s">
        <v>70</v>
      </c>
      <c r="J183" s="7" t="str">
        <f t="shared" si="13"/>
        <v>Celular Modelo 3</v>
      </c>
      <c r="K183" s="9">
        <f t="shared" si="14"/>
        <v>1800</v>
      </c>
      <c r="L183" s="7">
        <v>63</v>
      </c>
      <c r="M183" s="9">
        <f t="shared" si="17"/>
        <v>113400</v>
      </c>
      <c r="N183" s="7" t="s">
        <v>16</v>
      </c>
      <c r="O183" s="7" t="s">
        <v>87</v>
      </c>
      <c r="P183" s="12" t="s">
        <v>88</v>
      </c>
    </row>
    <row r="184" spans="2:16" x14ac:dyDescent="0.25">
      <c r="B184" s="11">
        <v>1182</v>
      </c>
      <c r="C184" s="8">
        <v>43943</v>
      </c>
      <c r="D184" s="7" t="str">
        <f t="shared" si="15"/>
        <v>ABR</v>
      </c>
      <c r="E184" s="7" t="str">
        <f t="shared" si="16"/>
        <v>2020</v>
      </c>
      <c r="F184" s="7">
        <v>1005</v>
      </c>
      <c r="G184" s="7" t="str">
        <f t="shared" si="12"/>
        <v>Tais Fernandes</v>
      </c>
      <c r="H184" s="7" t="s">
        <v>22</v>
      </c>
      <c r="I184" s="7" t="s">
        <v>71</v>
      </c>
      <c r="J184" s="7" t="str">
        <f t="shared" si="13"/>
        <v>E-Reader</v>
      </c>
      <c r="K184" s="9">
        <f t="shared" si="14"/>
        <v>250</v>
      </c>
      <c r="L184" s="7">
        <v>85</v>
      </c>
      <c r="M184" s="9">
        <f t="shared" si="17"/>
        <v>21250</v>
      </c>
      <c r="N184" s="7" t="s">
        <v>21</v>
      </c>
      <c r="O184" s="7" t="s">
        <v>95</v>
      </c>
      <c r="P184" s="12" t="s">
        <v>93</v>
      </c>
    </row>
    <row r="185" spans="2:16" x14ac:dyDescent="0.25">
      <c r="B185" s="11">
        <v>1183</v>
      </c>
      <c r="C185" s="8">
        <v>43943</v>
      </c>
      <c r="D185" s="7" t="str">
        <f t="shared" si="15"/>
        <v>ABR</v>
      </c>
      <c r="E185" s="7" t="str">
        <f t="shared" si="16"/>
        <v>2020</v>
      </c>
      <c r="F185" s="7">
        <v>1007</v>
      </c>
      <c r="G185" s="7" t="str">
        <f t="shared" si="12"/>
        <v>Alex Souza</v>
      </c>
      <c r="H185" s="7" t="s">
        <v>84</v>
      </c>
      <c r="I185" s="7" t="s">
        <v>73</v>
      </c>
      <c r="J185" s="7" t="str">
        <f t="shared" si="13"/>
        <v>Mouse</v>
      </c>
      <c r="K185" s="9">
        <f t="shared" si="14"/>
        <v>88</v>
      </c>
      <c r="L185" s="7">
        <v>71</v>
      </c>
      <c r="M185" s="9">
        <f t="shared" si="17"/>
        <v>6248</v>
      </c>
      <c r="N185" s="7" t="s">
        <v>102</v>
      </c>
      <c r="O185" s="7" t="s">
        <v>22</v>
      </c>
      <c r="P185" s="12" t="s">
        <v>91</v>
      </c>
    </row>
    <row r="186" spans="2:16" x14ac:dyDescent="0.25">
      <c r="B186" s="11">
        <v>1184</v>
      </c>
      <c r="C186" s="8">
        <v>43944</v>
      </c>
      <c r="D186" s="7" t="str">
        <f t="shared" si="15"/>
        <v>ABR</v>
      </c>
      <c r="E186" s="7" t="str">
        <f t="shared" si="16"/>
        <v>2020</v>
      </c>
      <c r="F186" s="7">
        <v>1009</v>
      </c>
      <c r="G186" s="7" t="str">
        <f t="shared" si="12"/>
        <v>Felipe Seixas</v>
      </c>
      <c r="H186" s="7" t="s">
        <v>22</v>
      </c>
      <c r="I186" s="7" t="s">
        <v>74</v>
      </c>
      <c r="J186" s="7" t="str">
        <f t="shared" si="13"/>
        <v>Notebook Modelo 1</v>
      </c>
      <c r="K186" s="9">
        <f t="shared" si="14"/>
        <v>1450</v>
      </c>
      <c r="L186" s="7">
        <v>58</v>
      </c>
      <c r="M186" s="9">
        <f t="shared" si="17"/>
        <v>84100</v>
      </c>
      <c r="N186" s="7" t="s">
        <v>103</v>
      </c>
      <c r="O186" s="7" t="s">
        <v>94</v>
      </c>
      <c r="P186" s="12" t="s">
        <v>88</v>
      </c>
    </row>
    <row r="187" spans="2:16" x14ac:dyDescent="0.25">
      <c r="B187" s="11">
        <v>1185</v>
      </c>
      <c r="C187" s="8">
        <v>43944</v>
      </c>
      <c r="D187" s="7" t="str">
        <f t="shared" si="15"/>
        <v>ABR</v>
      </c>
      <c r="E187" s="7" t="str">
        <f t="shared" si="16"/>
        <v>2020</v>
      </c>
      <c r="F187" s="7">
        <v>1007</v>
      </c>
      <c r="G187" s="7" t="str">
        <f t="shared" si="12"/>
        <v>Alex Souza</v>
      </c>
      <c r="H187" s="7" t="s">
        <v>84</v>
      </c>
      <c r="I187" s="7" t="s">
        <v>69</v>
      </c>
      <c r="J187" s="7" t="str">
        <f t="shared" si="13"/>
        <v>Celular Modelo 2</v>
      </c>
      <c r="K187" s="9">
        <f t="shared" si="14"/>
        <v>1200</v>
      </c>
      <c r="L187" s="7">
        <v>90</v>
      </c>
      <c r="M187" s="9">
        <f t="shared" si="17"/>
        <v>108000</v>
      </c>
      <c r="N187" s="7" t="s">
        <v>21</v>
      </c>
      <c r="O187" s="7" t="s">
        <v>87</v>
      </c>
      <c r="P187" s="12" t="s">
        <v>88</v>
      </c>
    </row>
    <row r="188" spans="2:16" x14ac:dyDescent="0.25">
      <c r="B188" s="11">
        <v>1186</v>
      </c>
      <c r="C188" s="8">
        <v>43945</v>
      </c>
      <c r="D188" s="7" t="str">
        <f t="shared" si="15"/>
        <v>ABR</v>
      </c>
      <c r="E188" s="7" t="str">
        <f t="shared" si="16"/>
        <v>2020</v>
      </c>
      <c r="F188" s="7">
        <v>1002</v>
      </c>
      <c r="G188" s="7" t="str">
        <f t="shared" si="12"/>
        <v>Lucas Souza</v>
      </c>
      <c r="H188" s="7" t="s">
        <v>84</v>
      </c>
      <c r="I188" s="7" t="s">
        <v>70</v>
      </c>
      <c r="J188" s="7" t="str">
        <f t="shared" si="13"/>
        <v>Celular Modelo 3</v>
      </c>
      <c r="K188" s="9">
        <f t="shared" si="14"/>
        <v>1800</v>
      </c>
      <c r="L188" s="7">
        <v>64</v>
      </c>
      <c r="M188" s="9">
        <f t="shared" si="17"/>
        <v>115200</v>
      </c>
      <c r="N188" s="7" t="s">
        <v>17</v>
      </c>
      <c r="O188" s="7" t="s">
        <v>95</v>
      </c>
      <c r="P188" s="12" t="s">
        <v>93</v>
      </c>
    </row>
    <row r="189" spans="2:16" x14ac:dyDescent="0.25">
      <c r="B189" s="11">
        <v>1187</v>
      </c>
      <c r="C189" s="8">
        <v>43945</v>
      </c>
      <c r="D189" s="7" t="str">
        <f t="shared" si="15"/>
        <v>ABR</v>
      </c>
      <c r="E189" s="7" t="str">
        <f t="shared" si="16"/>
        <v>2020</v>
      </c>
      <c r="F189" s="7">
        <v>1009</v>
      </c>
      <c r="G189" s="7" t="str">
        <f t="shared" si="12"/>
        <v>Felipe Seixas</v>
      </c>
      <c r="H189" s="7" t="s">
        <v>84</v>
      </c>
      <c r="I189" s="7" t="s">
        <v>72</v>
      </c>
      <c r="J189" s="7" t="str">
        <f t="shared" si="13"/>
        <v>Headphone</v>
      </c>
      <c r="K189" s="9">
        <f t="shared" si="14"/>
        <v>150</v>
      </c>
      <c r="L189" s="7">
        <v>115</v>
      </c>
      <c r="M189" s="9">
        <f t="shared" si="17"/>
        <v>17250</v>
      </c>
      <c r="N189" s="7" t="s">
        <v>21</v>
      </c>
      <c r="O189" s="7" t="s">
        <v>90</v>
      </c>
      <c r="P189" s="12" t="s">
        <v>91</v>
      </c>
    </row>
    <row r="190" spans="2:16" x14ac:dyDescent="0.25">
      <c r="B190" s="11">
        <v>1188</v>
      </c>
      <c r="C190" s="8">
        <v>43945</v>
      </c>
      <c r="D190" s="7" t="str">
        <f t="shared" si="15"/>
        <v>ABR</v>
      </c>
      <c r="E190" s="7" t="str">
        <f t="shared" si="16"/>
        <v>2020</v>
      </c>
      <c r="F190" s="7">
        <v>1005</v>
      </c>
      <c r="G190" s="7" t="str">
        <f t="shared" si="12"/>
        <v>Tais Fernandes</v>
      </c>
      <c r="H190" s="7" t="s">
        <v>22</v>
      </c>
      <c r="I190" s="7" t="s">
        <v>70</v>
      </c>
      <c r="J190" s="7" t="str">
        <f t="shared" si="13"/>
        <v>Celular Modelo 3</v>
      </c>
      <c r="K190" s="9">
        <f t="shared" si="14"/>
        <v>1800</v>
      </c>
      <c r="L190" s="7">
        <v>157</v>
      </c>
      <c r="M190" s="9">
        <f t="shared" si="17"/>
        <v>282600</v>
      </c>
      <c r="N190" s="7" t="s">
        <v>17</v>
      </c>
      <c r="O190" s="7" t="s">
        <v>87</v>
      </c>
      <c r="P190" s="12" t="s">
        <v>88</v>
      </c>
    </row>
    <row r="191" spans="2:16" x14ac:dyDescent="0.25">
      <c r="B191" s="11">
        <v>1189</v>
      </c>
      <c r="C191" s="8">
        <v>43945</v>
      </c>
      <c r="D191" s="7" t="str">
        <f t="shared" si="15"/>
        <v>ABR</v>
      </c>
      <c r="E191" s="7" t="str">
        <f t="shared" si="16"/>
        <v>2020</v>
      </c>
      <c r="F191" s="7">
        <v>1009</v>
      </c>
      <c r="G191" s="7" t="str">
        <f t="shared" si="12"/>
        <v>Felipe Seixas</v>
      </c>
      <c r="H191" s="7" t="s">
        <v>22</v>
      </c>
      <c r="I191" s="7" t="s">
        <v>68</v>
      </c>
      <c r="J191" s="7" t="str">
        <f t="shared" si="13"/>
        <v>Celular Modelo 1</v>
      </c>
      <c r="K191" s="9">
        <f t="shared" si="14"/>
        <v>800</v>
      </c>
      <c r="L191" s="7">
        <v>72</v>
      </c>
      <c r="M191" s="9">
        <f t="shared" si="17"/>
        <v>57600</v>
      </c>
      <c r="N191" s="7" t="s">
        <v>103</v>
      </c>
      <c r="O191" s="7" t="s">
        <v>22</v>
      </c>
      <c r="P191" s="12" t="s">
        <v>91</v>
      </c>
    </row>
    <row r="192" spans="2:16" x14ac:dyDescent="0.25">
      <c r="B192" s="11">
        <v>1190</v>
      </c>
      <c r="C192" s="8">
        <v>43947</v>
      </c>
      <c r="D192" s="7" t="str">
        <f t="shared" si="15"/>
        <v>ABR</v>
      </c>
      <c r="E192" s="7" t="str">
        <f t="shared" si="16"/>
        <v>2020</v>
      </c>
      <c r="F192" s="7">
        <v>1005</v>
      </c>
      <c r="G192" s="7" t="str">
        <f t="shared" si="12"/>
        <v>Tais Fernandes</v>
      </c>
      <c r="H192" s="7" t="s">
        <v>84</v>
      </c>
      <c r="I192" s="7" t="s">
        <v>74</v>
      </c>
      <c r="J192" s="7" t="str">
        <f t="shared" si="13"/>
        <v>Notebook Modelo 1</v>
      </c>
      <c r="K192" s="9">
        <f t="shared" si="14"/>
        <v>1450</v>
      </c>
      <c r="L192" s="7">
        <v>10</v>
      </c>
      <c r="M192" s="9">
        <f t="shared" si="17"/>
        <v>14500</v>
      </c>
      <c r="N192" s="7" t="s">
        <v>103</v>
      </c>
      <c r="O192" s="7" t="s">
        <v>94</v>
      </c>
      <c r="P192" s="12" t="s">
        <v>88</v>
      </c>
    </row>
    <row r="193" spans="2:16" x14ac:dyDescent="0.25">
      <c r="B193" s="11">
        <v>1191</v>
      </c>
      <c r="C193" s="8">
        <v>43947</v>
      </c>
      <c r="D193" s="7" t="str">
        <f t="shared" si="15"/>
        <v>ABR</v>
      </c>
      <c r="E193" s="7" t="str">
        <f t="shared" si="16"/>
        <v>2020</v>
      </c>
      <c r="F193" s="7">
        <v>1006</v>
      </c>
      <c r="G193" s="7" t="str">
        <f t="shared" si="12"/>
        <v>Mário Junior</v>
      </c>
      <c r="H193" s="7" t="s">
        <v>84</v>
      </c>
      <c r="I193" s="7" t="s">
        <v>67</v>
      </c>
      <c r="J193" s="7" t="str">
        <f t="shared" si="13"/>
        <v>Carregador Portátil</v>
      </c>
      <c r="K193" s="9">
        <f t="shared" si="14"/>
        <v>80</v>
      </c>
      <c r="L193" s="7">
        <v>73</v>
      </c>
      <c r="M193" s="9">
        <f t="shared" si="17"/>
        <v>5840</v>
      </c>
      <c r="N193" s="7" t="s">
        <v>20</v>
      </c>
      <c r="O193" s="7" t="s">
        <v>22</v>
      </c>
      <c r="P193" s="12" t="s">
        <v>91</v>
      </c>
    </row>
    <row r="194" spans="2:16" x14ac:dyDescent="0.25">
      <c r="B194" s="11">
        <v>1192</v>
      </c>
      <c r="C194" s="8">
        <v>43947</v>
      </c>
      <c r="D194" s="7" t="str">
        <f t="shared" si="15"/>
        <v>ABR</v>
      </c>
      <c r="E194" s="7" t="str">
        <f t="shared" si="16"/>
        <v>2020</v>
      </c>
      <c r="F194" s="7">
        <v>1007</v>
      </c>
      <c r="G194" s="7" t="str">
        <f t="shared" si="12"/>
        <v>Alex Souza</v>
      </c>
      <c r="H194" s="7" t="s">
        <v>22</v>
      </c>
      <c r="I194" s="7" t="s">
        <v>69</v>
      </c>
      <c r="J194" s="7" t="str">
        <f t="shared" si="13"/>
        <v>Celular Modelo 2</v>
      </c>
      <c r="K194" s="9">
        <f t="shared" si="14"/>
        <v>1200</v>
      </c>
      <c r="L194" s="7">
        <v>166</v>
      </c>
      <c r="M194" s="9">
        <f t="shared" si="17"/>
        <v>199200</v>
      </c>
      <c r="N194" s="7" t="s">
        <v>20</v>
      </c>
      <c r="O194" s="7" t="s">
        <v>87</v>
      </c>
      <c r="P194" s="12" t="s">
        <v>88</v>
      </c>
    </row>
    <row r="195" spans="2:16" x14ac:dyDescent="0.25">
      <c r="B195" s="11">
        <v>1193</v>
      </c>
      <c r="C195" s="8">
        <v>43948</v>
      </c>
      <c r="D195" s="7" t="str">
        <f t="shared" si="15"/>
        <v>ABR</v>
      </c>
      <c r="E195" s="7" t="str">
        <f t="shared" si="16"/>
        <v>2020</v>
      </c>
      <c r="F195" s="7">
        <v>1003</v>
      </c>
      <c r="G195" s="7" t="str">
        <f t="shared" ref="G195:G258" si="18">VLOOKUP(F195,TB_FUNC,4,0)</f>
        <v>Paulo Ferreira</v>
      </c>
      <c r="H195" s="7" t="s">
        <v>22</v>
      </c>
      <c r="I195" s="7" t="s">
        <v>77</v>
      </c>
      <c r="J195" s="7" t="str">
        <f t="shared" ref="J195:J258" si="19">VLOOKUP(I195,TB_PRODUTOS,2,0)</f>
        <v>Smart TV</v>
      </c>
      <c r="K195" s="9">
        <f t="shared" ref="K195:K258" si="20">VLOOKUP(I195,TB_PRODUTOS,3,0)</f>
        <v>1998</v>
      </c>
      <c r="L195" s="7">
        <v>130</v>
      </c>
      <c r="M195" s="9">
        <f t="shared" si="17"/>
        <v>259740</v>
      </c>
      <c r="N195" s="7" t="s">
        <v>16</v>
      </c>
      <c r="O195" s="7" t="s">
        <v>94</v>
      </c>
      <c r="P195" s="12" t="s">
        <v>88</v>
      </c>
    </row>
    <row r="196" spans="2:16" x14ac:dyDescent="0.25">
      <c r="B196" s="11">
        <v>1194</v>
      </c>
      <c r="C196" s="8">
        <v>43949</v>
      </c>
      <c r="D196" s="7" t="str">
        <f t="shared" ref="D196:D259" si="21">UPPER(TEXT(C196,"mmm"))</f>
        <v>ABR</v>
      </c>
      <c r="E196" s="7" t="str">
        <f t="shared" ref="E196:E259" si="22">TEXT(C196,"aaaa")</f>
        <v>2020</v>
      </c>
      <c r="F196" s="7">
        <v>1008</v>
      </c>
      <c r="G196" s="7" t="str">
        <f t="shared" si="18"/>
        <v>Teobaldo Junior</v>
      </c>
      <c r="H196" s="7" t="s">
        <v>84</v>
      </c>
      <c r="I196" s="7" t="s">
        <v>72</v>
      </c>
      <c r="J196" s="7" t="str">
        <f t="shared" si="19"/>
        <v>Headphone</v>
      </c>
      <c r="K196" s="9">
        <f t="shared" si="20"/>
        <v>150</v>
      </c>
      <c r="L196" s="7">
        <v>53</v>
      </c>
      <c r="M196" s="9">
        <f t="shared" ref="M196:M259" si="23">L196*K196</f>
        <v>7950</v>
      </c>
      <c r="N196" s="7" t="s">
        <v>17</v>
      </c>
      <c r="O196" s="7" t="s">
        <v>92</v>
      </c>
      <c r="P196" s="12" t="s">
        <v>93</v>
      </c>
    </row>
    <row r="197" spans="2:16" x14ac:dyDescent="0.25">
      <c r="B197" s="11">
        <v>1195</v>
      </c>
      <c r="C197" s="8">
        <v>43950</v>
      </c>
      <c r="D197" s="7" t="str">
        <f t="shared" si="21"/>
        <v>ABR</v>
      </c>
      <c r="E197" s="7" t="str">
        <f t="shared" si="22"/>
        <v>2020</v>
      </c>
      <c r="F197" s="7">
        <v>1008</v>
      </c>
      <c r="G197" s="7" t="str">
        <f t="shared" si="18"/>
        <v>Teobaldo Junior</v>
      </c>
      <c r="H197" s="7" t="s">
        <v>84</v>
      </c>
      <c r="I197" s="7" t="s">
        <v>70</v>
      </c>
      <c r="J197" s="7" t="str">
        <f t="shared" si="19"/>
        <v>Celular Modelo 3</v>
      </c>
      <c r="K197" s="9">
        <f t="shared" si="20"/>
        <v>1800</v>
      </c>
      <c r="L197" s="7">
        <v>36</v>
      </c>
      <c r="M197" s="9">
        <f t="shared" si="23"/>
        <v>64800</v>
      </c>
      <c r="N197" s="7" t="s">
        <v>102</v>
      </c>
      <c r="O197" s="7" t="s">
        <v>94</v>
      </c>
      <c r="P197" s="12" t="s">
        <v>88</v>
      </c>
    </row>
    <row r="198" spans="2:16" x14ac:dyDescent="0.25">
      <c r="B198" s="11">
        <v>1196</v>
      </c>
      <c r="C198" s="8">
        <v>43950</v>
      </c>
      <c r="D198" s="7" t="str">
        <f t="shared" si="21"/>
        <v>ABR</v>
      </c>
      <c r="E198" s="7" t="str">
        <f t="shared" si="22"/>
        <v>2020</v>
      </c>
      <c r="F198" s="7">
        <v>1002</v>
      </c>
      <c r="G198" s="7" t="str">
        <f t="shared" si="18"/>
        <v>Lucas Souza</v>
      </c>
      <c r="H198" s="7" t="s">
        <v>22</v>
      </c>
      <c r="I198" s="7" t="s">
        <v>73</v>
      </c>
      <c r="J198" s="7" t="str">
        <f t="shared" si="19"/>
        <v>Mouse</v>
      </c>
      <c r="K198" s="9">
        <f t="shared" si="20"/>
        <v>88</v>
      </c>
      <c r="L198" s="7">
        <v>116</v>
      </c>
      <c r="M198" s="9">
        <f t="shared" si="23"/>
        <v>10208</v>
      </c>
      <c r="N198" s="7" t="s">
        <v>103</v>
      </c>
      <c r="O198" s="7" t="s">
        <v>94</v>
      </c>
      <c r="P198" s="12" t="s">
        <v>88</v>
      </c>
    </row>
    <row r="199" spans="2:16" x14ac:dyDescent="0.25">
      <c r="B199" s="11">
        <v>1197</v>
      </c>
      <c r="C199" s="8">
        <v>43951</v>
      </c>
      <c r="D199" s="7" t="str">
        <f t="shared" si="21"/>
        <v>ABR</v>
      </c>
      <c r="E199" s="7" t="str">
        <f t="shared" si="22"/>
        <v>2020</v>
      </c>
      <c r="F199" s="7">
        <v>1002</v>
      </c>
      <c r="G199" s="7" t="str">
        <f t="shared" si="18"/>
        <v>Lucas Souza</v>
      </c>
      <c r="H199" s="7" t="s">
        <v>22</v>
      </c>
      <c r="I199" s="7" t="s">
        <v>72</v>
      </c>
      <c r="J199" s="7" t="str">
        <f t="shared" si="19"/>
        <v>Headphone</v>
      </c>
      <c r="K199" s="9">
        <f t="shared" si="20"/>
        <v>150</v>
      </c>
      <c r="L199" s="7">
        <v>138</v>
      </c>
      <c r="M199" s="9">
        <f t="shared" si="23"/>
        <v>20700</v>
      </c>
      <c r="N199" s="7" t="s">
        <v>19</v>
      </c>
      <c r="O199" s="7" t="s">
        <v>92</v>
      </c>
      <c r="P199" s="12" t="s">
        <v>93</v>
      </c>
    </row>
    <row r="200" spans="2:16" x14ac:dyDescent="0.25">
      <c r="B200" s="11">
        <v>1198</v>
      </c>
      <c r="C200" s="8">
        <v>43951</v>
      </c>
      <c r="D200" s="7" t="str">
        <f t="shared" si="21"/>
        <v>ABR</v>
      </c>
      <c r="E200" s="7" t="str">
        <f t="shared" si="22"/>
        <v>2020</v>
      </c>
      <c r="F200" s="7">
        <v>1005</v>
      </c>
      <c r="G200" s="7" t="str">
        <f t="shared" si="18"/>
        <v>Tais Fernandes</v>
      </c>
      <c r="H200" s="7" t="s">
        <v>84</v>
      </c>
      <c r="I200" s="7" t="s">
        <v>76</v>
      </c>
      <c r="J200" s="7" t="str">
        <f t="shared" si="19"/>
        <v>Notebook Modelo 3</v>
      </c>
      <c r="K200" s="9">
        <f t="shared" si="20"/>
        <v>4300</v>
      </c>
      <c r="L200" s="7">
        <v>41</v>
      </c>
      <c r="M200" s="9">
        <f t="shared" si="23"/>
        <v>176300</v>
      </c>
      <c r="N200" s="7" t="s">
        <v>19</v>
      </c>
      <c r="O200" s="7" t="s">
        <v>22</v>
      </c>
      <c r="P200" s="12" t="s">
        <v>91</v>
      </c>
    </row>
    <row r="201" spans="2:16" x14ac:dyDescent="0.25">
      <c r="B201" s="11">
        <v>1199</v>
      </c>
      <c r="C201" s="8">
        <v>43951</v>
      </c>
      <c r="D201" s="7" t="str">
        <f t="shared" si="21"/>
        <v>ABR</v>
      </c>
      <c r="E201" s="7" t="str">
        <f t="shared" si="22"/>
        <v>2020</v>
      </c>
      <c r="F201" s="7">
        <v>1001</v>
      </c>
      <c r="G201" s="7" t="str">
        <f t="shared" si="18"/>
        <v>Maria Silva</v>
      </c>
      <c r="H201" s="7" t="s">
        <v>22</v>
      </c>
      <c r="I201" s="7" t="s">
        <v>66</v>
      </c>
      <c r="J201" s="7" t="str">
        <f t="shared" si="19"/>
        <v>Caixa de Som</v>
      </c>
      <c r="K201" s="9">
        <f t="shared" si="20"/>
        <v>55</v>
      </c>
      <c r="L201" s="7">
        <v>172</v>
      </c>
      <c r="M201" s="9">
        <f t="shared" si="23"/>
        <v>9460</v>
      </c>
      <c r="N201" s="7" t="s">
        <v>102</v>
      </c>
      <c r="O201" s="7" t="s">
        <v>22</v>
      </c>
      <c r="P201" s="12" t="s">
        <v>91</v>
      </c>
    </row>
    <row r="202" spans="2:16" x14ac:dyDescent="0.25">
      <c r="B202" s="11">
        <v>1200</v>
      </c>
      <c r="C202" s="8">
        <v>43952</v>
      </c>
      <c r="D202" s="7" t="str">
        <f t="shared" si="21"/>
        <v>MAI</v>
      </c>
      <c r="E202" s="7" t="str">
        <f t="shared" si="22"/>
        <v>2020</v>
      </c>
      <c r="F202" s="7">
        <v>1002</v>
      </c>
      <c r="G202" s="7" t="str">
        <f t="shared" si="18"/>
        <v>Lucas Souza</v>
      </c>
      <c r="H202" s="7" t="s">
        <v>84</v>
      </c>
      <c r="I202" s="7" t="s">
        <v>70</v>
      </c>
      <c r="J202" s="7" t="str">
        <f t="shared" si="19"/>
        <v>Celular Modelo 3</v>
      </c>
      <c r="K202" s="9">
        <f t="shared" si="20"/>
        <v>1800</v>
      </c>
      <c r="L202" s="7">
        <v>99</v>
      </c>
      <c r="M202" s="9">
        <f t="shared" si="23"/>
        <v>178200</v>
      </c>
      <c r="N202" s="7" t="s">
        <v>17</v>
      </c>
      <c r="O202" s="7" t="s">
        <v>90</v>
      </c>
      <c r="P202" s="12" t="s">
        <v>91</v>
      </c>
    </row>
    <row r="203" spans="2:16" x14ac:dyDescent="0.25">
      <c r="B203" s="11">
        <v>1201</v>
      </c>
      <c r="C203" s="8">
        <v>43952</v>
      </c>
      <c r="D203" s="7" t="str">
        <f t="shared" si="21"/>
        <v>MAI</v>
      </c>
      <c r="E203" s="7" t="str">
        <f t="shared" si="22"/>
        <v>2020</v>
      </c>
      <c r="F203" s="7">
        <v>1007</v>
      </c>
      <c r="G203" s="7" t="str">
        <f t="shared" si="18"/>
        <v>Alex Souza</v>
      </c>
      <c r="H203" s="7" t="s">
        <v>84</v>
      </c>
      <c r="I203" s="7" t="s">
        <v>69</v>
      </c>
      <c r="J203" s="7" t="str">
        <f t="shared" si="19"/>
        <v>Celular Modelo 2</v>
      </c>
      <c r="K203" s="9">
        <f t="shared" si="20"/>
        <v>1200</v>
      </c>
      <c r="L203" s="7">
        <v>77</v>
      </c>
      <c r="M203" s="9">
        <f t="shared" si="23"/>
        <v>92400</v>
      </c>
      <c r="N203" s="7" t="s">
        <v>17</v>
      </c>
      <c r="O203" s="7" t="s">
        <v>95</v>
      </c>
      <c r="P203" s="12" t="s">
        <v>93</v>
      </c>
    </row>
    <row r="204" spans="2:16" x14ac:dyDescent="0.25">
      <c r="B204" s="11">
        <v>1202</v>
      </c>
      <c r="C204" s="8">
        <v>43953</v>
      </c>
      <c r="D204" s="7" t="str">
        <f t="shared" si="21"/>
        <v>MAI</v>
      </c>
      <c r="E204" s="7" t="str">
        <f t="shared" si="22"/>
        <v>2020</v>
      </c>
      <c r="F204" s="7">
        <v>1002</v>
      </c>
      <c r="G204" s="7" t="str">
        <f t="shared" si="18"/>
        <v>Lucas Souza</v>
      </c>
      <c r="H204" s="7" t="s">
        <v>84</v>
      </c>
      <c r="I204" s="7" t="s">
        <v>79</v>
      </c>
      <c r="J204" s="7" t="str">
        <f t="shared" si="19"/>
        <v>Tablet</v>
      </c>
      <c r="K204" s="9">
        <f t="shared" si="20"/>
        <v>1700</v>
      </c>
      <c r="L204" s="7">
        <v>41</v>
      </c>
      <c r="M204" s="9">
        <f t="shared" si="23"/>
        <v>69700</v>
      </c>
      <c r="N204" s="7" t="s">
        <v>19</v>
      </c>
      <c r="O204" s="7" t="s">
        <v>95</v>
      </c>
      <c r="P204" s="12" t="s">
        <v>93</v>
      </c>
    </row>
    <row r="205" spans="2:16" x14ac:dyDescent="0.25">
      <c r="B205" s="11">
        <v>1203</v>
      </c>
      <c r="C205" s="8">
        <v>43953</v>
      </c>
      <c r="D205" s="7" t="str">
        <f t="shared" si="21"/>
        <v>MAI</v>
      </c>
      <c r="E205" s="7" t="str">
        <f t="shared" si="22"/>
        <v>2020</v>
      </c>
      <c r="F205" s="7">
        <v>1003</v>
      </c>
      <c r="G205" s="7" t="str">
        <f t="shared" si="18"/>
        <v>Paulo Ferreira</v>
      </c>
      <c r="H205" s="7" t="s">
        <v>22</v>
      </c>
      <c r="I205" s="7" t="s">
        <v>73</v>
      </c>
      <c r="J205" s="7" t="str">
        <f t="shared" si="19"/>
        <v>Mouse</v>
      </c>
      <c r="K205" s="9">
        <f t="shared" si="20"/>
        <v>88</v>
      </c>
      <c r="L205" s="7">
        <v>92</v>
      </c>
      <c r="M205" s="9">
        <f t="shared" si="23"/>
        <v>8096</v>
      </c>
      <c r="N205" s="7" t="s">
        <v>103</v>
      </c>
      <c r="O205" s="7" t="s">
        <v>92</v>
      </c>
      <c r="P205" s="12" t="s">
        <v>93</v>
      </c>
    </row>
    <row r="206" spans="2:16" x14ac:dyDescent="0.25">
      <c r="B206" s="11">
        <v>1204</v>
      </c>
      <c r="C206" s="8">
        <v>43953</v>
      </c>
      <c r="D206" s="7" t="str">
        <f t="shared" si="21"/>
        <v>MAI</v>
      </c>
      <c r="E206" s="7" t="str">
        <f t="shared" si="22"/>
        <v>2020</v>
      </c>
      <c r="F206" s="7">
        <v>1007</v>
      </c>
      <c r="G206" s="7" t="str">
        <f t="shared" si="18"/>
        <v>Alex Souza</v>
      </c>
      <c r="H206" s="7" t="s">
        <v>84</v>
      </c>
      <c r="I206" s="7" t="s">
        <v>70</v>
      </c>
      <c r="J206" s="7" t="str">
        <f t="shared" si="19"/>
        <v>Celular Modelo 3</v>
      </c>
      <c r="K206" s="9">
        <f t="shared" si="20"/>
        <v>1800</v>
      </c>
      <c r="L206" s="7">
        <v>118</v>
      </c>
      <c r="M206" s="9">
        <f t="shared" si="23"/>
        <v>212400</v>
      </c>
      <c r="N206" s="7" t="s">
        <v>17</v>
      </c>
      <c r="O206" s="7" t="s">
        <v>85</v>
      </c>
      <c r="P206" s="12" t="s">
        <v>86</v>
      </c>
    </row>
    <row r="207" spans="2:16" x14ac:dyDescent="0.25">
      <c r="B207" s="11">
        <v>1205</v>
      </c>
      <c r="C207" s="8">
        <v>43954</v>
      </c>
      <c r="D207" s="7" t="str">
        <f t="shared" si="21"/>
        <v>MAI</v>
      </c>
      <c r="E207" s="7" t="str">
        <f t="shared" si="22"/>
        <v>2020</v>
      </c>
      <c r="F207" s="7">
        <v>1002</v>
      </c>
      <c r="G207" s="7" t="str">
        <f t="shared" si="18"/>
        <v>Lucas Souza</v>
      </c>
      <c r="H207" s="7" t="s">
        <v>84</v>
      </c>
      <c r="I207" s="7" t="s">
        <v>74</v>
      </c>
      <c r="J207" s="7" t="str">
        <f t="shared" si="19"/>
        <v>Notebook Modelo 1</v>
      </c>
      <c r="K207" s="9">
        <f t="shared" si="20"/>
        <v>1450</v>
      </c>
      <c r="L207" s="7">
        <v>97</v>
      </c>
      <c r="M207" s="9">
        <f t="shared" si="23"/>
        <v>140650</v>
      </c>
      <c r="N207" s="7" t="s">
        <v>102</v>
      </c>
      <c r="O207" s="7" t="s">
        <v>94</v>
      </c>
      <c r="P207" s="12" t="s">
        <v>88</v>
      </c>
    </row>
    <row r="208" spans="2:16" x14ac:dyDescent="0.25">
      <c r="B208" s="11">
        <v>1206</v>
      </c>
      <c r="C208" s="8">
        <v>43954</v>
      </c>
      <c r="D208" s="7" t="str">
        <f t="shared" si="21"/>
        <v>MAI</v>
      </c>
      <c r="E208" s="7" t="str">
        <f t="shared" si="22"/>
        <v>2020</v>
      </c>
      <c r="F208" s="7">
        <v>1005</v>
      </c>
      <c r="G208" s="7" t="str">
        <f t="shared" si="18"/>
        <v>Tais Fernandes</v>
      </c>
      <c r="H208" s="7" t="s">
        <v>22</v>
      </c>
      <c r="I208" s="7" t="s">
        <v>70</v>
      </c>
      <c r="J208" s="7" t="str">
        <f t="shared" si="19"/>
        <v>Celular Modelo 3</v>
      </c>
      <c r="K208" s="9">
        <f t="shared" si="20"/>
        <v>1800</v>
      </c>
      <c r="L208" s="7">
        <v>171</v>
      </c>
      <c r="M208" s="9">
        <f t="shared" si="23"/>
        <v>307800</v>
      </c>
      <c r="N208" s="7" t="s">
        <v>20</v>
      </c>
      <c r="O208" s="7" t="s">
        <v>85</v>
      </c>
      <c r="P208" s="12" t="s">
        <v>86</v>
      </c>
    </row>
    <row r="209" spans="2:16" x14ac:dyDescent="0.25">
      <c r="B209" s="11">
        <v>1207</v>
      </c>
      <c r="C209" s="8">
        <v>43955</v>
      </c>
      <c r="D209" s="7" t="str">
        <f t="shared" si="21"/>
        <v>MAI</v>
      </c>
      <c r="E209" s="7" t="str">
        <f t="shared" si="22"/>
        <v>2020</v>
      </c>
      <c r="F209" s="7">
        <v>1005</v>
      </c>
      <c r="G209" s="7" t="str">
        <f t="shared" si="18"/>
        <v>Tais Fernandes</v>
      </c>
      <c r="H209" s="7" t="s">
        <v>22</v>
      </c>
      <c r="I209" s="7" t="s">
        <v>71</v>
      </c>
      <c r="J209" s="7" t="str">
        <f t="shared" si="19"/>
        <v>E-Reader</v>
      </c>
      <c r="K209" s="9">
        <f t="shared" si="20"/>
        <v>250</v>
      </c>
      <c r="L209" s="7">
        <v>12</v>
      </c>
      <c r="M209" s="9">
        <f t="shared" si="23"/>
        <v>3000</v>
      </c>
      <c r="N209" s="7" t="s">
        <v>18</v>
      </c>
      <c r="O209" s="7" t="s">
        <v>89</v>
      </c>
      <c r="P209" s="12" t="s">
        <v>86</v>
      </c>
    </row>
    <row r="210" spans="2:16" x14ac:dyDescent="0.25">
      <c r="B210" s="11">
        <v>1208</v>
      </c>
      <c r="C210" s="8">
        <v>43955</v>
      </c>
      <c r="D210" s="7" t="str">
        <f t="shared" si="21"/>
        <v>MAI</v>
      </c>
      <c r="E210" s="7" t="str">
        <f t="shared" si="22"/>
        <v>2020</v>
      </c>
      <c r="F210" s="7">
        <v>1001</v>
      </c>
      <c r="G210" s="7" t="str">
        <f t="shared" si="18"/>
        <v>Maria Silva</v>
      </c>
      <c r="H210" s="7" t="s">
        <v>84</v>
      </c>
      <c r="I210" s="7" t="s">
        <v>66</v>
      </c>
      <c r="J210" s="7" t="str">
        <f t="shared" si="19"/>
        <v>Caixa de Som</v>
      </c>
      <c r="K210" s="9">
        <f t="shared" si="20"/>
        <v>55</v>
      </c>
      <c r="L210" s="7">
        <v>105</v>
      </c>
      <c r="M210" s="9">
        <f t="shared" si="23"/>
        <v>5775</v>
      </c>
      <c r="N210" s="7" t="s">
        <v>21</v>
      </c>
      <c r="O210" s="7" t="s">
        <v>22</v>
      </c>
      <c r="P210" s="12" t="s">
        <v>91</v>
      </c>
    </row>
    <row r="211" spans="2:16" x14ac:dyDescent="0.25">
      <c r="B211" s="11">
        <v>1209</v>
      </c>
      <c r="C211" s="8">
        <v>43957</v>
      </c>
      <c r="D211" s="7" t="str">
        <f t="shared" si="21"/>
        <v>MAI</v>
      </c>
      <c r="E211" s="7" t="str">
        <f t="shared" si="22"/>
        <v>2020</v>
      </c>
      <c r="F211" s="7">
        <v>1008</v>
      </c>
      <c r="G211" s="7" t="str">
        <f t="shared" si="18"/>
        <v>Teobaldo Junior</v>
      </c>
      <c r="H211" s="7" t="s">
        <v>22</v>
      </c>
      <c r="I211" s="7" t="s">
        <v>69</v>
      </c>
      <c r="J211" s="7" t="str">
        <f t="shared" si="19"/>
        <v>Celular Modelo 2</v>
      </c>
      <c r="K211" s="9">
        <f t="shared" si="20"/>
        <v>1200</v>
      </c>
      <c r="L211" s="7">
        <v>173</v>
      </c>
      <c r="M211" s="9">
        <f t="shared" si="23"/>
        <v>207600</v>
      </c>
      <c r="N211" s="7" t="s">
        <v>16</v>
      </c>
      <c r="O211" s="7" t="s">
        <v>95</v>
      </c>
      <c r="P211" s="12" t="s">
        <v>93</v>
      </c>
    </row>
    <row r="212" spans="2:16" x14ac:dyDescent="0.25">
      <c r="B212" s="11">
        <v>1210</v>
      </c>
      <c r="C212" s="8">
        <v>43957</v>
      </c>
      <c r="D212" s="7" t="str">
        <f t="shared" si="21"/>
        <v>MAI</v>
      </c>
      <c r="E212" s="7" t="str">
        <f t="shared" si="22"/>
        <v>2020</v>
      </c>
      <c r="F212" s="7">
        <v>1004</v>
      </c>
      <c r="G212" s="7" t="str">
        <f t="shared" si="18"/>
        <v>Isabela Carolina</v>
      </c>
      <c r="H212" s="7" t="s">
        <v>84</v>
      </c>
      <c r="I212" s="7" t="s">
        <v>77</v>
      </c>
      <c r="J212" s="7" t="str">
        <f t="shared" si="19"/>
        <v>Smart TV</v>
      </c>
      <c r="K212" s="9">
        <f t="shared" si="20"/>
        <v>1998</v>
      </c>
      <c r="L212" s="7">
        <v>187</v>
      </c>
      <c r="M212" s="9">
        <f t="shared" si="23"/>
        <v>373626</v>
      </c>
      <c r="N212" s="7" t="s">
        <v>21</v>
      </c>
      <c r="O212" s="7" t="s">
        <v>85</v>
      </c>
      <c r="P212" s="12" t="s">
        <v>86</v>
      </c>
    </row>
    <row r="213" spans="2:16" x14ac:dyDescent="0.25">
      <c r="B213" s="11">
        <v>1211</v>
      </c>
      <c r="C213" s="8">
        <v>43957</v>
      </c>
      <c r="D213" s="7" t="str">
        <f t="shared" si="21"/>
        <v>MAI</v>
      </c>
      <c r="E213" s="7" t="str">
        <f t="shared" si="22"/>
        <v>2020</v>
      </c>
      <c r="F213" s="7">
        <v>1007</v>
      </c>
      <c r="G213" s="7" t="str">
        <f t="shared" si="18"/>
        <v>Alex Souza</v>
      </c>
      <c r="H213" s="7" t="s">
        <v>84</v>
      </c>
      <c r="I213" s="7" t="s">
        <v>76</v>
      </c>
      <c r="J213" s="7" t="str">
        <f t="shared" si="19"/>
        <v>Notebook Modelo 3</v>
      </c>
      <c r="K213" s="9">
        <f t="shared" si="20"/>
        <v>4300</v>
      </c>
      <c r="L213" s="7">
        <v>103</v>
      </c>
      <c r="M213" s="9">
        <f t="shared" si="23"/>
        <v>442900</v>
      </c>
      <c r="N213" s="7" t="s">
        <v>103</v>
      </c>
      <c r="O213" s="7" t="s">
        <v>22</v>
      </c>
      <c r="P213" s="12" t="s">
        <v>91</v>
      </c>
    </row>
    <row r="214" spans="2:16" x14ac:dyDescent="0.25">
      <c r="B214" s="11">
        <v>1212</v>
      </c>
      <c r="C214" s="8">
        <v>43958</v>
      </c>
      <c r="D214" s="7" t="str">
        <f t="shared" si="21"/>
        <v>MAI</v>
      </c>
      <c r="E214" s="7" t="str">
        <f t="shared" si="22"/>
        <v>2020</v>
      </c>
      <c r="F214" s="7">
        <v>1003</v>
      </c>
      <c r="G214" s="7" t="str">
        <f t="shared" si="18"/>
        <v>Paulo Ferreira</v>
      </c>
      <c r="H214" s="7" t="s">
        <v>22</v>
      </c>
      <c r="I214" s="7" t="s">
        <v>69</v>
      </c>
      <c r="J214" s="7" t="str">
        <f t="shared" si="19"/>
        <v>Celular Modelo 2</v>
      </c>
      <c r="K214" s="9">
        <f t="shared" si="20"/>
        <v>1200</v>
      </c>
      <c r="L214" s="7">
        <v>160</v>
      </c>
      <c r="M214" s="9">
        <f t="shared" si="23"/>
        <v>192000</v>
      </c>
      <c r="N214" s="7" t="s">
        <v>103</v>
      </c>
      <c r="O214" s="7" t="s">
        <v>89</v>
      </c>
      <c r="P214" s="12" t="s">
        <v>86</v>
      </c>
    </row>
    <row r="215" spans="2:16" x14ac:dyDescent="0.25">
      <c r="B215" s="11">
        <v>1213</v>
      </c>
      <c r="C215" s="8">
        <v>43958</v>
      </c>
      <c r="D215" s="7" t="str">
        <f t="shared" si="21"/>
        <v>MAI</v>
      </c>
      <c r="E215" s="7" t="str">
        <f t="shared" si="22"/>
        <v>2020</v>
      </c>
      <c r="F215" s="7">
        <v>1009</v>
      </c>
      <c r="G215" s="7" t="str">
        <f t="shared" si="18"/>
        <v>Felipe Seixas</v>
      </c>
      <c r="H215" s="7" t="s">
        <v>84</v>
      </c>
      <c r="I215" s="7" t="s">
        <v>76</v>
      </c>
      <c r="J215" s="7" t="str">
        <f t="shared" si="19"/>
        <v>Notebook Modelo 3</v>
      </c>
      <c r="K215" s="9">
        <f t="shared" si="20"/>
        <v>4300</v>
      </c>
      <c r="L215" s="7">
        <v>141</v>
      </c>
      <c r="M215" s="9">
        <f t="shared" si="23"/>
        <v>606300</v>
      </c>
      <c r="N215" s="7" t="s">
        <v>19</v>
      </c>
      <c r="O215" s="7" t="s">
        <v>90</v>
      </c>
      <c r="P215" s="12" t="s">
        <v>91</v>
      </c>
    </row>
    <row r="216" spans="2:16" x14ac:dyDescent="0.25">
      <c r="B216" s="11">
        <v>1214</v>
      </c>
      <c r="C216" s="8">
        <v>43959</v>
      </c>
      <c r="D216" s="7" t="str">
        <f t="shared" si="21"/>
        <v>MAI</v>
      </c>
      <c r="E216" s="7" t="str">
        <f t="shared" si="22"/>
        <v>2020</v>
      </c>
      <c r="F216" s="7">
        <v>1004</v>
      </c>
      <c r="G216" s="7" t="str">
        <f t="shared" si="18"/>
        <v>Isabela Carolina</v>
      </c>
      <c r="H216" s="7" t="s">
        <v>22</v>
      </c>
      <c r="I216" s="7" t="s">
        <v>76</v>
      </c>
      <c r="J216" s="7" t="str">
        <f t="shared" si="19"/>
        <v>Notebook Modelo 3</v>
      </c>
      <c r="K216" s="9">
        <f t="shared" si="20"/>
        <v>4300</v>
      </c>
      <c r="L216" s="7">
        <v>165</v>
      </c>
      <c r="M216" s="9">
        <f t="shared" si="23"/>
        <v>709500</v>
      </c>
      <c r="N216" s="7" t="s">
        <v>18</v>
      </c>
      <c r="O216" s="7" t="s">
        <v>94</v>
      </c>
      <c r="P216" s="12" t="s">
        <v>88</v>
      </c>
    </row>
    <row r="217" spans="2:16" x14ac:dyDescent="0.25">
      <c r="B217" s="11">
        <v>1215</v>
      </c>
      <c r="C217" s="8">
        <v>43960</v>
      </c>
      <c r="D217" s="7" t="str">
        <f t="shared" si="21"/>
        <v>MAI</v>
      </c>
      <c r="E217" s="7" t="str">
        <f t="shared" si="22"/>
        <v>2020</v>
      </c>
      <c r="F217" s="7">
        <v>1002</v>
      </c>
      <c r="G217" s="7" t="str">
        <f t="shared" si="18"/>
        <v>Lucas Souza</v>
      </c>
      <c r="H217" s="7" t="s">
        <v>22</v>
      </c>
      <c r="I217" s="7" t="s">
        <v>72</v>
      </c>
      <c r="J217" s="7" t="str">
        <f t="shared" si="19"/>
        <v>Headphone</v>
      </c>
      <c r="K217" s="9">
        <f t="shared" si="20"/>
        <v>150</v>
      </c>
      <c r="L217" s="7">
        <v>70</v>
      </c>
      <c r="M217" s="9">
        <f t="shared" si="23"/>
        <v>10500</v>
      </c>
      <c r="N217" s="7" t="s">
        <v>17</v>
      </c>
      <c r="O217" s="7" t="s">
        <v>89</v>
      </c>
      <c r="P217" s="12" t="s">
        <v>86</v>
      </c>
    </row>
    <row r="218" spans="2:16" x14ac:dyDescent="0.25">
      <c r="B218" s="11">
        <v>1216</v>
      </c>
      <c r="C218" s="8">
        <v>43961</v>
      </c>
      <c r="D218" s="7" t="str">
        <f t="shared" si="21"/>
        <v>MAI</v>
      </c>
      <c r="E218" s="7" t="str">
        <f t="shared" si="22"/>
        <v>2020</v>
      </c>
      <c r="F218" s="7">
        <v>1007</v>
      </c>
      <c r="G218" s="7" t="str">
        <f t="shared" si="18"/>
        <v>Alex Souza</v>
      </c>
      <c r="H218" s="7" t="s">
        <v>84</v>
      </c>
      <c r="I218" s="7" t="s">
        <v>80</v>
      </c>
      <c r="J218" s="7" t="str">
        <f t="shared" si="19"/>
        <v xml:space="preserve">Teclado </v>
      </c>
      <c r="K218" s="9">
        <f t="shared" si="20"/>
        <v>80</v>
      </c>
      <c r="L218" s="7">
        <v>100</v>
      </c>
      <c r="M218" s="9">
        <f t="shared" si="23"/>
        <v>8000</v>
      </c>
      <c r="N218" s="7" t="s">
        <v>17</v>
      </c>
      <c r="O218" s="7" t="s">
        <v>87</v>
      </c>
      <c r="P218" s="12" t="s">
        <v>88</v>
      </c>
    </row>
    <row r="219" spans="2:16" x14ac:dyDescent="0.25">
      <c r="B219" s="11">
        <v>1217</v>
      </c>
      <c r="C219" s="8">
        <v>43962</v>
      </c>
      <c r="D219" s="7" t="str">
        <f t="shared" si="21"/>
        <v>MAI</v>
      </c>
      <c r="E219" s="7" t="str">
        <f t="shared" si="22"/>
        <v>2020</v>
      </c>
      <c r="F219" s="7">
        <v>1002</v>
      </c>
      <c r="G219" s="7" t="str">
        <f t="shared" si="18"/>
        <v>Lucas Souza</v>
      </c>
      <c r="H219" s="7" t="s">
        <v>22</v>
      </c>
      <c r="I219" s="7" t="s">
        <v>68</v>
      </c>
      <c r="J219" s="7" t="str">
        <f t="shared" si="19"/>
        <v>Celular Modelo 1</v>
      </c>
      <c r="K219" s="9">
        <f t="shared" si="20"/>
        <v>800</v>
      </c>
      <c r="L219" s="7">
        <v>181</v>
      </c>
      <c r="M219" s="9">
        <f t="shared" si="23"/>
        <v>144800</v>
      </c>
      <c r="N219" s="7" t="s">
        <v>16</v>
      </c>
      <c r="O219" s="7" t="s">
        <v>22</v>
      </c>
      <c r="P219" s="12" t="s">
        <v>91</v>
      </c>
    </row>
    <row r="220" spans="2:16" x14ac:dyDescent="0.25">
      <c r="B220" s="11">
        <v>1218</v>
      </c>
      <c r="C220" s="8">
        <v>43962</v>
      </c>
      <c r="D220" s="7" t="str">
        <f t="shared" si="21"/>
        <v>MAI</v>
      </c>
      <c r="E220" s="7" t="str">
        <f t="shared" si="22"/>
        <v>2020</v>
      </c>
      <c r="F220" s="7">
        <v>1006</v>
      </c>
      <c r="G220" s="7" t="str">
        <f t="shared" si="18"/>
        <v>Mário Junior</v>
      </c>
      <c r="H220" s="7" t="s">
        <v>22</v>
      </c>
      <c r="I220" s="7" t="s">
        <v>71</v>
      </c>
      <c r="J220" s="7" t="str">
        <f t="shared" si="19"/>
        <v>E-Reader</v>
      </c>
      <c r="K220" s="9">
        <f t="shared" si="20"/>
        <v>250</v>
      </c>
      <c r="L220" s="7">
        <v>74</v>
      </c>
      <c r="M220" s="9">
        <f t="shared" si="23"/>
        <v>18500</v>
      </c>
      <c r="N220" s="7" t="s">
        <v>21</v>
      </c>
      <c r="O220" s="7" t="s">
        <v>89</v>
      </c>
      <c r="P220" s="12" t="s">
        <v>86</v>
      </c>
    </row>
    <row r="221" spans="2:16" x14ac:dyDescent="0.25">
      <c r="B221" s="11">
        <v>1219</v>
      </c>
      <c r="C221" s="8">
        <v>43963</v>
      </c>
      <c r="D221" s="7" t="str">
        <f t="shared" si="21"/>
        <v>MAI</v>
      </c>
      <c r="E221" s="7" t="str">
        <f t="shared" si="22"/>
        <v>2020</v>
      </c>
      <c r="F221" s="7">
        <v>1009</v>
      </c>
      <c r="G221" s="7" t="str">
        <f t="shared" si="18"/>
        <v>Felipe Seixas</v>
      </c>
      <c r="H221" s="7" t="s">
        <v>22</v>
      </c>
      <c r="I221" s="7" t="s">
        <v>72</v>
      </c>
      <c r="J221" s="7" t="str">
        <f t="shared" si="19"/>
        <v>Headphone</v>
      </c>
      <c r="K221" s="9">
        <f t="shared" si="20"/>
        <v>150</v>
      </c>
      <c r="L221" s="7">
        <v>89</v>
      </c>
      <c r="M221" s="9">
        <f t="shared" si="23"/>
        <v>13350</v>
      </c>
      <c r="N221" s="7" t="s">
        <v>20</v>
      </c>
      <c r="O221" s="7" t="s">
        <v>85</v>
      </c>
      <c r="P221" s="12" t="s">
        <v>86</v>
      </c>
    </row>
    <row r="222" spans="2:16" x14ac:dyDescent="0.25">
      <c r="B222" s="11">
        <v>1220</v>
      </c>
      <c r="C222" s="8">
        <v>43964</v>
      </c>
      <c r="D222" s="7" t="str">
        <f t="shared" si="21"/>
        <v>MAI</v>
      </c>
      <c r="E222" s="7" t="str">
        <f t="shared" si="22"/>
        <v>2020</v>
      </c>
      <c r="F222" s="7">
        <v>1009</v>
      </c>
      <c r="G222" s="7" t="str">
        <f t="shared" si="18"/>
        <v>Felipe Seixas</v>
      </c>
      <c r="H222" s="7" t="s">
        <v>84</v>
      </c>
      <c r="I222" s="7" t="s">
        <v>68</v>
      </c>
      <c r="J222" s="7" t="str">
        <f t="shared" si="19"/>
        <v>Celular Modelo 1</v>
      </c>
      <c r="K222" s="9">
        <f t="shared" si="20"/>
        <v>800</v>
      </c>
      <c r="L222" s="7">
        <v>38</v>
      </c>
      <c r="M222" s="9">
        <f t="shared" si="23"/>
        <v>30400</v>
      </c>
      <c r="N222" s="7" t="s">
        <v>17</v>
      </c>
      <c r="O222" s="7" t="s">
        <v>87</v>
      </c>
      <c r="P222" s="12" t="s">
        <v>88</v>
      </c>
    </row>
    <row r="223" spans="2:16" x14ac:dyDescent="0.25">
      <c r="B223" s="11">
        <v>1221</v>
      </c>
      <c r="C223" s="8">
        <v>43964</v>
      </c>
      <c r="D223" s="7" t="str">
        <f t="shared" si="21"/>
        <v>MAI</v>
      </c>
      <c r="E223" s="7" t="str">
        <f t="shared" si="22"/>
        <v>2020</v>
      </c>
      <c r="F223" s="7">
        <v>1004</v>
      </c>
      <c r="G223" s="7" t="str">
        <f t="shared" si="18"/>
        <v>Isabela Carolina</v>
      </c>
      <c r="H223" s="7" t="s">
        <v>84</v>
      </c>
      <c r="I223" s="7" t="s">
        <v>74</v>
      </c>
      <c r="J223" s="7" t="str">
        <f t="shared" si="19"/>
        <v>Notebook Modelo 1</v>
      </c>
      <c r="K223" s="9">
        <f t="shared" si="20"/>
        <v>1450</v>
      </c>
      <c r="L223" s="7">
        <v>98</v>
      </c>
      <c r="M223" s="9">
        <f t="shared" si="23"/>
        <v>142100</v>
      </c>
      <c r="N223" s="7" t="s">
        <v>18</v>
      </c>
      <c r="O223" s="7" t="s">
        <v>92</v>
      </c>
      <c r="P223" s="12" t="s">
        <v>93</v>
      </c>
    </row>
    <row r="224" spans="2:16" x14ac:dyDescent="0.25">
      <c r="B224" s="11">
        <v>1222</v>
      </c>
      <c r="C224" s="8">
        <v>43965</v>
      </c>
      <c r="D224" s="7" t="str">
        <f t="shared" si="21"/>
        <v>MAI</v>
      </c>
      <c r="E224" s="7" t="str">
        <f t="shared" si="22"/>
        <v>2020</v>
      </c>
      <c r="F224" s="7">
        <v>1002</v>
      </c>
      <c r="G224" s="7" t="str">
        <f t="shared" si="18"/>
        <v>Lucas Souza</v>
      </c>
      <c r="H224" s="7" t="s">
        <v>84</v>
      </c>
      <c r="I224" s="7" t="s">
        <v>72</v>
      </c>
      <c r="J224" s="7" t="str">
        <f t="shared" si="19"/>
        <v>Headphone</v>
      </c>
      <c r="K224" s="9">
        <f t="shared" si="20"/>
        <v>150</v>
      </c>
      <c r="L224" s="7">
        <v>93</v>
      </c>
      <c r="M224" s="9">
        <f t="shared" si="23"/>
        <v>13950</v>
      </c>
      <c r="N224" s="7" t="s">
        <v>102</v>
      </c>
      <c r="O224" s="7" t="s">
        <v>22</v>
      </c>
      <c r="P224" s="12" t="s">
        <v>91</v>
      </c>
    </row>
    <row r="225" spans="2:16" x14ac:dyDescent="0.25">
      <c r="B225" s="11">
        <v>1223</v>
      </c>
      <c r="C225" s="8">
        <v>43965</v>
      </c>
      <c r="D225" s="7" t="str">
        <f t="shared" si="21"/>
        <v>MAI</v>
      </c>
      <c r="E225" s="7" t="str">
        <f t="shared" si="22"/>
        <v>2020</v>
      </c>
      <c r="F225" s="7">
        <v>1006</v>
      </c>
      <c r="G225" s="7" t="str">
        <f t="shared" si="18"/>
        <v>Mário Junior</v>
      </c>
      <c r="H225" s="7" t="s">
        <v>84</v>
      </c>
      <c r="I225" s="7" t="s">
        <v>71</v>
      </c>
      <c r="J225" s="7" t="str">
        <f t="shared" si="19"/>
        <v>E-Reader</v>
      </c>
      <c r="K225" s="9">
        <f t="shared" si="20"/>
        <v>250</v>
      </c>
      <c r="L225" s="7">
        <v>77</v>
      </c>
      <c r="M225" s="9">
        <f t="shared" si="23"/>
        <v>19250</v>
      </c>
      <c r="N225" s="7" t="s">
        <v>16</v>
      </c>
      <c r="O225" s="7" t="s">
        <v>22</v>
      </c>
      <c r="P225" s="12" t="s">
        <v>91</v>
      </c>
    </row>
    <row r="226" spans="2:16" x14ac:dyDescent="0.25">
      <c r="B226" s="11">
        <v>1224</v>
      </c>
      <c r="C226" s="8">
        <v>43967</v>
      </c>
      <c r="D226" s="7" t="str">
        <f t="shared" si="21"/>
        <v>MAI</v>
      </c>
      <c r="E226" s="7" t="str">
        <f t="shared" si="22"/>
        <v>2020</v>
      </c>
      <c r="F226" s="7">
        <v>1009</v>
      </c>
      <c r="G226" s="7" t="str">
        <f t="shared" si="18"/>
        <v>Felipe Seixas</v>
      </c>
      <c r="H226" s="7" t="s">
        <v>22</v>
      </c>
      <c r="I226" s="7" t="s">
        <v>69</v>
      </c>
      <c r="J226" s="7" t="str">
        <f t="shared" si="19"/>
        <v>Celular Modelo 2</v>
      </c>
      <c r="K226" s="9">
        <f t="shared" si="20"/>
        <v>1200</v>
      </c>
      <c r="L226" s="7">
        <v>65</v>
      </c>
      <c r="M226" s="9">
        <f t="shared" si="23"/>
        <v>78000</v>
      </c>
      <c r="N226" s="7" t="s">
        <v>16</v>
      </c>
      <c r="O226" s="7" t="s">
        <v>22</v>
      </c>
      <c r="P226" s="12" t="s">
        <v>91</v>
      </c>
    </row>
    <row r="227" spans="2:16" x14ac:dyDescent="0.25">
      <c r="B227" s="11">
        <v>1225</v>
      </c>
      <c r="C227" s="8">
        <v>43968</v>
      </c>
      <c r="D227" s="7" t="str">
        <f t="shared" si="21"/>
        <v>MAI</v>
      </c>
      <c r="E227" s="7" t="str">
        <f t="shared" si="22"/>
        <v>2020</v>
      </c>
      <c r="F227" s="7">
        <v>1008</v>
      </c>
      <c r="G227" s="7" t="str">
        <f t="shared" si="18"/>
        <v>Teobaldo Junior</v>
      </c>
      <c r="H227" s="7" t="s">
        <v>22</v>
      </c>
      <c r="I227" s="7" t="s">
        <v>71</v>
      </c>
      <c r="J227" s="7" t="str">
        <f t="shared" si="19"/>
        <v>E-Reader</v>
      </c>
      <c r="K227" s="9">
        <f t="shared" si="20"/>
        <v>250</v>
      </c>
      <c r="L227" s="7">
        <v>34</v>
      </c>
      <c r="M227" s="9">
        <f t="shared" si="23"/>
        <v>8500</v>
      </c>
      <c r="N227" s="7" t="s">
        <v>18</v>
      </c>
      <c r="O227" s="7" t="s">
        <v>87</v>
      </c>
      <c r="P227" s="12" t="s">
        <v>88</v>
      </c>
    </row>
    <row r="228" spans="2:16" x14ac:dyDescent="0.25">
      <c r="B228" s="11">
        <v>1226</v>
      </c>
      <c r="C228" s="8">
        <v>43969</v>
      </c>
      <c r="D228" s="7" t="str">
        <f t="shared" si="21"/>
        <v>MAI</v>
      </c>
      <c r="E228" s="7" t="str">
        <f t="shared" si="22"/>
        <v>2020</v>
      </c>
      <c r="F228" s="7">
        <v>1008</v>
      </c>
      <c r="G228" s="7" t="str">
        <f t="shared" si="18"/>
        <v>Teobaldo Junior</v>
      </c>
      <c r="H228" s="7" t="s">
        <v>22</v>
      </c>
      <c r="I228" s="7" t="s">
        <v>68</v>
      </c>
      <c r="J228" s="7" t="str">
        <f t="shared" si="19"/>
        <v>Celular Modelo 1</v>
      </c>
      <c r="K228" s="9">
        <f t="shared" si="20"/>
        <v>800</v>
      </c>
      <c r="L228" s="7">
        <v>107</v>
      </c>
      <c r="M228" s="9">
        <f t="shared" si="23"/>
        <v>85600</v>
      </c>
      <c r="N228" s="7" t="s">
        <v>18</v>
      </c>
      <c r="O228" s="7" t="s">
        <v>90</v>
      </c>
      <c r="P228" s="12" t="s">
        <v>91</v>
      </c>
    </row>
    <row r="229" spans="2:16" x14ac:dyDescent="0.25">
      <c r="B229" s="11">
        <v>1227</v>
      </c>
      <c r="C229" s="8">
        <v>43969</v>
      </c>
      <c r="D229" s="7" t="str">
        <f t="shared" si="21"/>
        <v>MAI</v>
      </c>
      <c r="E229" s="7" t="str">
        <f t="shared" si="22"/>
        <v>2020</v>
      </c>
      <c r="F229" s="7">
        <v>1009</v>
      </c>
      <c r="G229" s="7" t="str">
        <f t="shared" si="18"/>
        <v>Felipe Seixas</v>
      </c>
      <c r="H229" s="7" t="s">
        <v>84</v>
      </c>
      <c r="I229" s="7" t="s">
        <v>74</v>
      </c>
      <c r="J229" s="7" t="str">
        <f t="shared" si="19"/>
        <v>Notebook Modelo 1</v>
      </c>
      <c r="K229" s="9">
        <f t="shared" si="20"/>
        <v>1450</v>
      </c>
      <c r="L229" s="7">
        <v>96</v>
      </c>
      <c r="M229" s="9">
        <f t="shared" si="23"/>
        <v>139200</v>
      </c>
      <c r="N229" s="7" t="s">
        <v>16</v>
      </c>
      <c r="O229" s="7" t="s">
        <v>95</v>
      </c>
      <c r="P229" s="12" t="s">
        <v>93</v>
      </c>
    </row>
    <row r="230" spans="2:16" x14ac:dyDescent="0.25">
      <c r="B230" s="11">
        <v>1228</v>
      </c>
      <c r="C230" s="8">
        <v>43970</v>
      </c>
      <c r="D230" s="7" t="str">
        <f t="shared" si="21"/>
        <v>MAI</v>
      </c>
      <c r="E230" s="7" t="str">
        <f t="shared" si="22"/>
        <v>2020</v>
      </c>
      <c r="F230" s="7">
        <v>1004</v>
      </c>
      <c r="G230" s="7" t="str">
        <f t="shared" si="18"/>
        <v>Isabela Carolina</v>
      </c>
      <c r="H230" s="7" t="s">
        <v>84</v>
      </c>
      <c r="I230" s="7" t="s">
        <v>70</v>
      </c>
      <c r="J230" s="7" t="str">
        <f t="shared" si="19"/>
        <v>Celular Modelo 3</v>
      </c>
      <c r="K230" s="9">
        <f t="shared" si="20"/>
        <v>1800</v>
      </c>
      <c r="L230" s="7">
        <v>24</v>
      </c>
      <c r="M230" s="9">
        <f t="shared" si="23"/>
        <v>43200</v>
      </c>
      <c r="N230" s="7" t="s">
        <v>20</v>
      </c>
      <c r="O230" s="7" t="s">
        <v>85</v>
      </c>
      <c r="P230" s="12" t="s">
        <v>86</v>
      </c>
    </row>
    <row r="231" spans="2:16" x14ac:dyDescent="0.25">
      <c r="B231" s="11">
        <v>1229</v>
      </c>
      <c r="C231" s="8">
        <v>43970</v>
      </c>
      <c r="D231" s="7" t="str">
        <f t="shared" si="21"/>
        <v>MAI</v>
      </c>
      <c r="E231" s="7" t="str">
        <f t="shared" si="22"/>
        <v>2020</v>
      </c>
      <c r="F231" s="7">
        <v>1006</v>
      </c>
      <c r="G231" s="7" t="str">
        <f t="shared" si="18"/>
        <v>Mário Junior</v>
      </c>
      <c r="H231" s="7" t="s">
        <v>84</v>
      </c>
      <c r="I231" s="7" t="s">
        <v>67</v>
      </c>
      <c r="J231" s="7" t="str">
        <f t="shared" si="19"/>
        <v>Carregador Portátil</v>
      </c>
      <c r="K231" s="9">
        <f t="shared" si="20"/>
        <v>80</v>
      </c>
      <c r="L231" s="7">
        <v>11</v>
      </c>
      <c r="M231" s="9">
        <f t="shared" si="23"/>
        <v>880</v>
      </c>
      <c r="N231" s="7" t="s">
        <v>103</v>
      </c>
      <c r="O231" s="7" t="s">
        <v>22</v>
      </c>
      <c r="P231" s="12" t="s">
        <v>91</v>
      </c>
    </row>
    <row r="232" spans="2:16" x14ac:dyDescent="0.25">
      <c r="B232" s="11">
        <v>1230</v>
      </c>
      <c r="C232" s="8">
        <v>43970</v>
      </c>
      <c r="D232" s="7" t="str">
        <f t="shared" si="21"/>
        <v>MAI</v>
      </c>
      <c r="E232" s="7" t="str">
        <f t="shared" si="22"/>
        <v>2020</v>
      </c>
      <c r="F232" s="7">
        <v>1003</v>
      </c>
      <c r="G232" s="7" t="str">
        <f t="shared" si="18"/>
        <v>Paulo Ferreira</v>
      </c>
      <c r="H232" s="7" t="s">
        <v>22</v>
      </c>
      <c r="I232" s="7" t="s">
        <v>68</v>
      </c>
      <c r="J232" s="7" t="str">
        <f t="shared" si="19"/>
        <v>Celular Modelo 1</v>
      </c>
      <c r="K232" s="9">
        <f t="shared" si="20"/>
        <v>800</v>
      </c>
      <c r="L232" s="7">
        <v>169</v>
      </c>
      <c r="M232" s="9">
        <f t="shared" si="23"/>
        <v>135200</v>
      </c>
      <c r="N232" s="7" t="s">
        <v>20</v>
      </c>
      <c r="O232" s="7" t="s">
        <v>22</v>
      </c>
      <c r="P232" s="12" t="s">
        <v>91</v>
      </c>
    </row>
    <row r="233" spans="2:16" x14ac:dyDescent="0.25">
      <c r="B233" s="11">
        <v>1231</v>
      </c>
      <c r="C233" s="8">
        <v>43971</v>
      </c>
      <c r="D233" s="7" t="str">
        <f t="shared" si="21"/>
        <v>MAI</v>
      </c>
      <c r="E233" s="7" t="str">
        <f t="shared" si="22"/>
        <v>2020</v>
      </c>
      <c r="F233" s="7">
        <v>1005</v>
      </c>
      <c r="G233" s="7" t="str">
        <f t="shared" si="18"/>
        <v>Tais Fernandes</v>
      </c>
      <c r="H233" s="7" t="s">
        <v>84</v>
      </c>
      <c r="I233" s="7" t="s">
        <v>71</v>
      </c>
      <c r="J233" s="7" t="str">
        <f t="shared" si="19"/>
        <v>E-Reader</v>
      </c>
      <c r="K233" s="9">
        <f t="shared" si="20"/>
        <v>250</v>
      </c>
      <c r="L233" s="7">
        <v>71</v>
      </c>
      <c r="M233" s="9">
        <f t="shared" si="23"/>
        <v>17750</v>
      </c>
      <c r="N233" s="7" t="s">
        <v>18</v>
      </c>
      <c r="O233" s="7" t="s">
        <v>89</v>
      </c>
      <c r="P233" s="12" t="s">
        <v>86</v>
      </c>
    </row>
    <row r="234" spans="2:16" x14ac:dyDescent="0.25">
      <c r="B234" s="11">
        <v>1232</v>
      </c>
      <c r="C234" s="8">
        <v>43971</v>
      </c>
      <c r="D234" s="7" t="str">
        <f t="shared" si="21"/>
        <v>MAI</v>
      </c>
      <c r="E234" s="7" t="str">
        <f t="shared" si="22"/>
        <v>2020</v>
      </c>
      <c r="F234" s="7">
        <v>1005</v>
      </c>
      <c r="G234" s="7" t="str">
        <f t="shared" si="18"/>
        <v>Tais Fernandes</v>
      </c>
      <c r="H234" s="7" t="s">
        <v>22</v>
      </c>
      <c r="I234" s="7" t="s">
        <v>66</v>
      </c>
      <c r="J234" s="7" t="str">
        <f t="shared" si="19"/>
        <v>Caixa de Som</v>
      </c>
      <c r="K234" s="9">
        <f t="shared" si="20"/>
        <v>55</v>
      </c>
      <c r="L234" s="7">
        <v>167</v>
      </c>
      <c r="M234" s="9">
        <f t="shared" si="23"/>
        <v>9185</v>
      </c>
      <c r="N234" s="7" t="s">
        <v>19</v>
      </c>
      <c r="O234" s="7" t="s">
        <v>89</v>
      </c>
      <c r="P234" s="12" t="s">
        <v>86</v>
      </c>
    </row>
    <row r="235" spans="2:16" x14ac:dyDescent="0.25">
      <c r="B235" s="11">
        <v>1233</v>
      </c>
      <c r="C235" s="8">
        <v>43972</v>
      </c>
      <c r="D235" s="7" t="str">
        <f t="shared" si="21"/>
        <v>MAI</v>
      </c>
      <c r="E235" s="7" t="str">
        <f t="shared" si="22"/>
        <v>2020</v>
      </c>
      <c r="F235" s="7">
        <v>1003</v>
      </c>
      <c r="G235" s="7" t="str">
        <f t="shared" si="18"/>
        <v>Paulo Ferreira</v>
      </c>
      <c r="H235" s="7" t="s">
        <v>84</v>
      </c>
      <c r="I235" s="7" t="s">
        <v>81</v>
      </c>
      <c r="J235" s="7" t="str">
        <f t="shared" si="19"/>
        <v>Webcam</v>
      </c>
      <c r="K235" s="9">
        <f t="shared" si="20"/>
        <v>130</v>
      </c>
      <c r="L235" s="7">
        <v>60</v>
      </c>
      <c r="M235" s="9">
        <f t="shared" si="23"/>
        <v>7800</v>
      </c>
      <c r="N235" s="7" t="s">
        <v>17</v>
      </c>
      <c r="O235" s="7" t="s">
        <v>94</v>
      </c>
      <c r="P235" s="12" t="s">
        <v>88</v>
      </c>
    </row>
    <row r="236" spans="2:16" x14ac:dyDescent="0.25">
      <c r="B236" s="11">
        <v>1234</v>
      </c>
      <c r="C236" s="8">
        <v>43973</v>
      </c>
      <c r="D236" s="7" t="str">
        <f t="shared" si="21"/>
        <v>MAI</v>
      </c>
      <c r="E236" s="7" t="str">
        <f t="shared" si="22"/>
        <v>2020</v>
      </c>
      <c r="F236" s="7">
        <v>1009</v>
      </c>
      <c r="G236" s="7" t="str">
        <f t="shared" si="18"/>
        <v>Felipe Seixas</v>
      </c>
      <c r="H236" s="7" t="s">
        <v>84</v>
      </c>
      <c r="I236" s="7" t="s">
        <v>78</v>
      </c>
      <c r="J236" s="7" t="str">
        <f t="shared" si="19"/>
        <v>SSD</v>
      </c>
      <c r="K236" s="9">
        <f t="shared" si="20"/>
        <v>435</v>
      </c>
      <c r="L236" s="7">
        <v>91</v>
      </c>
      <c r="M236" s="9">
        <f t="shared" si="23"/>
        <v>39585</v>
      </c>
      <c r="N236" s="7" t="s">
        <v>19</v>
      </c>
      <c r="O236" s="7" t="s">
        <v>85</v>
      </c>
      <c r="P236" s="12" t="s">
        <v>86</v>
      </c>
    </row>
    <row r="237" spans="2:16" x14ac:dyDescent="0.25">
      <c r="B237" s="11">
        <v>1235</v>
      </c>
      <c r="C237" s="8">
        <v>43974</v>
      </c>
      <c r="D237" s="7" t="str">
        <f t="shared" si="21"/>
        <v>MAI</v>
      </c>
      <c r="E237" s="7" t="str">
        <f t="shared" si="22"/>
        <v>2020</v>
      </c>
      <c r="F237" s="7">
        <v>1009</v>
      </c>
      <c r="G237" s="7" t="str">
        <f t="shared" si="18"/>
        <v>Felipe Seixas</v>
      </c>
      <c r="H237" s="7" t="s">
        <v>22</v>
      </c>
      <c r="I237" s="7" t="s">
        <v>73</v>
      </c>
      <c r="J237" s="7" t="str">
        <f t="shared" si="19"/>
        <v>Mouse</v>
      </c>
      <c r="K237" s="9">
        <f t="shared" si="20"/>
        <v>88</v>
      </c>
      <c r="L237" s="7">
        <v>21</v>
      </c>
      <c r="M237" s="9">
        <f t="shared" si="23"/>
        <v>1848</v>
      </c>
      <c r="N237" s="7" t="s">
        <v>103</v>
      </c>
      <c r="O237" s="7" t="s">
        <v>87</v>
      </c>
      <c r="P237" s="12" t="s">
        <v>88</v>
      </c>
    </row>
    <row r="238" spans="2:16" x14ac:dyDescent="0.25">
      <c r="B238" s="11">
        <v>1236</v>
      </c>
      <c r="C238" s="8">
        <v>43974</v>
      </c>
      <c r="D238" s="7" t="str">
        <f t="shared" si="21"/>
        <v>MAI</v>
      </c>
      <c r="E238" s="7" t="str">
        <f t="shared" si="22"/>
        <v>2020</v>
      </c>
      <c r="F238" s="7">
        <v>1004</v>
      </c>
      <c r="G238" s="7" t="str">
        <f t="shared" si="18"/>
        <v>Isabela Carolina</v>
      </c>
      <c r="H238" s="7" t="s">
        <v>22</v>
      </c>
      <c r="I238" s="7" t="s">
        <v>79</v>
      </c>
      <c r="J238" s="7" t="str">
        <f t="shared" si="19"/>
        <v>Tablet</v>
      </c>
      <c r="K238" s="9">
        <f t="shared" si="20"/>
        <v>1700</v>
      </c>
      <c r="L238" s="7">
        <v>164</v>
      </c>
      <c r="M238" s="9">
        <f t="shared" si="23"/>
        <v>278800</v>
      </c>
      <c r="N238" s="7" t="s">
        <v>21</v>
      </c>
      <c r="O238" s="7" t="s">
        <v>92</v>
      </c>
      <c r="P238" s="12" t="s">
        <v>93</v>
      </c>
    </row>
    <row r="239" spans="2:16" x14ac:dyDescent="0.25">
      <c r="B239" s="11">
        <v>1237</v>
      </c>
      <c r="C239" s="8">
        <v>43974</v>
      </c>
      <c r="D239" s="7" t="str">
        <f t="shared" si="21"/>
        <v>MAI</v>
      </c>
      <c r="E239" s="7" t="str">
        <f t="shared" si="22"/>
        <v>2020</v>
      </c>
      <c r="F239" s="7">
        <v>1004</v>
      </c>
      <c r="G239" s="7" t="str">
        <f t="shared" si="18"/>
        <v>Isabela Carolina</v>
      </c>
      <c r="H239" s="7" t="s">
        <v>84</v>
      </c>
      <c r="I239" s="7" t="s">
        <v>67</v>
      </c>
      <c r="J239" s="7" t="str">
        <f t="shared" si="19"/>
        <v>Carregador Portátil</v>
      </c>
      <c r="K239" s="9">
        <f t="shared" si="20"/>
        <v>80</v>
      </c>
      <c r="L239" s="7">
        <v>54</v>
      </c>
      <c r="M239" s="9">
        <f t="shared" si="23"/>
        <v>4320</v>
      </c>
      <c r="N239" s="7" t="s">
        <v>103</v>
      </c>
      <c r="O239" s="7" t="s">
        <v>95</v>
      </c>
      <c r="P239" s="12" t="s">
        <v>93</v>
      </c>
    </row>
    <row r="240" spans="2:16" x14ac:dyDescent="0.25">
      <c r="B240" s="11">
        <v>1238</v>
      </c>
      <c r="C240" s="8">
        <v>43976</v>
      </c>
      <c r="D240" s="7" t="str">
        <f t="shared" si="21"/>
        <v>MAI</v>
      </c>
      <c r="E240" s="7" t="str">
        <f t="shared" si="22"/>
        <v>2020</v>
      </c>
      <c r="F240" s="7">
        <v>1001</v>
      </c>
      <c r="G240" s="7" t="str">
        <f t="shared" si="18"/>
        <v>Maria Silva</v>
      </c>
      <c r="H240" s="7" t="s">
        <v>22</v>
      </c>
      <c r="I240" s="7" t="s">
        <v>80</v>
      </c>
      <c r="J240" s="7" t="str">
        <f t="shared" si="19"/>
        <v xml:space="preserve">Teclado </v>
      </c>
      <c r="K240" s="9">
        <f t="shared" si="20"/>
        <v>80</v>
      </c>
      <c r="L240" s="7">
        <v>168</v>
      </c>
      <c r="M240" s="9">
        <f t="shared" si="23"/>
        <v>13440</v>
      </c>
      <c r="N240" s="7" t="s">
        <v>17</v>
      </c>
      <c r="O240" s="7" t="s">
        <v>22</v>
      </c>
      <c r="P240" s="12" t="s">
        <v>91</v>
      </c>
    </row>
    <row r="241" spans="2:16" x14ac:dyDescent="0.25">
      <c r="B241" s="11">
        <v>1239</v>
      </c>
      <c r="C241" s="8">
        <v>43976</v>
      </c>
      <c r="D241" s="7" t="str">
        <f t="shared" si="21"/>
        <v>MAI</v>
      </c>
      <c r="E241" s="7" t="str">
        <f t="shared" si="22"/>
        <v>2020</v>
      </c>
      <c r="F241" s="7">
        <v>1005</v>
      </c>
      <c r="G241" s="7" t="str">
        <f t="shared" si="18"/>
        <v>Tais Fernandes</v>
      </c>
      <c r="H241" s="7" t="s">
        <v>22</v>
      </c>
      <c r="I241" s="7" t="s">
        <v>76</v>
      </c>
      <c r="J241" s="7" t="str">
        <f t="shared" si="19"/>
        <v>Notebook Modelo 3</v>
      </c>
      <c r="K241" s="9">
        <f t="shared" si="20"/>
        <v>4300</v>
      </c>
      <c r="L241" s="7">
        <v>99</v>
      </c>
      <c r="M241" s="9">
        <f t="shared" si="23"/>
        <v>425700</v>
      </c>
      <c r="N241" s="7" t="s">
        <v>20</v>
      </c>
      <c r="O241" s="7" t="s">
        <v>95</v>
      </c>
      <c r="P241" s="12" t="s">
        <v>93</v>
      </c>
    </row>
    <row r="242" spans="2:16" x14ac:dyDescent="0.25">
      <c r="B242" s="11">
        <v>1240</v>
      </c>
      <c r="C242" s="8">
        <v>43978</v>
      </c>
      <c r="D242" s="7" t="str">
        <f t="shared" si="21"/>
        <v>MAI</v>
      </c>
      <c r="E242" s="7" t="str">
        <f t="shared" si="22"/>
        <v>2020</v>
      </c>
      <c r="F242" s="7">
        <v>1007</v>
      </c>
      <c r="G242" s="7" t="str">
        <f t="shared" si="18"/>
        <v>Alex Souza</v>
      </c>
      <c r="H242" s="7" t="s">
        <v>84</v>
      </c>
      <c r="I242" s="7" t="s">
        <v>78</v>
      </c>
      <c r="J242" s="7" t="str">
        <f t="shared" si="19"/>
        <v>SSD</v>
      </c>
      <c r="K242" s="9">
        <f t="shared" si="20"/>
        <v>435</v>
      </c>
      <c r="L242" s="7">
        <v>74</v>
      </c>
      <c r="M242" s="9">
        <f t="shared" si="23"/>
        <v>32190</v>
      </c>
      <c r="N242" s="7" t="s">
        <v>102</v>
      </c>
      <c r="O242" s="7" t="s">
        <v>87</v>
      </c>
      <c r="P242" s="12" t="s">
        <v>88</v>
      </c>
    </row>
    <row r="243" spans="2:16" x14ac:dyDescent="0.25">
      <c r="B243" s="11">
        <v>1241</v>
      </c>
      <c r="C243" s="8">
        <v>43978</v>
      </c>
      <c r="D243" s="7" t="str">
        <f t="shared" si="21"/>
        <v>MAI</v>
      </c>
      <c r="E243" s="7" t="str">
        <f t="shared" si="22"/>
        <v>2020</v>
      </c>
      <c r="F243" s="7">
        <v>1001</v>
      </c>
      <c r="G243" s="7" t="str">
        <f t="shared" si="18"/>
        <v>Maria Silva</v>
      </c>
      <c r="H243" s="7" t="s">
        <v>22</v>
      </c>
      <c r="I243" s="7" t="s">
        <v>71</v>
      </c>
      <c r="J243" s="7" t="str">
        <f t="shared" si="19"/>
        <v>E-Reader</v>
      </c>
      <c r="K243" s="9">
        <f t="shared" si="20"/>
        <v>250</v>
      </c>
      <c r="L243" s="7">
        <v>23</v>
      </c>
      <c r="M243" s="9">
        <f t="shared" si="23"/>
        <v>5750</v>
      </c>
      <c r="N243" s="7" t="s">
        <v>17</v>
      </c>
      <c r="O243" s="7" t="s">
        <v>92</v>
      </c>
      <c r="P243" s="12" t="s">
        <v>93</v>
      </c>
    </row>
    <row r="244" spans="2:16" x14ac:dyDescent="0.25">
      <c r="B244" s="11">
        <v>1242</v>
      </c>
      <c r="C244" s="8">
        <v>43978</v>
      </c>
      <c r="D244" s="7" t="str">
        <f t="shared" si="21"/>
        <v>MAI</v>
      </c>
      <c r="E244" s="7" t="str">
        <f t="shared" si="22"/>
        <v>2020</v>
      </c>
      <c r="F244" s="7">
        <v>1002</v>
      </c>
      <c r="G244" s="7" t="str">
        <f t="shared" si="18"/>
        <v>Lucas Souza</v>
      </c>
      <c r="H244" s="7" t="s">
        <v>84</v>
      </c>
      <c r="I244" s="7" t="s">
        <v>76</v>
      </c>
      <c r="J244" s="7" t="str">
        <f t="shared" si="19"/>
        <v>Notebook Modelo 3</v>
      </c>
      <c r="K244" s="9">
        <f t="shared" si="20"/>
        <v>4300</v>
      </c>
      <c r="L244" s="7">
        <v>145</v>
      </c>
      <c r="M244" s="9">
        <f t="shared" si="23"/>
        <v>623500</v>
      </c>
      <c r="N244" s="7" t="s">
        <v>17</v>
      </c>
      <c r="O244" s="7" t="s">
        <v>89</v>
      </c>
      <c r="P244" s="12" t="s">
        <v>86</v>
      </c>
    </row>
    <row r="245" spans="2:16" x14ac:dyDescent="0.25">
      <c r="B245" s="11">
        <v>1243</v>
      </c>
      <c r="C245" s="8">
        <v>43979</v>
      </c>
      <c r="D245" s="7" t="str">
        <f t="shared" si="21"/>
        <v>MAI</v>
      </c>
      <c r="E245" s="7" t="str">
        <f t="shared" si="22"/>
        <v>2020</v>
      </c>
      <c r="F245" s="7">
        <v>1007</v>
      </c>
      <c r="G245" s="7" t="str">
        <f t="shared" si="18"/>
        <v>Alex Souza</v>
      </c>
      <c r="H245" s="7" t="s">
        <v>84</v>
      </c>
      <c r="I245" s="7" t="s">
        <v>66</v>
      </c>
      <c r="J245" s="7" t="str">
        <f t="shared" si="19"/>
        <v>Caixa de Som</v>
      </c>
      <c r="K245" s="9">
        <f t="shared" si="20"/>
        <v>55</v>
      </c>
      <c r="L245" s="7">
        <v>59</v>
      </c>
      <c r="M245" s="9">
        <f t="shared" si="23"/>
        <v>3245</v>
      </c>
      <c r="N245" s="7" t="s">
        <v>102</v>
      </c>
      <c r="O245" s="7" t="s">
        <v>92</v>
      </c>
      <c r="P245" s="12" t="s">
        <v>93</v>
      </c>
    </row>
    <row r="246" spans="2:16" x14ac:dyDescent="0.25">
      <c r="B246" s="11">
        <v>1244</v>
      </c>
      <c r="C246" s="8">
        <v>43979</v>
      </c>
      <c r="D246" s="7" t="str">
        <f t="shared" si="21"/>
        <v>MAI</v>
      </c>
      <c r="E246" s="7" t="str">
        <f t="shared" si="22"/>
        <v>2020</v>
      </c>
      <c r="F246" s="7">
        <v>1008</v>
      </c>
      <c r="G246" s="7" t="str">
        <f t="shared" si="18"/>
        <v>Teobaldo Junior</v>
      </c>
      <c r="H246" s="7" t="s">
        <v>84</v>
      </c>
      <c r="I246" s="7" t="s">
        <v>81</v>
      </c>
      <c r="J246" s="7" t="str">
        <f t="shared" si="19"/>
        <v>Webcam</v>
      </c>
      <c r="K246" s="9">
        <f t="shared" si="20"/>
        <v>130</v>
      </c>
      <c r="L246" s="7">
        <v>49</v>
      </c>
      <c r="M246" s="9">
        <f t="shared" si="23"/>
        <v>6370</v>
      </c>
      <c r="N246" s="7" t="s">
        <v>20</v>
      </c>
      <c r="O246" s="7" t="s">
        <v>95</v>
      </c>
      <c r="P246" s="12" t="s">
        <v>93</v>
      </c>
    </row>
    <row r="247" spans="2:16" x14ac:dyDescent="0.25">
      <c r="B247" s="11">
        <v>1245</v>
      </c>
      <c r="C247" s="8">
        <v>43979</v>
      </c>
      <c r="D247" s="7" t="str">
        <f t="shared" si="21"/>
        <v>MAI</v>
      </c>
      <c r="E247" s="7" t="str">
        <f t="shared" si="22"/>
        <v>2020</v>
      </c>
      <c r="F247" s="7">
        <v>1009</v>
      </c>
      <c r="G247" s="7" t="str">
        <f t="shared" si="18"/>
        <v>Felipe Seixas</v>
      </c>
      <c r="H247" s="7" t="s">
        <v>84</v>
      </c>
      <c r="I247" s="7" t="s">
        <v>75</v>
      </c>
      <c r="J247" s="7" t="str">
        <f t="shared" si="19"/>
        <v>Notebook Modelo 2</v>
      </c>
      <c r="K247" s="9">
        <f t="shared" si="20"/>
        <v>2220</v>
      </c>
      <c r="L247" s="7">
        <v>86</v>
      </c>
      <c r="M247" s="9">
        <f t="shared" si="23"/>
        <v>190920</v>
      </c>
      <c r="N247" s="7" t="s">
        <v>21</v>
      </c>
      <c r="O247" s="7" t="s">
        <v>90</v>
      </c>
      <c r="P247" s="12" t="s">
        <v>91</v>
      </c>
    </row>
    <row r="248" spans="2:16" x14ac:dyDescent="0.25">
      <c r="B248" s="11">
        <v>1246</v>
      </c>
      <c r="C248" s="8">
        <v>43980</v>
      </c>
      <c r="D248" s="7" t="str">
        <f t="shared" si="21"/>
        <v>MAI</v>
      </c>
      <c r="E248" s="7" t="str">
        <f t="shared" si="22"/>
        <v>2020</v>
      </c>
      <c r="F248" s="7">
        <v>1004</v>
      </c>
      <c r="G248" s="7" t="str">
        <f t="shared" si="18"/>
        <v>Isabela Carolina</v>
      </c>
      <c r="H248" s="7" t="s">
        <v>84</v>
      </c>
      <c r="I248" s="7" t="s">
        <v>68</v>
      </c>
      <c r="J248" s="7" t="str">
        <f t="shared" si="19"/>
        <v>Celular Modelo 1</v>
      </c>
      <c r="K248" s="9">
        <f t="shared" si="20"/>
        <v>800</v>
      </c>
      <c r="L248" s="7">
        <v>65</v>
      </c>
      <c r="M248" s="9">
        <f t="shared" si="23"/>
        <v>52000</v>
      </c>
      <c r="N248" s="7" t="s">
        <v>16</v>
      </c>
      <c r="O248" s="7" t="s">
        <v>90</v>
      </c>
      <c r="P248" s="12" t="s">
        <v>91</v>
      </c>
    </row>
    <row r="249" spans="2:16" x14ac:dyDescent="0.25">
      <c r="B249" s="11">
        <v>1247</v>
      </c>
      <c r="C249" s="8">
        <v>43980</v>
      </c>
      <c r="D249" s="7" t="str">
        <f t="shared" si="21"/>
        <v>MAI</v>
      </c>
      <c r="E249" s="7" t="str">
        <f t="shared" si="22"/>
        <v>2020</v>
      </c>
      <c r="F249" s="7">
        <v>1003</v>
      </c>
      <c r="G249" s="7" t="str">
        <f t="shared" si="18"/>
        <v>Paulo Ferreira</v>
      </c>
      <c r="H249" s="7" t="s">
        <v>84</v>
      </c>
      <c r="I249" s="7" t="s">
        <v>66</v>
      </c>
      <c r="J249" s="7" t="str">
        <f t="shared" si="19"/>
        <v>Caixa de Som</v>
      </c>
      <c r="K249" s="9">
        <f t="shared" si="20"/>
        <v>55</v>
      </c>
      <c r="L249" s="7">
        <v>64</v>
      </c>
      <c r="M249" s="9">
        <f t="shared" si="23"/>
        <v>3520</v>
      </c>
      <c r="N249" s="7" t="s">
        <v>102</v>
      </c>
      <c r="O249" s="7" t="s">
        <v>94</v>
      </c>
      <c r="P249" s="12" t="s">
        <v>88</v>
      </c>
    </row>
    <row r="250" spans="2:16" x14ac:dyDescent="0.25">
      <c r="B250" s="11">
        <v>1248</v>
      </c>
      <c r="C250" s="8">
        <v>43980</v>
      </c>
      <c r="D250" s="7" t="str">
        <f t="shared" si="21"/>
        <v>MAI</v>
      </c>
      <c r="E250" s="7" t="str">
        <f t="shared" si="22"/>
        <v>2020</v>
      </c>
      <c r="F250" s="7">
        <v>1006</v>
      </c>
      <c r="G250" s="7" t="str">
        <f t="shared" si="18"/>
        <v>Mário Junior</v>
      </c>
      <c r="H250" s="7" t="s">
        <v>22</v>
      </c>
      <c r="I250" s="7" t="s">
        <v>77</v>
      </c>
      <c r="J250" s="7" t="str">
        <f t="shared" si="19"/>
        <v>Smart TV</v>
      </c>
      <c r="K250" s="9">
        <f t="shared" si="20"/>
        <v>1998</v>
      </c>
      <c r="L250" s="7">
        <v>29</v>
      </c>
      <c r="M250" s="9">
        <f t="shared" si="23"/>
        <v>57942</v>
      </c>
      <c r="N250" s="7" t="s">
        <v>103</v>
      </c>
      <c r="O250" s="7" t="s">
        <v>89</v>
      </c>
      <c r="P250" s="12" t="s">
        <v>86</v>
      </c>
    </row>
    <row r="251" spans="2:16" x14ac:dyDescent="0.25">
      <c r="B251" s="11">
        <v>1249</v>
      </c>
      <c r="C251" s="8">
        <v>43982</v>
      </c>
      <c r="D251" s="7" t="str">
        <f t="shared" si="21"/>
        <v>MAI</v>
      </c>
      <c r="E251" s="7" t="str">
        <f t="shared" si="22"/>
        <v>2020</v>
      </c>
      <c r="F251" s="7">
        <v>1007</v>
      </c>
      <c r="G251" s="7" t="str">
        <f t="shared" si="18"/>
        <v>Alex Souza</v>
      </c>
      <c r="H251" s="7" t="s">
        <v>84</v>
      </c>
      <c r="I251" s="7" t="s">
        <v>68</v>
      </c>
      <c r="J251" s="7" t="str">
        <f t="shared" si="19"/>
        <v>Celular Modelo 1</v>
      </c>
      <c r="K251" s="9">
        <f t="shared" si="20"/>
        <v>800</v>
      </c>
      <c r="L251" s="7">
        <v>176</v>
      </c>
      <c r="M251" s="9">
        <f t="shared" si="23"/>
        <v>140800</v>
      </c>
      <c r="N251" s="7" t="s">
        <v>19</v>
      </c>
      <c r="O251" s="7" t="s">
        <v>95</v>
      </c>
      <c r="P251" s="12" t="s">
        <v>93</v>
      </c>
    </row>
    <row r="252" spans="2:16" x14ac:dyDescent="0.25">
      <c r="B252" s="11">
        <v>1250</v>
      </c>
      <c r="C252" s="8">
        <v>43982</v>
      </c>
      <c r="D252" s="7" t="str">
        <f t="shared" si="21"/>
        <v>MAI</v>
      </c>
      <c r="E252" s="7" t="str">
        <f t="shared" si="22"/>
        <v>2020</v>
      </c>
      <c r="F252" s="7">
        <v>1006</v>
      </c>
      <c r="G252" s="7" t="str">
        <f t="shared" si="18"/>
        <v>Mário Junior</v>
      </c>
      <c r="H252" s="7" t="s">
        <v>22</v>
      </c>
      <c r="I252" s="7" t="s">
        <v>75</v>
      </c>
      <c r="J252" s="7" t="str">
        <f t="shared" si="19"/>
        <v>Notebook Modelo 2</v>
      </c>
      <c r="K252" s="9">
        <f t="shared" si="20"/>
        <v>2220</v>
      </c>
      <c r="L252" s="7">
        <v>78</v>
      </c>
      <c r="M252" s="9">
        <f t="shared" si="23"/>
        <v>173160</v>
      </c>
      <c r="N252" s="7" t="s">
        <v>102</v>
      </c>
      <c r="O252" s="7" t="s">
        <v>89</v>
      </c>
      <c r="P252" s="12" t="s">
        <v>86</v>
      </c>
    </row>
    <row r="253" spans="2:16" x14ac:dyDescent="0.25">
      <c r="B253" s="11">
        <v>1251</v>
      </c>
      <c r="C253" s="8">
        <v>43982</v>
      </c>
      <c r="D253" s="7" t="str">
        <f t="shared" si="21"/>
        <v>MAI</v>
      </c>
      <c r="E253" s="7" t="str">
        <f t="shared" si="22"/>
        <v>2020</v>
      </c>
      <c r="F253" s="7">
        <v>1001</v>
      </c>
      <c r="G253" s="7" t="str">
        <f t="shared" si="18"/>
        <v>Maria Silva</v>
      </c>
      <c r="H253" s="7" t="s">
        <v>22</v>
      </c>
      <c r="I253" s="7" t="s">
        <v>72</v>
      </c>
      <c r="J253" s="7" t="str">
        <f t="shared" si="19"/>
        <v>Headphone</v>
      </c>
      <c r="K253" s="9">
        <f t="shared" si="20"/>
        <v>150</v>
      </c>
      <c r="L253" s="7">
        <v>81</v>
      </c>
      <c r="M253" s="9">
        <f t="shared" si="23"/>
        <v>12150</v>
      </c>
      <c r="N253" s="7" t="s">
        <v>21</v>
      </c>
      <c r="O253" s="7" t="s">
        <v>92</v>
      </c>
      <c r="P253" s="12" t="s">
        <v>93</v>
      </c>
    </row>
    <row r="254" spans="2:16" x14ac:dyDescent="0.25">
      <c r="B254" s="11">
        <v>1252</v>
      </c>
      <c r="C254" s="8">
        <v>43983</v>
      </c>
      <c r="D254" s="7" t="str">
        <f t="shared" si="21"/>
        <v>JUN</v>
      </c>
      <c r="E254" s="7" t="str">
        <f t="shared" si="22"/>
        <v>2020</v>
      </c>
      <c r="F254" s="7">
        <v>1002</v>
      </c>
      <c r="G254" s="7" t="str">
        <f t="shared" si="18"/>
        <v>Lucas Souza</v>
      </c>
      <c r="H254" s="7" t="s">
        <v>22</v>
      </c>
      <c r="I254" s="7" t="s">
        <v>69</v>
      </c>
      <c r="J254" s="7" t="str">
        <f t="shared" si="19"/>
        <v>Celular Modelo 2</v>
      </c>
      <c r="K254" s="9">
        <f t="shared" si="20"/>
        <v>1200</v>
      </c>
      <c r="L254" s="7">
        <v>29</v>
      </c>
      <c r="M254" s="9">
        <f t="shared" si="23"/>
        <v>34800</v>
      </c>
      <c r="N254" s="7" t="s">
        <v>103</v>
      </c>
      <c r="O254" s="7" t="s">
        <v>94</v>
      </c>
      <c r="P254" s="12" t="s">
        <v>88</v>
      </c>
    </row>
    <row r="255" spans="2:16" x14ac:dyDescent="0.25">
      <c r="B255" s="11">
        <v>1253</v>
      </c>
      <c r="C255" s="8">
        <v>43983</v>
      </c>
      <c r="D255" s="7" t="str">
        <f t="shared" si="21"/>
        <v>JUN</v>
      </c>
      <c r="E255" s="7" t="str">
        <f t="shared" si="22"/>
        <v>2020</v>
      </c>
      <c r="F255" s="7">
        <v>1002</v>
      </c>
      <c r="G255" s="7" t="str">
        <f t="shared" si="18"/>
        <v>Lucas Souza</v>
      </c>
      <c r="H255" s="7" t="s">
        <v>22</v>
      </c>
      <c r="I255" s="7" t="s">
        <v>75</v>
      </c>
      <c r="J255" s="7" t="str">
        <f t="shared" si="19"/>
        <v>Notebook Modelo 2</v>
      </c>
      <c r="K255" s="9">
        <f t="shared" si="20"/>
        <v>2220</v>
      </c>
      <c r="L255" s="7">
        <v>64</v>
      </c>
      <c r="M255" s="9">
        <f t="shared" si="23"/>
        <v>142080</v>
      </c>
      <c r="N255" s="7" t="s">
        <v>21</v>
      </c>
      <c r="O255" s="7" t="s">
        <v>22</v>
      </c>
      <c r="P255" s="12" t="s">
        <v>91</v>
      </c>
    </row>
    <row r="256" spans="2:16" x14ac:dyDescent="0.25">
      <c r="B256" s="11">
        <v>1254</v>
      </c>
      <c r="C256" s="8">
        <v>43985</v>
      </c>
      <c r="D256" s="7" t="str">
        <f t="shared" si="21"/>
        <v>JUN</v>
      </c>
      <c r="E256" s="7" t="str">
        <f t="shared" si="22"/>
        <v>2020</v>
      </c>
      <c r="F256" s="7">
        <v>1003</v>
      </c>
      <c r="G256" s="7" t="str">
        <f t="shared" si="18"/>
        <v>Paulo Ferreira</v>
      </c>
      <c r="H256" s="7" t="s">
        <v>84</v>
      </c>
      <c r="I256" s="7" t="s">
        <v>70</v>
      </c>
      <c r="J256" s="7" t="str">
        <f t="shared" si="19"/>
        <v>Celular Modelo 3</v>
      </c>
      <c r="K256" s="9">
        <f t="shared" si="20"/>
        <v>1800</v>
      </c>
      <c r="L256" s="7">
        <v>110</v>
      </c>
      <c r="M256" s="9">
        <f t="shared" si="23"/>
        <v>198000</v>
      </c>
      <c r="N256" s="7" t="s">
        <v>102</v>
      </c>
      <c r="O256" s="7" t="s">
        <v>90</v>
      </c>
      <c r="P256" s="12" t="s">
        <v>91</v>
      </c>
    </row>
    <row r="257" spans="2:16" x14ac:dyDescent="0.25">
      <c r="B257" s="11">
        <v>1255</v>
      </c>
      <c r="C257" s="8">
        <v>43986</v>
      </c>
      <c r="D257" s="7" t="str">
        <f t="shared" si="21"/>
        <v>JUN</v>
      </c>
      <c r="E257" s="7" t="str">
        <f t="shared" si="22"/>
        <v>2020</v>
      </c>
      <c r="F257" s="7">
        <v>1001</v>
      </c>
      <c r="G257" s="7" t="str">
        <f t="shared" si="18"/>
        <v>Maria Silva</v>
      </c>
      <c r="H257" s="7" t="s">
        <v>22</v>
      </c>
      <c r="I257" s="7" t="s">
        <v>80</v>
      </c>
      <c r="J257" s="7" t="str">
        <f t="shared" si="19"/>
        <v xml:space="preserve">Teclado </v>
      </c>
      <c r="K257" s="9">
        <f t="shared" si="20"/>
        <v>80</v>
      </c>
      <c r="L257" s="7">
        <v>83</v>
      </c>
      <c r="M257" s="9">
        <f t="shared" si="23"/>
        <v>6640</v>
      </c>
      <c r="N257" s="7" t="s">
        <v>21</v>
      </c>
      <c r="O257" s="7" t="s">
        <v>89</v>
      </c>
      <c r="P257" s="12" t="s">
        <v>86</v>
      </c>
    </row>
    <row r="258" spans="2:16" x14ac:dyDescent="0.25">
      <c r="B258" s="11">
        <v>1256</v>
      </c>
      <c r="C258" s="8">
        <v>43987</v>
      </c>
      <c r="D258" s="7" t="str">
        <f t="shared" si="21"/>
        <v>JUN</v>
      </c>
      <c r="E258" s="7" t="str">
        <f t="shared" si="22"/>
        <v>2020</v>
      </c>
      <c r="F258" s="7">
        <v>1006</v>
      </c>
      <c r="G258" s="7" t="str">
        <f t="shared" si="18"/>
        <v>Mário Junior</v>
      </c>
      <c r="H258" s="7" t="s">
        <v>22</v>
      </c>
      <c r="I258" s="7" t="s">
        <v>79</v>
      </c>
      <c r="J258" s="7" t="str">
        <f t="shared" si="19"/>
        <v>Tablet</v>
      </c>
      <c r="K258" s="9">
        <f t="shared" si="20"/>
        <v>1700</v>
      </c>
      <c r="L258" s="7">
        <v>88</v>
      </c>
      <c r="M258" s="9">
        <f t="shared" si="23"/>
        <v>149600</v>
      </c>
      <c r="N258" s="7" t="s">
        <v>17</v>
      </c>
      <c r="O258" s="7" t="s">
        <v>90</v>
      </c>
      <c r="P258" s="12" t="s">
        <v>91</v>
      </c>
    </row>
    <row r="259" spans="2:16" x14ac:dyDescent="0.25">
      <c r="B259" s="11">
        <v>1257</v>
      </c>
      <c r="C259" s="8">
        <v>43987</v>
      </c>
      <c r="D259" s="7" t="str">
        <f t="shared" si="21"/>
        <v>JUN</v>
      </c>
      <c r="E259" s="7" t="str">
        <f t="shared" si="22"/>
        <v>2020</v>
      </c>
      <c r="F259" s="7">
        <v>1005</v>
      </c>
      <c r="G259" s="7" t="str">
        <f t="shared" ref="G259:G322" si="24">VLOOKUP(F259,TB_FUNC,4,0)</f>
        <v>Tais Fernandes</v>
      </c>
      <c r="H259" s="7" t="s">
        <v>84</v>
      </c>
      <c r="I259" s="7" t="s">
        <v>68</v>
      </c>
      <c r="J259" s="7" t="str">
        <f t="shared" ref="J259:J322" si="25">VLOOKUP(I259,TB_PRODUTOS,2,0)</f>
        <v>Celular Modelo 1</v>
      </c>
      <c r="K259" s="9">
        <f t="shared" ref="K259:K322" si="26">VLOOKUP(I259,TB_PRODUTOS,3,0)</f>
        <v>800</v>
      </c>
      <c r="L259" s="7">
        <v>169</v>
      </c>
      <c r="M259" s="9">
        <f t="shared" si="23"/>
        <v>135200</v>
      </c>
      <c r="N259" s="7" t="s">
        <v>17</v>
      </c>
      <c r="O259" s="7" t="s">
        <v>89</v>
      </c>
      <c r="P259" s="12" t="s">
        <v>86</v>
      </c>
    </row>
    <row r="260" spans="2:16" x14ac:dyDescent="0.25">
      <c r="B260" s="11">
        <v>1258</v>
      </c>
      <c r="C260" s="8">
        <v>43990</v>
      </c>
      <c r="D260" s="7" t="str">
        <f t="shared" ref="D260:D323" si="27">UPPER(TEXT(C260,"mmm"))</f>
        <v>JUN</v>
      </c>
      <c r="E260" s="7" t="str">
        <f t="shared" ref="E260:E323" si="28">TEXT(C260,"aaaa")</f>
        <v>2020</v>
      </c>
      <c r="F260" s="7">
        <v>1007</v>
      </c>
      <c r="G260" s="7" t="str">
        <f t="shared" si="24"/>
        <v>Alex Souza</v>
      </c>
      <c r="H260" s="7" t="s">
        <v>22</v>
      </c>
      <c r="I260" s="7" t="s">
        <v>66</v>
      </c>
      <c r="J260" s="7" t="str">
        <f t="shared" si="25"/>
        <v>Caixa de Som</v>
      </c>
      <c r="K260" s="9">
        <f t="shared" si="26"/>
        <v>55</v>
      </c>
      <c r="L260" s="7">
        <v>70</v>
      </c>
      <c r="M260" s="9">
        <f t="shared" ref="M260:M323" si="29">L260*K260</f>
        <v>3850</v>
      </c>
      <c r="N260" s="7" t="s">
        <v>17</v>
      </c>
      <c r="O260" s="7" t="s">
        <v>90</v>
      </c>
      <c r="P260" s="12" t="s">
        <v>91</v>
      </c>
    </row>
    <row r="261" spans="2:16" x14ac:dyDescent="0.25">
      <c r="B261" s="11">
        <v>1259</v>
      </c>
      <c r="C261" s="8">
        <v>43990</v>
      </c>
      <c r="D261" s="7" t="str">
        <f t="shared" si="27"/>
        <v>JUN</v>
      </c>
      <c r="E261" s="7" t="str">
        <f t="shared" si="28"/>
        <v>2020</v>
      </c>
      <c r="F261" s="7">
        <v>1002</v>
      </c>
      <c r="G261" s="7" t="str">
        <f t="shared" si="24"/>
        <v>Lucas Souza</v>
      </c>
      <c r="H261" s="7" t="s">
        <v>84</v>
      </c>
      <c r="I261" s="7" t="s">
        <v>68</v>
      </c>
      <c r="J261" s="7" t="str">
        <f t="shared" si="25"/>
        <v>Celular Modelo 1</v>
      </c>
      <c r="K261" s="9">
        <f t="shared" si="26"/>
        <v>800</v>
      </c>
      <c r="L261" s="7">
        <v>153</v>
      </c>
      <c r="M261" s="9">
        <f t="shared" si="29"/>
        <v>122400</v>
      </c>
      <c r="N261" s="7" t="s">
        <v>16</v>
      </c>
      <c r="O261" s="7" t="s">
        <v>92</v>
      </c>
      <c r="P261" s="12" t="s">
        <v>93</v>
      </c>
    </row>
    <row r="262" spans="2:16" x14ac:dyDescent="0.25">
      <c r="B262" s="11">
        <v>1260</v>
      </c>
      <c r="C262" s="8">
        <v>43991</v>
      </c>
      <c r="D262" s="7" t="str">
        <f t="shared" si="27"/>
        <v>JUN</v>
      </c>
      <c r="E262" s="7" t="str">
        <f t="shared" si="28"/>
        <v>2020</v>
      </c>
      <c r="F262" s="7">
        <v>1005</v>
      </c>
      <c r="G262" s="7" t="str">
        <f t="shared" si="24"/>
        <v>Tais Fernandes</v>
      </c>
      <c r="H262" s="7" t="s">
        <v>22</v>
      </c>
      <c r="I262" s="7" t="s">
        <v>73</v>
      </c>
      <c r="J262" s="7" t="str">
        <f t="shared" si="25"/>
        <v>Mouse</v>
      </c>
      <c r="K262" s="9">
        <f t="shared" si="26"/>
        <v>88</v>
      </c>
      <c r="L262" s="7">
        <v>53</v>
      </c>
      <c r="M262" s="9">
        <f t="shared" si="29"/>
        <v>4664</v>
      </c>
      <c r="N262" s="7" t="s">
        <v>102</v>
      </c>
      <c r="O262" s="7" t="s">
        <v>87</v>
      </c>
      <c r="P262" s="12" t="s">
        <v>88</v>
      </c>
    </row>
    <row r="263" spans="2:16" x14ac:dyDescent="0.25">
      <c r="B263" s="11">
        <v>1261</v>
      </c>
      <c r="C263" s="8">
        <v>43991</v>
      </c>
      <c r="D263" s="7" t="str">
        <f t="shared" si="27"/>
        <v>JUN</v>
      </c>
      <c r="E263" s="7" t="str">
        <f t="shared" si="28"/>
        <v>2020</v>
      </c>
      <c r="F263" s="7">
        <v>1008</v>
      </c>
      <c r="G263" s="7" t="str">
        <f t="shared" si="24"/>
        <v>Teobaldo Junior</v>
      </c>
      <c r="H263" s="7" t="s">
        <v>22</v>
      </c>
      <c r="I263" s="7" t="s">
        <v>68</v>
      </c>
      <c r="J263" s="7" t="str">
        <f t="shared" si="25"/>
        <v>Celular Modelo 1</v>
      </c>
      <c r="K263" s="9">
        <f t="shared" si="26"/>
        <v>800</v>
      </c>
      <c r="L263" s="7">
        <v>182</v>
      </c>
      <c r="M263" s="9">
        <f t="shared" si="29"/>
        <v>145600</v>
      </c>
      <c r="N263" s="7" t="s">
        <v>19</v>
      </c>
      <c r="O263" s="7" t="s">
        <v>87</v>
      </c>
      <c r="P263" s="12" t="s">
        <v>88</v>
      </c>
    </row>
    <row r="264" spans="2:16" x14ac:dyDescent="0.25">
      <c r="B264" s="11">
        <v>1262</v>
      </c>
      <c r="C264" s="8">
        <v>43991</v>
      </c>
      <c r="D264" s="7" t="str">
        <f t="shared" si="27"/>
        <v>JUN</v>
      </c>
      <c r="E264" s="7" t="str">
        <f t="shared" si="28"/>
        <v>2020</v>
      </c>
      <c r="F264" s="7">
        <v>1007</v>
      </c>
      <c r="G264" s="7" t="str">
        <f t="shared" si="24"/>
        <v>Alex Souza</v>
      </c>
      <c r="H264" s="7" t="s">
        <v>84</v>
      </c>
      <c r="I264" s="7" t="s">
        <v>69</v>
      </c>
      <c r="J264" s="7" t="str">
        <f t="shared" si="25"/>
        <v>Celular Modelo 2</v>
      </c>
      <c r="K264" s="9">
        <f t="shared" si="26"/>
        <v>1200</v>
      </c>
      <c r="L264" s="7">
        <v>153</v>
      </c>
      <c r="M264" s="9">
        <f t="shared" si="29"/>
        <v>183600</v>
      </c>
      <c r="N264" s="7" t="s">
        <v>21</v>
      </c>
      <c r="O264" s="7" t="s">
        <v>89</v>
      </c>
      <c r="P264" s="12" t="s">
        <v>86</v>
      </c>
    </row>
    <row r="265" spans="2:16" x14ac:dyDescent="0.25">
      <c r="B265" s="11">
        <v>1263</v>
      </c>
      <c r="C265" s="8">
        <v>43993</v>
      </c>
      <c r="D265" s="7" t="str">
        <f t="shared" si="27"/>
        <v>JUN</v>
      </c>
      <c r="E265" s="7" t="str">
        <f t="shared" si="28"/>
        <v>2020</v>
      </c>
      <c r="F265" s="7">
        <v>1006</v>
      </c>
      <c r="G265" s="7" t="str">
        <f t="shared" si="24"/>
        <v>Mário Junior</v>
      </c>
      <c r="H265" s="7" t="s">
        <v>22</v>
      </c>
      <c r="I265" s="7" t="s">
        <v>80</v>
      </c>
      <c r="J265" s="7" t="str">
        <f t="shared" si="25"/>
        <v xml:space="preserve">Teclado </v>
      </c>
      <c r="K265" s="9">
        <f t="shared" si="26"/>
        <v>80</v>
      </c>
      <c r="L265" s="7">
        <v>60</v>
      </c>
      <c r="M265" s="9">
        <f t="shared" si="29"/>
        <v>4800</v>
      </c>
      <c r="N265" s="7" t="s">
        <v>102</v>
      </c>
      <c r="O265" s="7" t="s">
        <v>92</v>
      </c>
      <c r="P265" s="12" t="s">
        <v>93</v>
      </c>
    </row>
    <row r="266" spans="2:16" x14ac:dyDescent="0.25">
      <c r="B266" s="11">
        <v>1264</v>
      </c>
      <c r="C266" s="8">
        <v>43994</v>
      </c>
      <c r="D266" s="7" t="str">
        <f t="shared" si="27"/>
        <v>JUN</v>
      </c>
      <c r="E266" s="7" t="str">
        <f t="shared" si="28"/>
        <v>2020</v>
      </c>
      <c r="F266" s="7">
        <v>1003</v>
      </c>
      <c r="G266" s="7" t="str">
        <f t="shared" si="24"/>
        <v>Paulo Ferreira</v>
      </c>
      <c r="H266" s="7" t="s">
        <v>22</v>
      </c>
      <c r="I266" s="7" t="s">
        <v>76</v>
      </c>
      <c r="J266" s="7" t="str">
        <f t="shared" si="25"/>
        <v>Notebook Modelo 3</v>
      </c>
      <c r="K266" s="9">
        <f t="shared" si="26"/>
        <v>4300</v>
      </c>
      <c r="L266" s="7">
        <v>37</v>
      </c>
      <c r="M266" s="9">
        <f t="shared" si="29"/>
        <v>159100</v>
      </c>
      <c r="N266" s="7" t="s">
        <v>19</v>
      </c>
      <c r="O266" s="7" t="s">
        <v>90</v>
      </c>
      <c r="P266" s="12" t="s">
        <v>91</v>
      </c>
    </row>
    <row r="267" spans="2:16" x14ac:dyDescent="0.25">
      <c r="B267" s="11">
        <v>1265</v>
      </c>
      <c r="C267" s="8">
        <v>43994</v>
      </c>
      <c r="D267" s="7" t="str">
        <f t="shared" si="27"/>
        <v>JUN</v>
      </c>
      <c r="E267" s="7" t="str">
        <f t="shared" si="28"/>
        <v>2020</v>
      </c>
      <c r="F267" s="7">
        <v>1003</v>
      </c>
      <c r="G267" s="7" t="str">
        <f t="shared" si="24"/>
        <v>Paulo Ferreira</v>
      </c>
      <c r="H267" s="7" t="s">
        <v>22</v>
      </c>
      <c r="I267" s="7" t="s">
        <v>71</v>
      </c>
      <c r="J267" s="7" t="str">
        <f t="shared" si="25"/>
        <v>E-Reader</v>
      </c>
      <c r="K267" s="9">
        <f t="shared" si="26"/>
        <v>250</v>
      </c>
      <c r="L267" s="7">
        <v>129</v>
      </c>
      <c r="M267" s="9">
        <f t="shared" si="29"/>
        <v>32250</v>
      </c>
      <c r="N267" s="7" t="s">
        <v>20</v>
      </c>
      <c r="O267" s="7" t="s">
        <v>94</v>
      </c>
      <c r="P267" s="12" t="s">
        <v>88</v>
      </c>
    </row>
    <row r="268" spans="2:16" x14ac:dyDescent="0.25">
      <c r="B268" s="11">
        <v>1266</v>
      </c>
      <c r="C268" s="8">
        <v>43994</v>
      </c>
      <c r="D268" s="7" t="str">
        <f t="shared" si="27"/>
        <v>JUN</v>
      </c>
      <c r="E268" s="7" t="str">
        <f t="shared" si="28"/>
        <v>2020</v>
      </c>
      <c r="F268" s="7">
        <v>1009</v>
      </c>
      <c r="G268" s="7" t="str">
        <f t="shared" si="24"/>
        <v>Felipe Seixas</v>
      </c>
      <c r="H268" s="7" t="s">
        <v>22</v>
      </c>
      <c r="I268" s="7" t="s">
        <v>70</v>
      </c>
      <c r="J268" s="7" t="str">
        <f t="shared" si="25"/>
        <v>Celular Modelo 3</v>
      </c>
      <c r="K268" s="9">
        <f t="shared" si="26"/>
        <v>1800</v>
      </c>
      <c r="L268" s="7">
        <v>148</v>
      </c>
      <c r="M268" s="9">
        <f t="shared" si="29"/>
        <v>266400</v>
      </c>
      <c r="N268" s="7" t="s">
        <v>19</v>
      </c>
      <c r="O268" s="7" t="s">
        <v>87</v>
      </c>
      <c r="P268" s="12" t="s">
        <v>88</v>
      </c>
    </row>
    <row r="269" spans="2:16" x14ac:dyDescent="0.25">
      <c r="B269" s="11">
        <v>1267</v>
      </c>
      <c r="C269" s="8">
        <v>43995</v>
      </c>
      <c r="D269" s="7" t="str">
        <f t="shared" si="27"/>
        <v>JUN</v>
      </c>
      <c r="E269" s="7" t="str">
        <f t="shared" si="28"/>
        <v>2020</v>
      </c>
      <c r="F269" s="7">
        <v>1003</v>
      </c>
      <c r="G269" s="7" t="str">
        <f t="shared" si="24"/>
        <v>Paulo Ferreira</v>
      </c>
      <c r="H269" s="7" t="s">
        <v>84</v>
      </c>
      <c r="I269" s="7" t="s">
        <v>81</v>
      </c>
      <c r="J269" s="7" t="str">
        <f t="shared" si="25"/>
        <v>Webcam</v>
      </c>
      <c r="K269" s="9">
        <f t="shared" si="26"/>
        <v>130</v>
      </c>
      <c r="L269" s="7">
        <v>185</v>
      </c>
      <c r="M269" s="9">
        <f t="shared" si="29"/>
        <v>24050</v>
      </c>
      <c r="N269" s="7" t="s">
        <v>102</v>
      </c>
      <c r="O269" s="7" t="s">
        <v>87</v>
      </c>
      <c r="P269" s="12" t="s">
        <v>88</v>
      </c>
    </row>
    <row r="270" spans="2:16" x14ac:dyDescent="0.25">
      <c r="B270" s="11">
        <v>1268</v>
      </c>
      <c r="C270" s="8">
        <v>43996</v>
      </c>
      <c r="D270" s="7" t="str">
        <f t="shared" si="27"/>
        <v>JUN</v>
      </c>
      <c r="E270" s="7" t="str">
        <f t="shared" si="28"/>
        <v>2020</v>
      </c>
      <c r="F270" s="7">
        <v>1002</v>
      </c>
      <c r="G270" s="7" t="str">
        <f t="shared" si="24"/>
        <v>Lucas Souza</v>
      </c>
      <c r="H270" s="7" t="s">
        <v>84</v>
      </c>
      <c r="I270" s="7" t="s">
        <v>71</v>
      </c>
      <c r="J270" s="7" t="str">
        <f t="shared" si="25"/>
        <v>E-Reader</v>
      </c>
      <c r="K270" s="9">
        <f t="shared" si="26"/>
        <v>250</v>
      </c>
      <c r="L270" s="7">
        <v>65</v>
      </c>
      <c r="M270" s="9">
        <f t="shared" si="29"/>
        <v>16250</v>
      </c>
      <c r="N270" s="7" t="s">
        <v>103</v>
      </c>
      <c r="O270" s="7" t="s">
        <v>90</v>
      </c>
      <c r="P270" s="12" t="s">
        <v>91</v>
      </c>
    </row>
    <row r="271" spans="2:16" x14ac:dyDescent="0.25">
      <c r="B271" s="11">
        <v>1269</v>
      </c>
      <c r="C271" s="8">
        <v>43997</v>
      </c>
      <c r="D271" s="7" t="str">
        <f t="shared" si="27"/>
        <v>JUN</v>
      </c>
      <c r="E271" s="7" t="str">
        <f t="shared" si="28"/>
        <v>2020</v>
      </c>
      <c r="F271" s="7">
        <v>1001</v>
      </c>
      <c r="G271" s="7" t="str">
        <f t="shared" si="24"/>
        <v>Maria Silva</v>
      </c>
      <c r="H271" s="7" t="s">
        <v>22</v>
      </c>
      <c r="I271" s="7" t="s">
        <v>69</v>
      </c>
      <c r="J271" s="7" t="str">
        <f t="shared" si="25"/>
        <v>Celular Modelo 2</v>
      </c>
      <c r="K271" s="9">
        <f t="shared" si="26"/>
        <v>1200</v>
      </c>
      <c r="L271" s="7">
        <v>193</v>
      </c>
      <c r="M271" s="9">
        <f t="shared" si="29"/>
        <v>231600</v>
      </c>
      <c r="N271" s="7" t="s">
        <v>16</v>
      </c>
      <c r="O271" s="7" t="s">
        <v>87</v>
      </c>
      <c r="P271" s="12" t="s">
        <v>88</v>
      </c>
    </row>
    <row r="272" spans="2:16" x14ac:dyDescent="0.25">
      <c r="B272" s="11">
        <v>1270</v>
      </c>
      <c r="C272" s="8">
        <v>43997</v>
      </c>
      <c r="D272" s="7" t="str">
        <f t="shared" si="27"/>
        <v>JUN</v>
      </c>
      <c r="E272" s="7" t="str">
        <f t="shared" si="28"/>
        <v>2020</v>
      </c>
      <c r="F272" s="7">
        <v>1009</v>
      </c>
      <c r="G272" s="7" t="str">
        <f t="shared" si="24"/>
        <v>Felipe Seixas</v>
      </c>
      <c r="H272" s="7" t="s">
        <v>84</v>
      </c>
      <c r="I272" s="7" t="s">
        <v>81</v>
      </c>
      <c r="J272" s="7" t="str">
        <f t="shared" si="25"/>
        <v>Webcam</v>
      </c>
      <c r="K272" s="9">
        <f t="shared" si="26"/>
        <v>130</v>
      </c>
      <c r="L272" s="7">
        <v>100</v>
      </c>
      <c r="M272" s="9">
        <f t="shared" si="29"/>
        <v>13000</v>
      </c>
      <c r="N272" s="7" t="s">
        <v>102</v>
      </c>
      <c r="O272" s="7" t="s">
        <v>22</v>
      </c>
      <c r="P272" s="12" t="s">
        <v>91</v>
      </c>
    </row>
    <row r="273" spans="2:16" x14ac:dyDescent="0.25">
      <c r="B273" s="11">
        <v>1271</v>
      </c>
      <c r="C273" s="8">
        <v>43997</v>
      </c>
      <c r="D273" s="7" t="str">
        <f t="shared" si="27"/>
        <v>JUN</v>
      </c>
      <c r="E273" s="7" t="str">
        <f t="shared" si="28"/>
        <v>2020</v>
      </c>
      <c r="F273" s="7">
        <v>1006</v>
      </c>
      <c r="G273" s="7" t="str">
        <f t="shared" si="24"/>
        <v>Mário Junior</v>
      </c>
      <c r="H273" s="7" t="s">
        <v>22</v>
      </c>
      <c r="I273" s="7" t="s">
        <v>72</v>
      </c>
      <c r="J273" s="7" t="str">
        <f t="shared" si="25"/>
        <v>Headphone</v>
      </c>
      <c r="K273" s="9">
        <f t="shared" si="26"/>
        <v>150</v>
      </c>
      <c r="L273" s="7">
        <v>75</v>
      </c>
      <c r="M273" s="9">
        <f t="shared" si="29"/>
        <v>11250</v>
      </c>
      <c r="N273" s="7" t="s">
        <v>102</v>
      </c>
      <c r="O273" s="7" t="s">
        <v>22</v>
      </c>
      <c r="P273" s="12" t="s">
        <v>91</v>
      </c>
    </row>
    <row r="274" spans="2:16" x14ac:dyDescent="0.25">
      <c r="B274" s="11">
        <v>1272</v>
      </c>
      <c r="C274" s="8">
        <v>43997</v>
      </c>
      <c r="D274" s="7" t="str">
        <f t="shared" si="27"/>
        <v>JUN</v>
      </c>
      <c r="E274" s="7" t="str">
        <f t="shared" si="28"/>
        <v>2020</v>
      </c>
      <c r="F274" s="7">
        <v>1004</v>
      </c>
      <c r="G274" s="7" t="str">
        <f t="shared" si="24"/>
        <v>Isabela Carolina</v>
      </c>
      <c r="H274" s="7" t="s">
        <v>84</v>
      </c>
      <c r="I274" s="7" t="s">
        <v>74</v>
      </c>
      <c r="J274" s="7" t="str">
        <f t="shared" si="25"/>
        <v>Notebook Modelo 1</v>
      </c>
      <c r="K274" s="9">
        <f t="shared" si="26"/>
        <v>1450</v>
      </c>
      <c r="L274" s="7">
        <v>45</v>
      </c>
      <c r="M274" s="9">
        <f t="shared" si="29"/>
        <v>65250</v>
      </c>
      <c r="N274" s="7" t="s">
        <v>19</v>
      </c>
      <c r="O274" s="7" t="s">
        <v>89</v>
      </c>
      <c r="P274" s="12" t="s">
        <v>86</v>
      </c>
    </row>
    <row r="275" spans="2:16" x14ac:dyDescent="0.25">
      <c r="B275" s="11">
        <v>1273</v>
      </c>
      <c r="C275" s="8">
        <v>43998</v>
      </c>
      <c r="D275" s="7" t="str">
        <f t="shared" si="27"/>
        <v>JUN</v>
      </c>
      <c r="E275" s="7" t="str">
        <f t="shared" si="28"/>
        <v>2020</v>
      </c>
      <c r="F275" s="7">
        <v>1001</v>
      </c>
      <c r="G275" s="7" t="str">
        <f t="shared" si="24"/>
        <v>Maria Silva</v>
      </c>
      <c r="H275" s="7" t="s">
        <v>22</v>
      </c>
      <c r="I275" s="7" t="s">
        <v>71</v>
      </c>
      <c r="J275" s="7" t="str">
        <f t="shared" si="25"/>
        <v>E-Reader</v>
      </c>
      <c r="K275" s="9">
        <f t="shared" si="26"/>
        <v>250</v>
      </c>
      <c r="L275" s="7">
        <v>147</v>
      </c>
      <c r="M275" s="9">
        <f t="shared" si="29"/>
        <v>36750</v>
      </c>
      <c r="N275" s="7" t="s">
        <v>103</v>
      </c>
      <c r="O275" s="7" t="s">
        <v>90</v>
      </c>
      <c r="P275" s="12" t="s">
        <v>91</v>
      </c>
    </row>
    <row r="276" spans="2:16" x14ac:dyDescent="0.25">
      <c r="B276" s="11">
        <v>1274</v>
      </c>
      <c r="C276" s="8">
        <v>43999</v>
      </c>
      <c r="D276" s="7" t="str">
        <f t="shared" si="27"/>
        <v>JUN</v>
      </c>
      <c r="E276" s="7" t="str">
        <f t="shared" si="28"/>
        <v>2020</v>
      </c>
      <c r="F276" s="7">
        <v>1002</v>
      </c>
      <c r="G276" s="7" t="str">
        <f t="shared" si="24"/>
        <v>Lucas Souza</v>
      </c>
      <c r="H276" s="7" t="s">
        <v>22</v>
      </c>
      <c r="I276" s="7" t="s">
        <v>79</v>
      </c>
      <c r="J276" s="7" t="str">
        <f t="shared" si="25"/>
        <v>Tablet</v>
      </c>
      <c r="K276" s="9">
        <f t="shared" si="26"/>
        <v>1700</v>
      </c>
      <c r="L276" s="7">
        <v>38</v>
      </c>
      <c r="M276" s="9">
        <f t="shared" si="29"/>
        <v>64600</v>
      </c>
      <c r="N276" s="7" t="s">
        <v>18</v>
      </c>
      <c r="O276" s="7" t="s">
        <v>22</v>
      </c>
      <c r="P276" s="12" t="s">
        <v>91</v>
      </c>
    </row>
    <row r="277" spans="2:16" x14ac:dyDescent="0.25">
      <c r="B277" s="11">
        <v>1275</v>
      </c>
      <c r="C277" s="8">
        <v>43999</v>
      </c>
      <c r="D277" s="7" t="str">
        <f t="shared" si="27"/>
        <v>JUN</v>
      </c>
      <c r="E277" s="7" t="str">
        <f t="shared" si="28"/>
        <v>2020</v>
      </c>
      <c r="F277" s="7">
        <v>1003</v>
      </c>
      <c r="G277" s="7" t="str">
        <f t="shared" si="24"/>
        <v>Paulo Ferreira</v>
      </c>
      <c r="H277" s="7" t="s">
        <v>84</v>
      </c>
      <c r="I277" s="7" t="s">
        <v>74</v>
      </c>
      <c r="J277" s="7" t="str">
        <f t="shared" si="25"/>
        <v>Notebook Modelo 1</v>
      </c>
      <c r="K277" s="9">
        <f t="shared" si="26"/>
        <v>1450</v>
      </c>
      <c r="L277" s="7">
        <v>191</v>
      </c>
      <c r="M277" s="9">
        <f t="shared" si="29"/>
        <v>276950</v>
      </c>
      <c r="N277" s="7" t="s">
        <v>20</v>
      </c>
      <c r="O277" s="7" t="s">
        <v>92</v>
      </c>
      <c r="P277" s="12" t="s">
        <v>93</v>
      </c>
    </row>
    <row r="278" spans="2:16" x14ac:dyDescent="0.25">
      <c r="B278" s="11">
        <v>1276</v>
      </c>
      <c r="C278" s="8">
        <v>43999</v>
      </c>
      <c r="D278" s="7" t="str">
        <f t="shared" si="27"/>
        <v>JUN</v>
      </c>
      <c r="E278" s="7" t="str">
        <f t="shared" si="28"/>
        <v>2020</v>
      </c>
      <c r="F278" s="7">
        <v>1002</v>
      </c>
      <c r="G278" s="7" t="str">
        <f t="shared" si="24"/>
        <v>Lucas Souza</v>
      </c>
      <c r="H278" s="7" t="s">
        <v>22</v>
      </c>
      <c r="I278" s="7" t="s">
        <v>71</v>
      </c>
      <c r="J278" s="7" t="str">
        <f t="shared" si="25"/>
        <v>E-Reader</v>
      </c>
      <c r="K278" s="9">
        <f t="shared" si="26"/>
        <v>250</v>
      </c>
      <c r="L278" s="7">
        <v>100</v>
      </c>
      <c r="M278" s="9">
        <f t="shared" si="29"/>
        <v>25000</v>
      </c>
      <c r="N278" s="7" t="s">
        <v>103</v>
      </c>
      <c r="O278" s="7" t="s">
        <v>92</v>
      </c>
      <c r="P278" s="12" t="s">
        <v>93</v>
      </c>
    </row>
    <row r="279" spans="2:16" x14ac:dyDescent="0.25">
      <c r="B279" s="11">
        <v>1277</v>
      </c>
      <c r="C279" s="8">
        <v>43999</v>
      </c>
      <c r="D279" s="7" t="str">
        <f t="shared" si="27"/>
        <v>JUN</v>
      </c>
      <c r="E279" s="7" t="str">
        <f t="shared" si="28"/>
        <v>2020</v>
      </c>
      <c r="F279" s="7">
        <v>1003</v>
      </c>
      <c r="G279" s="7" t="str">
        <f t="shared" si="24"/>
        <v>Paulo Ferreira</v>
      </c>
      <c r="H279" s="7" t="s">
        <v>84</v>
      </c>
      <c r="I279" s="7" t="s">
        <v>67</v>
      </c>
      <c r="J279" s="7" t="str">
        <f t="shared" si="25"/>
        <v>Carregador Portátil</v>
      </c>
      <c r="K279" s="9">
        <f t="shared" si="26"/>
        <v>80</v>
      </c>
      <c r="L279" s="7">
        <v>164</v>
      </c>
      <c r="M279" s="9">
        <f t="shared" si="29"/>
        <v>13120</v>
      </c>
      <c r="N279" s="7" t="s">
        <v>16</v>
      </c>
      <c r="O279" s="7" t="s">
        <v>95</v>
      </c>
      <c r="P279" s="12" t="s">
        <v>93</v>
      </c>
    </row>
    <row r="280" spans="2:16" x14ac:dyDescent="0.25">
      <c r="B280" s="11">
        <v>1278</v>
      </c>
      <c r="C280" s="8">
        <v>44000</v>
      </c>
      <c r="D280" s="7" t="str">
        <f t="shared" si="27"/>
        <v>JUN</v>
      </c>
      <c r="E280" s="7" t="str">
        <f t="shared" si="28"/>
        <v>2020</v>
      </c>
      <c r="F280" s="7">
        <v>1006</v>
      </c>
      <c r="G280" s="7" t="str">
        <f t="shared" si="24"/>
        <v>Mário Junior</v>
      </c>
      <c r="H280" s="7" t="s">
        <v>22</v>
      </c>
      <c r="I280" s="7" t="s">
        <v>67</v>
      </c>
      <c r="J280" s="7" t="str">
        <f t="shared" si="25"/>
        <v>Carregador Portátil</v>
      </c>
      <c r="K280" s="9">
        <f t="shared" si="26"/>
        <v>80</v>
      </c>
      <c r="L280" s="7">
        <v>62</v>
      </c>
      <c r="M280" s="9">
        <f t="shared" si="29"/>
        <v>4960</v>
      </c>
      <c r="N280" s="7" t="s">
        <v>103</v>
      </c>
      <c r="O280" s="7" t="s">
        <v>22</v>
      </c>
      <c r="P280" s="12" t="s">
        <v>91</v>
      </c>
    </row>
    <row r="281" spans="2:16" x14ac:dyDescent="0.25">
      <c r="B281" s="11">
        <v>1279</v>
      </c>
      <c r="C281" s="8">
        <v>44000</v>
      </c>
      <c r="D281" s="7" t="str">
        <f t="shared" si="27"/>
        <v>JUN</v>
      </c>
      <c r="E281" s="7" t="str">
        <f t="shared" si="28"/>
        <v>2020</v>
      </c>
      <c r="F281" s="7">
        <v>1007</v>
      </c>
      <c r="G281" s="7" t="str">
        <f t="shared" si="24"/>
        <v>Alex Souza</v>
      </c>
      <c r="H281" s="7" t="s">
        <v>84</v>
      </c>
      <c r="I281" s="7" t="s">
        <v>77</v>
      </c>
      <c r="J281" s="7" t="str">
        <f t="shared" si="25"/>
        <v>Smart TV</v>
      </c>
      <c r="K281" s="9">
        <f t="shared" si="26"/>
        <v>1998</v>
      </c>
      <c r="L281" s="7">
        <v>66</v>
      </c>
      <c r="M281" s="9">
        <f t="shared" si="29"/>
        <v>131868</v>
      </c>
      <c r="N281" s="7" t="s">
        <v>19</v>
      </c>
      <c r="O281" s="7" t="s">
        <v>85</v>
      </c>
      <c r="P281" s="12" t="s">
        <v>86</v>
      </c>
    </row>
    <row r="282" spans="2:16" x14ac:dyDescent="0.25">
      <c r="B282" s="11">
        <v>1280</v>
      </c>
      <c r="C282" s="8">
        <v>44001</v>
      </c>
      <c r="D282" s="7" t="str">
        <f t="shared" si="27"/>
        <v>JUN</v>
      </c>
      <c r="E282" s="7" t="str">
        <f t="shared" si="28"/>
        <v>2020</v>
      </c>
      <c r="F282" s="7">
        <v>1006</v>
      </c>
      <c r="G282" s="7" t="str">
        <f t="shared" si="24"/>
        <v>Mário Junior</v>
      </c>
      <c r="H282" s="7" t="s">
        <v>22</v>
      </c>
      <c r="I282" s="7" t="s">
        <v>74</v>
      </c>
      <c r="J282" s="7" t="str">
        <f t="shared" si="25"/>
        <v>Notebook Modelo 1</v>
      </c>
      <c r="K282" s="9">
        <f t="shared" si="26"/>
        <v>1450</v>
      </c>
      <c r="L282" s="7">
        <v>67</v>
      </c>
      <c r="M282" s="9">
        <f t="shared" si="29"/>
        <v>97150</v>
      </c>
      <c r="N282" s="7" t="s">
        <v>16</v>
      </c>
      <c r="O282" s="7" t="s">
        <v>89</v>
      </c>
      <c r="P282" s="12" t="s">
        <v>86</v>
      </c>
    </row>
    <row r="283" spans="2:16" x14ac:dyDescent="0.25">
      <c r="B283" s="11">
        <v>1281</v>
      </c>
      <c r="C283" s="8">
        <v>44001</v>
      </c>
      <c r="D283" s="7" t="str">
        <f t="shared" si="27"/>
        <v>JUN</v>
      </c>
      <c r="E283" s="7" t="str">
        <f t="shared" si="28"/>
        <v>2020</v>
      </c>
      <c r="F283" s="7">
        <v>1007</v>
      </c>
      <c r="G283" s="7" t="str">
        <f t="shared" si="24"/>
        <v>Alex Souza</v>
      </c>
      <c r="H283" s="7" t="s">
        <v>84</v>
      </c>
      <c r="I283" s="7" t="s">
        <v>76</v>
      </c>
      <c r="J283" s="7" t="str">
        <f t="shared" si="25"/>
        <v>Notebook Modelo 3</v>
      </c>
      <c r="K283" s="9">
        <f t="shared" si="26"/>
        <v>4300</v>
      </c>
      <c r="L283" s="7">
        <v>120</v>
      </c>
      <c r="M283" s="9">
        <f t="shared" si="29"/>
        <v>516000</v>
      </c>
      <c r="N283" s="7" t="s">
        <v>19</v>
      </c>
      <c r="O283" s="7" t="s">
        <v>90</v>
      </c>
      <c r="P283" s="12" t="s">
        <v>91</v>
      </c>
    </row>
    <row r="284" spans="2:16" x14ac:dyDescent="0.25">
      <c r="B284" s="11">
        <v>1282</v>
      </c>
      <c r="C284" s="8">
        <v>44001</v>
      </c>
      <c r="D284" s="7" t="str">
        <f t="shared" si="27"/>
        <v>JUN</v>
      </c>
      <c r="E284" s="7" t="str">
        <f t="shared" si="28"/>
        <v>2020</v>
      </c>
      <c r="F284" s="7">
        <v>1008</v>
      </c>
      <c r="G284" s="7" t="str">
        <f t="shared" si="24"/>
        <v>Teobaldo Junior</v>
      </c>
      <c r="H284" s="7" t="s">
        <v>84</v>
      </c>
      <c r="I284" s="7" t="s">
        <v>72</v>
      </c>
      <c r="J284" s="7" t="str">
        <f t="shared" si="25"/>
        <v>Headphone</v>
      </c>
      <c r="K284" s="9">
        <f t="shared" si="26"/>
        <v>150</v>
      </c>
      <c r="L284" s="7">
        <v>103</v>
      </c>
      <c r="M284" s="9">
        <f t="shared" si="29"/>
        <v>15450</v>
      </c>
      <c r="N284" s="7" t="s">
        <v>17</v>
      </c>
      <c r="O284" s="7" t="s">
        <v>94</v>
      </c>
      <c r="P284" s="12" t="s">
        <v>88</v>
      </c>
    </row>
    <row r="285" spans="2:16" x14ac:dyDescent="0.25">
      <c r="B285" s="11">
        <v>1283</v>
      </c>
      <c r="C285" s="8">
        <v>44001</v>
      </c>
      <c r="D285" s="7" t="str">
        <f t="shared" si="27"/>
        <v>JUN</v>
      </c>
      <c r="E285" s="7" t="str">
        <f t="shared" si="28"/>
        <v>2020</v>
      </c>
      <c r="F285" s="7">
        <v>1004</v>
      </c>
      <c r="G285" s="7" t="str">
        <f t="shared" si="24"/>
        <v>Isabela Carolina</v>
      </c>
      <c r="H285" s="7" t="s">
        <v>84</v>
      </c>
      <c r="I285" s="7" t="s">
        <v>67</v>
      </c>
      <c r="J285" s="7" t="str">
        <f t="shared" si="25"/>
        <v>Carregador Portátil</v>
      </c>
      <c r="K285" s="9">
        <f t="shared" si="26"/>
        <v>80</v>
      </c>
      <c r="L285" s="7">
        <v>53</v>
      </c>
      <c r="M285" s="9">
        <f t="shared" si="29"/>
        <v>4240</v>
      </c>
      <c r="N285" s="7" t="s">
        <v>102</v>
      </c>
      <c r="O285" s="7" t="s">
        <v>92</v>
      </c>
      <c r="P285" s="12" t="s">
        <v>93</v>
      </c>
    </row>
    <row r="286" spans="2:16" x14ac:dyDescent="0.25">
      <c r="B286" s="11">
        <v>1284</v>
      </c>
      <c r="C286" s="8">
        <v>44002</v>
      </c>
      <c r="D286" s="7" t="str">
        <f t="shared" si="27"/>
        <v>JUN</v>
      </c>
      <c r="E286" s="7" t="str">
        <f t="shared" si="28"/>
        <v>2020</v>
      </c>
      <c r="F286" s="7">
        <v>1008</v>
      </c>
      <c r="G286" s="7" t="str">
        <f t="shared" si="24"/>
        <v>Teobaldo Junior</v>
      </c>
      <c r="H286" s="7" t="s">
        <v>84</v>
      </c>
      <c r="I286" s="7" t="s">
        <v>70</v>
      </c>
      <c r="J286" s="7" t="str">
        <f t="shared" si="25"/>
        <v>Celular Modelo 3</v>
      </c>
      <c r="K286" s="9">
        <f t="shared" si="26"/>
        <v>1800</v>
      </c>
      <c r="L286" s="7">
        <v>22</v>
      </c>
      <c r="M286" s="9">
        <f t="shared" si="29"/>
        <v>39600</v>
      </c>
      <c r="N286" s="7" t="s">
        <v>19</v>
      </c>
      <c r="O286" s="7" t="s">
        <v>92</v>
      </c>
      <c r="P286" s="12" t="s">
        <v>93</v>
      </c>
    </row>
    <row r="287" spans="2:16" x14ac:dyDescent="0.25">
      <c r="B287" s="11">
        <v>1285</v>
      </c>
      <c r="C287" s="8">
        <v>44002</v>
      </c>
      <c r="D287" s="7" t="str">
        <f t="shared" si="27"/>
        <v>JUN</v>
      </c>
      <c r="E287" s="7" t="str">
        <f t="shared" si="28"/>
        <v>2020</v>
      </c>
      <c r="F287" s="7">
        <v>1008</v>
      </c>
      <c r="G287" s="7" t="str">
        <f t="shared" si="24"/>
        <v>Teobaldo Junior</v>
      </c>
      <c r="H287" s="7" t="s">
        <v>84</v>
      </c>
      <c r="I287" s="7" t="s">
        <v>67</v>
      </c>
      <c r="J287" s="7" t="str">
        <f t="shared" si="25"/>
        <v>Carregador Portátil</v>
      </c>
      <c r="K287" s="9">
        <f t="shared" si="26"/>
        <v>80</v>
      </c>
      <c r="L287" s="7">
        <v>59</v>
      </c>
      <c r="M287" s="9">
        <f t="shared" si="29"/>
        <v>4720</v>
      </c>
      <c r="N287" s="7" t="s">
        <v>19</v>
      </c>
      <c r="O287" s="7" t="s">
        <v>22</v>
      </c>
      <c r="P287" s="12" t="s">
        <v>91</v>
      </c>
    </row>
    <row r="288" spans="2:16" x14ac:dyDescent="0.25">
      <c r="B288" s="11">
        <v>1286</v>
      </c>
      <c r="C288" s="8">
        <v>44003</v>
      </c>
      <c r="D288" s="7" t="str">
        <f t="shared" si="27"/>
        <v>JUN</v>
      </c>
      <c r="E288" s="7" t="str">
        <f t="shared" si="28"/>
        <v>2020</v>
      </c>
      <c r="F288" s="7">
        <v>1003</v>
      </c>
      <c r="G288" s="7" t="str">
        <f t="shared" si="24"/>
        <v>Paulo Ferreira</v>
      </c>
      <c r="H288" s="7" t="s">
        <v>22</v>
      </c>
      <c r="I288" s="7" t="s">
        <v>72</v>
      </c>
      <c r="J288" s="7" t="str">
        <f t="shared" si="25"/>
        <v>Headphone</v>
      </c>
      <c r="K288" s="9">
        <f t="shared" si="26"/>
        <v>150</v>
      </c>
      <c r="L288" s="7">
        <v>67</v>
      </c>
      <c r="M288" s="9">
        <f t="shared" si="29"/>
        <v>10050</v>
      </c>
      <c r="N288" s="7" t="s">
        <v>20</v>
      </c>
      <c r="O288" s="7" t="s">
        <v>89</v>
      </c>
      <c r="P288" s="12" t="s">
        <v>86</v>
      </c>
    </row>
    <row r="289" spans="2:16" x14ac:dyDescent="0.25">
      <c r="B289" s="11">
        <v>1287</v>
      </c>
      <c r="C289" s="8">
        <v>44003</v>
      </c>
      <c r="D289" s="7" t="str">
        <f t="shared" si="27"/>
        <v>JUN</v>
      </c>
      <c r="E289" s="7" t="str">
        <f t="shared" si="28"/>
        <v>2020</v>
      </c>
      <c r="F289" s="7">
        <v>1001</v>
      </c>
      <c r="G289" s="7" t="str">
        <f t="shared" si="24"/>
        <v>Maria Silva</v>
      </c>
      <c r="H289" s="7" t="s">
        <v>22</v>
      </c>
      <c r="I289" s="7" t="s">
        <v>75</v>
      </c>
      <c r="J289" s="7" t="str">
        <f t="shared" si="25"/>
        <v>Notebook Modelo 2</v>
      </c>
      <c r="K289" s="9">
        <f t="shared" si="26"/>
        <v>2220</v>
      </c>
      <c r="L289" s="7">
        <v>76</v>
      </c>
      <c r="M289" s="9">
        <f t="shared" si="29"/>
        <v>168720</v>
      </c>
      <c r="N289" s="7" t="s">
        <v>103</v>
      </c>
      <c r="O289" s="7" t="s">
        <v>89</v>
      </c>
      <c r="P289" s="12" t="s">
        <v>86</v>
      </c>
    </row>
    <row r="290" spans="2:16" x14ac:dyDescent="0.25">
      <c r="B290" s="11">
        <v>1288</v>
      </c>
      <c r="C290" s="8">
        <v>44003</v>
      </c>
      <c r="D290" s="7" t="str">
        <f t="shared" si="27"/>
        <v>JUN</v>
      </c>
      <c r="E290" s="7" t="str">
        <f t="shared" si="28"/>
        <v>2020</v>
      </c>
      <c r="F290" s="7">
        <v>1006</v>
      </c>
      <c r="G290" s="7" t="str">
        <f t="shared" si="24"/>
        <v>Mário Junior</v>
      </c>
      <c r="H290" s="7" t="s">
        <v>22</v>
      </c>
      <c r="I290" s="7" t="s">
        <v>75</v>
      </c>
      <c r="J290" s="7" t="str">
        <f t="shared" si="25"/>
        <v>Notebook Modelo 2</v>
      </c>
      <c r="K290" s="9">
        <f t="shared" si="26"/>
        <v>2220</v>
      </c>
      <c r="L290" s="7">
        <v>63</v>
      </c>
      <c r="M290" s="9">
        <f t="shared" si="29"/>
        <v>139860</v>
      </c>
      <c r="N290" s="7" t="s">
        <v>102</v>
      </c>
      <c r="O290" s="7" t="s">
        <v>94</v>
      </c>
      <c r="P290" s="12" t="s">
        <v>88</v>
      </c>
    </row>
    <row r="291" spans="2:16" x14ac:dyDescent="0.25">
      <c r="B291" s="11">
        <v>1289</v>
      </c>
      <c r="C291" s="8">
        <v>44003</v>
      </c>
      <c r="D291" s="7" t="str">
        <f t="shared" si="27"/>
        <v>JUN</v>
      </c>
      <c r="E291" s="7" t="str">
        <f t="shared" si="28"/>
        <v>2020</v>
      </c>
      <c r="F291" s="7">
        <v>1007</v>
      </c>
      <c r="G291" s="7" t="str">
        <f t="shared" si="24"/>
        <v>Alex Souza</v>
      </c>
      <c r="H291" s="7" t="s">
        <v>22</v>
      </c>
      <c r="I291" s="7" t="s">
        <v>77</v>
      </c>
      <c r="J291" s="7" t="str">
        <f t="shared" si="25"/>
        <v>Smart TV</v>
      </c>
      <c r="K291" s="9">
        <f t="shared" si="26"/>
        <v>1998</v>
      </c>
      <c r="L291" s="7">
        <v>105</v>
      </c>
      <c r="M291" s="9">
        <f t="shared" si="29"/>
        <v>209790</v>
      </c>
      <c r="N291" s="7" t="s">
        <v>19</v>
      </c>
      <c r="O291" s="7" t="s">
        <v>89</v>
      </c>
      <c r="P291" s="12" t="s">
        <v>86</v>
      </c>
    </row>
    <row r="292" spans="2:16" x14ac:dyDescent="0.25">
      <c r="B292" s="11">
        <v>1290</v>
      </c>
      <c r="C292" s="8">
        <v>44004</v>
      </c>
      <c r="D292" s="7" t="str">
        <f t="shared" si="27"/>
        <v>JUN</v>
      </c>
      <c r="E292" s="7" t="str">
        <f t="shared" si="28"/>
        <v>2020</v>
      </c>
      <c r="F292" s="7">
        <v>1001</v>
      </c>
      <c r="G292" s="7" t="str">
        <f t="shared" si="24"/>
        <v>Maria Silva</v>
      </c>
      <c r="H292" s="7" t="s">
        <v>22</v>
      </c>
      <c r="I292" s="7" t="s">
        <v>68</v>
      </c>
      <c r="J292" s="7" t="str">
        <f t="shared" si="25"/>
        <v>Celular Modelo 1</v>
      </c>
      <c r="K292" s="9">
        <f t="shared" si="26"/>
        <v>800</v>
      </c>
      <c r="L292" s="7">
        <v>79</v>
      </c>
      <c r="M292" s="9">
        <f t="shared" si="29"/>
        <v>63200</v>
      </c>
      <c r="N292" s="7" t="s">
        <v>21</v>
      </c>
      <c r="O292" s="7" t="s">
        <v>89</v>
      </c>
      <c r="P292" s="12" t="s">
        <v>86</v>
      </c>
    </row>
    <row r="293" spans="2:16" x14ac:dyDescent="0.25">
      <c r="B293" s="11">
        <v>1291</v>
      </c>
      <c r="C293" s="8">
        <v>44004</v>
      </c>
      <c r="D293" s="7" t="str">
        <f t="shared" si="27"/>
        <v>JUN</v>
      </c>
      <c r="E293" s="7" t="str">
        <f t="shared" si="28"/>
        <v>2020</v>
      </c>
      <c r="F293" s="7">
        <v>1002</v>
      </c>
      <c r="G293" s="7" t="str">
        <f t="shared" si="24"/>
        <v>Lucas Souza</v>
      </c>
      <c r="H293" s="7" t="s">
        <v>22</v>
      </c>
      <c r="I293" s="7" t="s">
        <v>79</v>
      </c>
      <c r="J293" s="7" t="str">
        <f t="shared" si="25"/>
        <v>Tablet</v>
      </c>
      <c r="K293" s="9">
        <f t="shared" si="26"/>
        <v>1700</v>
      </c>
      <c r="L293" s="7">
        <v>78</v>
      </c>
      <c r="M293" s="9">
        <f t="shared" si="29"/>
        <v>132600</v>
      </c>
      <c r="N293" s="7" t="s">
        <v>17</v>
      </c>
      <c r="O293" s="7" t="s">
        <v>94</v>
      </c>
      <c r="P293" s="12" t="s">
        <v>88</v>
      </c>
    </row>
    <row r="294" spans="2:16" x14ac:dyDescent="0.25">
      <c r="B294" s="11">
        <v>1292</v>
      </c>
      <c r="C294" s="8">
        <v>44004</v>
      </c>
      <c r="D294" s="7" t="str">
        <f t="shared" si="27"/>
        <v>JUN</v>
      </c>
      <c r="E294" s="7" t="str">
        <f t="shared" si="28"/>
        <v>2020</v>
      </c>
      <c r="F294" s="7">
        <v>1005</v>
      </c>
      <c r="G294" s="7" t="str">
        <f t="shared" si="24"/>
        <v>Tais Fernandes</v>
      </c>
      <c r="H294" s="7" t="s">
        <v>84</v>
      </c>
      <c r="I294" s="7" t="s">
        <v>72</v>
      </c>
      <c r="J294" s="7" t="str">
        <f t="shared" si="25"/>
        <v>Headphone</v>
      </c>
      <c r="K294" s="9">
        <f t="shared" si="26"/>
        <v>150</v>
      </c>
      <c r="L294" s="7">
        <v>57</v>
      </c>
      <c r="M294" s="9">
        <f t="shared" si="29"/>
        <v>8550</v>
      </c>
      <c r="N294" s="7" t="s">
        <v>20</v>
      </c>
      <c r="O294" s="7" t="s">
        <v>22</v>
      </c>
      <c r="P294" s="12" t="s">
        <v>91</v>
      </c>
    </row>
    <row r="295" spans="2:16" x14ac:dyDescent="0.25">
      <c r="B295" s="11">
        <v>1293</v>
      </c>
      <c r="C295" s="8">
        <v>44005</v>
      </c>
      <c r="D295" s="7" t="str">
        <f t="shared" si="27"/>
        <v>JUN</v>
      </c>
      <c r="E295" s="7" t="str">
        <f t="shared" si="28"/>
        <v>2020</v>
      </c>
      <c r="F295" s="7">
        <v>1006</v>
      </c>
      <c r="G295" s="7" t="str">
        <f t="shared" si="24"/>
        <v>Mário Junior</v>
      </c>
      <c r="H295" s="7" t="s">
        <v>84</v>
      </c>
      <c r="I295" s="7" t="s">
        <v>77</v>
      </c>
      <c r="J295" s="7" t="str">
        <f t="shared" si="25"/>
        <v>Smart TV</v>
      </c>
      <c r="K295" s="9">
        <f t="shared" si="26"/>
        <v>1998</v>
      </c>
      <c r="L295" s="7">
        <v>118</v>
      </c>
      <c r="M295" s="9">
        <f t="shared" si="29"/>
        <v>235764</v>
      </c>
      <c r="N295" s="7" t="s">
        <v>19</v>
      </c>
      <c r="O295" s="7" t="s">
        <v>92</v>
      </c>
      <c r="P295" s="12" t="s">
        <v>93</v>
      </c>
    </row>
    <row r="296" spans="2:16" x14ac:dyDescent="0.25">
      <c r="B296" s="11">
        <v>1294</v>
      </c>
      <c r="C296" s="8">
        <v>44005</v>
      </c>
      <c r="D296" s="7" t="str">
        <f t="shared" si="27"/>
        <v>JUN</v>
      </c>
      <c r="E296" s="7" t="str">
        <f t="shared" si="28"/>
        <v>2020</v>
      </c>
      <c r="F296" s="7">
        <v>1002</v>
      </c>
      <c r="G296" s="7" t="str">
        <f t="shared" si="24"/>
        <v>Lucas Souza</v>
      </c>
      <c r="H296" s="7" t="s">
        <v>84</v>
      </c>
      <c r="I296" s="7" t="s">
        <v>79</v>
      </c>
      <c r="J296" s="7" t="str">
        <f t="shared" si="25"/>
        <v>Tablet</v>
      </c>
      <c r="K296" s="9">
        <f t="shared" si="26"/>
        <v>1700</v>
      </c>
      <c r="L296" s="7">
        <v>71</v>
      </c>
      <c r="M296" s="9">
        <f t="shared" si="29"/>
        <v>120700</v>
      </c>
      <c r="N296" s="7" t="s">
        <v>18</v>
      </c>
      <c r="O296" s="7" t="s">
        <v>92</v>
      </c>
      <c r="P296" s="12" t="s">
        <v>93</v>
      </c>
    </row>
    <row r="297" spans="2:16" x14ac:dyDescent="0.25">
      <c r="B297" s="11">
        <v>1295</v>
      </c>
      <c r="C297" s="8">
        <v>44005</v>
      </c>
      <c r="D297" s="7" t="str">
        <f t="shared" si="27"/>
        <v>JUN</v>
      </c>
      <c r="E297" s="7" t="str">
        <f t="shared" si="28"/>
        <v>2020</v>
      </c>
      <c r="F297" s="7">
        <v>1003</v>
      </c>
      <c r="G297" s="7" t="str">
        <f t="shared" si="24"/>
        <v>Paulo Ferreira</v>
      </c>
      <c r="H297" s="7" t="s">
        <v>84</v>
      </c>
      <c r="I297" s="7" t="s">
        <v>79</v>
      </c>
      <c r="J297" s="7" t="str">
        <f t="shared" si="25"/>
        <v>Tablet</v>
      </c>
      <c r="K297" s="9">
        <f t="shared" si="26"/>
        <v>1700</v>
      </c>
      <c r="L297" s="7">
        <v>105</v>
      </c>
      <c r="M297" s="9">
        <f t="shared" si="29"/>
        <v>178500</v>
      </c>
      <c r="N297" s="7" t="s">
        <v>17</v>
      </c>
      <c r="O297" s="7" t="s">
        <v>90</v>
      </c>
      <c r="P297" s="12" t="s">
        <v>91</v>
      </c>
    </row>
    <row r="298" spans="2:16" x14ac:dyDescent="0.25">
      <c r="B298" s="11">
        <v>1296</v>
      </c>
      <c r="C298" s="8">
        <v>44006</v>
      </c>
      <c r="D298" s="7" t="str">
        <f t="shared" si="27"/>
        <v>JUN</v>
      </c>
      <c r="E298" s="7" t="str">
        <f t="shared" si="28"/>
        <v>2020</v>
      </c>
      <c r="F298" s="7">
        <v>1003</v>
      </c>
      <c r="G298" s="7" t="str">
        <f t="shared" si="24"/>
        <v>Paulo Ferreira</v>
      </c>
      <c r="H298" s="7" t="s">
        <v>22</v>
      </c>
      <c r="I298" s="7" t="s">
        <v>68</v>
      </c>
      <c r="J298" s="7" t="str">
        <f t="shared" si="25"/>
        <v>Celular Modelo 1</v>
      </c>
      <c r="K298" s="9">
        <f t="shared" si="26"/>
        <v>800</v>
      </c>
      <c r="L298" s="7">
        <v>97</v>
      </c>
      <c r="M298" s="9">
        <f t="shared" si="29"/>
        <v>77600</v>
      </c>
      <c r="N298" s="7" t="s">
        <v>18</v>
      </c>
      <c r="O298" s="7" t="s">
        <v>87</v>
      </c>
      <c r="P298" s="12" t="s">
        <v>88</v>
      </c>
    </row>
    <row r="299" spans="2:16" x14ac:dyDescent="0.25">
      <c r="B299" s="11">
        <v>1297</v>
      </c>
      <c r="C299" s="8">
        <v>44007</v>
      </c>
      <c r="D299" s="7" t="str">
        <f t="shared" si="27"/>
        <v>JUN</v>
      </c>
      <c r="E299" s="7" t="str">
        <f t="shared" si="28"/>
        <v>2020</v>
      </c>
      <c r="F299" s="7">
        <v>1005</v>
      </c>
      <c r="G299" s="7" t="str">
        <f t="shared" si="24"/>
        <v>Tais Fernandes</v>
      </c>
      <c r="H299" s="7" t="s">
        <v>22</v>
      </c>
      <c r="I299" s="7" t="s">
        <v>76</v>
      </c>
      <c r="J299" s="7" t="str">
        <f t="shared" si="25"/>
        <v>Notebook Modelo 3</v>
      </c>
      <c r="K299" s="9">
        <f t="shared" si="26"/>
        <v>4300</v>
      </c>
      <c r="L299" s="7">
        <v>44</v>
      </c>
      <c r="M299" s="9">
        <f t="shared" si="29"/>
        <v>189200</v>
      </c>
      <c r="N299" s="7" t="s">
        <v>18</v>
      </c>
      <c r="O299" s="7" t="s">
        <v>94</v>
      </c>
      <c r="P299" s="12" t="s">
        <v>88</v>
      </c>
    </row>
    <row r="300" spans="2:16" x14ac:dyDescent="0.25">
      <c r="B300" s="11">
        <v>1298</v>
      </c>
      <c r="C300" s="8">
        <v>44008</v>
      </c>
      <c r="D300" s="7" t="str">
        <f t="shared" si="27"/>
        <v>JUN</v>
      </c>
      <c r="E300" s="7" t="str">
        <f t="shared" si="28"/>
        <v>2020</v>
      </c>
      <c r="F300" s="7">
        <v>1001</v>
      </c>
      <c r="G300" s="7" t="str">
        <f t="shared" si="24"/>
        <v>Maria Silva</v>
      </c>
      <c r="H300" s="7" t="s">
        <v>84</v>
      </c>
      <c r="I300" s="7" t="s">
        <v>75</v>
      </c>
      <c r="J300" s="7" t="str">
        <f t="shared" si="25"/>
        <v>Notebook Modelo 2</v>
      </c>
      <c r="K300" s="9">
        <f t="shared" si="26"/>
        <v>2220</v>
      </c>
      <c r="L300" s="7">
        <v>169</v>
      </c>
      <c r="M300" s="9">
        <f t="shared" si="29"/>
        <v>375180</v>
      </c>
      <c r="N300" s="7" t="s">
        <v>21</v>
      </c>
      <c r="O300" s="7" t="s">
        <v>90</v>
      </c>
      <c r="P300" s="12" t="s">
        <v>91</v>
      </c>
    </row>
    <row r="301" spans="2:16" x14ac:dyDescent="0.25">
      <c r="B301" s="11">
        <v>1299</v>
      </c>
      <c r="C301" s="8">
        <v>44008</v>
      </c>
      <c r="D301" s="7" t="str">
        <f t="shared" si="27"/>
        <v>JUN</v>
      </c>
      <c r="E301" s="7" t="str">
        <f t="shared" si="28"/>
        <v>2020</v>
      </c>
      <c r="F301" s="7">
        <v>1008</v>
      </c>
      <c r="G301" s="7" t="str">
        <f t="shared" si="24"/>
        <v>Teobaldo Junior</v>
      </c>
      <c r="H301" s="7" t="s">
        <v>84</v>
      </c>
      <c r="I301" s="7" t="s">
        <v>80</v>
      </c>
      <c r="J301" s="7" t="str">
        <f t="shared" si="25"/>
        <v xml:space="preserve">Teclado </v>
      </c>
      <c r="K301" s="9">
        <f t="shared" si="26"/>
        <v>80</v>
      </c>
      <c r="L301" s="7">
        <v>172</v>
      </c>
      <c r="M301" s="9">
        <f t="shared" si="29"/>
        <v>13760</v>
      </c>
      <c r="N301" s="7" t="s">
        <v>103</v>
      </c>
      <c r="O301" s="7" t="s">
        <v>90</v>
      </c>
      <c r="P301" s="12" t="s">
        <v>91</v>
      </c>
    </row>
    <row r="302" spans="2:16" x14ac:dyDescent="0.25">
      <c r="B302" s="11">
        <v>1300</v>
      </c>
      <c r="C302" s="8">
        <v>44008</v>
      </c>
      <c r="D302" s="7" t="str">
        <f t="shared" si="27"/>
        <v>JUN</v>
      </c>
      <c r="E302" s="7" t="str">
        <f t="shared" si="28"/>
        <v>2020</v>
      </c>
      <c r="F302" s="7">
        <v>1007</v>
      </c>
      <c r="G302" s="7" t="str">
        <f t="shared" si="24"/>
        <v>Alex Souza</v>
      </c>
      <c r="H302" s="7" t="s">
        <v>84</v>
      </c>
      <c r="I302" s="7" t="s">
        <v>66</v>
      </c>
      <c r="J302" s="7" t="str">
        <f t="shared" si="25"/>
        <v>Caixa de Som</v>
      </c>
      <c r="K302" s="9">
        <f t="shared" si="26"/>
        <v>55</v>
      </c>
      <c r="L302" s="7">
        <v>122</v>
      </c>
      <c r="M302" s="9">
        <f t="shared" si="29"/>
        <v>6710</v>
      </c>
      <c r="N302" s="7" t="s">
        <v>21</v>
      </c>
      <c r="O302" s="7" t="s">
        <v>90</v>
      </c>
      <c r="P302" s="12" t="s">
        <v>91</v>
      </c>
    </row>
    <row r="303" spans="2:16" x14ac:dyDescent="0.25">
      <c r="B303" s="11">
        <v>1301</v>
      </c>
      <c r="C303" s="8">
        <v>44008</v>
      </c>
      <c r="D303" s="7" t="str">
        <f t="shared" si="27"/>
        <v>JUN</v>
      </c>
      <c r="E303" s="7" t="str">
        <f t="shared" si="28"/>
        <v>2020</v>
      </c>
      <c r="F303" s="7">
        <v>1009</v>
      </c>
      <c r="G303" s="7" t="str">
        <f t="shared" si="24"/>
        <v>Felipe Seixas</v>
      </c>
      <c r="H303" s="7" t="s">
        <v>22</v>
      </c>
      <c r="I303" s="7" t="s">
        <v>71</v>
      </c>
      <c r="J303" s="7" t="str">
        <f t="shared" si="25"/>
        <v>E-Reader</v>
      </c>
      <c r="K303" s="9">
        <f t="shared" si="26"/>
        <v>250</v>
      </c>
      <c r="L303" s="7">
        <v>125</v>
      </c>
      <c r="M303" s="9">
        <f t="shared" si="29"/>
        <v>31250</v>
      </c>
      <c r="N303" s="7" t="s">
        <v>18</v>
      </c>
      <c r="O303" s="7" t="s">
        <v>87</v>
      </c>
      <c r="P303" s="12" t="s">
        <v>88</v>
      </c>
    </row>
    <row r="304" spans="2:16" x14ac:dyDescent="0.25">
      <c r="B304" s="11">
        <v>1302</v>
      </c>
      <c r="C304" s="8">
        <v>44009</v>
      </c>
      <c r="D304" s="7" t="str">
        <f t="shared" si="27"/>
        <v>JUN</v>
      </c>
      <c r="E304" s="7" t="str">
        <f t="shared" si="28"/>
        <v>2020</v>
      </c>
      <c r="F304" s="7">
        <v>1001</v>
      </c>
      <c r="G304" s="7" t="str">
        <f t="shared" si="24"/>
        <v>Maria Silva</v>
      </c>
      <c r="H304" s="7" t="s">
        <v>22</v>
      </c>
      <c r="I304" s="7" t="s">
        <v>73</v>
      </c>
      <c r="J304" s="7" t="str">
        <f t="shared" si="25"/>
        <v>Mouse</v>
      </c>
      <c r="K304" s="9">
        <f t="shared" si="26"/>
        <v>88</v>
      </c>
      <c r="L304" s="7">
        <v>152</v>
      </c>
      <c r="M304" s="9">
        <f t="shared" si="29"/>
        <v>13376</v>
      </c>
      <c r="N304" s="7" t="s">
        <v>18</v>
      </c>
      <c r="O304" s="7" t="s">
        <v>94</v>
      </c>
      <c r="P304" s="12" t="s">
        <v>88</v>
      </c>
    </row>
    <row r="305" spans="2:16" x14ac:dyDescent="0.25">
      <c r="B305" s="11">
        <v>1303</v>
      </c>
      <c r="C305" s="8">
        <v>44009</v>
      </c>
      <c r="D305" s="7" t="str">
        <f t="shared" si="27"/>
        <v>JUN</v>
      </c>
      <c r="E305" s="7" t="str">
        <f t="shared" si="28"/>
        <v>2020</v>
      </c>
      <c r="F305" s="7">
        <v>1001</v>
      </c>
      <c r="G305" s="7" t="str">
        <f t="shared" si="24"/>
        <v>Maria Silva</v>
      </c>
      <c r="H305" s="7" t="s">
        <v>22</v>
      </c>
      <c r="I305" s="7" t="s">
        <v>79</v>
      </c>
      <c r="J305" s="7" t="str">
        <f t="shared" si="25"/>
        <v>Tablet</v>
      </c>
      <c r="K305" s="9">
        <f t="shared" si="26"/>
        <v>1700</v>
      </c>
      <c r="L305" s="7">
        <v>179</v>
      </c>
      <c r="M305" s="9">
        <f t="shared" si="29"/>
        <v>304300</v>
      </c>
      <c r="N305" s="7" t="s">
        <v>102</v>
      </c>
      <c r="O305" s="7" t="s">
        <v>85</v>
      </c>
      <c r="P305" s="12" t="s">
        <v>86</v>
      </c>
    </row>
    <row r="306" spans="2:16" x14ac:dyDescent="0.25">
      <c r="B306" s="11">
        <v>1304</v>
      </c>
      <c r="C306" s="8">
        <v>44009</v>
      </c>
      <c r="D306" s="7" t="str">
        <f t="shared" si="27"/>
        <v>JUN</v>
      </c>
      <c r="E306" s="7" t="str">
        <f t="shared" si="28"/>
        <v>2020</v>
      </c>
      <c r="F306" s="7">
        <v>1001</v>
      </c>
      <c r="G306" s="7" t="str">
        <f t="shared" si="24"/>
        <v>Maria Silva</v>
      </c>
      <c r="H306" s="7" t="s">
        <v>84</v>
      </c>
      <c r="I306" s="7" t="s">
        <v>77</v>
      </c>
      <c r="J306" s="7" t="str">
        <f t="shared" si="25"/>
        <v>Smart TV</v>
      </c>
      <c r="K306" s="9">
        <f t="shared" si="26"/>
        <v>1998</v>
      </c>
      <c r="L306" s="7">
        <v>70</v>
      </c>
      <c r="M306" s="9">
        <f t="shared" si="29"/>
        <v>139860</v>
      </c>
      <c r="N306" s="7" t="s">
        <v>21</v>
      </c>
      <c r="O306" s="7" t="s">
        <v>94</v>
      </c>
      <c r="P306" s="12" t="s">
        <v>88</v>
      </c>
    </row>
    <row r="307" spans="2:16" x14ac:dyDescent="0.25">
      <c r="B307" s="11">
        <v>1305</v>
      </c>
      <c r="C307" s="8">
        <v>44010</v>
      </c>
      <c r="D307" s="7" t="str">
        <f t="shared" si="27"/>
        <v>JUN</v>
      </c>
      <c r="E307" s="7" t="str">
        <f t="shared" si="28"/>
        <v>2020</v>
      </c>
      <c r="F307" s="7">
        <v>1005</v>
      </c>
      <c r="G307" s="7" t="str">
        <f t="shared" si="24"/>
        <v>Tais Fernandes</v>
      </c>
      <c r="H307" s="7" t="s">
        <v>84</v>
      </c>
      <c r="I307" s="7" t="s">
        <v>74</v>
      </c>
      <c r="J307" s="7" t="str">
        <f t="shared" si="25"/>
        <v>Notebook Modelo 1</v>
      </c>
      <c r="K307" s="9">
        <f t="shared" si="26"/>
        <v>1450</v>
      </c>
      <c r="L307" s="7">
        <v>173</v>
      </c>
      <c r="M307" s="9">
        <f t="shared" si="29"/>
        <v>250850</v>
      </c>
      <c r="N307" s="7" t="s">
        <v>17</v>
      </c>
      <c r="O307" s="7" t="s">
        <v>89</v>
      </c>
      <c r="P307" s="12" t="s">
        <v>86</v>
      </c>
    </row>
    <row r="308" spans="2:16" x14ac:dyDescent="0.25">
      <c r="B308" s="11">
        <v>1306</v>
      </c>
      <c r="C308" s="8">
        <v>44010</v>
      </c>
      <c r="D308" s="7" t="str">
        <f t="shared" si="27"/>
        <v>JUN</v>
      </c>
      <c r="E308" s="7" t="str">
        <f t="shared" si="28"/>
        <v>2020</v>
      </c>
      <c r="F308" s="7">
        <v>1005</v>
      </c>
      <c r="G308" s="7" t="str">
        <f t="shared" si="24"/>
        <v>Tais Fernandes</v>
      </c>
      <c r="H308" s="7" t="s">
        <v>22</v>
      </c>
      <c r="I308" s="7" t="s">
        <v>67</v>
      </c>
      <c r="J308" s="7" t="str">
        <f t="shared" si="25"/>
        <v>Carregador Portátil</v>
      </c>
      <c r="K308" s="9">
        <f t="shared" si="26"/>
        <v>80</v>
      </c>
      <c r="L308" s="7">
        <v>38</v>
      </c>
      <c r="M308" s="9">
        <f t="shared" si="29"/>
        <v>3040</v>
      </c>
      <c r="N308" s="7" t="s">
        <v>103</v>
      </c>
      <c r="O308" s="7" t="s">
        <v>95</v>
      </c>
      <c r="P308" s="12" t="s">
        <v>93</v>
      </c>
    </row>
    <row r="309" spans="2:16" x14ac:dyDescent="0.25">
      <c r="B309" s="11">
        <v>1307</v>
      </c>
      <c r="C309" s="8">
        <v>44011</v>
      </c>
      <c r="D309" s="7" t="str">
        <f t="shared" si="27"/>
        <v>JUN</v>
      </c>
      <c r="E309" s="7" t="str">
        <f t="shared" si="28"/>
        <v>2020</v>
      </c>
      <c r="F309" s="7">
        <v>1008</v>
      </c>
      <c r="G309" s="7" t="str">
        <f t="shared" si="24"/>
        <v>Teobaldo Junior</v>
      </c>
      <c r="H309" s="7" t="s">
        <v>84</v>
      </c>
      <c r="I309" s="7" t="s">
        <v>80</v>
      </c>
      <c r="J309" s="7" t="str">
        <f t="shared" si="25"/>
        <v xml:space="preserve">Teclado </v>
      </c>
      <c r="K309" s="9">
        <f t="shared" si="26"/>
        <v>80</v>
      </c>
      <c r="L309" s="7">
        <v>172</v>
      </c>
      <c r="M309" s="9">
        <f t="shared" si="29"/>
        <v>13760</v>
      </c>
      <c r="N309" s="7" t="s">
        <v>16</v>
      </c>
      <c r="O309" s="7" t="s">
        <v>94</v>
      </c>
      <c r="P309" s="12" t="s">
        <v>88</v>
      </c>
    </row>
    <row r="310" spans="2:16" x14ac:dyDescent="0.25">
      <c r="B310" s="11">
        <v>1308</v>
      </c>
      <c r="C310" s="8">
        <v>44012</v>
      </c>
      <c r="D310" s="7" t="str">
        <f t="shared" si="27"/>
        <v>JUN</v>
      </c>
      <c r="E310" s="7" t="str">
        <f t="shared" si="28"/>
        <v>2020</v>
      </c>
      <c r="F310" s="7">
        <v>1007</v>
      </c>
      <c r="G310" s="7" t="str">
        <f t="shared" si="24"/>
        <v>Alex Souza</v>
      </c>
      <c r="H310" s="7" t="s">
        <v>22</v>
      </c>
      <c r="I310" s="7" t="s">
        <v>67</v>
      </c>
      <c r="J310" s="7" t="str">
        <f t="shared" si="25"/>
        <v>Carregador Portátil</v>
      </c>
      <c r="K310" s="9">
        <f t="shared" si="26"/>
        <v>80</v>
      </c>
      <c r="L310" s="7">
        <v>115</v>
      </c>
      <c r="M310" s="9">
        <f t="shared" si="29"/>
        <v>9200</v>
      </c>
      <c r="N310" s="7" t="s">
        <v>16</v>
      </c>
      <c r="O310" s="7" t="s">
        <v>94</v>
      </c>
      <c r="P310" s="12" t="s">
        <v>88</v>
      </c>
    </row>
    <row r="311" spans="2:16" x14ac:dyDescent="0.25">
      <c r="B311" s="11">
        <v>1309</v>
      </c>
      <c r="C311" s="8">
        <v>44012</v>
      </c>
      <c r="D311" s="7" t="str">
        <f t="shared" si="27"/>
        <v>JUN</v>
      </c>
      <c r="E311" s="7" t="str">
        <f t="shared" si="28"/>
        <v>2020</v>
      </c>
      <c r="F311" s="7">
        <v>1001</v>
      </c>
      <c r="G311" s="7" t="str">
        <f t="shared" si="24"/>
        <v>Maria Silva</v>
      </c>
      <c r="H311" s="7" t="s">
        <v>84</v>
      </c>
      <c r="I311" s="7" t="s">
        <v>66</v>
      </c>
      <c r="J311" s="7" t="str">
        <f t="shared" si="25"/>
        <v>Caixa de Som</v>
      </c>
      <c r="K311" s="9">
        <f t="shared" si="26"/>
        <v>55</v>
      </c>
      <c r="L311" s="7">
        <v>108</v>
      </c>
      <c r="M311" s="9">
        <f t="shared" si="29"/>
        <v>5940</v>
      </c>
      <c r="N311" s="7" t="s">
        <v>19</v>
      </c>
      <c r="O311" s="7" t="s">
        <v>92</v>
      </c>
      <c r="P311" s="12" t="s">
        <v>93</v>
      </c>
    </row>
    <row r="312" spans="2:16" x14ac:dyDescent="0.25">
      <c r="B312" s="11">
        <v>1310</v>
      </c>
      <c r="C312" s="8">
        <v>44012</v>
      </c>
      <c r="D312" s="7" t="str">
        <f t="shared" si="27"/>
        <v>JUN</v>
      </c>
      <c r="E312" s="7" t="str">
        <f t="shared" si="28"/>
        <v>2020</v>
      </c>
      <c r="F312" s="7">
        <v>1006</v>
      </c>
      <c r="G312" s="7" t="str">
        <f t="shared" si="24"/>
        <v>Mário Junior</v>
      </c>
      <c r="H312" s="7" t="s">
        <v>84</v>
      </c>
      <c r="I312" s="7" t="s">
        <v>74</v>
      </c>
      <c r="J312" s="7" t="str">
        <f t="shared" si="25"/>
        <v>Notebook Modelo 1</v>
      </c>
      <c r="K312" s="9">
        <f t="shared" si="26"/>
        <v>1450</v>
      </c>
      <c r="L312" s="7">
        <v>140</v>
      </c>
      <c r="M312" s="9">
        <f t="shared" si="29"/>
        <v>203000</v>
      </c>
      <c r="N312" s="7" t="s">
        <v>19</v>
      </c>
      <c r="O312" s="7" t="s">
        <v>94</v>
      </c>
      <c r="P312" s="12" t="s">
        <v>88</v>
      </c>
    </row>
    <row r="313" spans="2:16" x14ac:dyDescent="0.25">
      <c r="B313" s="11">
        <v>1311</v>
      </c>
      <c r="C313" s="8">
        <v>44013</v>
      </c>
      <c r="D313" s="7" t="str">
        <f t="shared" si="27"/>
        <v>JUL</v>
      </c>
      <c r="E313" s="7" t="str">
        <f t="shared" si="28"/>
        <v>2020</v>
      </c>
      <c r="F313" s="7">
        <v>1006</v>
      </c>
      <c r="G313" s="7" t="str">
        <f t="shared" si="24"/>
        <v>Mário Junior</v>
      </c>
      <c r="H313" s="7" t="s">
        <v>84</v>
      </c>
      <c r="I313" s="7" t="s">
        <v>70</v>
      </c>
      <c r="J313" s="7" t="str">
        <f t="shared" si="25"/>
        <v>Celular Modelo 3</v>
      </c>
      <c r="K313" s="9">
        <f t="shared" si="26"/>
        <v>1800</v>
      </c>
      <c r="L313" s="7">
        <v>86</v>
      </c>
      <c r="M313" s="9">
        <f t="shared" si="29"/>
        <v>154800</v>
      </c>
      <c r="N313" s="7" t="s">
        <v>20</v>
      </c>
      <c r="O313" s="7" t="s">
        <v>90</v>
      </c>
      <c r="P313" s="12" t="s">
        <v>91</v>
      </c>
    </row>
    <row r="314" spans="2:16" x14ac:dyDescent="0.25">
      <c r="B314" s="11">
        <v>1312</v>
      </c>
      <c r="C314" s="8">
        <v>44013</v>
      </c>
      <c r="D314" s="7" t="str">
        <f t="shared" si="27"/>
        <v>JUL</v>
      </c>
      <c r="E314" s="7" t="str">
        <f t="shared" si="28"/>
        <v>2020</v>
      </c>
      <c r="F314" s="7">
        <v>1007</v>
      </c>
      <c r="G314" s="7" t="str">
        <f t="shared" si="24"/>
        <v>Alex Souza</v>
      </c>
      <c r="H314" s="7" t="s">
        <v>22</v>
      </c>
      <c r="I314" s="7" t="s">
        <v>71</v>
      </c>
      <c r="J314" s="7" t="str">
        <f t="shared" si="25"/>
        <v>E-Reader</v>
      </c>
      <c r="K314" s="9">
        <f t="shared" si="26"/>
        <v>250</v>
      </c>
      <c r="L314" s="7">
        <v>89</v>
      </c>
      <c r="M314" s="9">
        <f t="shared" si="29"/>
        <v>22250</v>
      </c>
      <c r="N314" s="7" t="s">
        <v>102</v>
      </c>
      <c r="O314" s="7" t="s">
        <v>22</v>
      </c>
      <c r="P314" s="12" t="s">
        <v>91</v>
      </c>
    </row>
    <row r="315" spans="2:16" x14ac:dyDescent="0.25">
      <c r="B315" s="11">
        <v>1313</v>
      </c>
      <c r="C315" s="8">
        <v>44014</v>
      </c>
      <c r="D315" s="7" t="str">
        <f t="shared" si="27"/>
        <v>JUL</v>
      </c>
      <c r="E315" s="7" t="str">
        <f t="shared" si="28"/>
        <v>2020</v>
      </c>
      <c r="F315" s="7">
        <v>1007</v>
      </c>
      <c r="G315" s="7" t="str">
        <f t="shared" si="24"/>
        <v>Alex Souza</v>
      </c>
      <c r="H315" s="7" t="s">
        <v>84</v>
      </c>
      <c r="I315" s="7" t="s">
        <v>78</v>
      </c>
      <c r="J315" s="7" t="str">
        <f t="shared" si="25"/>
        <v>SSD</v>
      </c>
      <c r="K315" s="9">
        <f t="shared" si="26"/>
        <v>435</v>
      </c>
      <c r="L315" s="7">
        <v>158</v>
      </c>
      <c r="M315" s="9">
        <f t="shared" si="29"/>
        <v>68730</v>
      </c>
      <c r="N315" s="7" t="s">
        <v>103</v>
      </c>
      <c r="O315" s="7" t="s">
        <v>92</v>
      </c>
      <c r="P315" s="12" t="s">
        <v>93</v>
      </c>
    </row>
    <row r="316" spans="2:16" x14ac:dyDescent="0.25">
      <c r="B316" s="11">
        <v>1314</v>
      </c>
      <c r="C316" s="8">
        <v>44014</v>
      </c>
      <c r="D316" s="7" t="str">
        <f t="shared" si="27"/>
        <v>JUL</v>
      </c>
      <c r="E316" s="7" t="str">
        <f t="shared" si="28"/>
        <v>2020</v>
      </c>
      <c r="F316" s="7">
        <v>1008</v>
      </c>
      <c r="G316" s="7" t="str">
        <f t="shared" si="24"/>
        <v>Teobaldo Junior</v>
      </c>
      <c r="H316" s="7" t="s">
        <v>22</v>
      </c>
      <c r="I316" s="7" t="s">
        <v>74</v>
      </c>
      <c r="J316" s="7" t="str">
        <f t="shared" si="25"/>
        <v>Notebook Modelo 1</v>
      </c>
      <c r="K316" s="9">
        <f t="shared" si="26"/>
        <v>1450</v>
      </c>
      <c r="L316" s="7">
        <v>128</v>
      </c>
      <c r="M316" s="9">
        <f t="shared" si="29"/>
        <v>185600</v>
      </c>
      <c r="N316" s="7" t="s">
        <v>103</v>
      </c>
      <c r="O316" s="7" t="s">
        <v>87</v>
      </c>
      <c r="P316" s="12" t="s">
        <v>88</v>
      </c>
    </row>
    <row r="317" spans="2:16" x14ac:dyDescent="0.25">
      <c r="B317" s="11">
        <v>1315</v>
      </c>
      <c r="C317" s="8">
        <v>44015</v>
      </c>
      <c r="D317" s="7" t="str">
        <f t="shared" si="27"/>
        <v>JUL</v>
      </c>
      <c r="E317" s="7" t="str">
        <f t="shared" si="28"/>
        <v>2020</v>
      </c>
      <c r="F317" s="7">
        <v>1003</v>
      </c>
      <c r="G317" s="7" t="str">
        <f t="shared" si="24"/>
        <v>Paulo Ferreira</v>
      </c>
      <c r="H317" s="7" t="s">
        <v>84</v>
      </c>
      <c r="I317" s="7" t="s">
        <v>67</v>
      </c>
      <c r="J317" s="7" t="str">
        <f t="shared" si="25"/>
        <v>Carregador Portátil</v>
      </c>
      <c r="K317" s="9">
        <f t="shared" si="26"/>
        <v>80</v>
      </c>
      <c r="L317" s="7">
        <v>184</v>
      </c>
      <c r="M317" s="9">
        <f t="shared" si="29"/>
        <v>14720</v>
      </c>
      <c r="N317" s="7" t="s">
        <v>102</v>
      </c>
      <c r="O317" s="7" t="s">
        <v>95</v>
      </c>
      <c r="P317" s="12" t="s">
        <v>93</v>
      </c>
    </row>
    <row r="318" spans="2:16" x14ac:dyDescent="0.25">
      <c r="B318" s="11">
        <v>1316</v>
      </c>
      <c r="C318" s="8">
        <v>44015</v>
      </c>
      <c r="D318" s="7" t="str">
        <f t="shared" si="27"/>
        <v>JUL</v>
      </c>
      <c r="E318" s="7" t="str">
        <f t="shared" si="28"/>
        <v>2020</v>
      </c>
      <c r="F318" s="7">
        <v>1009</v>
      </c>
      <c r="G318" s="7" t="str">
        <f t="shared" si="24"/>
        <v>Felipe Seixas</v>
      </c>
      <c r="H318" s="7" t="s">
        <v>22</v>
      </c>
      <c r="I318" s="7" t="s">
        <v>67</v>
      </c>
      <c r="J318" s="7" t="str">
        <f t="shared" si="25"/>
        <v>Carregador Portátil</v>
      </c>
      <c r="K318" s="9">
        <f t="shared" si="26"/>
        <v>80</v>
      </c>
      <c r="L318" s="7">
        <v>125</v>
      </c>
      <c r="M318" s="9">
        <f t="shared" si="29"/>
        <v>10000</v>
      </c>
      <c r="N318" s="7" t="s">
        <v>20</v>
      </c>
      <c r="O318" s="7" t="s">
        <v>85</v>
      </c>
      <c r="P318" s="12" t="s">
        <v>86</v>
      </c>
    </row>
    <row r="319" spans="2:16" x14ac:dyDescent="0.25">
      <c r="B319" s="11">
        <v>1317</v>
      </c>
      <c r="C319" s="8">
        <v>44016</v>
      </c>
      <c r="D319" s="7" t="str">
        <f t="shared" si="27"/>
        <v>JUL</v>
      </c>
      <c r="E319" s="7" t="str">
        <f t="shared" si="28"/>
        <v>2020</v>
      </c>
      <c r="F319" s="7">
        <v>1007</v>
      </c>
      <c r="G319" s="7" t="str">
        <f t="shared" si="24"/>
        <v>Alex Souza</v>
      </c>
      <c r="H319" s="7" t="s">
        <v>84</v>
      </c>
      <c r="I319" s="7" t="s">
        <v>78</v>
      </c>
      <c r="J319" s="7" t="str">
        <f t="shared" si="25"/>
        <v>SSD</v>
      </c>
      <c r="K319" s="9">
        <f t="shared" si="26"/>
        <v>435</v>
      </c>
      <c r="L319" s="7">
        <v>151</v>
      </c>
      <c r="M319" s="9">
        <f t="shared" si="29"/>
        <v>65685</v>
      </c>
      <c r="N319" s="7" t="s">
        <v>103</v>
      </c>
      <c r="O319" s="7" t="s">
        <v>87</v>
      </c>
      <c r="P319" s="12" t="s">
        <v>88</v>
      </c>
    </row>
    <row r="320" spans="2:16" x14ac:dyDescent="0.25">
      <c r="B320" s="11">
        <v>1318</v>
      </c>
      <c r="C320" s="8">
        <v>44017</v>
      </c>
      <c r="D320" s="7" t="str">
        <f t="shared" si="27"/>
        <v>JUL</v>
      </c>
      <c r="E320" s="7" t="str">
        <f t="shared" si="28"/>
        <v>2020</v>
      </c>
      <c r="F320" s="7">
        <v>1001</v>
      </c>
      <c r="G320" s="7" t="str">
        <f t="shared" si="24"/>
        <v>Maria Silva</v>
      </c>
      <c r="H320" s="7" t="s">
        <v>84</v>
      </c>
      <c r="I320" s="7" t="s">
        <v>70</v>
      </c>
      <c r="J320" s="7" t="str">
        <f t="shared" si="25"/>
        <v>Celular Modelo 3</v>
      </c>
      <c r="K320" s="9">
        <f t="shared" si="26"/>
        <v>1800</v>
      </c>
      <c r="L320" s="7">
        <v>162</v>
      </c>
      <c r="M320" s="9">
        <f t="shared" si="29"/>
        <v>291600</v>
      </c>
      <c r="N320" s="7" t="s">
        <v>102</v>
      </c>
      <c r="O320" s="7" t="s">
        <v>89</v>
      </c>
      <c r="P320" s="12" t="s">
        <v>86</v>
      </c>
    </row>
    <row r="321" spans="2:16" x14ac:dyDescent="0.25">
      <c r="B321" s="11">
        <v>1319</v>
      </c>
      <c r="C321" s="8">
        <v>44017</v>
      </c>
      <c r="D321" s="7" t="str">
        <f t="shared" si="27"/>
        <v>JUL</v>
      </c>
      <c r="E321" s="7" t="str">
        <f t="shared" si="28"/>
        <v>2020</v>
      </c>
      <c r="F321" s="7">
        <v>1005</v>
      </c>
      <c r="G321" s="7" t="str">
        <f t="shared" si="24"/>
        <v>Tais Fernandes</v>
      </c>
      <c r="H321" s="7" t="s">
        <v>22</v>
      </c>
      <c r="I321" s="7" t="s">
        <v>75</v>
      </c>
      <c r="J321" s="7" t="str">
        <f t="shared" si="25"/>
        <v>Notebook Modelo 2</v>
      </c>
      <c r="K321" s="9">
        <f t="shared" si="26"/>
        <v>2220</v>
      </c>
      <c r="L321" s="7">
        <v>127</v>
      </c>
      <c r="M321" s="9">
        <f t="shared" si="29"/>
        <v>281940</v>
      </c>
      <c r="N321" s="7" t="s">
        <v>103</v>
      </c>
      <c r="O321" s="7" t="s">
        <v>22</v>
      </c>
      <c r="P321" s="12" t="s">
        <v>91</v>
      </c>
    </row>
    <row r="322" spans="2:16" x14ac:dyDescent="0.25">
      <c r="B322" s="11">
        <v>1320</v>
      </c>
      <c r="C322" s="8">
        <v>44017</v>
      </c>
      <c r="D322" s="7" t="str">
        <f t="shared" si="27"/>
        <v>JUL</v>
      </c>
      <c r="E322" s="7" t="str">
        <f t="shared" si="28"/>
        <v>2020</v>
      </c>
      <c r="F322" s="7">
        <v>1007</v>
      </c>
      <c r="G322" s="7" t="str">
        <f t="shared" si="24"/>
        <v>Alex Souza</v>
      </c>
      <c r="H322" s="7" t="s">
        <v>84</v>
      </c>
      <c r="I322" s="7" t="s">
        <v>70</v>
      </c>
      <c r="J322" s="7" t="str">
        <f t="shared" si="25"/>
        <v>Celular Modelo 3</v>
      </c>
      <c r="K322" s="9">
        <f t="shared" si="26"/>
        <v>1800</v>
      </c>
      <c r="L322" s="7">
        <v>195</v>
      </c>
      <c r="M322" s="9">
        <f t="shared" si="29"/>
        <v>351000</v>
      </c>
      <c r="N322" s="7" t="s">
        <v>16</v>
      </c>
      <c r="O322" s="7" t="s">
        <v>92</v>
      </c>
      <c r="P322" s="12" t="s">
        <v>93</v>
      </c>
    </row>
    <row r="323" spans="2:16" x14ac:dyDescent="0.25">
      <c r="B323" s="11">
        <v>1321</v>
      </c>
      <c r="C323" s="8">
        <v>44017</v>
      </c>
      <c r="D323" s="7" t="str">
        <f t="shared" si="27"/>
        <v>JUL</v>
      </c>
      <c r="E323" s="7" t="str">
        <f t="shared" si="28"/>
        <v>2020</v>
      </c>
      <c r="F323" s="7">
        <v>1008</v>
      </c>
      <c r="G323" s="7" t="str">
        <f t="shared" ref="G323:G386" si="30">VLOOKUP(F323,TB_FUNC,4,0)</f>
        <v>Teobaldo Junior</v>
      </c>
      <c r="H323" s="7" t="s">
        <v>84</v>
      </c>
      <c r="I323" s="7" t="s">
        <v>74</v>
      </c>
      <c r="J323" s="7" t="str">
        <f t="shared" ref="J323:J386" si="31">VLOOKUP(I323,TB_PRODUTOS,2,0)</f>
        <v>Notebook Modelo 1</v>
      </c>
      <c r="K323" s="9">
        <f t="shared" ref="K323:K386" si="32">VLOOKUP(I323,TB_PRODUTOS,3,0)</f>
        <v>1450</v>
      </c>
      <c r="L323" s="7">
        <v>94</v>
      </c>
      <c r="M323" s="9">
        <f t="shared" si="29"/>
        <v>136300</v>
      </c>
      <c r="N323" s="7" t="s">
        <v>17</v>
      </c>
      <c r="O323" s="7" t="s">
        <v>94</v>
      </c>
      <c r="P323" s="12" t="s">
        <v>88</v>
      </c>
    </row>
    <row r="324" spans="2:16" x14ac:dyDescent="0.25">
      <c r="B324" s="11">
        <v>1322</v>
      </c>
      <c r="C324" s="8">
        <v>44018</v>
      </c>
      <c r="D324" s="7" t="str">
        <f t="shared" ref="D324:D387" si="33">UPPER(TEXT(C324,"mmm"))</f>
        <v>JUL</v>
      </c>
      <c r="E324" s="7" t="str">
        <f t="shared" ref="E324:E387" si="34">TEXT(C324,"aaaa")</f>
        <v>2020</v>
      </c>
      <c r="F324" s="7">
        <v>1002</v>
      </c>
      <c r="G324" s="7" t="str">
        <f t="shared" si="30"/>
        <v>Lucas Souza</v>
      </c>
      <c r="H324" s="7" t="s">
        <v>22</v>
      </c>
      <c r="I324" s="7" t="s">
        <v>73</v>
      </c>
      <c r="J324" s="7" t="str">
        <f t="shared" si="31"/>
        <v>Mouse</v>
      </c>
      <c r="K324" s="9">
        <f t="shared" si="32"/>
        <v>88</v>
      </c>
      <c r="L324" s="7">
        <v>18</v>
      </c>
      <c r="M324" s="9">
        <f t="shared" ref="M324:M387" si="35">L324*K324</f>
        <v>1584</v>
      </c>
      <c r="N324" s="7" t="s">
        <v>102</v>
      </c>
      <c r="O324" s="7" t="s">
        <v>94</v>
      </c>
      <c r="P324" s="12" t="s">
        <v>88</v>
      </c>
    </row>
    <row r="325" spans="2:16" x14ac:dyDescent="0.25">
      <c r="B325" s="11">
        <v>1323</v>
      </c>
      <c r="C325" s="8">
        <v>44020</v>
      </c>
      <c r="D325" s="7" t="str">
        <f t="shared" si="33"/>
        <v>JUL</v>
      </c>
      <c r="E325" s="7" t="str">
        <f t="shared" si="34"/>
        <v>2020</v>
      </c>
      <c r="F325" s="7">
        <v>1003</v>
      </c>
      <c r="G325" s="7" t="str">
        <f t="shared" si="30"/>
        <v>Paulo Ferreira</v>
      </c>
      <c r="H325" s="7" t="s">
        <v>84</v>
      </c>
      <c r="I325" s="7" t="s">
        <v>75</v>
      </c>
      <c r="J325" s="7" t="str">
        <f t="shared" si="31"/>
        <v>Notebook Modelo 2</v>
      </c>
      <c r="K325" s="9">
        <f t="shared" si="32"/>
        <v>2220</v>
      </c>
      <c r="L325" s="7">
        <v>23</v>
      </c>
      <c r="M325" s="9">
        <f t="shared" si="35"/>
        <v>51060</v>
      </c>
      <c r="N325" s="7" t="s">
        <v>19</v>
      </c>
      <c r="O325" s="7" t="s">
        <v>92</v>
      </c>
      <c r="P325" s="12" t="s">
        <v>93</v>
      </c>
    </row>
    <row r="326" spans="2:16" x14ac:dyDescent="0.25">
      <c r="B326" s="11">
        <v>1324</v>
      </c>
      <c r="C326" s="8">
        <v>44020</v>
      </c>
      <c r="D326" s="7" t="str">
        <f t="shared" si="33"/>
        <v>JUL</v>
      </c>
      <c r="E326" s="7" t="str">
        <f t="shared" si="34"/>
        <v>2020</v>
      </c>
      <c r="F326" s="7">
        <v>1001</v>
      </c>
      <c r="G326" s="7" t="str">
        <f t="shared" si="30"/>
        <v>Maria Silva</v>
      </c>
      <c r="H326" s="7" t="s">
        <v>84</v>
      </c>
      <c r="I326" s="7" t="s">
        <v>78</v>
      </c>
      <c r="J326" s="7" t="str">
        <f t="shared" si="31"/>
        <v>SSD</v>
      </c>
      <c r="K326" s="9">
        <f t="shared" si="32"/>
        <v>435</v>
      </c>
      <c r="L326" s="7">
        <v>34</v>
      </c>
      <c r="M326" s="9">
        <f t="shared" si="35"/>
        <v>14790</v>
      </c>
      <c r="N326" s="7" t="s">
        <v>18</v>
      </c>
      <c r="O326" s="7" t="s">
        <v>94</v>
      </c>
      <c r="P326" s="12" t="s">
        <v>88</v>
      </c>
    </row>
    <row r="327" spans="2:16" x14ac:dyDescent="0.25">
      <c r="B327" s="11">
        <v>1325</v>
      </c>
      <c r="C327" s="8">
        <v>44020</v>
      </c>
      <c r="D327" s="7" t="str">
        <f t="shared" si="33"/>
        <v>JUL</v>
      </c>
      <c r="E327" s="7" t="str">
        <f t="shared" si="34"/>
        <v>2020</v>
      </c>
      <c r="F327" s="7">
        <v>1008</v>
      </c>
      <c r="G327" s="7" t="str">
        <f t="shared" si="30"/>
        <v>Teobaldo Junior</v>
      </c>
      <c r="H327" s="7" t="s">
        <v>84</v>
      </c>
      <c r="I327" s="7" t="s">
        <v>76</v>
      </c>
      <c r="J327" s="7" t="str">
        <f t="shared" si="31"/>
        <v>Notebook Modelo 3</v>
      </c>
      <c r="K327" s="9">
        <f t="shared" si="32"/>
        <v>4300</v>
      </c>
      <c r="L327" s="7">
        <v>115</v>
      </c>
      <c r="M327" s="9">
        <f t="shared" si="35"/>
        <v>494500</v>
      </c>
      <c r="N327" s="7" t="s">
        <v>18</v>
      </c>
      <c r="O327" s="7" t="s">
        <v>89</v>
      </c>
      <c r="P327" s="12" t="s">
        <v>86</v>
      </c>
    </row>
    <row r="328" spans="2:16" x14ac:dyDescent="0.25">
      <c r="B328" s="11">
        <v>1326</v>
      </c>
      <c r="C328" s="8">
        <v>44020</v>
      </c>
      <c r="D328" s="7" t="str">
        <f t="shared" si="33"/>
        <v>JUL</v>
      </c>
      <c r="E328" s="7" t="str">
        <f t="shared" si="34"/>
        <v>2020</v>
      </c>
      <c r="F328" s="7">
        <v>1004</v>
      </c>
      <c r="G328" s="7" t="str">
        <f t="shared" si="30"/>
        <v>Isabela Carolina</v>
      </c>
      <c r="H328" s="7" t="s">
        <v>22</v>
      </c>
      <c r="I328" s="7" t="s">
        <v>69</v>
      </c>
      <c r="J328" s="7" t="str">
        <f t="shared" si="31"/>
        <v>Celular Modelo 2</v>
      </c>
      <c r="K328" s="9">
        <f t="shared" si="32"/>
        <v>1200</v>
      </c>
      <c r="L328" s="7">
        <v>113</v>
      </c>
      <c r="M328" s="9">
        <f t="shared" si="35"/>
        <v>135600</v>
      </c>
      <c r="N328" s="7" t="s">
        <v>19</v>
      </c>
      <c r="O328" s="7" t="s">
        <v>89</v>
      </c>
      <c r="P328" s="12" t="s">
        <v>86</v>
      </c>
    </row>
    <row r="329" spans="2:16" x14ac:dyDescent="0.25">
      <c r="B329" s="11">
        <v>1327</v>
      </c>
      <c r="C329" s="8">
        <v>44021</v>
      </c>
      <c r="D329" s="7" t="str">
        <f t="shared" si="33"/>
        <v>JUL</v>
      </c>
      <c r="E329" s="7" t="str">
        <f t="shared" si="34"/>
        <v>2020</v>
      </c>
      <c r="F329" s="7">
        <v>1003</v>
      </c>
      <c r="G329" s="7" t="str">
        <f t="shared" si="30"/>
        <v>Paulo Ferreira</v>
      </c>
      <c r="H329" s="7" t="s">
        <v>22</v>
      </c>
      <c r="I329" s="7" t="s">
        <v>67</v>
      </c>
      <c r="J329" s="7" t="str">
        <f t="shared" si="31"/>
        <v>Carregador Portátil</v>
      </c>
      <c r="K329" s="9">
        <f t="shared" si="32"/>
        <v>80</v>
      </c>
      <c r="L329" s="7">
        <v>152</v>
      </c>
      <c r="M329" s="9">
        <f t="shared" si="35"/>
        <v>12160</v>
      </c>
      <c r="N329" s="7" t="s">
        <v>18</v>
      </c>
      <c r="O329" s="7" t="s">
        <v>94</v>
      </c>
      <c r="P329" s="12" t="s">
        <v>88</v>
      </c>
    </row>
    <row r="330" spans="2:16" x14ac:dyDescent="0.25">
      <c r="B330" s="11">
        <v>1328</v>
      </c>
      <c r="C330" s="8">
        <v>44021</v>
      </c>
      <c r="D330" s="7" t="str">
        <f t="shared" si="33"/>
        <v>JUL</v>
      </c>
      <c r="E330" s="7" t="str">
        <f t="shared" si="34"/>
        <v>2020</v>
      </c>
      <c r="F330" s="7">
        <v>1008</v>
      </c>
      <c r="G330" s="7" t="str">
        <f t="shared" si="30"/>
        <v>Teobaldo Junior</v>
      </c>
      <c r="H330" s="7" t="s">
        <v>84</v>
      </c>
      <c r="I330" s="7" t="s">
        <v>72</v>
      </c>
      <c r="J330" s="7" t="str">
        <f t="shared" si="31"/>
        <v>Headphone</v>
      </c>
      <c r="K330" s="9">
        <f t="shared" si="32"/>
        <v>150</v>
      </c>
      <c r="L330" s="7">
        <v>93</v>
      </c>
      <c r="M330" s="9">
        <f t="shared" si="35"/>
        <v>13950</v>
      </c>
      <c r="N330" s="7" t="s">
        <v>102</v>
      </c>
      <c r="O330" s="7" t="s">
        <v>85</v>
      </c>
      <c r="P330" s="12" t="s">
        <v>86</v>
      </c>
    </row>
    <row r="331" spans="2:16" x14ac:dyDescent="0.25">
      <c r="B331" s="11">
        <v>1329</v>
      </c>
      <c r="C331" s="8">
        <v>44021</v>
      </c>
      <c r="D331" s="7" t="str">
        <f t="shared" si="33"/>
        <v>JUL</v>
      </c>
      <c r="E331" s="7" t="str">
        <f t="shared" si="34"/>
        <v>2020</v>
      </c>
      <c r="F331" s="7">
        <v>1005</v>
      </c>
      <c r="G331" s="7" t="str">
        <f t="shared" si="30"/>
        <v>Tais Fernandes</v>
      </c>
      <c r="H331" s="7" t="s">
        <v>84</v>
      </c>
      <c r="I331" s="7" t="s">
        <v>69</v>
      </c>
      <c r="J331" s="7" t="str">
        <f t="shared" si="31"/>
        <v>Celular Modelo 2</v>
      </c>
      <c r="K331" s="9">
        <f t="shared" si="32"/>
        <v>1200</v>
      </c>
      <c r="L331" s="7">
        <v>134</v>
      </c>
      <c r="M331" s="9">
        <f t="shared" si="35"/>
        <v>160800</v>
      </c>
      <c r="N331" s="7" t="s">
        <v>103</v>
      </c>
      <c r="O331" s="7" t="s">
        <v>94</v>
      </c>
      <c r="P331" s="12" t="s">
        <v>88</v>
      </c>
    </row>
    <row r="332" spans="2:16" x14ac:dyDescent="0.25">
      <c r="B332" s="11">
        <v>1330</v>
      </c>
      <c r="C332" s="8">
        <v>44022</v>
      </c>
      <c r="D332" s="7" t="str">
        <f t="shared" si="33"/>
        <v>JUL</v>
      </c>
      <c r="E332" s="7" t="str">
        <f t="shared" si="34"/>
        <v>2020</v>
      </c>
      <c r="F332" s="7">
        <v>1005</v>
      </c>
      <c r="G332" s="7" t="str">
        <f t="shared" si="30"/>
        <v>Tais Fernandes</v>
      </c>
      <c r="H332" s="7" t="s">
        <v>84</v>
      </c>
      <c r="I332" s="7" t="s">
        <v>80</v>
      </c>
      <c r="J332" s="7" t="str">
        <f t="shared" si="31"/>
        <v xml:space="preserve">Teclado </v>
      </c>
      <c r="K332" s="9">
        <f t="shared" si="32"/>
        <v>80</v>
      </c>
      <c r="L332" s="7">
        <v>102</v>
      </c>
      <c r="M332" s="9">
        <f t="shared" si="35"/>
        <v>8160</v>
      </c>
      <c r="N332" s="7" t="s">
        <v>18</v>
      </c>
      <c r="O332" s="7" t="s">
        <v>87</v>
      </c>
      <c r="P332" s="12" t="s">
        <v>88</v>
      </c>
    </row>
    <row r="333" spans="2:16" x14ac:dyDescent="0.25">
      <c r="B333" s="11">
        <v>1331</v>
      </c>
      <c r="C333" s="8">
        <v>44022</v>
      </c>
      <c r="D333" s="7" t="str">
        <f t="shared" si="33"/>
        <v>JUL</v>
      </c>
      <c r="E333" s="7" t="str">
        <f t="shared" si="34"/>
        <v>2020</v>
      </c>
      <c r="F333" s="7">
        <v>1004</v>
      </c>
      <c r="G333" s="7" t="str">
        <f t="shared" si="30"/>
        <v>Isabela Carolina</v>
      </c>
      <c r="H333" s="7" t="s">
        <v>22</v>
      </c>
      <c r="I333" s="7" t="s">
        <v>72</v>
      </c>
      <c r="J333" s="7" t="str">
        <f t="shared" si="31"/>
        <v>Headphone</v>
      </c>
      <c r="K333" s="9">
        <f t="shared" si="32"/>
        <v>150</v>
      </c>
      <c r="L333" s="7">
        <v>84</v>
      </c>
      <c r="M333" s="9">
        <f t="shared" si="35"/>
        <v>12600</v>
      </c>
      <c r="N333" s="7" t="s">
        <v>17</v>
      </c>
      <c r="O333" s="7" t="s">
        <v>85</v>
      </c>
      <c r="P333" s="12" t="s">
        <v>86</v>
      </c>
    </row>
    <row r="334" spans="2:16" x14ac:dyDescent="0.25">
      <c r="B334" s="11">
        <v>1332</v>
      </c>
      <c r="C334" s="8">
        <v>44023</v>
      </c>
      <c r="D334" s="7" t="str">
        <f t="shared" si="33"/>
        <v>JUL</v>
      </c>
      <c r="E334" s="7" t="str">
        <f t="shared" si="34"/>
        <v>2020</v>
      </c>
      <c r="F334" s="7">
        <v>1002</v>
      </c>
      <c r="G334" s="7" t="str">
        <f t="shared" si="30"/>
        <v>Lucas Souza</v>
      </c>
      <c r="H334" s="7" t="s">
        <v>22</v>
      </c>
      <c r="I334" s="7" t="s">
        <v>72</v>
      </c>
      <c r="J334" s="7" t="str">
        <f t="shared" si="31"/>
        <v>Headphone</v>
      </c>
      <c r="K334" s="9">
        <f t="shared" si="32"/>
        <v>150</v>
      </c>
      <c r="L334" s="7">
        <v>35</v>
      </c>
      <c r="M334" s="9">
        <f t="shared" si="35"/>
        <v>5250</v>
      </c>
      <c r="N334" s="7" t="s">
        <v>21</v>
      </c>
      <c r="O334" s="7" t="s">
        <v>89</v>
      </c>
      <c r="P334" s="12" t="s">
        <v>86</v>
      </c>
    </row>
    <row r="335" spans="2:16" x14ac:dyDescent="0.25">
      <c r="B335" s="11">
        <v>1333</v>
      </c>
      <c r="C335" s="8">
        <v>44024</v>
      </c>
      <c r="D335" s="7" t="str">
        <f t="shared" si="33"/>
        <v>JUL</v>
      </c>
      <c r="E335" s="7" t="str">
        <f t="shared" si="34"/>
        <v>2020</v>
      </c>
      <c r="F335" s="7">
        <v>1005</v>
      </c>
      <c r="G335" s="7" t="str">
        <f t="shared" si="30"/>
        <v>Tais Fernandes</v>
      </c>
      <c r="H335" s="7" t="s">
        <v>84</v>
      </c>
      <c r="I335" s="7" t="s">
        <v>72</v>
      </c>
      <c r="J335" s="7" t="str">
        <f t="shared" si="31"/>
        <v>Headphone</v>
      </c>
      <c r="K335" s="9">
        <f t="shared" si="32"/>
        <v>150</v>
      </c>
      <c r="L335" s="7">
        <v>100</v>
      </c>
      <c r="M335" s="9">
        <f t="shared" si="35"/>
        <v>15000</v>
      </c>
      <c r="N335" s="7" t="s">
        <v>17</v>
      </c>
      <c r="O335" s="7" t="s">
        <v>94</v>
      </c>
      <c r="P335" s="12" t="s">
        <v>88</v>
      </c>
    </row>
    <row r="336" spans="2:16" x14ac:dyDescent="0.25">
      <c r="B336" s="11">
        <v>1334</v>
      </c>
      <c r="C336" s="8">
        <v>44025</v>
      </c>
      <c r="D336" s="7" t="str">
        <f t="shared" si="33"/>
        <v>JUL</v>
      </c>
      <c r="E336" s="7" t="str">
        <f t="shared" si="34"/>
        <v>2020</v>
      </c>
      <c r="F336" s="7">
        <v>1001</v>
      </c>
      <c r="G336" s="7" t="str">
        <f t="shared" si="30"/>
        <v>Maria Silva</v>
      </c>
      <c r="H336" s="7" t="s">
        <v>22</v>
      </c>
      <c r="I336" s="7" t="s">
        <v>79</v>
      </c>
      <c r="J336" s="7" t="str">
        <f t="shared" si="31"/>
        <v>Tablet</v>
      </c>
      <c r="K336" s="9">
        <f t="shared" si="32"/>
        <v>1700</v>
      </c>
      <c r="L336" s="7">
        <v>83</v>
      </c>
      <c r="M336" s="9">
        <f t="shared" si="35"/>
        <v>141100</v>
      </c>
      <c r="N336" s="7" t="s">
        <v>18</v>
      </c>
      <c r="O336" s="7" t="s">
        <v>92</v>
      </c>
      <c r="P336" s="12" t="s">
        <v>93</v>
      </c>
    </row>
    <row r="337" spans="2:16" x14ac:dyDescent="0.25">
      <c r="B337" s="11">
        <v>1335</v>
      </c>
      <c r="C337" s="8">
        <v>44027</v>
      </c>
      <c r="D337" s="7" t="str">
        <f t="shared" si="33"/>
        <v>JUL</v>
      </c>
      <c r="E337" s="7" t="str">
        <f t="shared" si="34"/>
        <v>2020</v>
      </c>
      <c r="F337" s="7">
        <v>1005</v>
      </c>
      <c r="G337" s="7" t="str">
        <f t="shared" si="30"/>
        <v>Tais Fernandes</v>
      </c>
      <c r="H337" s="7" t="s">
        <v>22</v>
      </c>
      <c r="I337" s="7" t="s">
        <v>71</v>
      </c>
      <c r="J337" s="7" t="str">
        <f t="shared" si="31"/>
        <v>E-Reader</v>
      </c>
      <c r="K337" s="9">
        <f t="shared" si="32"/>
        <v>250</v>
      </c>
      <c r="L337" s="7">
        <v>192</v>
      </c>
      <c r="M337" s="9">
        <f t="shared" si="35"/>
        <v>48000</v>
      </c>
      <c r="N337" s="7" t="s">
        <v>19</v>
      </c>
      <c r="O337" s="7" t="s">
        <v>22</v>
      </c>
      <c r="P337" s="12" t="s">
        <v>91</v>
      </c>
    </row>
    <row r="338" spans="2:16" x14ac:dyDescent="0.25">
      <c r="B338" s="11">
        <v>1336</v>
      </c>
      <c r="C338" s="8">
        <v>44027</v>
      </c>
      <c r="D338" s="7" t="str">
        <f t="shared" si="33"/>
        <v>JUL</v>
      </c>
      <c r="E338" s="7" t="str">
        <f t="shared" si="34"/>
        <v>2020</v>
      </c>
      <c r="F338" s="7">
        <v>1003</v>
      </c>
      <c r="G338" s="7" t="str">
        <f t="shared" si="30"/>
        <v>Paulo Ferreira</v>
      </c>
      <c r="H338" s="7" t="s">
        <v>22</v>
      </c>
      <c r="I338" s="7" t="s">
        <v>73</v>
      </c>
      <c r="J338" s="7" t="str">
        <f t="shared" si="31"/>
        <v>Mouse</v>
      </c>
      <c r="K338" s="9">
        <f t="shared" si="32"/>
        <v>88</v>
      </c>
      <c r="L338" s="7">
        <v>101</v>
      </c>
      <c r="M338" s="9">
        <f t="shared" si="35"/>
        <v>8888</v>
      </c>
      <c r="N338" s="7" t="s">
        <v>18</v>
      </c>
      <c r="O338" s="7" t="s">
        <v>90</v>
      </c>
      <c r="P338" s="12" t="s">
        <v>91</v>
      </c>
    </row>
    <row r="339" spans="2:16" x14ac:dyDescent="0.25">
      <c r="B339" s="11">
        <v>1337</v>
      </c>
      <c r="C339" s="8">
        <v>44028</v>
      </c>
      <c r="D339" s="7" t="str">
        <f t="shared" si="33"/>
        <v>JUL</v>
      </c>
      <c r="E339" s="7" t="str">
        <f t="shared" si="34"/>
        <v>2020</v>
      </c>
      <c r="F339" s="7">
        <v>1009</v>
      </c>
      <c r="G339" s="7" t="str">
        <f t="shared" si="30"/>
        <v>Felipe Seixas</v>
      </c>
      <c r="H339" s="7" t="s">
        <v>22</v>
      </c>
      <c r="I339" s="7" t="s">
        <v>71</v>
      </c>
      <c r="J339" s="7" t="str">
        <f t="shared" si="31"/>
        <v>E-Reader</v>
      </c>
      <c r="K339" s="9">
        <f t="shared" si="32"/>
        <v>250</v>
      </c>
      <c r="L339" s="7">
        <v>117</v>
      </c>
      <c r="M339" s="9">
        <f t="shared" si="35"/>
        <v>29250</v>
      </c>
      <c r="N339" s="7" t="s">
        <v>103</v>
      </c>
      <c r="O339" s="7" t="s">
        <v>89</v>
      </c>
      <c r="P339" s="12" t="s">
        <v>86</v>
      </c>
    </row>
    <row r="340" spans="2:16" x14ac:dyDescent="0.25">
      <c r="B340" s="11">
        <v>1338</v>
      </c>
      <c r="C340" s="8">
        <v>44028</v>
      </c>
      <c r="D340" s="7" t="str">
        <f t="shared" si="33"/>
        <v>JUL</v>
      </c>
      <c r="E340" s="7" t="str">
        <f t="shared" si="34"/>
        <v>2020</v>
      </c>
      <c r="F340" s="7">
        <v>1001</v>
      </c>
      <c r="G340" s="7" t="str">
        <f t="shared" si="30"/>
        <v>Maria Silva</v>
      </c>
      <c r="H340" s="7" t="s">
        <v>22</v>
      </c>
      <c r="I340" s="7" t="s">
        <v>71</v>
      </c>
      <c r="J340" s="7" t="str">
        <f t="shared" si="31"/>
        <v>E-Reader</v>
      </c>
      <c r="K340" s="9">
        <f t="shared" si="32"/>
        <v>250</v>
      </c>
      <c r="L340" s="7">
        <v>26</v>
      </c>
      <c r="M340" s="9">
        <f t="shared" si="35"/>
        <v>6500</v>
      </c>
      <c r="N340" s="7" t="s">
        <v>16</v>
      </c>
      <c r="O340" s="7" t="s">
        <v>89</v>
      </c>
      <c r="P340" s="12" t="s">
        <v>86</v>
      </c>
    </row>
    <row r="341" spans="2:16" x14ac:dyDescent="0.25">
      <c r="B341" s="11">
        <v>1339</v>
      </c>
      <c r="C341" s="8">
        <v>44029</v>
      </c>
      <c r="D341" s="7" t="str">
        <f t="shared" si="33"/>
        <v>JUL</v>
      </c>
      <c r="E341" s="7" t="str">
        <f t="shared" si="34"/>
        <v>2020</v>
      </c>
      <c r="F341" s="7">
        <v>1001</v>
      </c>
      <c r="G341" s="7" t="str">
        <f t="shared" si="30"/>
        <v>Maria Silva</v>
      </c>
      <c r="H341" s="7" t="s">
        <v>22</v>
      </c>
      <c r="I341" s="7" t="s">
        <v>73</v>
      </c>
      <c r="J341" s="7" t="str">
        <f t="shared" si="31"/>
        <v>Mouse</v>
      </c>
      <c r="K341" s="9">
        <f t="shared" si="32"/>
        <v>88</v>
      </c>
      <c r="L341" s="7">
        <v>114</v>
      </c>
      <c r="M341" s="9">
        <f t="shared" si="35"/>
        <v>10032</v>
      </c>
      <c r="N341" s="7" t="s">
        <v>17</v>
      </c>
      <c r="O341" s="7" t="s">
        <v>89</v>
      </c>
      <c r="P341" s="12" t="s">
        <v>86</v>
      </c>
    </row>
    <row r="342" spans="2:16" x14ac:dyDescent="0.25">
      <c r="B342" s="11">
        <v>1340</v>
      </c>
      <c r="C342" s="8">
        <v>44029</v>
      </c>
      <c r="D342" s="7" t="str">
        <f t="shared" si="33"/>
        <v>JUL</v>
      </c>
      <c r="E342" s="7" t="str">
        <f t="shared" si="34"/>
        <v>2020</v>
      </c>
      <c r="F342" s="7">
        <v>1008</v>
      </c>
      <c r="G342" s="7" t="str">
        <f t="shared" si="30"/>
        <v>Teobaldo Junior</v>
      </c>
      <c r="H342" s="7" t="s">
        <v>84</v>
      </c>
      <c r="I342" s="7" t="s">
        <v>68</v>
      </c>
      <c r="J342" s="7" t="str">
        <f t="shared" si="31"/>
        <v>Celular Modelo 1</v>
      </c>
      <c r="K342" s="9">
        <f t="shared" si="32"/>
        <v>800</v>
      </c>
      <c r="L342" s="7">
        <v>161</v>
      </c>
      <c r="M342" s="9">
        <f t="shared" si="35"/>
        <v>128800</v>
      </c>
      <c r="N342" s="7" t="s">
        <v>21</v>
      </c>
      <c r="O342" s="7" t="s">
        <v>89</v>
      </c>
      <c r="P342" s="12" t="s">
        <v>86</v>
      </c>
    </row>
    <row r="343" spans="2:16" x14ac:dyDescent="0.25">
      <c r="B343" s="11">
        <v>1341</v>
      </c>
      <c r="C343" s="8">
        <v>44030</v>
      </c>
      <c r="D343" s="7" t="str">
        <f t="shared" si="33"/>
        <v>JUL</v>
      </c>
      <c r="E343" s="7" t="str">
        <f t="shared" si="34"/>
        <v>2020</v>
      </c>
      <c r="F343" s="7">
        <v>1001</v>
      </c>
      <c r="G343" s="7" t="str">
        <f t="shared" si="30"/>
        <v>Maria Silva</v>
      </c>
      <c r="H343" s="7" t="s">
        <v>22</v>
      </c>
      <c r="I343" s="7" t="s">
        <v>76</v>
      </c>
      <c r="J343" s="7" t="str">
        <f t="shared" si="31"/>
        <v>Notebook Modelo 3</v>
      </c>
      <c r="K343" s="9">
        <f t="shared" si="32"/>
        <v>4300</v>
      </c>
      <c r="L343" s="7">
        <v>188</v>
      </c>
      <c r="M343" s="9">
        <f t="shared" si="35"/>
        <v>808400</v>
      </c>
      <c r="N343" s="7" t="s">
        <v>16</v>
      </c>
      <c r="O343" s="7" t="s">
        <v>95</v>
      </c>
      <c r="P343" s="12" t="s">
        <v>93</v>
      </c>
    </row>
    <row r="344" spans="2:16" x14ac:dyDescent="0.25">
      <c r="B344" s="11">
        <v>1342</v>
      </c>
      <c r="C344" s="8">
        <v>44030</v>
      </c>
      <c r="D344" s="7" t="str">
        <f t="shared" si="33"/>
        <v>JUL</v>
      </c>
      <c r="E344" s="7" t="str">
        <f t="shared" si="34"/>
        <v>2020</v>
      </c>
      <c r="F344" s="7">
        <v>1009</v>
      </c>
      <c r="G344" s="7" t="str">
        <f t="shared" si="30"/>
        <v>Felipe Seixas</v>
      </c>
      <c r="H344" s="7" t="s">
        <v>84</v>
      </c>
      <c r="I344" s="7" t="s">
        <v>70</v>
      </c>
      <c r="J344" s="7" t="str">
        <f t="shared" si="31"/>
        <v>Celular Modelo 3</v>
      </c>
      <c r="K344" s="9">
        <f t="shared" si="32"/>
        <v>1800</v>
      </c>
      <c r="L344" s="7">
        <v>30</v>
      </c>
      <c r="M344" s="9">
        <f t="shared" si="35"/>
        <v>54000</v>
      </c>
      <c r="N344" s="7" t="s">
        <v>102</v>
      </c>
      <c r="O344" s="7" t="s">
        <v>95</v>
      </c>
      <c r="P344" s="12" t="s">
        <v>93</v>
      </c>
    </row>
    <row r="345" spans="2:16" x14ac:dyDescent="0.25">
      <c r="B345" s="11">
        <v>1343</v>
      </c>
      <c r="C345" s="8">
        <v>44032</v>
      </c>
      <c r="D345" s="7" t="str">
        <f t="shared" si="33"/>
        <v>JUL</v>
      </c>
      <c r="E345" s="7" t="str">
        <f t="shared" si="34"/>
        <v>2020</v>
      </c>
      <c r="F345" s="7">
        <v>1001</v>
      </c>
      <c r="G345" s="7" t="str">
        <f t="shared" si="30"/>
        <v>Maria Silva</v>
      </c>
      <c r="H345" s="7" t="s">
        <v>84</v>
      </c>
      <c r="I345" s="7" t="s">
        <v>70</v>
      </c>
      <c r="J345" s="7" t="str">
        <f t="shared" si="31"/>
        <v>Celular Modelo 3</v>
      </c>
      <c r="K345" s="9">
        <f t="shared" si="32"/>
        <v>1800</v>
      </c>
      <c r="L345" s="7">
        <v>99</v>
      </c>
      <c r="M345" s="9">
        <f t="shared" si="35"/>
        <v>178200</v>
      </c>
      <c r="N345" s="7" t="s">
        <v>20</v>
      </c>
      <c r="O345" s="7" t="s">
        <v>89</v>
      </c>
      <c r="P345" s="12" t="s">
        <v>86</v>
      </c>
    </row>
    <row r="346" spans="2:16" x14ac:dyDescent="0.25">
      <c r="B346" s="11">
        <v>1344</v>
      </c>
      <c r="C346" s="8">
        <v>44033</v>
      </c>
      <c r="D346" s="7" t="str">
        <f t="shared" si="33"/>
        <v>JUL</v>
      </c>
      <c r="E346" s="7" t="str">
        <f t="shared" si="34"/>
        <v>2020</v>
      </c>
      <c r="F346" s="7">
        <v>1004</v>
      </c>
      <c r="G346" s="7" t="str">
        <f t="shared" si="30"/>
        <v>Isabela Carolina</v>
      </c>
      <c r="H346" s="7" t="s">
        <v>84</v>
      </c>
      <c r="I346" s="7" t="s">
        <v>78</v>
      </c>
      <c r="J346" s="7" t="str">
        <f t="shared" si="31"/>
        <v>SSD</v>
      </c>
      <c r="K346" s="9">
        <f t="shared" si="32"/>
        <v>435</v>
      </c>
      <c r="L346" s="7">
        <v>184</v>
      </c>
      <c r="M346" s="9">
        <f t="shared" si="35"/>
        <v>80040</v>
      </c>
      <c r="N346" s="7" t="s">
        <v>102</v>
      </c>
      <c r="O346" s="7" t="s">
        <v>89</v>
      </c>
      <c r="P346" s="12" t="s">
        <v>86</v>
      </c>
    </row>
    <row r="347" spans="2:16" x14ac:dyDescent="0.25">
      <c r="B347" s="11">
        <v>1345</v>
      </c>
      <c r="C347" s="8">
        <v>44033</v>
      </c>
      <c r="D347" s="7" t="str">
        <f t="shared" si="33"/>
        <v>JUL</v>
      </c>
      <c r="E347" s="7" t="str">
        <f t="shared" si="34"/>
        <v>2020</v>
      </c>
      <c r="F347" s="7">
        <v>1007</v>
      </c>
      <c r="G347" s="7" t="str">
        <f t="shared" si="30"/>
        <v>Alex Souza</v>
      </c>
      <c r="H347" s="7" t="s">
        <v>22</v>
      </c>
      <c r="I347" s="7" t="s">
        <v>76</v>
      </c>
      <c r="J347" s="7" t="str">
        <f t="shared" si="31"/>
        <v>Notebook Modelo 3</v>
      </c>
      <c r="K347" s="9">
        <f t="shared" si="32"/>
        <v>4300</v>
      </c>
      <c r="L347" s="7">
        <v>185</v>
      </c>
      <c r="M347" s="9">
        <f t="shared" si="35"/>
        <v>795500</v>
      </c>
      <c r="N347" s="7" t="s">
        <v>21</v>
      </c>
      <c r="O347" s="7" t="s">
        <v>92</v>
      </c>
      <c r="P347" s="12" t="s">
        <v>93</v>
      </c>
    </row>
    <row r="348" spans="2:16" x14ac:dyDescent="0.25">
      <c r="B348" s="11">
        <v>1346</v>
      </c>
      <c r="C348" s="8">
        <v>44034</v>
      </c>
      <c r="D348" s="7" t="str">
        <f t="shared" si="33"/>
        <v>JUL</v>
      </c>
      <c r="E348" s="7" t="str">
        <f t="shared" si="34"/>
        <v>2020</v>
      </c>
      <c r="F348" s="7">
        <v>1002</v>
      </c>
      <c r="G348" s="7" t="str">
        <f t="shared" si="30"/>
        <v>Lucas Souza</v>
      </c>
      <c r="H348" s="7" t="s">
        <v>22</v>
      </c>
      <c r="I348" s="7" t="s">
        <v>66</v>
      </c>
      <c r="J348" s="7" t="str">
        <f t="shared" si="31"/>
        <v>Caixa de Som</v>
      </c>
      <c r="K348" s="9">
        <f t="shared" si="32"/>
        <v>55</v>
      </c>
      <c r="L348" s="7">
        <v>149</v>
      </c>
      <c r="M348" s="9">
        <f t="shared" si="35"/>
        <v>8195</v>
      </c>
      <c r="N348" s="7" t="s">
        <v>103</v>
      </c>
      <c r="O348" s="7" t="s">
        <v>87</v>
      </c>
      <c r="P348" s="12" t="s">
        <v>88</v>
      </c>
    </row>
    <row r="349" spans="2:16" x14ac:dyDescent="0.25">
      <c r="B349" s="11">
        <v>1347</v>
      </c>
      <c r="C349" s="8">
        <v>44034</v>
      </c>
      <c r="D349" s="7" t="str">
        <f t="shared" si="33"/>
        <v>JUL</v>
      </c>
      <c r="E349" s="7" t="str">
        <f t="shared" si="34"/>
        <v>2020</v>
      </c>
      <c r="F349" s="7">
        <v>1002</v>
      </c>
      <c r="G349" s="7" t="str">
        <f t="shared" si="30"/>
        <v>Lucas Souza</v>
      </c>
      <c r="H349" s="7" t="s">
        <v>22</v>
      </c>
      <c r="I349" s="7" t="s">
        <v>69</v>
      </c>
      <c r="J349" s="7" t="str">
        <f t="shared" si="31"/>
        <v>Celular Modelo 2</v>
      </c>
      <c r="K349" s="9">
        <f t="shared" si="32"/>
        <v>1200</v>
      </c>
      <c r="L349" s="7">
        <v>134</v>
      </c>
      <c r="M349" s="9">
        <f t="shared" si="35"/>
        <v>160800</v>
      </c>
      <c r="N349" s="7" t="s">
        <v>19</v>
      </c>
      <c r="O349" s="7" t="s">
        <v>95</v>
      </c>
      <c r="P349" s="12" t="s">
        <v>93</v>
      </c>
    </row>
    <row r="350" spans="2:16" x14ac:dyDescent="0.25">
      <c r="B350" s="11">
        <v>1348</v>
      </c>
      <c r="C350" s="8">
        <v>44034</v>
      </c>
      <c r="D350" s="7" t="str">
        <f t="shared" si="33"/>
        <v>JUL</v>
      </c>
      <c r="E350" s="7" t="str">
        <f t="shared" si="34"/>
        <v>2020</v>
      </c>
      <c r="F350" s="7">
        <v>1002</v>
      </c>
      <c r="G350" s="7" t="str">
        <f t="shared" si="30"/>
        <v>Lucas Souza</v>
      </c>
      <c r="H350" s="7" t="s">
        <v>84</v>
      </c>
      <c r="I350" s="7" t="s">
        <v>69</v>
      </c>
      <c r="J350" s="7" t="str">
        <f t="shared" si="31"/>
        <v>Celular Modelo 2</v>
      </c>
      <c r="K350" s="9">
        <f t="shared" si="32"/>
        <v>1200</v>
      </c>
      <c r="L350" s="7">
        <v>66</v>
      </c>
      <c r="M350" s="9">
        <f t="shared" si="35"/>
        <v>79200</v>
      </c>
      <c r="N350" s="7" t="s">
        <v>18</v>
      </c>
      <c r="O350" s="7" t="s">
        <v>89</v>
      </c>
      <c r="P350" s="12" t="s">
        <v>86</v>
      </c>
    </row>
    <row r="351" spans="2:16" x14ac:dyDescent="0.25">
      <c r="B351" s="11">
        <v>1349</v>
      </c>
      <c r="C351" s="8">
        <v>44036</v>
      </c>
      <c r="D351" s="7" t="str">
        <f t="shared" si="33"/>
        <v>JUL</v>
      </c>
      <c r="E351" s="7" t="str">
        <f t="shared" si="34"/>
        <v>2020</v>
      </c>
      <c r="F351" s="7">
        <v>1008</v>
      </c>
      <c r="G351" s="7" t="str">
        <f t="shared" si="30"/>
        <v>Teobaldo Junior</v>
      </c>
      <c r="H351" s="7" t="s">
        <v>84</v>
      </c>
      <c r="I351" s="7" t="s">
        <v>75</v>
      </c>
      <c r="J351" s="7" t="str">
        <f t="shared" si="31"/>
        <v>Notebook Modelo 2</v>
      </c>
      <c r="K351" s="9">
        <f t="shared" si="32"/>
        <v>2220</v>
      </c>
      <c r="L351" s="7">
        <v>69</v>
      </c>
      <c r="M351" s="9">
        <f t="shared" si="35"/>
        <v>153180</v>
      </c>
      <c r="N351" s="7" t="s">
        <v>20</v>
      </c>
      <c r="O351" s="7" t="s">
        <v>89</v>
      </c>
      <c r="P351" s="12" t="s">
        <v>86</v>
      </c>
    </row>
    <row r="352" spans="2:16" x14ac:dyDescent="0.25">
      <c r="B352" s="11">
        <v>1350</v>
      </c>
      <c r="C352" s="8">
        <v>44037</v>
      </c>
      <c r="D352" s="7" t="str">
        <f t="shared" si="33"/>
        <v>JUL</v>
      </c>
      <c r="E352" s="7" t="str">
        <f t="shared" si="34"/>
        <v>2020</v>
      </c>
      <c r="F352" s="7">
        <v>1006</v>
      </c>
      <c r="G352" s="7" t="str">
        <f t="shared" si="30"/>
        <v>Mário Junior</v>
      </c>
      <c r="H352" s="7" t="s">
        <v>22</v>
      </c>
      <c r="I352" s="7" t="s">
        <v>81</v>
      </c>
      <c r="J352" s="7" t="str">
        <f t="shared" si="31"/>
        <v>Webcam</v>
      </c>
      <c r="K352" s="9">
        <f t="shared" si="32"/>
        <v>130</v>
      </c>
      <c r="L352" s="7">
        <v>92</v>
      </c>
      <c r="M352" s="9">
        <f t="shared" si="35"/>
        <v>11960</v>
      </c>
      <c r="N352" s="7" t="s">
        <v>103</v>
      </c>
      <c r="O352" s="7" t="s">
        <v>22</v>
      </c>
      <c r="P352" s="12" t="s">
        <v>91</v>
      </c>
    </row>
    <row r="353" spans="2:16" x14ac:dyDescent="0.25">
      <c r="B353" s="11">
        <v>1351</v>
      </c>
      <c r="C353" s="8">
        <v>44038</v>
      </c>
      <c r="D353" s="7" t="str">
        <f t="shared" si="33"/>
        <v>JUL</v>
      </c>
      <c r="E353" s="7" t="str">
        <f t="shared" si="34"/>
        <v>2020</v>
      </c>
      <c r="F353" s="7">
        <v>1008</v>
      </c>
      <c r="G353" s="7" t="str">
        <f t="shared" si="30"/>
        <v>Teobaldo Junior</v>
      </c>
      <c r="H353" s="7" t="s">
        <v>84</v>
      </c>
      <c r="I353" s="7" t="s">
        <v>66</v>
      </c>
      <c r="J353" s="7" t="str">
        <f t="shared" si="31"/>
        <v>Caixa de Som</v>
      </c>
      <c r="K353" s="9">
        <f t="shared" si="32"/>
        <v>55</v>
      </c>
      <c r="L353" s="7">
        <v>153</v>
      </c>
      <c r="M353" s="9">
        <f t="shared" si="35"/>
        <v>8415</v>
      </c>
      <c r="N353" s="7" t="s">
        <v>102</v>
      </c>
      <c r="O353" s="7" t="s">
        <v>92</v>
      </c>
      <c r="P353" s="12" t="s">
        <v>93</v>
      </c>
    </row>
    <row r="354" spans="2:16" x14ac:dyDescent="0.25">
      <c r="B354" s="11">
        <v>1352</v>
      </c>
      <c r="C354" s="8">
        <v>44040</v>
      </c>
      <c r="D354" s="7" t="str">
        <f t="shared" si="33"/>
        <v>JUL</v>
      </c>
      <c r="E354" s="7" t="str">
        <f t="shared" si="34"/>
        <v>2020</v>
      </c>
      <c r="F354" s="7">
        <v>1003</v>
      </c>
      <c r="G354" s="7" t="str">
        <f t="shared" si="30"/>
        <v>Paulo Ferreira</v>
      </c>
      <c r="H354" s="7" t="s">
        <v>22</v>
      </c>
      <c r="I354" s="7" t="s">
        <v>67</v>
      </c>
      <c r="J354" s="7" t="str">
        <f t="shared" si="31"/>
        <v>Carregador Portátil</v>
      </c>
      <c r="K354" s="9">
        <f t="shared" si="32"/>
        <v>80</v>
      </c>
      <c r="L354" s="7">
        <v>53</v>
      </c>
      <c r="M354" s="9">
        <f t="shared" si="35"/>
        <v>4240</v>
      </c>
      <c r="N354" s="7" t="s">
        <v>103</v>
      </c>
      <c r="O354" s="7" t="s">
        <v>89</v>
      </c>
      <c r="P354" s="12" t="s">
        <v>86</v>
      </c>
    </row>
    <row r="355" spans="2:16" x14ac:dyDescent="0.25">
      <c r="B355" s="11">
        <v>1353</v>
      </c>
      <c r="C355" s="8">
        <v>44041</v>
      </c>
      <c r="D355" s="7" t="str">
        <f t="shared" si="33"/>
        <v>JUL</v>
      </c>
      <c r="E355" s="7" t="str">
        <f t="shared" si="34"/>
        <v>2020</v>
      </c>
      <c r="F355" s="7">
        <v>1007</v>
      </c>
      <c r="G355" s="7" t="str">
        <f t="shared" si="30"/>
        <v>Alex Souza</v>
      </c>
      <c r="H355" s="7" t="s">
        <v>22</v>
      </c>
      <c r="I355" s="7" t="s">
        <v>79</v>
      </c>
      <c r="J355" s="7" t="str">
        <f t="shared" si="31"/>
        <v>Tablet</v>
      </c>
      <c r="K355" s="9">
        <f t="shared" si="32"/>
        <v>1700</v>
      </c>
      <c r="L355" s="7">
        <v>98</v>
      </c>
      <c r="M355" s="9">
        <f t="shared" si="35"/>
        <v>166600</v>
      </c>
      <c r="N355" s="7" t="s">
        <v>103</v>
      </c>
      <c r="O355" s="7" t="s">
        <v>90</v>
      </c>
      <c r="P355" s="12" t="s">
        <v>91</v>
      </c>
    </row>
    <row r="356" spans="2:16" x14ac:dyDescent="0.25">
      <c r="B356" s="11">
        <v>1354</v>
      </c>
      <c r="C356" s="8">
        <v>44042</v>
      </c>
      <c r="D356" s="7" t="str">
        <f t="shared" si="33"/>
        <v>JUL</v>
      </c>
      <c r="E356" s="7" t="str">
        <f t="shared" si="34"/>
        <v>2020</v>
      </c>
      <c r="F356" s="7">
        <v>1004</v>
      </c>
      <c r="G356" s="7" t="str">
        <f t="shared" si="30"/>
        <v>Isabela Carolina</v>
      </c>
      <c r="H356" s="7" t="s">
        <v>22</v>
      </c>
      <c r="I356" s="7" t="s">
        <v>76</v>
      </c>
      <c r="J356" s="7" t="str">
        <f t="shared" si="31"/>
        <v>Notebook Modelo 3</v>
      </c>
      <c r="K356" s="9">
        <f t="shared" si="32"/>
        <v>4300</v>
      </c>
      <c r="L356" s="7">
        <v>88</v>
      </c>
      <c r="M356" s="9">
        <f t="shared" si="35"/>
        <v>378400</v>
      </c>
      <c r="N356" s="7" t="s">
        <v>103</v>
      </c>
      <c r="O356" s="7" t="s">
        <v>22</v>
      </c>
      <c r="P356" s="12" t="s">
        <v>91</v>
      </c>
    </row>
    <row r="357" spans="2:16" x14ac:dyDescent="0.25">
      <c r="B357" s="11">
        <v>1355</v>
      </c>
      <c r="C357" s="8">
        <v>44042</v>
      </c>
      <c r="D357" s="7" t="str">
        <f t="shared" si="33"/>
        <v>JUL</v>
      </c>
      <c r="E357" s="7" t="str">
        <f t="shared" si="34"/>
        <v>2020</v>
      </c>
      <c r="F357" s="7">
        <v>1005</v>
      </c>
      <c r="G357" s="7" t="str">
        <f t="shared" si="30"/>
        <v>Tais Fernandes</v>
      </c>
      <c r="H357" s="7" t="s">
        <v>22</v>
      </c>
      <c r="I357" s="7" t="s">
        <v>70</v>
      </c>
      <c r="J357" s="7" t="str">
        <f t="shared" si="31"/>
        <v>Celular Modelo 3</v>
      </c>
      <c r="K357" s="9">
        <f t="shared" si="32"/>
        <v>1800</v>
      </c>
      <c r="L357" s="7">
        <v>165</v>
      </c>
      <c r="M357" s="9">
        <f t="shared" si="35"/>
        <v>297000</v>
      </c>
      <c r="N357" s="7" t="s">
        <v>16</v>
      </c>
      <c r="O357" s="7" t="s">
        <v>85</v>
      </c>
      <c r="P357" s="12" t="s">
        <v>86</v>
      </c>
    </row>
    <row r="358" spans="2:16" x14ac:dyDescent="0.25">
      <c r="B358" s="11">
        <v>1356</v>
      </c>
      <c r="C358" s="8">
        <v>44043</v>
      </c>
      <c r="D358" s="7" t="str">
        <f t="shared" si="33"/>
        <v>JUL</v>
      </c>
      <c r="E358" s="7" t="str">
        <f t="shared" si="34"/>
        <v>2020</v>
      </c>
      <c r="F358" s="7">
        <v>1007</v>
      </c>
      <c r="G358" s="7" t="str">
        <f t="shared" si="30"/>
        <v>Alex Souza</v>
      </c>
      <c r="H358" s="7" t="s">
        <v>22</v>
      </c>
      <c r="I358" s="7" t="s">
        <v>78</v>
      </c>
      <c r="J358" s="7" t="str">
        <f t="shared" si="31"/>
        <v>SSD</v>
      </c>
      <c r="K358" s="9">
        <f t="shared" si="32"/>
        <v>435</v>
      </c>
      <c r="L358" s="7">
        <v>110</v>
      </c>
      <c r="M358" s="9">
        <f t="shared" si="35"/>
        <v>47850</v>
      </c>
      <c r="N358" s="7" t="s">
        <v>16</v>
      </c>
      <c r="O358" s="7" t="s">
        <v>95</v>
      </c>
      <c r="P358" s="12" t="s">
        <v>93</v>
      </c>
    </row>
    <row r="359" spans="2:16" x14ac:dyDescent="0.25">
      <c r="B359" s="11">
        <v>1357</v>
      </c>
      <c r="C359" s="8">
        <v>44045</v>
      </c>
      <c r="D359" s="7" t="str">
        <f t="shared" si="33"/>
        <v>AGO</v>
      </c>
      <c r="E359" s="7" t="str">
        <f t="shared" si="34"/>
        <v>2020</v>
      </c>
      <c r="F359" s="7">
        <v>1009</v>
      </c>
      <c r="G359" s="7" t="str">
        <f t="shared" si="30"/>
        <v>Felipe Seixas</v>
      </c>
      <c r="H359" s="7" t="s">
        <v>84</v>
      </c>
      <c r="I359" s="7" t="s">
        <v>79</v>
      </c>
      <c r="J359" s="7" t="str">
        <f t="shared" si="31"/>
        <v>Tablet</v>
      </c>
      <c r="K359" s="9">
        <f t="shared" si="32"/>
        <v>1700</v>
      </c>
      <c r="L359" s="7">
        <v>106</v>
      </c>
      <c r="M359" s="9">
        <f t="shared" si="35"/>
        <v>180200</v>
      </c>
      <c r="N359" s="7" t="s">
        <v>18</v>
      </c>
      <c r="O359" s="7" t="s">
        <v>95</v>
      </c>
      <c r="P359" s="12" t="s">
        <v>93</v>
      </c>
    </row>
    <row r="360" spans="2:16" x14ac:dyDescent="0.25">
      <c r="B360" s="11">
        <v>1358</v>
      </c>
      <c r="C360" s="8">
        <v>44046</v>
      </c>
      <c r="D360" s="7" t="str">
        <f t="shared" si="33"/>
        <v>AGO</v>
      </c>
      <c r="E360" s="7" t="str">
        <f t="shared" si="34"/>
        <v>2020</v>
      </c>
      <c r="F360" s="7">
        <v>1001</v>
      </c>
      <c r="G360" s="7" t="str">
        <f t="shared" si="30"/>
        <v>Maria Silva</v>
      </c>
      <c r="H360" s="7" t="s">
        <v>22</v>
      </c>
      <c r="I360" s="7" t="s">
        <v>69</v>
      </c>
      <c r="J360" s="7" t="str">
        <f t="shared" si="31"/>
        <v>Celular Modelo 2</v>
      </c>
      <c r="K360" s="9">
        <f t="shared" si="32"/>
        <v>1200</v>
      </c>
      <c r="L360" s="7">
        <v>78</v>
      </c>
      <c r="M360" s="9">
        <f t="shared" si="35"/>
        <v>93600</v>
      </c>
      <c r="N360" s="7" t="s">
        <v>19</v>
      </c>
      <c r="O360" s="7" t="s">
        <v>85</v>
      </c>
      <c r="P360" s="12" t="s">
        <v>86</v>
      </c>
    </row>
    <row r="361" spans="2:16" x14ac:dyDescent="0.25">
      <c r="B361" s="11">
        <v>1359</v>
      </c>
      <c r="C361" s="8">
        <v>44046</v>
      </c>
      <c r="D361" s="7" t="str">
        <f t="shared" si="33"/>
        <v>AGO</v>
      </c>
      <c r="E361" s="7" t="str">
        <f t="shared" si="34"/>
        <v>2020</v>
      </c>
      <c r="F361" s="7">
        <v>1003</v>
      </c>
      <c r="G361" s="7" t="str">
        <f t="shared" si="30"/>
        <v>Paulo Ferreira</v>
      </c>
      <c r="H361" s="7" t="s">
        <v>22</v>
      </c>
      <c r="I361" s="7" t="s">
        <v>71</v>
      </c>
      <c r="J361" s="7" t="str">
        <f t="shared" si="31"/>
        <v>E-Reader</v>
      </c>
      <c r="K361" s="9">
        <f t="shared" si="32"/>
        <v>250</v>
      </c>
      <c r="L361" s="7">
        <v>84</v>
      </c>
      <c r="M361" s="9">
        <f t="shared" si="35"/>
        <v>21000</v>
      </c>
      <c r="N361" s="7" t="s">
        <v>20</v>
      </c>
      <c r="O361" s="7" t="s">
        <v>87</v>
      </c>
      <c r="P361" s="12" t="s">
        <v>88</v>
      </c>
    </row>
    <row r="362" spans="2:16" x14ac:dyDescent="0.25">
      <c r="B362" s="11">
        <v>1360</v>
      </c>
      <c r="C362" s="8">
        <v>44047</v>
      </c>
      <c r="D362" s="7" t="str">
        <f t="shared" si="33"/>
        <v>AGO</v>
      </c>
      <c r="E362" s="7" t="str">
        <f t="shared" si="34"/>
        <v>2020</v>
      </c>
      <c r="F362" s="7">
        <v>1001</v>
      </c>
      <c r="G362" s="7" t="str">
        <f t="shared" si="30"/>
        <v>Maria Silva</v>
      </c>
      <c r="H362" s="7" t="s">
        <v>22</v>
      </c>
      <c r="I362" s="7" t="s">
        <v>71</v>
      </c>
      <c r="J362" s="7" t="str">
        <f t="shared" si="31"/>
        <v>E-Reader</v>
      </c>
      <c r="K362" s="9">
        <f t="shared" si="32"/>
        <v>250</v>
      </c>
      <c r="L362" s="7">
        <v>67</v>
      </c>
      <c r="M362" s="9">
        <f t="shared" si="35"/>
        <v>16750</v>
      </c>
      <c r="N362" s="7" t="s">
        <v>17</v>
      </c>
      <c r="O362" s="7" t="s">
        <v>94</v>
      </c>
      <c r="P362" s="12" t="s">
        <v>88</v>
      </c>
    </row>
    <row r="363" spans="2:16" x14ac:dyDescent="0.25">
      <c r="B363" s="11">
        <v>1361</v>
      </c>
      <c r="C363" s="8">
        <v>44049</v>
      </c>
      <c r="D363" s="7" t="str">
        <f t="shared" si="33"/>
        <v>AGO</v>
      </c>
      <c r="E363" s="7" t="str">
        <f t="shared" si="34"/>
        <v>2020</v>
      </c>
      <c r="F363" s="7">
        <v>1007</v>
      </c>
      <c r="G363" s="7" t="str">
        <f t="shared" si="30"/>
        <v>Alex Souza</v>
      </c>
      <c r="H363" s="7" t="s">
        <v>22</v>
      </c>
      <c r="I363" s="7" t="s">
        <v>76</v>
      </c>
      <c r="J363" s="7" t="str">
        <f t="shared" si="31"/>
        <v>Notebook Modelo 3</v>
      </c>
      <c r="K363" s="9">
        <f t="shared" si="32"/>
        <v>4300</v>
      </c>
      <c r="L363" s="7">
        <v>64</v>
      </c>
      <c r="M363" s="9">
        <f t="shared" si="35"/>
        <v>275200</v>
      </c>
      <c r="N363" s="7" t="s">
        <v>16</v>
      </c>
      <c r="O363" s="7" t="s">
        <v>89</v>
      </c>
      <c r="P363" s="12" t="s">
        <v>86</v>
      </c>
    </row>
    <row r="364" spans="2:16" x14ac:dyDescent="0.25">
      <c r="B364" s="11">
        <v>1362</v>
      </c>
      <c r="C364" s="8">
        <v>44049</v>
      </c>
      <c r="D364" s="7" t="str">
        <f t="shared" si="33"/>
        <v>AGO</v>
      </c>
      <c r="E364" s="7" t="str">
        <f t="shared" si="34"/>
        <v>2020</v>
      </c>
      <c r="F364" s="7">
        <v>1002</v>
      </c>
      <c r="G364" s="7" t="str">
        <f t="shared" si="30"/>
        <v>Lucas Souza</v>
      </c>
      <c r="H364" s="7" t="s">
        <v>22</v>
      </c>
      <c r="I364" s="7" t="s">
        <v>67</v>
      </c>
      <c r="J364" s="7" t="str">
        <f t="shared" si="31"/>
        <v>Carregador Portátil</v>
      </c>
      <c r="K364" s="9">
        <f t="shared" si="32"/>
        <v>80</v>
      </c>
      <c r="L364" s="7">
        <v>143</v>
      </c>
      <c r="M364" s="9">
        <f t="shared" si="35"/>
        <v>11440</v>
      </c>
      <c r="N364" s="7" t="s">
        <v>19</v>
      </c>
      <c r="O364" s="7" t="s">
        <v>22</v>
      </c>
      <c r="P364" s="12" t="s">
        <v>91</v>
      </c>
    </row>
    <row r="365" spans="2:16" x14ac:dyDescent="0.25">
      <c r="B365" s="11">
        <v>1363</v>
      </c>
      <c r="C365" s="8">
        <v>44050</v>
      </c>
      <c r="D365" s="7" t="str">
        <f t="shared" si="33"/>
        <v>AGO</v>
      </c>
      <c r="E365" s="7" t="str">
        <f t="shared" si="34"/>
        <v>2020</v>
      </c>
      <c r="F365" s="7">
        <v>1002</v>
      </c>
      <c r="G365" s="7" t="str">
        <f t="shared" si="30"/>
        <v>Lucas Souza</v>
      </c>
      <c r="H365" s="7" t="s">
        <v>22</v>
      </c>
      <c r="I365" s="7" t="s">
        <v>72</v>
      </c>
      <c r="J365" s="7" t="str">
        <f t="shared" si="31"/>
        <v>Headphone</v>
      </c>
      <c r="K365" s="9">
        <f t="shared" si="32"/>
        <v>150</v>
      </c>
      <c r="L365" s="7">
        <v>109</v>
      </c>
      <c r="M365" s="9">
        <f t="shared" si="35"/>
        <v>16350</v>
      </c>
      <c r="N365" s="7" t="s">
        <v>19</v>
      </c>
      <c r="O365" s="7" t="s">
        <v>94</v>
      </c>
      <c r="P365" s="12" t="s">
        <v>88</v>
      </c>
    </row>
    <row r="366" spans="2:16" x14ac:dyDescent="0.25">
      <c r="B366" s="11">
        <v>1364</v>
      </c>
      <c r="C366" s="8">
        <v>44050</v>
      </c>
      <c r="D366" s="7" t="str">
        <f t="shared" si="33"/>
        <v>AGO</v>
      </c>
      <c r="E366" s="7" t="str">
        <f t="shared" si="34"/>
        <v>2020</v>
      </c>
      <c r="F366" s="7">
        <v>1009</v>
      </c>
      <c r="G366" s="7" t="str">
        <f t="shared" si="30"/>
        <v>Felipe Seixas</v>
      </c>
      <c r="H366" s="7" t="s">
        <v>84</v>
      </c>
      <c r="I366" s="7" t="s">
        <v>68</v>
      </c>
      <c r="J366" s="7" t="str">
        <f t="shared" si="31"/>
        <v>Celular Modelo 1</v>
      </c>
      <c r="K366" s="9">
        <f t="shared" si="32"/>
        <v>800</v>
      </c>
      <c r="L366" s="7">
        <v>72</v>
      </c>
      <c r="M366" s="9">
        <f t="shared" si="35"/>
        <v>57600</v>
      </c>
      <c r="N366" s="7" t="s">
        <v>20</v>
      </c>
      <c r="O366" s="7" t="s">
        <v>92</v>
      </c>
      <c r="P366" s="12" t="s">
        <v>93</v>
      </c>
    </row>
    <row r="367" spans="2:16" x14ac:dyDescent="0.25">
      <c r="B367" s="11">
        <v>1365</v>
      </c>
      <c r="C367" s="8">
        <v>44051</v>
      </c>
      <c r="D367" s="7" t="str">
        <f t="shared" si="33"/>
        <v>AGO</v>
      </c>
      <c r="E367" s="7" t="str">
        <f t="shared" si="34"/>
        <v>2020</v>
      </c>
      <c r="F367" s="7">
        <v>1008</v>
      </c>
      <c r="G367" s="7" t="str">
        <f t="shared" si="30"/>
        <v>Teobaldo Junior</v>
      </c>
      <c r="H367" s="7" t="s">
        <v>84</v>
      </c>
      <c r="I367" s="7" t="s">
        <v>75</v>
      </c>
      <c r="J367" s="7" t="str">
        <f t="shared" si="31"/>
        <v>Notebook Modelo 2</v>
      </c>
      <c r="K367" s="9">
        <f t="shared" si="32"/>
        <v>2220</v>
      </c>
      <c r="L367" s="7">
        <v>36</v>
      </c>
      <c r="M367" s="9">
        <f t="shared" si="35"/>
        <v>79920</v>
      </c>
      <c r="N367" s="7" t="s">
        <v>102</v>
      </c>
      <c r="O367" s="7" t="s">
        <v>85</v>
      </c>
      <c r="P367" s="12" t="s">
        <v>86</v>
      </c>
    </row>
    <row r="368" spans="2:16" x14ac:dyDescent="0.25">
      <c r="B368" s="11">
        <v>1366</v>
      </c>
      <c r="C368" s="8">
        <v>44051</v>
      </c>
      <c r="D368" s="7" t="str">
        <f t="shared" si="33"/>
        <v>AGO</v>
      </c>
      <c r="E368" s="7" t="str">
        <f t="shared" si="34"/>
        <v>2020</v>
      </c>
      <c r="F368" s="7">
        <v>1003</v>
      </c>
      <c r="G368" s="7" t="str">
        <f t="shared" si="30"/>
        <v>Paulo Ferreira</v>
      </c>
      <c r="H368" s="7" t="s">
        <v>84</v>
      </c>
      <c r="I368" s="7" t="s">
        <v>79</v>
      </c>
      <c r="J368" s="7" t="str">
        <f t="shared" si="31"/>
        <v>Tablet</v>
      </c>
      <c r="K368" s="9">
        <f t="shared" si="32"/>
        <v>1700</v>
      </c>
      <c r="L368" s="7">
        <v>155</v>
      </c>
      <c r="M368" s="9">
        <f t="shared" si="35"/>
        <v>263500</v>
      </c>
      <c r="N368" s="7" t="s">
        <v>19</v>
      </c>
      <c r="O368" s="7" t="s">
        <v>92</v>
      </c>
      <c r="P368" s="12" t="s">
        <v>93</v>
      </c>
    </row>
    <row r="369" spans="2:16" x14ac:dyDescent="0.25">
      <c r="B369" s="11">
        <v>1367</v>
      </c>
      <c r="C369" s="8">
        <v>44052</v>
      </c>
      <c r="D369" s="7" t="str">
        <f t="shared" si="33"/>
        <v>AGO</v>
      </c>
      <c r="E369" s="7" t="str">
        <f t="shared" si="34"/>
        <v>2020</v>
      </c>
      <c r="F369" s="7">
        <v>1001</v>
      </c>
      <c r="G369" s="7" t="str">
        <f t="shared" si="30"/>
        <v>Maria Silva</v>
      </c>
      <c r="H369" s="7" t="s">
        <v>22</v>
      </c>
      <c r="I369" s="7" t="s">
        <v>68</v>
      </c>
      <c r="J369" s="7" t="str">
        <f t="shared" si="31"/>
        <v>Celular Modelo 1</v>
      </c>
      <c r="K369" s="9">
        <f t="shared" si="32"/>
        <v>800</v>
      </c>
      <c r="L369" s="7">
        <v>69</v>
      </c>
      <c r="M369" s="9">
        <f t="shared" si="35"/>
        <v>55200</v>
      </c>
      <c r="N369" s="7" t="s">
        <v>17</v>
      </c>
      <c r="O369" s="7" t="s">
        <v>95</v>
      </c>
      <c r="P369" s="12" t="s">
        <v>93</v>
      </c>
    </row>
    <row r="370" spans="2:16" x14ac:dyDescent="0.25">
      <c r="B370" s="11">
        <v>1368</v>
      </c>
      <c r="C370" s="8">
        <v>44053</v>
      </c>
      <c r="D370" s="7" t="str">
        <f t="shared" si="33"/>
        <v>AGO</v>
      </c>
      <c r="E370" s="7" t="str">
        <f t="shared" si="34"/>
        <v>2020</v>
      </c>
      <c r="F370" s="7">
        <v>1003</v>
      </c>
      <c r="G370" s="7" t="str">
        <f t="shared" si="30"/>
        <v>Paulo Ferreira</v>
      </c>
      <c r="H370" s="7" t="s">
        <v>22</v>
      </c>
      <c r="I370" s="7" t="s">
        <v>74</v>
      </c>
      <c r="J370" s="7" t="str">
        <f t="shared" si="31"/>
        <v>Notebook Modelo 1</v>
      </c>
      <c r="K370" s="9">
        <f t="shared" si="32"/>
        <v>1450</v>
      </c>
      <c r="L370" s="7">
        <v>32</v>
      </c>
      <c r="M370" s="9">
        <f t="shared" si="35"/>
        <v>46400</v>
      </c>
      <c r="N370" s="7" t="s">
        <v>18</v>
      </c>
      <c r="O370" s="7" t="s">
        <v>87</v>
      </c>
      <c r="P370" s="12" t="s">
        <v>88</v>
      </c>
    </row>
    <row r="371" spans="2:16" x14ac:dyDescent="0.25">
      <c r="B371" s="11">
        <v>1369</v>
      </c>
      <c r="C371" s="8">
        <v>44054</v>
      </c>
      <c r="D371" s="7" t="str">
        <f t="shared" si="33"/>
        <v>AGO</v>
      </c>
      <c r="E371" s="7" t="str">
        <f t="shared" si="34"/>
        <v>2020</v>
      </c>
      <c r="F371" s="7">
        <v>1002</v>
      </c>
      <c r="G371" s="7" t="str">
        <f t="shared" si="30"/>
        <v>Lucas Souza</v>
      </c>
      <c r="H371" s="7" t="s">
        <v>84</v>
      </c>
      <c r="I371" s="7" t="s">
        <v>67</v>
      </c>
      <c r="J371" s="7" t="str">
        <f t="shared" si="31"/>
        <v>Carregador Portátil</v>
      </c>
      <c r="K371" s="9">
        <f t="shared" si="32"/>
        <v>80</v>
      </c>
      <c r="L371" s="7">
        <v>83</v>
      </c>
      <c r="M371" s="9">
        <f t="shared" si="35"/>
        <v>6640</v>
      </c>
      <c r="N371" s="7" t="s">
        <v>16</v>
      </c>
      <c r="O371" s="7" t="s">
        <v>85</v>
      </c>
      <c r="P371" s="12" t="s">
        <v>86</v>
      </c>
    </row>
    <row r="372" spans="2:16" x14ac:dyDescent="0.25">
      <c r="B372" s="11">
        <v>1370</v>
      </c>
      <c r="C372" s="8">
        <v>44055</v>
      </c>
      <c r="D372" s="7" t="str">
        <f t="shared" si="33"/>
        <v>AGO</v>
      </c>
      <c r="E372" s="7" t="str">
        <f t="shared" si="34"/>
        <v>2020</v>
      </c>
      <c r="F372" s="7">
        <v>1001</v>
      </c>
      <c r="G372" s="7" t="str">
        <f t="shared" si="30"/>
        <v>Maria Silva</v>
      </c>
      <c r="H372" s="7" t="s">
        <v>22</v>
      </c>
      <c r="I372" s="7" t="s">
        <v>76</v>
      </c>
      <c r="J372" s="7" t="str">
        <f t="shared" si="31"/>
        <v>Notebook Modelo 3</v>
      </c>
      <c r="K372" s="9">
        <f t="shared" si="32"/>
        <v>4300</v>
      </c>
      <c r="L372" s="7">
        <v>164</v>
      </c>
      <c r="M372" s="9">
        <f t="shared" si="35"/>
        <v>705200</v>
      </c>
      <c r="N372" s="7" t="s">
        <v>18</v>
      </c>
      <c r="O372" s="7" t="s">
        <v>92</v>
      </c>
      <c r="P372" s="12" t="s">
        <v>93</v>
      </c>
    </row>
    <row r="373" spans="2:16" x14ac:dyDescent="0.25">
      <c r="B373" s="11">
        <v>1371</v>
      </c>
      <c r="C373" s="8">
        <v>44055</v>
      </c>
      <c r="D373" s="7" t="str">
        <f t="shared" si="33"/>
        <v>AGO</v>
      </c>
      <c r="E373" s="7" t="str">
        <f t="shared" si="34"/>
        <v>2020</v>
      </c>
      <c r="F373" s="7">
        <v>1006</v>
      </c>
      <c r="G373" s="7" t="str">
        <f t="shared" si="30"/>
        <v>Mário Junior</v>
      </c>
      <c r="H373" s="7" t="s">
        <v>22</v>
      </c>
      <c r="I373" s="7" t="s">
        <v>74</v>
      </c>
      <c r="J373" s="7" t="str">
        <f t="shared" si="31"/>
        <v>Notebook Modelo 1</v>
      </c>
      <c r="K373" s="9">
        <f t="shared" si="32"/>
        <v>1450</v>
      </c>
      <c r="L373" s="7">
        <v>120</v>
      </c>
      <c r="M373" s="9">
        <f t="shared" si="35"/>
        <v>174000</v>
      </c>
      <c r="N373" s="7" t="s">
        <v>103</v>
      </c>
      <c r="O373" s="7" t="s">
        <v>87</v>
      </c>
      <c r="P373" s="12" t="s">
        <v>88</v>
      </c>
    </row>
    <row r="374" spans="2:16" x14ac:dyDescent="0.25">
      <c r="B374" s="11">
        <v>1372</v>
      </c>
      <c r="C374" s="8">
        <v>44056</v>
      </c>
      <c r="D374" s="7" t="str">
        <f t="shared" si="33"/>
        <v>AGO</v>
      </c>
      <c r="E374" s="7" t="str">
        <f t="shared" si="34"/>
        <v>2020</v>
      </c>
      <c r="F374" s="7">
        <v>1007</v>
      </c>
      <c r="G374" s="7" t="str">
        <f t="shared" si="30"/>
        <v>Alex Souza</v>
      </c>
      <c r="H374" s="7" t="s">
        <v>84</v>
      </c>
      <c r="I374" s="7" t="s">
        <v>69</v>
      </c>
      <c r="J374" s="7" t="str">
        <f t="shared" si="31"/>
        <v>Celular Modelo 2</v>
      </c>
      <c r="K374" s="9">
        <f t="shared" si="32"/>
        <v>1200</v>
      </c>
      <c r="L374" s="7">
        <v>199</v>
      </c>
      <c r="M374" s="9">
        <f t="shared" si="35"/>
        <v>238800</v>
      </c>
      <c r="N374" s="7" t="s">
        <v>18</v>
      </c>
      <c r="O374" s="7" t="s">
        <v>87</v>
      </c>
      <c r="P374" s="12" t="s">
        <v>88</v>
      </c>
    </row>
    <row r="375" spans="2:16" x14ac:dyDescent="0.25">
      <c r="B375" s="11">
        <v>1373</v>
      </c>
      <c r="C375" s="8">
        <v>44057</v>
      </c>
      <c r="D375" s="7" t="str">
        <f t="shared" si="33"/>
        <v>AGO</v>
      </c>
      <c r="E375" s="7" t="str">
        <f t="shared" si="34"/>
        <v>2020</v>
      </c>
      <c r="F375" s="7">
        <v>1008</v>
      </c>
      <c r="G375" s="7" t="str">
        <f t="shared" si="30"/>
        <v>Teobaldo Junior</v>
      </c>
      <c r="H375" s="7" t="s">
        <v>84</v>
      </c>
      <c r="I375" s="7" t="s">
        <v>80</v>
      </c>
      <c r="J375" s="7" t="str">
        <f t="shared" si="31"/>
        <v xml:space="preserve">Teclado </v>
      </c>
      <c r="K375" s="9">
        <f t="shared" si="32"/>
        <v>80</v>
      </c>
      <c r="L375" s="7">
        <v>146</v>
      </c>
      <c r="M375" s="9">
        <f t="shared" si="35"/>
        <v>11680</v>
      </c>
      <c r="N375" s="7" t="s">
        <v>21</v>
      </c>
      <c r="O375" s="7" t="s">
        <v>94</v>
      </c>
      <c r="P375" s="12" t="s">
        <v>88</v>
      </c>
    </row>
    <row r="376" spans="2:16" x14ac:dyDescent="0.25">
      <c r="B376" s="11">
        <v>1374</v>
      </c>
      <c r="C376" s="8">
        <v>44057</v>
      </c>
      <c r="D376" s="7" t="str">
        <f t="shared" si="33"/>
        <v>AGO</v>
      </c>
      <c r="E376" s="7" t="str">
        <f t="shared" si="34"/>
        <v>2020</v>
      </c>
      <c r="F376" s="7">
        <v>1001</v>
      </c>
      <c r="G376" s="7" t="str">
        <f t="shared" si="30"/>
        <v>Maria Silva</v>
      </c>
      <c r="H376" s="7" t="s">
        <v>84</v>
      </c>
      <c r="I376" s="7" t="s">
        <v>66</v>
      </c>
      <c r="J376" s="7" t="str">
        <f t="shared" si="31"/>
        <v>Caixa de Som</v>
      </c>
      <c r="K376" s="9">
        <f t="shared" si="32"/>
        <v>55</v>
      </c>
      <c r="L376" s="7">
        <v>160</v>
      </c>
      <c r="M376" s="9">
        <f t="shared" si="35"/>
        <v>8800</v>
      </c>
      <c r="N376" s="7" t="s">
        <v>16</v>
      </c>
      <c r="O376" s="7" t="s">
        <v>22</v>
      </c>
      <c r="P376" s="12" t="s">
        <v>91</v>
      </c>
    </row>
    <row r="377" spans="2:16" x14ac:dyDescent="0.25">
      <c r="B377" s="11">
        <v>1375</v>
      </c>
      <c r="C377" s="8">
        <v>44059</v>
      </c>
      <c r="D377" s="7" t="str">
        <f t="shared" si="33"/>
        <v>AGO</v>
      </c>
      <c r="E377" s="7" t="str">
        <f t="shared" si="34"/>
        <v>2020</v>
      </c>
      <c r="F377" s="7">
        <v>1004</v>
      </c>
      <c r="G377" s="7" t="str">
        <f t="shared" si="30"/>
        <v>Isabela Carolina</v>
      </c>
      <c r="H377" s="7" t="s">
        <v>22</v>
      </c>
      <c r="I377" s="7" t="s">
        <v>71</v>
      </c>
      <c r="J377" s="7" t="str">
        <f t="shared" si="31"/>
        <v>E-Reader</v>
      </c>
      <c r="K377" s="9">
        <f t="shared" si="32"/>
        <v>250</v>
      </c>
      <c r="L377" s="7">
        <v>100</v>
      </c>
      <c r="M377" s="9">
        <f t="shared" si="35"/>
        <v>25000</v>
      </c>
      <c r="N377" s="7" t="s">
        <v>20</v>
      </c>
      <c r="O377" s="7" t="s">
        <v>85</v>
      </c>
      <c r="P377" s="12" t="s">
        <v>86</v>
      </c>
    </row>
    <row r="378" spans="2:16" x14ac:dyDescent="0.25">
      <c r="B378" s="11">
        <v>1376</v>
      </c>
      <c r="C378" s="8">
        <v>44059</v>
      </c>
      <c r="D378" s="7" t="str">
        <f t="shared" si="33"/>
        <v>AGO</v>
      </c>
      <c r="E378" s="7" t="str">
        <f t="shared" si="34"/>
        <v>2020</v>
      </c>
      <c r="F378" s="7">
        <v>1009</v>
      </c>
      <c r="G378" s="7" t="str">
        <f t="shared" si="30"/>
        <v>Felipe Seixas</v>
      </c>
      <c r="H378" s="7" t="s">
        <v>22</v>
      </c>
      <c r="I378" s="7" t="s">
        <v>74</v>
      </c>
      <c r="J378" s="7" t="str">
        <f t="shared" si="31"/>
        <v>Notebook Modelo 1</v>
      </c>
      <c r="K378" s="9">
        <f t="shared" si="32"/>
        <v>1450</v>
      </c>
      <c r="L378" s="7">
        <v>73</v>
      </c>
      <c r="M378" s="9">
        <f t="shared" si="35"/>
        <v>105850</v>
      </c>
      <c r="N378" s="7" t="s">
        <v>16</v>
      </c>
      <c r="O378" s="7" t="s">
        <v>95</v>
      </c>
      <c r="P378" s="12" t="s">
        <v>93</v>
      </c>
    </row>
    <row r="379" spans="2:16" x14ac:dyDescent="0.25">
      <c r="B379" s="11">
        <v>1377</v>
      </c>
      <c r="C379" s="8">
        <v>44059</v>
      </c>
      <c r="D379" s="7" t="str">
        <f t="shared" si="33"/>
        <v>AGO</v>
      </c>
      <c r="E379" s="7" t="str">
        <f t="shared" si="34"/>
        <v>2020</v>
      </c>
      <c r="F379" s="7">
        <v>1001</v>
      </c>
      <c r="G379" s="7" t="str">
        <f t="shared" si="30"/>
        <v>Maria Silva</v>
      </c>
      <c r="H379" s="7" t="s">
        <v>84</v>
      </c>
      <c r="I379" s="7" t="s">
        <v>79</v>
      </c>
      <c r="J379" s="7" t="str">
        <f t="shared" si="31"/>
        <v>Tablet</v>
      </c>
      <c r="K379" s="9">
        <f t="shared" si="32"/>
        <v>1700</v>
      </c>
      <c r="L379" s="7">
        <v>143</v>
      </c>
      <c r="M379" s="9">
        <f t="shared" si="35"/>
        <v>243100</v>
      </c>
      <c r="N379" s="7" t="s">
        <v>19</v>
      </c>
      <c r="O379" s="7" t="s">
        <v>89</v>
      </c>
      <c r="P379" s="12" t="s">
        <v>86</v>
      </c>
    </row>
    <row r="380" spans="2:16" x14ac:dyDescent="0.25">
      <c r="B380" s="11">
        <v>1378</v>
      </c>
      <c r="C380" s="8">
        <v>44059</v>
      </c>
      <c r="D380" s="7" t="str">
        <f t="shared" si="33"/>
        <v>AGO</v>
      </c>
      <c r="E380" s="7" t="str">
        <f t="shared" si="34"/>
        <v>2020</v>
      </c>
      <c r="F380" s="7">
        <v>1002</v>
      </c>
      <c r="G380" s="7" t="str">
        <f t="shared" si="30"/>
        <v>Lucas Souza</v>
      </c>
      <c r="H380" s="7" t="s">
        <v>84</v>
      </c>
      <c r="I380" s="7" t="s">
        <v>67</v>
      </c>
      <c r="J380" s="7" t="str">
        <f t="shared" si="31"/>
        <v>Carregador Portátil</v>
      </c>
      <c r="K380" s="9">
        <f t="shared" si="32"/>
        <v>80</v>
      </c>
      <c r="L380" s="7">
        <v>174</v>
      </c>
      <c r="M380" s="9">
        <f t="shared" si="35"/>
        <v>13920</v>
      </c>
      <c r="N380" s="7" t="s">
        <v>16</v>
      </c>
      <c r="O380" s="7" t="s">
        <v>94</v>
      </c>
      <c r="P380" s="12" t="s">
        <v>88</v>
      </c>
    </row>
    <row r="381" spans="2:16" x14ac:dyDescent="0.25">
      <c r="B381" s="11">
        <v>1379</v>
      </c>
      <c r="C381" s="8">
        <v>44062</v>
      </c>
      <c r="D381" s="7" t="str">
        <f t="shared" si="33"/>
        <v>AGO</v>
      </c>
      <c r="E381" s="7" t="str">
        <f t="shared" si="34"/>
        <v>2020</v>
      </c>
      <c r="F381" s="7">
        <v>1006</v>
      </c>
      <c r="G381" s="7" t="str">
        <f t="shared" si="30"/>
        <v>Mário Junior</v>
      </c>
      <c r="H381" s="7" t="s">
        <v>84</v>
      </c>
      <c r="I381" s="7" t="s">
        <v>70</v>
      </c>
      <c r="J381" s="7" t="str">
        <f t="shared" si="31"/>
        <v>Celular Modelo 3</v>
      </c>
      <c r="K381" s="9">
        <f t="shared" si="32"/>
        <v>1800</v>
      </c>
      <c r="L381" s="7">
        <v>35</v>
      </c>
      <c r="M381" s="9">
        <f t="shared" si="35"/>
        <v>63000</v>
      </c>
      <c r="N381" s="7" t="s">
        <v>103</v>
      </c>
      <c r="O381" s="7" t="s">
        <v>89</v>
      </c>
      <c r="P381" s="12" t="s">
        <v>86</v>
      </c>
    </row>
    <row r="382" spans="2:16" x14ac:dyDescent="0.25">
      <c r="B382" s="11">
        <v>1380</v>
      </c>
      <c r="C382" s="8">
        <v>44062</v>
      </c>
      <c r="D382" s="7" t="str">
        <f t="shared" si="33"/>
        <v>AGO</v>
      </c>
      <c r="E382" s="7" t="str">
        <f t="shared" si="34"/>
        <v>2020</v>
      </c>
      <c r="F382" s="7">
        <v>1009</v>
      </c>
      <c r="G382" s="7" t="str">
        <f t="shared" si="30"/>
        <v>Felipe Seixas</v>
      </c>
      <c r="H382" s="7" t="s">
        <v>84</v>
      </c>
      <c r="I382" s="7" t="s">
        <v>80</v>
      </c>
      <c r="J382" s="7" t="str">
        <f t="shared" si="31"/>
        <v xml:space="preserve">Teclado </v>
      </c>
      <c r="K382" s="9">
        <f t="shared" si="32"/>
        <v>80</v>
      </c>
      <c r="L382" s="7">
        <v>114</v>
      </c>
      <c r="M382" s="9">
        <f t="shared" si="35"/>
        <v>9120</v>
      </c>
      <c r="N382" s="7" t="s">
        <v>103</v>
      </c>
      <c r="O382" s="7" t="s">
        <v>89</v>
      </c>
      <c r="P382" s="12" t="s">
        <v>86</v>
      </c>
    </row>
    <row r="383" spans="2:16" x14ac:dyDescent="0.25">
      <c r="B383" s="11">
        <v>1381</v>
      </c>
      <c r="C383" s="8">
        <v>44062</v>
      </c>
      <c r="D383" s="7" t="str">
        <f t="shared" si="33"/>
        <v>AGO</v>
      </c>
      <c r="E383" s="7" t="str">
        <f t="shared" si="34"/>
        <v>2020</v>
      </c>
      <c r="F383" s="7">
        <v>1008</v>
      </c>
      <c r="G383" s="7" t="str">
        <f t="shared" si="30"/>
        <v>Teobaldo Junior</v>
      </c>
      <c r="H383" s="7" t="s">
        <v>22</v>
      </c>
      <c r="I383" s="7" t="s">
        <v>68</v>
      </c>
      <c r="J383" s="7" t="str">
        <f t="shared" si="31"/>
        <v>Celular Modelo 1</v>
      </c>
      <c r="K383" s="9">
        <f t="shared" si="32"/>
        <v>800</v>
      </c>
      <c r="L383" s="7">
        <v>106</v>
      </c>
      <c r="M383" s="9">
        <f t="shared" si="35"/>
        <v>84800</v>
      </c>
      <c r="N383" s="7" t="s">
        <v>17</v>
      </c>
      <c r="O383" s="7" t="s">
        <v>92</v>
      </c>
      <c r="P383" s="12" t="s">
        <v>93</v>
      </c>
    </row>
    <row r="384" spans="2:16" x14ac:dyDescent="0.25">
      <c r="B384" s="11">
        <v>1382</v>
      </c>
      <c r="C384" s="8">
        <v>44065</v>
      </c>
      <c r="D384" s="7" t="str">
        <f t="shared" si="33"/>
        <v>AGO</v>
      </c>
      <c r="E384" s="7" t="str">
        <f t="shared" si="34"/>
        <v>2020</v>
      </c>
      <c r="F384" s="7">
        <v>1009</v>
      </c>
      <c r="G384" s="7" t="str">
        <f t="shared" si="30"/>
        <v>Felipe Seixas</v>
      </c>
      <c r="H384" s="7" t="s">
        <v>84</v>
      </c>
      <c r="I384" s="7" t="s">
        <v>75</v>
      </c>
      <c r="J384" s="7" t="str">
        <f t="shared" si="31"/>
        <v>Notebook Modelo 2</v>
      </c>
      <c r="K384" s="9">
        <f t="shared" si="32"/>
        <v>2220</v>
      </c>
      <c r="L384" s="7">
        <v>141</v>
      </c>
      <c r="M384" s="9">
        <f t="shared" si="35"/>
        <v>313020</v>
      </c>
      <c r="N384" s="7" t="s">
        <v>102</v>
      </c>
      <c r="O384" s="7" t="s">
        <v>94</v>
      </c>
      <c r="P384" s="12" t="s">
        <v>88</v>
      </c>
    </row>
    <row r="385" spans="2:16" x14ac:dyDescent="0.25">
      <c r="B385" s="11">
        <v>1383</v>
      </c>
      <c r="C385" s="8">
        <v>44066</v>
      </c>
      <c r="D385" s="7" t="str">
        <f t="shared" si="33"/>
        <v>AGO</v>
      </c>
      <c r="E385" s="7" t="str">
        <f t="shared" si="34"/>
        <v>2020</v>
      </c>
      <c r="F385" s="7">
        <v>1001</v>
      </c>
      <c r="G385" s="7" t="str">
        <f t="shared" si="30"/>
        <v>Maria Silva</v>
      </c>
      <c r="H385" s="7" t="s">
        <v>84</v>
      </c>
      <c r="I385" s="7" t="s">
        <v>76</v>
      </c>
      <c r="J385" s="7" t="str">
        <f t="shared" si="31"/>
        <v>Notebook Modelo 3</v>
      </c>
      <c r="K385" s="9">
        <f t="shared" si="32"/>
        <v>4300</v>
      </c>
      <c r="L385" s="7">
        <v>78</v>
      </c>
      <c r="M385" s="9">
        <f t="shared" si="35"/>
        <v>335400</v>
      </c>
      <c r="N385" s="7" t="s">
        <v>19</v>
      </c>
      <c r="O385" s="7" t="s">
        <v>22</v>
      </c>
      <c r="P385" s="12" t="s">
        <v>91</v>
      </c>
    </row>
    <row r="386" spans="2:16" x14ac:dyDescent="0.25">
      <c r="B386" s="11">
        <v>1384</v>
      </c>
      <c r="C386" s="8">
        <v>44066</v>
      </c>
      <c r="D386" s="7" t="str">
        <f t="shared" si="33"/>
        <v>AGO</v>
      </c>
      <c r="E386" s="7" t="str">
        <f t="shared" si="34"/>
        <v>2020</v>
      </c>
      <c r="F386" s="7">
        <v>1002</v>
      </c>
      <c r="G386" s="7" t="str">
        <f t="shared" si="30"/>
        <v>Lucas Souza</v>
      </c>
      <c r="H386" s="7" t="s">
        <v>22</v>
      </c>
      <c r="I386" s="7" t="s">
        <v>68</v>
      </c>
      <c r="J386" s="7" t="str">
        <f t="shared" si="31"/>
        <v>Celular Modelo 1</v>
      </c>
      <c r="K386" s="9">
        <f t="shared" si="32"/>
        <v>800</v>
      </c>
      <c r="L386" s="7">
        <v>53</v>
      </c>
      <c r="M386" s="9">
        <f t="shared" si="35"/>
        <v>42400</v>
      </c>
      <c r="N386" s="7" t="s">
        <v>102</v>
      </c>
      <c r="O386" s="7" t="s">
        <v>94</v>
      </c>
      <c r="P386" s="12" t="s">
        <v>88</v>
      </c>
    </row>
    <row r="387" spans="2:16" x14ac:dyDescent="0.25">
      <c r="B387" s="11">
        <v>1385</v>
      </c>
      <c r="C387" s="8">
        <v>44067</v>
      </c>
      <c r="D387" s="7" t="str">
        <f t="shared" si="33"/>
        <v>AGO</v>
      </c>
      <c r="E387" s="7" t="str">
        <f t="shared" si="34"/>
        <v>2020</v>
      </c>
      <c r="F387" s="7">
        <v>1001</v>
      </c>
      <c r="G387" s="7" t="str">
        <f t="shared" ref="G387:G450" si="36">VLOOKUP(F387,TB_FUNC,4,0)</f>
        <v>Maria Silva</v>
      </c>
      <c r="H387" s="7" t="s">
        <v>84</v>
      </c>
      <c r="I387" s="7" t="s">
        <v>80</v>
      </c>
      <c r="J387" s="7" t="str">
        <f t="shared" ref="J387:J450" si="37">VLOOKUP(I387,TB_PRODUTOS,2,0)</f>
        <v xml:space="preserve">Teclado </v>
      </c>
      <c r="K387" s="9">
        <f t="shared" ref="K387:K450" si="38">VLOOKUP(I387,TB_PRODUTOS,3,0)</f>
        <v>80</v>
      </c>
      <c r="L387" s="7">
        <v>60</v>
      </c>
      <c r="M387" s="9">
        <f t="shared" si="35"/>
        <v>4800</v>
      </c>
      <c r="N387" s="7" t="s">
        <v>20</v>
      </c>
      <c r="O387" s="7" t="s">
        <v>90</v>
      </c>
      <c r="P387" s="12" t="s">
        <v>91</v>
      </c>
    </row>
    <row r="388" spans="2:16" x14ac:dyDescent="0.25">
      <c r="B388" s="11">
        <v>1386</v>
      </c>
      <c r="C388" s="8">
        <v>44068</v>
      </c>
      <c r="D388" s="7" t="str">
        <f t="shared" ref="D388:D451" si="39">UPPER(TEXT(C388,"mmm"))</f>
        <v>AGO</v>
      </c>
      <c r="E388" s="7" t="str">
        <f t="shared" ref="E388:E451" si="40">TEXT(C388,"aaaa")</f>
        <v>2020</v>
      </c>
      <c r="F388" s="7">
        <v>1002</v>
      </c>
      <c r="G388" s="7" t="str">
        <f t="shared" si="36"/>
        <v>Lucas Souza</v>
      </c>
      <c r="H388" s="7" t="s">
        <v>84</v>
      </c>
      <c r="I388" s="7" t="s">
        <v>70</v>
      </c>
      <c r="J388" s="7" t="str">
        <f t="shared" si="37"/>
        <v>Celular Modelo 3</v>
      </c>
      <c r="K388" s="9">
        <f t="shared" si="38"/>
        <v>1800</v>
      </c>
      <c r="L388" s="7">
        <v>27</v>
      </c>
      <c r="M388" s="9">
        <f t="shared" ref="M388:M451" si="41">L388*K388</f>
        <v>48600</v>
      </c>
      <c r="N388" s="7" t="s">
        <v>19</v>
      </c>
      <c r="O388" s="7" t="s">
        <v>92</v>
      </c>
      <c r="P388" s="12" t="s">
        <v>93</v>
      </c>
    </row>
    <row r="389" spans="2:16" x14ac:dyDescent="0.25">
      <c r="B389" s="11">
        <v>1387</v>
      </c>
      <c r="C389" s="8">
        <v>44068</v>
      </c>
      <c r="D389" s="7" t="str">
        <f t="shared" si="39"/>
        <v>AGO</v>
      </c>
      <c r="E389" s="7" t="str">
        <f t="shared" si="40"/>
        <v>2020</v>
      </c>
      <c r="F389" s="7">
        <v>1009</v>
      </c>
      <c r="G389" s="7" t="str">
        <f t="shared" si="36"/>
        <v>Felipe Seixas</v>
      </c>
      <c r="H389" s="7" t="s">
        <v>22</v>
      </c>
      <c r="I389" s="7" t="s">
        <v>71</v>
      </c>
      <c r="J389" s="7" t="str">
        <f t="shared" si="37"/>
        <v>E-Reader</v>
      </c>
      <c r="K389" s="9">
        <f t="shared" si="38"/>
        <v>250</v>
      </c>
      <c r="L389" s="7">
        <v>163</v>
      </c>
      <c r="M389" s="9">
        <f t="shared" si="41"/>
        <v>40750</v>
      </c>
      <c r="N389" s="7" t="s">
        <v>21</v>
      </c>
      <c r="O389" s="7" t="s">
        <v>90</v>
      </c>
      <c r="P389" s="12" t="s">
        <v>91</v>
      </c>
    </row>
    <row r="390" spans="2:16" x14ac:dyDescent="0.25">
      <c r="B390" s="11">
        <v>1388</v>
      </c>
      <c r="C390" s="8">
        <v>44069</v>
      </c>
      <c r="D390" s="7" t="str">
        <f t="shared" si="39"/>
        <v>AGO</v>
      </c>
      <c r="E390" s="7" t="str">
        <f t="shared" si="40"/>
        <v>2020</v>
      </c>
      <c r="F390" s="7">
        <v>1002</v>
      </c>
      <c r="G390" s="7" t="str">
        <f t="shared" si="36"/>
        <v>Lucas Souza</v>
      </c>
      <c r="H390" s="7" t="s">
        <v>22</v>
      </c>
      <c r="I390" s="7" t="s">
        <v>73</v>
      </c>
      <c r="J390" s="7" t="str">
        <f t="shared" si="37"/>
        <v>Mouse</v>
      </c>
      <c r="K390" s="9">
        <f t="shared" si="38"/>
        <v>88</v>
      </c>
      <c r="L390" s="7">
        <v>47</v>
      </c>
      <c r="M390" s="9">
        <f t="shared" si="41"/>
        <v>4136</v>
      </c>
      <c r="N390" s="7" t="s">
        <v>16</v>
      </c>
      <c r="O390" s="7" t="s">
        <v>89</v>
      </c>
      <c r="P390" s="12" t="s">
        <v>86</v>
      </c>
    </row>
    <row r="391" spans="2:16" x14ac:dyDescent="0.25">
      <c r="B391" s="11">
        <v>1389</v>
      </c>
      <c r="C391" s="8">
        <v>44069</v>
      </c>
      <c r="D391" s="7" t="str">
        <f t="shared" si="39"/>
        <v>AGO</v>
      </c>
      <c r="E391" s="7" t="str">
        <f t="shared" si="40"/>
        <v>2020</v>
      </c>
      <c r="F391" s="7">
        <v>1004</v>
      </c>
      <c r="G391" s="7" t="str">
        <f t="shared" si="36"/>
        <v>Isabela Carolina</v>
      </c>
      <c r="H391" s="7" t="s">
        <v>22</v>
      </c>
      <c r="I391" s="7" t="s">
        <v>71</v>
      </c>
      <c r="J391" s="7" t="str">
        <f t="shared" si="37"/>
        <v>E-Reader</v>
      </c>
      <c r="K391" s="9">
        <f t="shared" si="38"/>
        <v>250</v>
      </c>
      <c r="L391" s="7">
        <v>162</v>
      </c>
      <c r="M391" s="9">
        <f t="shared" si="41"/>
        <v>40500</v>
      </c>
      <c r="N391" s="7" t="s">
        <v>21</v>
      </c>
      <c r="O391" s="7" t="s">
        <v>90</v>
      </c>
      <c r="P391" s="12" t="s">
        <v>91</v>
      </c>
    </row>
    <row r="392" spans="2:16" x14ac:dyDescent="0.25">
      <c r="B392" s="11">
        <v>1390</v>
      </c>
      <c r="C392" s="8">
        <v>44069</v>
      </c>
      <c r="D392" s="7" t="str">
        <f t="shared" si="39"/>
        <v>AGO</v>
      </c>
      <c r="E392" s="7" t="str">
        <f t="shared" si="40"/>
        <v>2020</v>
      </c>
      <c r="F392" s="7">
        <v>1006</v>
      </c>
      <c r="G392" s="7" t="str">
        <f t="shared" si="36"/>
        <v>Mário Junior</v>
      </c>
      <c r="H392" s="7" t="s">
        <v>22</v>
      </c>
      <c r="I392" s="7" t="s">
        <v>77</v>
      </c>
      <c r="J392" s="7" t="str">
        <f t="shared" si="37"/>
        <v>Smart TV</v>
      </c>
      <c r="K392" s="9">
        <f t="shared" si="38"/>
        <v>1998</v>
      </c>
      <c r="L392" s="7">
        <v>157</v>
      </c>
      <c r="M392" s="9">
        <f t="shared" si="41"/>
        <v>313686</v>
      </c>
      <c r="N392" s="7" t="s">
        <v>16</v>
      </c>
      <c r="O392" s="7" t="s">
        <v>87</v>
      </c>
      <c r="P392" s="12" t="s">
        <v>88</v>
      </c>
    </row>
    <row r="393" spans="2:16" x14ac:dyDescent="0.25">
      <c r="B393" s="11">
        <v>1391</v>
      </c>
      <c r="C393" s="8">
        <v>44069</v>
      </c>
      <c r="D393" s="7" t="str">
        <f t="shared" si="39"/>
        <v>AGO</v>
      </c>
      <c r="E393" s="7" t="str">
        <f t="shared" si="40"/>
        <v>2020</v>
      </c>
      <c r="F393" s="7">
        <v>1005</v>
      </c>
      <c r="G393" s="7" t="str">
        <f t="shared" si="36"/>
        <v>Tais Fernandes</v>
      </c>
      <c r="H393" s="7" t="s">
        <v>22</v>
      </c>
      <c r="I393" s="7" t="s">
        <v>71</v>
      </c>
      <c r="J393" s="7" t="str">
        <f t="shared" si="37"/>
        <v>E-Reader</v>
      </c>
      <c r="K393" s="9">
        <f t="shared" si="38"/>
        <v>250</v>
      </c>
      <c r="L393" s="7">
        <v>110</v>
      </c>
      <c r="M393" s="9">
        <f t="shared" si="41"/>
        <v>27500</v>
      </c>
      <c r="N393" s="7" t="s">
        <v>102</v>
      </c>
      <c r="O393" s="7" t="s">
        <v>87</v>
      </c>
      <c r="P393" s="12" t="s">
        <v>88</v>
      </c>
    </row>
    <row r="394" spans="2:16" x14ac:dyDescent="0.25">
      <c r="B394" s="11">
        <v>1392</v>
      </c>
      <c r="C394" s="8">
        <v>44071</v>
      </c>
      <c r="D394" s="7" t="str">
        <f t="shared" si="39"/>
        <v>AGO</v>
      </c>
      <c r="E394" s="7" t="str">
        <f t="shared" si="40"/>
        <v>2020</v>
      </c>
      <c r="F394" s="7">
        <v>1009</v>
      </c>
      <c r="G394" s="7" t="str">
        <f t="shared" si="36"/>
        <v>Felipe Seixas</v>
      </c>
      <c r="H394" s="7" t="s">
        <v>84</v>
      </c>
      <c r="I394" s="7" t="s">
        <v>74</v>
      </c>
      <c r="J394" s="7" t="str">
        <f t="shared" si="37"/>
        <v>Notebook Modelo 1</v>
      </c>
      <c r="K394" s="9">
        <f t="shared" si="38"/>
        <v>1450</v>
      </c>
      <c r="L394" s="7">
        <v>53</v>
      </c>
      <c r="M394" s="9">
        <f t="shared" si="41"/>
        <v>76850</v>
      </c>
      <c r="N394" s="7" t="s">
        <v>19</v>
      </c>
      <c r="O394" s="7" t="s">
        <v>22</v>
      </c>
      <c r="P394" s="12" t="s">
        <v>91</v>
      </c>
    </row>
    <row r="395" spans="2:16" x14ac:dyDescent="0.25">
      <c r="B395" s="11">
        <v>1393</v>
      </c>
      <c r="C395" s="8">
        <v>44071</v>
      </c>
      <c r="D395" s="7" t="str">
        <f t="shared" si="39"/>
        <v>AGO</v>
      </c>
      <c r="E395" s="7" t="str">
        <f t="shared" si="40"/>
        <v>2020</v>
      </c>
      <c r="F395" s="7">
        <v>1003</v>
      </c>
      <c r="G395" s="7" t="str">
        <f t="shared" si="36"/>
        <v>Paulo Ferreira</v>
      </c>
      <c r="H395" s="7" t="s">
        <v>22</v>
      </c>
      <c r="I395" s="7" t="s">
        <v>70</v>
      </c>
      <c r="J395" s="7" t="str">
        <f t="shared" si="37"/>
        <v>Celular Modelo 3</v>
      </c>
      <c r="K395" s="9">
        <f t="shared" si="38"/>
        <v>1800</v>
      </c>
      <c r="L395" s="7">
        <v>176</v>
      </c>
      <c r="M395" s="9">
        <f t="shared" si="41"/>
        <v>316800</v>
      </c>
      <c r="N395" s="7" t="s">
        <v>19</v>
      </c>
      <c r="O395" s="7" t="s">
        <v>22</v>
      </c>
      <c r="P395" s="12" t="s">
        <v>91</v>
      </c>
    </row>
    <row r="396" spans="2:16" x14ac:dyDescent="0.25">
      <c r="B396" s="11">
        <v>1394</v>
      </c>
      <c r="C396" s="8">
        <v>44071</v>
      </c>
      <c r="D396" s="7" t="str">
        <f t="shared" si="39"/>
        <v>AGO</v>
      </c>
      <c r="E396" s="7" t="str">
        <f t="shared" si="40"/>
        <v>2020</v>
      </c>
      <c r="F396" s="7">
        <v>1007</v>
      </c>
      <c r="G396" s="7" t="str">
        <f t="shared" si="36"/>
        <v>Alex Souza</v>
      </c>
      <c r="H396" s="7" t="s">
        <v>84</v>
      </c>
      <c r="I396" s="7" t="s">
        <v>69</v>
      </c>
      <c r="J396" s="7" t="str">
        <f t="shared" si="37"/>
        <v>Celular Modelo 2</v>
      </c>
      <c r="K396" s="9">
        <f t="shared" si="38"/>
        <v>1200</v>
      </c>
      <c r="L396" s="7">
        <v>119</v>
      </c>
      <c r="M396" s="9">
        <f t="shared" si="41"/>
        <v>142800</v>
      </c>
      <c r="N396" s="7" t="s">
        <v>17</v>
      </c>
      <c r="O396" s="7" t="s">
        <v>95</v>
      </c>
      <c r="P396" s="12" t="s">
        <v>93</v>
      </c>
    </row>
    <row r="397" spans="2:16" x14ac:dyDescent="0.25">
      <c r="B397" s="11">
        <v>1395</v>
      </c>
      <c r="C397" s="8">
        <v>44071</v>
      </c>
      <c r="D397" s="7" t="str">
        <f t="shared" si="39"/>
        <v>AGO</v>
      </c>
      <c r="E397" s="7" t="str">
        <f t="shared" si="40"/>
        <v>2020</v>
      </c>
      <c r="F397" s="7">
        <v>1005</v>
      </c>
      <c r="G397" s="7" t="str">
        <f t="shared" si="36"/>
        <v>Tais Fernandes</v>
      </c>
      <c r="H397" s="7" t="s">
        <v>84</v>
      </c>
      <c r="I397" s="7" t="s">
        <v>79</v>
      </c>
      <c r="J397" s="7" t="str">
        <f t="shared" si="37"/>
        <v>Tablet</v>
      </c>
      <c r="K397" s="9">
        <f t="shared" si="38"/>
        <v>1700</v>
      </c>
      <c r="L397" s="7">
        <v>96</v>
      </c>
      <c r="M397" s="9">
        <f t="shared" si="41"/>
        <v>163200</v>
      </c>
      <c r="N397" s="7" t="s">
        <v>103</v>
      </c>
      <c r="O397" s="7" t="s">
        <v>87</v>
      </c>
      <c r="P397" s="12" t="s">
        <v>88</v>
      </c>
    </row>
    <row r="398" spans="2:16" x14ac:dyDescent="0.25">
      <c r="B398" s="11">
        <v>1396</v>
      </c>
      <c r="C398" s="8">
        <v>44071</v>
      </c>
      <c r="D398" s="7" t="str">
        <f t="shared" si="39"/>
        <v>AGO</v>
      </c>
      <c r="E398" s="7" t="str">
        <f t="shared" si="40"/>
        <v>2020</v>
      </c>
      <c r="F398" s="7">
        <v>1009</v>
      </c>
      <c r="G398" s="7" t="str">
        <f t="shared" si="36"/>
        <v>Felipe Seixas</v>
      </c>
      <c r="H398" s="7" t="s">
        <v>22</v>
      </c>
      <c r="I398" s="7" t="s">
        <v>70</v>
      </c>
      <c r="J398" s="7" t="str">
        <f t="shared" si="37"/>
        <v>Celular Modelo 3</v>
      </c>
      <c r="K398" s="9">
        <f t="shared" si="38"/>
        <v>1800</v>
      </c>
      <c r="L398" s="7">
        <v>34</v>
      </c>
      <c r="M398" s="9">
        <f t="shared" si="41"/>
        <v>61200</v>
      </c>
      <c r="N398" s="7" t="s">
        <v>18</v>
      </c>
      <c r="O398" s="7" t="s">
        <v>92</v>
      </c>
      <c r="P398" s="12" t="s">
        <v>93</v>
      </c>
    </row>
    <row r="399" spans="2:16" x14ac:dyDescent="0.25">
      <c r="B399" s="11">
        <v>1397</v>
      </c>
      <c r="C399" s="8">
        <v>44072</v>
      </c>
      <c r="D399" s="7" t="str">
        <f t="shared" si="39"/>
        <v>AGO</v>
      </c>
      <c r="E399" s="7" t="str">
        <f t="shared" si="40"/>
        <v>2020</v>
      </c>
      <c r="F399" s="7">
        <v>1002</v>
      </c>
      <c r="G399" s="7" t="str">
        <f t="shared" si="36"/>
        <v>Lucas Souza</v>
      </c>
      <c r="H399" s="7" t="s">
        <v>84</v>
      </c>
      <c r="I399" s="7" t="s">
        <v>79</v>
      </c>
      <c r="J399" s="7" t="str">
        <f t="shared" si="37"/>
        <v>Tablet</v>
      </c>
      <c r="K399" s="9">
        <f t="shared" si="38"/>
        <v>1700</v>
      </c>
      <c r="L399" s="7">
        <v>55</v>
      </c>
      <c r="M399" s="9">
        <f t="shared" si="41"/>
        <v>93500</v>
      </c>
      <c r="N399" s="7" t="s">
        <v>17</v>
      </c>
      <c r="O399" s="7" t="s">
        <v>85</v>
      </c>
      <c r="P399" s="12" t="s">
        <v>86</v>
      </c>
    </row>
    <row r="400" spans="2:16" x14ac:dyDescent="0.25">
      <c r="B400" s="11">
        <v>1398</v>
      </c>
      <c r="C400" s="8">
        <v>44072</v>
      </c>
      <c r="D400" s="7" t="str">
        <f t="shared" si="39"/>
        <v>AGO</v>
      </c>
      <c r="E400" s="7" t="str">
        <f t="shared" si="40"/>
        <v>2020</v>
      </c>
      <c r="F400" s="7">
        <v>1005</v>
      </c>
      <c r="G400" s="7" t="str">
        <f t="shared" si="36"/>
        <v>Tais Fernandes</v>
      </c>
      <c r="H400" s="7" t="s">
        <v>22</v>
      </c>
      <c r="I400" s="7" t="s">
        <v>81</v>
      </c>
      <c r="J400" s="7" t="str">
        <f t="shared" si="37"/>
        <v>Webcam</v>
      </c>
      <c r="K400" s="9">
        <f t="shared" si="38"/>
        <v>130</v>
      </c>
      <c r="L400" s="7">
        <v>76</v>
      </c>
      <c r="M400" s="9">
        <f t="shared" si="41"/>
        <v>9880</v>
      </c>
      <c r="N400" s="7" t="s">
        <v>20</v>
      </c>
      <c r="O400" s="7" t="s">
        <v>90</v>
      </c>
      <c r="P400" s="12" t="s">
        <v>91</v>
      </c>
    </row>
    <row r="401" spans="2:16" x14ac:dyDescent="0.25">
      <c r="B401" s="11">
        <v>1399</v>
      </c>
      <c r="C401" s="8">
        <v>44072</v>
      </c>
      <c r="D401" s="7" t="str">
        <f t="shared" si="39"/>
        <v>AGO</v>
      </c>
      <c r="E401" s="7" t="str">
        <f t="shared" si="40"/>
        <v>2020</v>
      </c>
      <c r="F401" s="7">
        <v>1008</v>
      </c>
      <c r="G401" s="7" t="str">
        <f t="shared" si="36"/>
        <v>Teobaldo Junior</v>
      </c>
      <c r="H401" s="7" t="s">
        <v>84</v>
      </c>
      <c r="I401" s="7" t="s">
        <v>69</v>
      </c>
      <c r="J401" s="7" t="str">
        <f t="shared" si="37"/>
        <v>Celular Modelo 2</v>
      </c>
      <c r="K401" s="9">
        <f t="shared" si="38"/>
        <v>1200</v>
      </c>
      <c r="L401" s="7">
        <v>199</v>
      </c>
      <c r="M401" s="9">
        <f t="shared" si="41"/>
        <v>238800</v>
      </c>
      <c r="N401" s="7" t="s">
        <v>19</v>
      </c>
      <c r="O401" s="7" t="s">
        <v>22</v>
      </c>
      <c r="P401" s="12" t="s">
        <v>91</v>
      </c>
    </row>
    <row r="402" spans="2:16" x14ac:dyDescent="0.25">
      <c r="B402" s="11">
        <v>1400</v>
      </c>
      <c r="C402" s="8">
        <v>44073</v>
      </c>
      <c r="D402" s="7" t="str">
        <f t="shared" si="39"/>
        <v>AGO</v>
      </c>
      <c r="E402" s="7" t="str">
        <f t="shared" si="40"/>
        <v>2020</v>
      </c>
      <c r="F402" s="7">
        <v>1009</v>
      </c>
      <c r="G402" s="7" t="str">
        <f t="shared" si="36"/>
        <v>Felipe Seixas</v>
      </c>
      <c r="H402" s="7" t="s">
        <v>84</v>
      </c>
      <c r="I402" s="7" t="s">
        <v>73</v>
      </c>
      <c r="J402" s="7" t="str">
        <f t="shared" si="37"/>
        <v>Mouse</v>
      </c>
      <c r="K402" s="9">
        <f t="shared" si="38"/>
        <v>88</v>
      </c>
      <c r="L402" s="7">
        <v>88</v>
      </c>
      <c r="M402" s="9">
        <f t="shared" si="41"/>
        <v>7744</v>
      </c>
      <c r="N402" s="7" t="s">
        <v>19</v>
      </c>
      <c r="O402" s="7" t="s">
        <v>22</v>
      </c>
      <c r="P402" s="12" t="s">
        <v>91</v>
      </c>
    </row>
    <row r="403" spans="2:16" x14ac:dyDescent="0.25">
      <c r="B403" s="11">
        <v>1401</v>
      </c>
      <c r="C403" s="8">
        <v>44073</v>
      </c>
      <c r="D403" s="7" t="str">
        <f t="shared" si="39"/>
        <v>AGO</v>
      </c>
      <c r="E403" s="7" t="str">
        <f t="shared" si="40"/>
        <v>2020</v>
      </c>
      <c r="F403" s="7">
        <v>1002</v>
      </c>
      <c r="G403" s="7" t="str">
        <f t="shared" si="36"/>
        <v>Lucas Souza</v>
      </c>
      <c r="H403" s="7" t="s">
        <v>84</v>
      </c>
      <c r="I403" s="7" t="s">
        <v>67</v>
      </c>
      <c r="J403" s="7" t="str">
        <f t="shared" si="37"/>
        <v>Carregador Portátil</v>
      </c>
      <c r="K403" s="9">
        <f t="shared" si="38"/>
        <v>80</v>
      </c>
      <c r="L403" s="7">
        <v>21</v>
      </c>
      <c r="M403" s="9">
        <f t="shared" si="41"/>
        <v>1680</v>
      </c>
      <c r="N403" s="7" t="s">
        <v>19</v>
      </c>
      <c r="O403" s="7" t="s">
        <v>89</v>
      </c>
      <c r="P403" s="12" t="s">
        <v>86</v>
      </c>
    </row>
    <row r="404" spans="2:16" x14ac:dyDescent="0.25">
      <c r="B404" s="11">
        <v>1402</v>
      </c>
      <c r="C404" s="8">
        <v>44073</v>
      </c>
      <c r="D404" s="7" t="str">
        <f t="shared" si="39"/>
        <v>AGO</v>
      </c>
      <c r="E404" s="7" t="str">
        <f t="shared" si="40"/>
        <v>2020</v>
      </c>
      <c r="F404" s="7">
        <v>1002</v>
      </c>
      <c r="G404" s="7" t="str">
        <f t="shared" si="36"/>
        <v>Lucas Souza</v>
      </c>
      <c r="H404" s="7" t="s">
        <v>84</v>
      </c>
      <c r="I404" s="7" t="s">
        <v>69</v>
      </c>
      <c r="J404" s="7" t="str">
        <f t="shared" si="37"/>
        <v>Celular Modelo 2</v>
      </c>
      <c r="K404" s="9">
        <f t="shared" si="38"/>
        <v>1200</v>
      </c>
      <c r="L404" s="7">
        <v>71</v>
      </c>
      <c r="M404" s="9">
        <f t="shared" si="41"/>
        <v>85200</v>
      </c>
      <c r="N404" s="7" t="s">
        <v>103</v>
      </c>
      <c r="O404" s="7" t="s">
        <v>92</v>
      </c>
      <c r="P404" s="12" t="s">
        <v>93</v>
      </c>
    </row>
    <row r="405" spans="2:16" x14ac:dyDescent="0.25">
      <c r="B405" s="11">
        <v>1403</v>
      </c>
      <c r="C405" s="8">
        <v>44073</v>
      </c>
      <c r="D405" s="7" t="str">
        <f t="shared" si="39"/>
        <v>AGO</v>
      </c>
      <c r="E405" s="7" t="str">
        <f t="shared" si="40"/>
        <v>2020</v>
      </c>
      <c r="F405" s="7">
        <v>1004</v>
      </c>
      <c r="G405" s="7" t="str">
        <f t="shared" si="36"/>
        <v>Isabela Carolina</v>
      </c>
      <c r="H405" s="7" t="s">
        <v>22</v>
      </c>
      <c r="I405" s="7" t="s">
        <v>67</v>
      </c>
      <c r="J405" s="7" t="str">
        <f t="shared" si="37"/>
        <v>Carregador Portátil</v>
      </c>
      <c r="K405" s="9">
        <f t="shared" si="38"/>
        <v>80</v>
      </c>
      <c r="L405" s="7">
        <v>69</v>
      </c>
      <c r="M405" s="9">
        <f t="shared" si="41"/>
        <v>5520</v>
      </c>
      <c r="N405" s="7" t="s">
        <v>103</v>
      </c>
      <c r="O405" s="7" t="s">
        <v>89</v>
      </c>
      <c r="P405" s="12" t="s">
        <v>86</v>
      </c>
    </row>
    <row r="406" spans="2:16" x14ac:dyDescent="0.25">
      <c r="B406" s="11">
        <v>1404</v>
      </c>
      <c r="C406" s="8">
        <v>44074</v>
      </c>
      <c r="D406" s="7" t="str">
        <f t="shared" si="39"/>
        <v>AGO</v>
      </c>
      <c r="E406" s="7" t="str">
        <f t="shared" si="40"/>
        <v>2020</v>
      </c>
      <c r="F406" s="7">
        <v>1009</v>
      </c>
      <c r="G406" s="7" t="str">
        <f t="shared" si="36"/>
        <v>Felipe Seixas</v>
      </c>
      <c r="H406" s="7" t="s">
        <v>22</v>
      </c>
      <c r="I406" s="7" t="s">
        <v>69</v>
      </c>
      <c r="J406" s="7" t="str">
        <f t="shared" si="37"/>
        <v>Celular Modelo 2</v>
      </c>
      <c r="K406" s="9">
        <f t="shared" si="38"/>
        <v>1200</v>
      </c>
      <c r="L406" s="7">
        <v>45</v>
      </c>
      <c r="M406" s="9">
        <f t="shared" si="41"/>
        <v>54000</v>
      </c>
      <c r="N406" s="7" t="s">
        <v>18</v>
      </c>
      <c r="O406" s="7" t="s">
        <v>87</v>
      </c>
      <c r="P406" s="12" t="s">
        <v>88</v>
      </c>
    </row>
    <row r="407" spans="2:16" x14ac:dyDescent="0.25">
      <c r="B407" s="11">
        <v>1405</v>
      </c>
      <c r="C407" s="8">
        <v>44074</v>
      </c>
      <c r="D407" s="7" t="str">
        <f t="shared" si="39"/>
        <v>AGO</v>
      </c>
      <c r="E407" s="7" t="str">
        <f t="shared" si="40"/>
        <v>2020</v>
      </c>
      <c r="F407" s="7">
        <v>1008</v>
      </c>
      <c r="G407" s="7" t="str">
        <f t="shared" si="36"/>
        <v>Teobaldo Junior</v>
      </c>
      <c r="H407" s="7" t="s">
        <v>22</v>
      </c>
      <c r="I407" s="7" t="s">
        <v>74</v>
      </c>
      <c r="J407" s="7" t="str">
        <f t="shared" si="37"/>
        <v>Notebook Modelo 1</v>
      </c>
      <c r="K407" s="9">
        <f t="shared" si="38"/>
        <v>1450</v>
      </c>
      <c r="L407" s="7">
        <v>69</v>
      </c>
      <c r="M407" s="9">
        <f t="shared" si="41"/>
        <v>100050</v>
      </c>
      <c r="N407" s="7" t="s">
        <v>20</v>
      </c>
      <c r="O407" s="7" t="s">
        <v>89</v>
      </c>
      <c r="P407" s="12" t="s">
        <v>86</v>
      </c>
    </row>
    <row r="408" spans="2:16" x14ac:dyDescent="0.25">
      <c r="B408" s="11">
        <v>1406</v>
      </c>
      <c r="C408" s="8">
        <v>44074</v>
      </c>
      <c r="D408" s="7" t="str">
        <f t="shared" si="39"/>
        <v>AGO</v>
      </c>
      <c r="E408" s="7" t="str">
        <f t="shared" si="40"/>
        <v>2020</v>
      </c>
      <c r="F408" s="7">
        <v>1004</v>
      </c>
      <c r="G408" s="7" t="str">
        <f t="shared" si="36"/>
        <v>Isabela Carolina</v>
      </c>
      <c r="H408" s="7" t="s">
        <v>22</v>
      </c>
      <c r="I408" s="7" t="s">
        <v>68</v>
      </c>
      <c r="J408" s="7" t="str">
        <f t="shared" si="37"/>
        <v>Celular Modelo 1</v>
      </c>
      <c r="K408" s="9">
        <f t="shared" si="38"/>
        <v>800</v>
      </c>
      <c r="L408" s="7">
        <v>167</v>
      </c>
      <c r="M408" s="9">
        <f t="shared" si="41"/>
        <v>133600</v>
      </c>
      <c r="N408" s="7" t="s">
        <v>21</v>
      </c>
      <c r="O408" s="7" t="s">
        <v>95</v>
      </c>
      <c r="P408" s="12" t="s">
        <v>93</v>
      </c>
    </row>
    <row r="409" spans="2:16" x14ac:dyDescent="0.25">
      <c r="B409" s="11">
        <v>1407</v>
      </c>
      <c r="C409" s="8">
        <v>44075</v>
      </c>
      <c r="D409" s="7" t="str">
        <f t="shared" si="39"/>
        <v>SET</v>
      </c>
      <c r="E409" s="7" t="str">
        <f t="shared" si="40"/>
        <v>2020</v>
      </c>
      <c r="F409" s="7">
        <v>1005</v>
      </c>
      <c r="G409" s="7" t="str">
        <f t="shared" si="36"/>
        <v>Tais Fernandes</v>
      </c>
      <c r="H409" s="7" t="s">
        <v>84</v>
      </c>
      <c r="I409" s="7" t="s">
        <v>70</v>
      </c>
      <c r="J409" s="7" t="str">
        <f t="shared" si="37"/>
        <v>Celular Modelo 3</v>
      </c>
      <c r="K409" s="9">
        <f t="shared" si="38"/>
        <v>1800</v>
      </c>
      <c r="L409" s="7">
        <v>25</v>
      </c>
      <c r="M409" s="9">
        <f t="shared" si="41"/>
        <v>45000</v>
      </c>
      <c r="N409" s="7" t="s">
        <v>103</v>
      </c>
      <c r="O409" s="7" t="s">
        <v>94</v>
      </c>
      <c r="P409" s="12" t="s">
        <v>88</v>
      </c>
    </row>
    <row r="410" spans="2:16" x14ac:dyDescent="0.25">
      <c r="B410" s="11">
        <v>1408</v>
      </c>
      <c r="C410" s="8">
        <v>44075</v>
      </c>
      <c r="D410" s="7" t="str">
        <f t="shared" si="39"/>
        <v>SET</v>
      </c>
      <c r="E410" s="7" t="str">
        <f t="shared" si="40"/>
        <v>2020</v>
      </c>
      <c r="F410" s="7">
        <v>1007</v>
      </c>
      <c r="G410" s="7" t="str">
        <f t="shared" si="36"/>
        <v>Alex Souza</v>
      </c>
      <c r="H410" s="7" t="s">
        <v>22</v>
      </c>
      <c r="I410" s="7" t="s">
        <v>73</v>
      </c>
      <c r="J410" s="7" t="str">
        <f t="shared" si="37"/>
        <v>Mouse</v>
      </c>
      <c r="K410" s="9">
        <f t="shared" si="38"/>
        <v>88</v>
      </c>
      <c r="L410" s="7">
        <v>82</v>
      </c>
      <c r="M410" s="9">
        <f t="shared" si="41"/>
        <v>7216</v>
      </c>
      <c r="N410" s="7" t="s">
        <v>102</v>
      </c>
      <c r="O410" s="7" t="s">
        <v>22</v>
      </c>
      <c r="P410" s="12" t="s">
        <v>91</v>
      </c>
    </row>
    <row r="411" spans="2:16" x14ac:dyDescent="0.25">
      <c r="B411" s="11">
        <v>1409</v>
      </c>
      <c r="C411" s="8">
        <v>44076</v>
      </c>
      <c r="D411" s="7" t="str">
        <f t="shared" si="39"/>
        <v>SET</v>
      </c>
      <c r="E411" s="7" t="str">
        <f t="shared" si="40"/>
        <v>2020</v>
      </c>
      <c r="F411" s="7">
        <v>1004</v>
      </c>
      <c r="G411" s="7" t="str">
        <f t="shared" si="36"/>
        <v>Isabela Carolina</v>
      </c>
      <c r="H411" s="7" t="s">
        <v>22</v>
      </c>
      <c r="I411" s="7" t="s">
        <v>76</v>
      </c>
      <c r="J411" s="7" t="str">
        <f t="shared" si="37"/>
        <v>Notebook Modelo 3</v>
      </c>
      <c r="K411" s="9">
        <f t="shared" si="38"/>
        <v>4300</v>
      </c>
      <c r="L411" s="7">
        <v>33</v>
      </c>
      <c r="M411" s="9">
        <f t="shared" si="41"/>
        <v>141900</v>
      </c>
      <c r="N411" s="7" t="s">
        <v>18</v>
      </c>
      <c r="O411" s="7" t="s">
        <v>87</v>
      </c>
      <c r="P411" s="12" t="s">
        <v>88</v>
      </c>
    </row>
    <row r="412" spans="2:16" x14ac:dyDescent="0.25">
      <c r="B412" s="11">
        <v>1410</v>
      </c>
      <c r="C412" s="8">
        <v>44078</v>
      </c>
      <c r="D412" s="7" t="str">
        <f t="shared" si="39"/>
        <v>SET</v>
      </c>
      <c r="E412" s="7" t="str">
        <f t="shared" si="40"/>
        <v>2020</v>
      </c>
      <c r="F412" s="7">
        <v>1009</v>
      </c>
      <c r="G412" s="7" t="str">
        <f t="shared" si="36"/>
        <v>Felipe Seixas</v>
      </c>
      <c r="H412" s="7" t="s">
        <v>84</v>
      </c>
      <c r="I412" s="7" t="s">
        <v>81</v>
      </c>
      <c r="J412" s="7" t="str">
        <f t="shared" si="37"/>
        <v>Webcam</v>
      </c>
      <c r="K412" s="9">
        <f t="shared" si="38"/>
        <v>130</v>
      </c>
      <c r="L412" s="7">
        <v>136</v>
      </c>
      <c r="M412" s="9">
        <f t="shared" si="41"/>
        <v>17680</v>
      </c>
      <c r="N412" s="7" t="s">
        <v>102</v>
      </c>
      <c r="O412" s="7" t="s">
        <v>94</v>
      </c>
      <c r="P412" s="12" t="s">
        <v>88</v>
      </c>
    </row>
    <row r="413" spans="2:16" x14ac:dyDescent="0.25">
      <c r="B413" s="11">
        <v>1411</v>
      </c>
      <c r="C413" s="8">
        <v>44080</v>
      </c>
      <c r="D413" s="7" t="str">
        <f t="shared" si="39"/>
        <v>SET</v>
      </c>
      <c r="E413" s="7" t="str">
        <f t="shared" si="40"/>
        <v>2020</v>
      </c>
      <c r="F413" s="7">
        <v>1003</v>
      </c>
      <c r="G413" s="7" t="str">
        <f t="shared" si="36"/>
        <v>Paulo Ferreira</v>
      </c>
      <c r="H413" s="7" t="s">
        <v>84</v>
      </c>
      <c r="I413" s="7" t="s">
        <v>68</v>
      </c>
      <c r="J413" s="7" t="str">
        <f t="shared" si="37"/>
        <v>Celular Modelo 1</v>
      </c>
      <c r="K413" s="9">
        <f t="shared" si="38"/>
        <v>800</v>
      </c>
      <c r="L413" s="7">
        <v>77</v>
      </c>
      <c r="M413" s="9">
        <f t="shared" si="41"/>
        <v>61600</v>
      </c>
      <c r="N413" s="7" t="s">
        <v>102</v>
      </c>
      <c r="O413" s="7" t="s">
        <v>87</v>
      </c>
      <c r="P413" s="12" t="s">
        <v>88</v>
      </c>
    </row>
    <row r="414" spans="2:16" x14ac:dyDescent="0.25">
      <c r="B414" s="11">
        <v>1412</v>
      </c>
      <c r="C414" s="8">
        <v>44081</v>
      </c>
      <c r="D414" s="7" t="str">
        <f t="shared" si="39"/>
        <v>SET</v>
      </c>
      <c r="E414" s="7" t="str">
        <f t="shared" si="40"/>
        <v>2020</v>
      </c>
      <c r="F414" s="7">
        <v>1007</v>
      </c>
      <c r="G414" s="7" t="str">
        <f t="shared" si="36"/>
        <v>Alex Souza</v>
      </c>
      <c r="H414" s="7" t="s">
        <v>84</v>
      </c>
      <c r="I414" s="7" t="s">
        <v>80</v>
      </c>
      <c r="J414" s="7" t="str">
        <f t="shared" si="37"/>
        <v xml:space="preserve">Teclado </v>
      </c>
      <c r="K414" s="9">
        <f t="shared" si="38"/>
        <v>80</v>
      </c>
      <c r="L414" s="7">
        <v>71</v>
      </c>
      <c r="M414" s="9">
        <f t="shared" si="41"/>
        <v>5680</v>
      </c>
      <c r="N414" s="7" t="s">
        <v>103</v>
      </c>
      <c r="O414" s="7" t="s">
        <v>92</v>
      </c>
      <c r="P414" s="12" t="s">
        <v>93</v>
      </c>
    </row>
    <row r="415" spans="2:16" x14ac:dyDescent="0.25">
      <c r="B415" s="11">
        <v>1413</v>
      </c>
      <c r="C415" s="8">
        <v>44082</v>
      </c>
      <c r="D415" s="7" t="str">
        <f t="shared" si="39"/>
        <v>SET</v>
      </c>
      <c r="E415" s="7" t="str">
        <f t="shared" si="40"/>
        <v>2020</v>
      </c>
      <c r="F415" s="7">
        <v>1001</v>
      </c>
      <c r="G415" s="7" t="str">
        <f t="shared" si="36"/>
        <v>Maria Silva</v>
      </c>
      <c r="H415" s="7" t="s">
        <v>84</v>
      </c>
      <c r="I415" s="7" t="s">
        <v>68</v>
      </c>
      <c r="J415" s="7" t="str">
        <f t="shared" si="37"/>
        <v>Celular Modelo 1</v>
      </c>
      <c r="K415" s="9">
        <f t="shared" si="38"/>
        <v>800</v>
      </c>
      <c r="L415" s="7">
        <v>178</v>
      </c>
      <c r="M415" s="9">
        <f t="shared" si="41"/>
        <v>142400</v>
      </c>
      <c r="N415" s="7" t="s">
        <v>103</v>
      </c>
      <c r="O415" s="7" t="s">
        <v>90</v>
      </c>
      <c r="P415" s="12" t="s">
        <v>91</v>
      </c>
    </row>
    <row r="416" spans="2:16" x14ac:dyDescent="0.25">
      <c r="B416" s="11">
        <v>1414</v>
      </c>
      <c r="C416" s="8">
        <v>44084</v>
      </c>
      <c r="D416" s="7" t="str">
        <f t="shared" si="39"/>
        <v>SET</v>
      </c>
      <c r="E416" s="7" t="str">
        <f t="shared" si="40"/>
        <v>2020</v>
      </c>
      <c r="F416" s="7">
        <v>1005</v>
      </c>
      <c r="G416" s="7" t="str">
        <f t="shared" si="36"/>
        <v>Tais Fernandes</v>
      </c>
      <c r="H416" s="7" t="s">
        <v>22</v>
      </c>
      <c r="I416" s="7" t="s">
        <v>71</v>
      </c>
      <c r="J416" s="7" t="str">
        <f t="shared" si="37"/>
        <v>E-Reader</v>
      </c>
      <c r="K416" s="9">
        <f t="shared" si="38"/>
        <v>250</v>
      </c>
      <c r="L416" s="7">
        <v>185</v>
      </c>
      <c r="M416" s="9">
        <f t="shared" si="41"/>
        <v>46250</v>
      </c>
      <c r="N416" s="7" t="s">
        <v>102</v>
      </c>
      <c r="O416" s="7" t="s">
        <v>95</v>
      </c>
      <c r="P416" s="12" t="s">
        <v>93</v>
      </c>
    </row>
    <row r="417" spans="2:16" x14ac:dyDescent="0.25">
      <c r="B417" s="11">
        <v>1415</v>
      </c>
      <c r="C417" s="8">
        <v>44084</v>
      </c>
      <c r="D417" s="7" t="str">
        <f t="shared" si="39"/>
        <v>SET</v>
      </c>
      <c r="E417" s="7" t="str">
        <f t="shared" si="40"/>
        <v>2020</v>
      </c>
      <c r="F417" s="7">
        <v>1002</v>
      </c>
      <c r="G417" s="7" t="str">
        <f t="shared" si="36"/>
        <v>Lucas Souza</v>
      </c>
      <c r="H417" s="7" t="s">
        <v>22</v>
      </c>
      <c r="I417" s="7" t="s">
        <v>80</v>
      </c>
      <c r="J417" s="7" t="str">
        <f t="shared" si="37"/>
        <v xml:space="preserve">Teclado </v>
      </c>
      <c r="K417" s="9">
        <f t="shared" si="38"/>
        <v>80</v>
      </c>
      <c r="L417" s="7">
        <v>144</v>
      </c>
      <c r="M417" s="9">
        <f t="shared" si="41"/>
        <v>11520</v>
      </c>
      <c r="N417" s="7" t="s">
        <v>103</v>
      </c>
      <c r="O417" s="7" t="s">
        <v>90</v>
      </c>
      <c r="P417" s="12" t="s">
        <v>91</v>
      </c>
    </row>
    <row r="418" spans="2:16" x14ac:dyDescent="0.25">
      <c r="B418" s="11">
        <v>1416</v>
      </c>
      <c r="C418" s="8">
        <v>44085</v>
      </c>
      <c r="D418" s="7" t="str">
        <f t="shared" si="39"/>
        <v>SET</v>
      </c>
      <c r="E418" s="7" t="str">
        <f t="shared" si="40"/>
        <v>2020</v>
      </c>
      <c r="F418" s="7">
        <v>1004</v>
      </c>
      <c r="G418" s="7" t="str">
        <f t="shared" si="36"/>
        <v>Isabela Carolina</v>
      </c>
      <c r="H418" s="7" t="s">
        <v>22</v>
      </c>
      <c r="I418" s="7" t="s">
        <v>73</v>
      </c>
      <c r="J418" s="7" t="str">
        <f t="shared" si="37"/>
        <v>Mouse</v>
      </c>
      <c r="K418" s="9">
        <f t="shared" si="38"/>
        <v>88</v>
      </c>
      <c r="L418" s="7">
        <v>155</v>
      </c>
      <c r="M418" s="9">
        <f t="shared" si="41"/>
        <v>13640</v>
      </c>
      <c r="N418" s="7" t="s">
        <v>18</v>
      </c>
      <c r="O418" s="7" t="s">
        <v>85</v>
      </c>
      <c r="P418" s="12" t="s">
        <v>86</v>
      </c>
    </row>
    <row r="419" spans="2:16" x14ac:dyDescent="0.25">
      <c r="B419" s="11">
        <v>1417</v>
      </c>
      <c r="C419" s="8">
        <v>44086</v>
      </c>
      <c r="D419" s="7" t="str">
        <f t="shared" si="39"/>
        <v>SET</v>
      </c>
      <c r="E419" s="7" t="str">
        <f t="shared" si="40"/>
        <v>2020</v>
      </c>
      <c r="F419" s="7">
        <v>1009</v>
      </c>
      <c r="G419" s="7" t="str">
        <f t="shared" si="36"/>
        <v>Felipe Seixas</v>
      </c>
      <c r="H419" s="7" t="s">
        <v>22</v>
      </c>
      <c r="I419" s="7" t="s">
        <v>81</v>
      </c>
      <c r="J419" s="7" t="str">
        <f t="shared" si="37"/>
        <v>Webcam</v>
      </c>
      <c r="K419" s="9">
        <f t="shared" si="38"/>
        <v>130</v>
      </c>
      <c r="L419" s="7">
        <v>73</v>
      </c>
      <c r="M419" s="9">
        <f t="shared" si="41"/>
        <v>9490</v>
      </c>
      <c r="N419" s="7" t="s">
        <v>17</v>
      </c>
      <c r="O419" s="7" t="s">
        <v>92</v>
      </c>
      <c r="P419" s="12" t="s">
        <v>93</v>
      </c>
    </row>
    <row r="420" spans="2:16" x14ac:dyDescent="0.25">
      <c r="B420" s="11">
        <v>1418</v>
      </c>
      <c r="C420" s="8">
        <v>44086</v>
      </c>
      <c r="D420" s="7" t="str">
        <f t="shared" si="39"/>
        <v>SET</v>
      </c>
      <c r="E420" s="7" t="str">
        <f t="shared" si="40"/>
        <v>2020</v>
      </c>
      <c r="F420" s="7">
        <v>1007</v>
      </c>
      <c r="G420" s="7" t="str">
        <f t="shared" si="36"/>
        <v>Alex Souza</v>
      </c>
      <c r="H420" s="7" t="s">
        <v>22</v>
      </c>
      <c r="I420" s="7" t="s">
        <v>74</v>
      </c>
      <c r="J420" s="7" t="str">
        <f t="shared" si="37"/>
        <v>Notebook Modelo 1</v>
      </c>
      <c r="K420" s="9">
        <f t="shared" si="38"/>
        <v>1450</v>
      </c>
      <c r="L420" s="7">
        <v>28</v>
      </c>
      <c r="M420" s="9">
        <f t="shared" si="41"/>
        <v>40600</v>
      </c>
      <c r="N420" s="7" t="s">
        <v>17</v>
      </c>
      <c r="O420" s="7" t="s">
        <v>22</v>
      </c>
      <c r="P420" s="12" t="s">
        <v>91</v>
      </c>
    </row>
    <row r="421" spans="2:16" x14ac:dyDescent="0.25">
      <c r="B421" s="11">
        <v>1419</v>
      </c>
      <c r="C421" s="8">
        <v>44086</v>
      </c>
      <c r="D421" s="7" t="str">
        <f t="shared" si="39"/>
        <v>SET</v>
      </c>
      <c r="E421" s="7" t="str">
        <f t="shared" si="40"/>
        <v>2020</v>
      </c>
      <c r="F421" s="7">
        <v>1001</v>
      </c>
      <c r="G421" s="7" t="str">
        <f t="shared" si="36"/>
        <v>Maria Silva</v>
      </c>
      <c r="H421" s="7" t="s">
        <v>84</v>
      </c>
      <c r="I421" s="7" t="s">
        <v>75</v>
      </c>
      <c r="J421" s="7" t="str">
        <f t="shared" si="37"/>
        <v>Notebook Modelo 2</v>
      </c>
      <c r="K421" s="9">
        <f t="shared" si="38"/>
        <v>2220</v>
      </c>
      <c r="L421" s="7">
        <v>199</v>
      </c>
      <c r="M421" s="9">
        <f t="shared" si="41"/>
        <v>441780</v>
      </c>
      <c r="N421" s="7" t="s">
        <v>16</v>
      </c>
      <c r="O421" s="7" t="s">
        <v>92</v>
      </c>
      <c r="P421" s="12" t="s">
        <v>93</v>
      </c>
    </row>
    <row r="422" spans="2:16" x14ac:dyDescent="0.25">
      <c r="B422" s="11">
        <v>1420</v>
      </c>
      <c r="C422" s="8">
        <v>44087</v>
      </c>
      <c r="D422" s="7" t="str">
        <f t="shared" si="39"/>
        <v>SET</v>
      </c>
      <c r="E422" s="7" t="str">
        <f t="shared" si="40"/>
        <v>2020</v>
      </c>
      <c r="F422" s="7">
        <v>1002</v>
      </c>
      <c r="G422" s="7" t="str">
        <f t="shared" si="36"/>
        <v>Lucas Souza</v>
      </c>
      <c r="H422" s="7" t="s">
        <v>22</v>
      </c>
      <c r="I422" s="7" t="s">
        <v>74</v>
      </c>
      <c r="J422" s="7" t="str">
        <f t="shared" si="37"/>
        <v>Notebook Modelo 1</v>
      </c>
      <c r="K422" s="9">
        <f t="shared" si="38"/>
        <v>1450</v>
      </c>
      <c r="L422" s="7">
        <v>150</v>
      </c>
      <c r="M422" s="9">
        <f t="shared" si="41"/>
        <v>217500</v>
      </c>
      <c r="N422" s="7" t="s">
        <v>20</v>
      </c>
      <c r="O422" s="7" t="s">
        <v>92</v>
      </c>
      <c r="P422" s="12" t="s">
        <v>93</v>
      </c>
    </row>
    <row r="423" spans="2:16" x14ac:dyDescent="0.25">
      <c r="B423" s="11">
        <v>1421</v>
      </c>
      <c r="C423" s="8">
        <v>44087</v>
      </c>
      <c r="D423" s="7" t="str">
        <f t="shared" si="39"/>
        <v>SET</v>
      </c>
      <c r="E423" s="7" t="str">
        <f t="shared" si="40"/>
        <v>2020</v>
      </c>
      <c r="F423" s="7">
        <v>1006</v>
      </c>
      <c r="G423" s="7" t="str">
        <f t="shared" si="36"/>
        <v>Mário Junior</v>
      </c>
      <c r="H423" s="7" t="s">
        <v>84</v>
      </c>
      <c r="I423" s="7" t="s">
        <v>69</v>
      </c>
      <c r="J423" s="7" t="str">
        <f t="shared" si="37"/>
        <v>Celular Modelo 2</v>
      </c>
      <c r="K423" s="9">
        <f t="shared" si="38"/>
        <v>1200</v>
      </c>
      <c r="L423" s="7">
        <v>92</v>
      </c>
      <c r="M423" s="9">
        <f t="shared" si="41"/>
        <v>110400</v>
      </c>
      <c r="N423" s="7" t="s">
        <v>103</v>
      </c>
      <c r="O423" s="7" t="s">
        <v>22</v>
      </c>
      <c r="P423" s="12" t="s">
        <v>91</v>
      </c>
    </row>
    <row r="424" spans="2:16" x14ac:dyDescent="0.25">
      <c r="B424" s="11">
        <v>1422</v>
      </c>
      <c r="C424" s="8">
        <v>44087</v>
      </c>
      <c r="D424" s="7" t="str">
        <f t="shared" si="39"/>
        <v>SET</v>
      </c>
      <c r="E424" s="7" t="str">
        <f t="shared" si="40"/>
        <v>2020</v>
      </c>
      <c r="F424" s="7">
        <v>1002</v>
      </c>
      <c r="G424" s="7" t="str">
        <f t="shared" si="36"/>
        <v>Lucas Souza</v>
      </c>
      <c r="H424" s="7" t="s">
        <v>84</v>
      </c>
      <c r="I424" s="7" t="s">
        <v>75</v>
      </c>
      <c r="J424" s="7" t="str">
        <f t="shared" si="37"/>
        <v>Notebook Modelo 2</v>
      </c>
      <c r="K424" s="9">
        <f t="shared" si="38"/>
        <v>2220</v>
      </c>
      <c r="L424" s="7">
        <v>91</v>
      </c>
      <c r="M424" s="9">
        <f t="shared" si="41"/>
        <v>202020</v>
      </c>
      <c r="N424" s="7" t="s">
        <v>19</v>
      </c>
      <c r="O424" s="7" t="s">
        <v>89</v>
      </c>
      <c r="P424" s="12" t="s">
        <v>86</v>
      </c>
    </row>
    <row r="425" spans="2:16" x14ac:dyDescent="0.25">
      <c r="B425" s="11">
        <v>1423</v>
      </c>
      <c r="C425" s="8">
        <v>44087</v>
      </c>
      <c r="D425" s="7" t="str">
        <f t="shared" si="39"/>
        <v>SET</v>
      </c>
      <c r="E425" s="7" t="str">
        <f t="shared" si="40"/>
        <v>2020</v>
      </c>
      <c r="F425" s="7">
        <v>1007</v>
      </c>
      <c r="G425" s="7" t="str">
        <f t="shared" si="36"/>
        <v>Alex Souza</v>
      </c>
      <c r="H425" s="7" t="s">
        <v>22</v>
      </c>
      <c r="I425" s="7" t="s">
        <v>76</v>
      </c>
      <c r="J425" s="7" t="str">
        <f t="shared" si="37"/>
        <v>Notebook Modelo 3</v>
      </c>
      <c r="K425" s="9">
        <f t="shared" si="38"/>
        <v>4300</v>
      </c>
      <c r="L425" s="7">
        <v>185</v>
      </c>
      <c r="M425" s="9">
        <f t="shared" si="41"/>
        <v>795500</v>
      </c>
      <c r="N425" s="7" t="s">
        <v>18</v>
      </c>
      <c r="O425" s="7" t="s">
        <v>89</v>
      </c>
      <c r="P425" s="12" t="s">
        <v>86</v>
      </c>
    </row>
    <row r="426" spans="2:16" x14ac:dyDescent="0.25">
      <c r="B426" s="11">
        <v>1424</v>
      </c>
      <c r="C426" s="8">
        <v>44087</v>
      </c>
      <c r="D426" s="7" t="str">
        <f t="shared" si="39"/>
        <v>SET</v>
      </c>
      <c r="E426" s="7" t="str">
        <f t="shared" si="40"/>
        <v>2020</v>
      </c>
      <c r="F426" s="7">
        <v>1001</v>
      </c>
      <c r="G426" s="7" t="str">
        <f t="shared" si="36"/>
        <v>Maria Silva</v>
      </c>
      <c r="H426" s="7" t="s">
        <v>84</v>
      </c>
      <c r="I426" s="7" t="s">
        <v>70</v>
      </c>
      <c r="J426" s="7" t="str">
        <f t="shared" si="37"/>
        <v>Celular Modelo 3</v>
      </c>
      <c r="K426" s="9">
        <f t="shared" si="38"/>
        <v>1800</v>
      </c>
      <c r="L426" s="7">
        <v>75</v>
      </c>
      <c r="M426" s="9">
        <f t="shared" si="41"/>
        <v>135000</v>
      </c>
      <c r="N426" s="7" t="s">
        <v>20</v>
      </c>
      <c r="O426" s="7" t="s">
        <v>94</v>
      </c>
      <c r="P426" s="12" t="s">
        <v>88</v>
      </c>
    </row>
    <row r="427" spans="2:16" x14ac:dyDescent="0.25">
      <c r="B427" s="11">
        <v>1425</v>
      </c>
      <c r="C427" s="8">
        <v>44088</v>
      </c>
      <c r="D427" s="7" t="str">
        <f t="shared" si="39"/>
        <v>SET</v>
      </c>
      <c r="E427" s="7" t="str">
        <f t="shared" si="40"/>
        <v>2020</v>
      </c>
      <c r="F427" s="7">
        <v>1002</v>
      </c>
      <c r="G427" s="7" t="str">
        <f t="shared" si="36"/>
        <v>Lucas Souza</v>
      </c>
      <c r="H427" s="7" t="s">
        <v>22</v>
      </c>
      <c r="I427" s="7" t="s">
        <v>74</v>
      </c>
      <c r="J427" s="7" t="str">
        <f t="shared" si="37"/>
        <v>Notebook Modelo 1</v>
      </c>
      <c r="K427" s="9">
        <f t="shared" si="38"/>
        <v>1450</v>
      </c>
      <c r="L427" s="7">
        <v>94</v>
      </c>
      <c r="M427" s="9">
        <f t="shared" si="41"/>
        <v>136300</v>
      </c>
      <c r="N427" s="7" t="s">
        <v>19</v>
      </c>
      <c r="O427" s="7" t="s">
        <v>94</v>
      </c>
      <c r="P427" s="12" t="s">
        <v>88</v>
      </c>
    </row>
    <row r="428" spans="2:16" x14ac:dyDescent="0.25">
      <c r="B428" s="11">
        <v>1426</v>
      </c>
      <c r="C428" s="8">
        <v>44089</v>
      </c>
      <c r="D428" s="7" t="str">
        <f t="shared" si="39"/>
        <v>SET</v>
      </c>
      <c r="E428" s="7" t="str">
        <f t="shared" si="40"/>
        <v>2020</v>
      </c>
      <c r="F428" s="7">
        <v>1009</v>
      </c>
      <c r="G428" s="7" t="str">
        <f t="shared" si="36"/>
        <v>Felipe Seixas</v>
      </c>
      <c r="H428" s="7" t="s">
        <v>22</v>
      </c>
      <c r="I428" s="7" t="s">
        <v>77</v>
      </c>
      <c r="J428" s="7" t="str">
        <f t="shared" si="37"/>
        <v>Smart TV</v>
      </c>
      <c r="K428" s="9">
        <f t="shared" si="38"/>
        <v>1998</v>
      </c>
      <c r="L428" s="7">
        <v>127</v>
      </c>
      <c r="M428" s="9">
        <f t="shared" si="41"/>
        <v>253746</v>
      </c>
      <c r="N428" s="7" t="s">
        <v>17</v>
      </c>
      <c r="O428" s="7" t="s">
        <v>87</v>
      </c>
      <c r="P428" s="12" t="s">
        <v>88</v>
      </c>
    </row>
    <row r="429" spans="2:16" x14ac:dyDescent="0.25">
      <c r="B429" s="11">
        <v>1427</v>
      </c>
      <c r="C429" s="8">
        <v>44089</v>
      </c>
      <c r="D429" s="7" t="str">
        <f t="shared" si="39"/>
        <v>SET</v>
      </c>
      <c r="E429" s="7" t="str">
        <f t="shared" si="40"/>
        <v>2020</v>
      </c>
      <c r="F429" s="7">
        <v>1008</v>
      </c>
      <c r="G429" s="7" t="str">
        <f t="shared" si="36"/>
        <v>Teobaldo Junior</v>
      </c>
      <c r="H429" s="7" t="s">
        <v>84</v>
      </c>
      <c r="I429" s="7" t="s">
        <v>71</v>
      </c>
      <c r="J429" s="7" t="str">
        <f t="shared" si="37"/>
        <v>E-Reader</v>
      </c>
      <c r="K429" s="9">
        <f t="shared" si="38"/>
        <v>250</v>
      </c>
      <c r="L429" s="7">
        <v>114</v>
      </c>
      <c r="M429" s="9">
        <f t="shared" si="41"/>
        <v>28500</v>
      </c>
      <c r="N429" s="7" t="s">
        <v>102</v>
      </c>
      <c r="O429" s="7" t="s">
        <v>94</v>
      </c>
      <c r="P429" s="12" t="s">
        <v>88</v>
      </c>
    </row>
    <row r="430" spans="2:16" x14ac:dyDescent="0.25">
      <c r="B430" s="11">
        <v>1428</v>
      </c>
      <c r="C430" s="8">
        <v>44090</v>
      </c>
      <c r="D430" s="7" t="str">
        <f t="shared" si="39"/>
        <v>SET</v>
      </c>
      <c r="E430" s="7" t="str">
        <f t="shared" si="40"/>
        <v>2020</v>
      </c>
      <c r="F430" s="7">
        <v>1006</v>
      </c>
      <c r="G430" s="7" t="str">
        <f t="shared" si="36"/>
        <v>Mário Junior</v>
      </c>
      <c r="H430" s="7" t="s">
        <v>84</v>
      </c>
      <c r="I430" s="7" t="s">
        <v>79</v>
      </c>
      <c r="J430" s="7" t="str">
        <f t="shared" si="37"/>
        <v>Tablet</v>
      </c>
      <c r="K430" s="9">
        <f t="shared" si="38"/>
        <v>1700</v>
      </c>
      <c r="L430" s="7">
        <v>26</v>
      </c>
      <c r="M430" s="9">
        <f t="shared" si="41"/>
        <v>44200</v>
      </c>
      <c r="N430" s="7" t="s">
        <v>102</v>
      </c>
      <c r="O430" s="7" t="s">
        <v>22</v>
      </c>
      <c r="P430" s="12" t="s">
        <v>91</v>
      </c>
    </row>
    <row r="431" spans="2:16" x14ac:dyDescent="0.25">
      <c r="B431" s="11">
        <v>1429</v>
      </c>
      <c r="C431" s="8">
        <v>44090</v>
      </c>
      <c r="D431" s="7" t="str">
        <f t="shared" si="39"/>
        <v>SET</v>
      </c>
      <c r="E431" s="7" t="str">
        <f t="shared" si="40"/>
        <v>2020</v>
      </c>
      <c r="F431" s="7">
        <v>1005</v>
      </c>
      <c r="G431" s="7" t="str">
        <f t="shared" si="36"/>
        <v>Tais Fernandes</v>
      </c>
      <c r="H431" s="7" t="s">
        <v>22</v>
      </c>
      <c r="I431" s="7" t="s">
        <v>74</v>
      </c>
      <c r="J431" s="7" t="str">
        <f t="shared" si="37"/>
        <v>Notebook Modelo 1</v>
      </c>
      <c r="K431" s="9">
        <f t="shared" si="38"/>
        <v>1450</v>
      </c>
      <c r="L431" s="7">
        <v>198</v>
      </c>
      <c r="M431" s="9">
        <f t="shared" si="41"/>
        <v>287100</v>
      </c>
      <c r="N431" s="7" t="s">
        <v>103</v>
      </c>
      <c r="O431" s="7" t="s">
        <v>87</v>
      </c>
      <c r="P431" s="12" t="s">
        <v>88</v>
      </c>
    </row>
    <row r="432" spans="2:16" x14ac:dyDescent="0.25">
      <c r="B432" s="11">
        <v>1430</v>
      </c>
      <c r="C432" s="8">
        <v>44091</v>
      </c>
      <c r="D432" s="7" t="str">
        <f t="shared" si="39"/>
        <v>SET</v>
      </c>
      <c r="E432" s="7" t="str">
        <f t="shared" si="40"/>
        <v>2020</v>
      </c>
      <c r="F432" s="7">
        <v>1003</v>
      </c>
      <c r="G432" s="7" t="str">
        <f t="shared" si="36"/>
        <v>Paulo Ferreira</v>
      </c>
      <c r="H432" s="7" t="s">
        <v>84</v>
      </c>
      <c r="I432" s="7" t="s">
        <v>76</v>
      </c>
      <c r="J432" s="7" t="str">
        <f t="shared" si="37"/>
        <v>Notebook Modelo 3</v>
      </c>
      <c r="K432" s="9">
        <f t="shared" si="38"/>
        <v>4300</v>
      </c>
      <c r="L432" s="7">
        <v>70</v>
      </c>
      <c r="M432" s="9">
        <f t="shared" si="41"/>
        <v>301000</v>
      </c>
      <c r="N432" s="7" t="s">
        <v>21</v>
      </c>
      <c r="O432" s="7" t="s">
        <v>87</v>
      </c>
      <c r="P432" s="12" t="s">
        <v>88</v>
      </c>
    </row>
    <row r="433" spans="2:16" x14ac:dyDescent="0.25">
      <c r="B433" s="11">
        <v>1431</v>
      </c>
      <c r="C433" s="8">
        <v>44092</v>
      </c>
      <c r="D433" s="7" t="str">
        <f t="shared" si="39"/>
        <v>SET</v>
      </c>
      <c r="E433" s="7" t="str">
        <f t="shared" si="40"/>
        <v>2020</v>
      </c>
      <c r="F433" s="7">
        <v>1001</v>
      </c>
      <c r="G433" s="7" t="str">
        <f t="shared" si="36"/>
        <v>Maria Silva</v>
      </c>
      <c r="H433" s="7" t="s">
        <v>84</v>
      </c>
      <c r="I433" s="7" t="s">
        <v>69</v>
      </c>
      <c r="J433" s="7" t="str">
        <f t="shared" si="37"/>
        <v>Celular Modelo 2</v>
      </c>
      <c r="K433" s="9">
        <f t="shared" si="38"/>
        <v>1200</v>
      </c>
      <c r="L433" s="7">
        <v>168</v>
      </c>
      <c r="M433" s="9">
        <f t="shared" si="41"/>
        <v>201600</v>
      </c>
      <c r="N433" s="7" t="s">
        <v>17</v>
      </c>
      <c r="O433" s="7" t="s">
        <v>92</v>
      </c>
      <c r="P433" s="12" t="s">
        <v>93</v>
      </c>
    </row>
    <row r="434" spans="2:16" x14ac:dyDescent="0.25">
      <c r="B434" s="11">
        <v>1432</v>
      </c>
      <c r="C434" s="8">
        <v>44092</v>
      </c>
      <c r="D434" s="7" t="str">
        <f t="shared" si="39"/>
        <v>SET</v>
      </c>
      <c r="E434" s="7" t="str">
        <f t="shared" si="40"/>
        <v>2020</v>
      </c>
      <c r="F434" s="7">
        <v>1007</v>
      </c>
      <c r="G434" s="7" t="str">
        <f t="shared" si="36"/>
        <v>Alex Souza</v>
      </c>
      <c r="H434" s="7" t="s">
        <v>84</v>
      </c>
      <c r="I434" s="7" t="s">
        <v>76</v>
      </c>
      <c r="J434" s="7" t="str">
        <f t="shared" si="37"/>
        <v>Notebook Modelo 3</v>
      </c>
      <c r="K434" s="9">
        <f t="shared" si="38"/>
        <v>4300</v>
      </c>
      <c r="L434" s="7">
        <v>197</v>
      </c>
      <c r="M434" s="9">
        <f t="shared" si="41"/>
        <v>847100</v>
      </c>
      <c r="N434" s="7" t="s">
        <v>17</v>
      </c>
      <c r="O434" s="7" t="s">
        <v>85</v>
      </c>
      <c r="P434" s="12" t="s">
        <v>86</v>
      </c>
    </row>
    <row r="435" spans="2:16" x14ac:dyDescent="0.25">
      <c r="B435" s="11">
        <v>1433</v>
      </c>
      <c r="C435" s="8">
        <v>44093</v>
      </c>
      <c r="D435" s="7" t="str">
        <f t="shared" si="39"/>
        <v>SET</v>
      </c>
      <c r="E435" s="7" t="str">
        <f t="shared" si="40"/>
        <v>2020</v>
      </c>
      <c r="F435" s="7">
        <v>1002</v>
      </c>
      <c r="G435" s="7" t="str">
        <f t="shared" si="36"/>
        <v>Lucas Souza</v>
      </c>
      <c r="H435" s="7" t="s">
        <v>84</v>
      </c>
      <c r="I435" s="7" t="s">
        <v>72</v>
      </c>
      <c r="J435" s="7" t="str">
        <f t="shared" si="37"/>
        <v>Headphone</v>
      </c>
      <c r="K435" s="9">
        <f t="shared" si="38"/>
        <v>150</v>
      </c>
      <c r="L435" s="7">
        <v>164</v>
      </c>
      <c r="M435" s="9">
        <f t="shared" si="41"/>
        <v>24600</v>
      </c>
      <c r="N435" s="7" t="s">
        <v>102</v>
      </c>
      <c r="O435" s="7" t="s">
        <v>85</v>
      </c>
      <c r="P435" s="12" t="s">
        <v>86</v>
      </c>
    </row>
    <row r="436" spans="2:16" x14ac:dyDescent="0.25">
      <c r="B436" s="11">
        <v>1434</v>
      </c>
      <c r="C436" s="8">
        <v>44093</v>
      </c>
      <c r="D436" s="7" t="str">
        <f t="shared" si="39"/>
        <v>SET</v>
      </c>
      <c r="E436" s="7" t="str">
        <f t="shared" si="40"/>
        <v>2020</v>
      </c>
      <c r="F436" s="7">
        <v>1003</v>
      </c>
      <c r="G436" s="7" t="str">
        <f t="shared" si="36"/>
        <v>Paulo Ferreira</v>
      </c>
      <c r="H436" s="7" t="s">
        <v>84</v>
      </c>
      <c r="I436" s="7" t="s">
        <v>68</v>
      </c>
      <c r="J436" s="7" t="str">
        <f t="shared" si="37"/>
        <v>Celular Modelo 1</v>
      </c>
      <c r="K436" s="9">
        <f t="shared" si="38"/>
        <v>800</v>
      </c>
      <c r="L436" s="7">
        <v>70</v>
      </c>
      <c r="M436" s="9">
        <f t="shared" si="41"/>
        <v>56000</v>
      </c>
      <c r="N436" s="7" t="s">
        <v>21</v>
      </c>
      <c r="O436" s="7" t="s">
        <v>92</v>
      </c>
      <c r="P436" s="12" t="s">
        <v>93</v>
      </c>
    </row>
    <row r="437" spans="2:16" x14ac:dyDescent="0.25">
      <c r="B437" s="11">
        <v>1435</v>
      </c>
      <c r="C437" s="8">
        <v>44095</v>
      </c>
      <c r="D437" s="7" t="str">
        <f t="shared" si="39"/>
        <v>SET</v>
      </c>
      <c r="E437" s="7" t="str">
        <f t="shared" si="40"/>
        <v>2020</v>
      </c>
      <c r="F437" s="7">
        <v>1009</v>
      </c>
      <c r="G437" s="7" t="str">
        <f t="shared" si="36"/>
        <v>Felipe Seixas</v>
      </c>
      <c r="H437" s="7" t="s">
        <v>84</v>
      </c>
      <c r="I437" s="7" t="s">
        <v>71</v>
      </c>
      <c r="J437" s="7" t="str">
        <f t="shared" si="37"/>
        <v>E-Reader</v>
      </c>
      <c r="K437" s="9">
        <f t="shared" si="38"/>
        <v>250</v>
      </c>
      <c r="L437" s="7">
        <v>32</v>
      </c>
      <c r="M437" s="9">
        <f t="shared" si="41"/>
        <v>8000</v>
      </c>
      <c r="N437" s="7" t="s">
        <v>21</v>
      </c>
      <c r="O437" s="7" t="s">
        <v>95</v>
      </c>
      <c r="P437" s="12" t="s">
        <v>93</v>
      </c>
    </row>
    <row r="438" spans="2:16" x14ac:dyDescent="0.25">
      <c r="B438" s="11">
        <v>1436</v>
      </c>
      <c r="C438" s="8">
        <v>44096</v>
      </c>
      <c r="D438" s="7" t="str">
        <f t="shared" si="39"/>
        <v>SET</v>
      </c>
      <c r="E438" s="7" t="str">
        <f t="shared" si="40"/>
        <v>2020</v>
      </c>
      <c r="F438" s="7">
        <v>1006</v>
      </c>
      <c r="G438" s="7" t="str">
        <f t="shared" si="36"/>
        <v>Mário Junior</v>
      </c>
      <c r="H438" s="7" t="s">
        <v>22</v>
      </c>
      <c r="I438" s="7" t="s">
        <v>80</v>
      </c>
      <c r="J438" s="7" t="str">
        <f t="shared" si="37"/>
        <v xml:space="preserve">Teclado </v>
      </c>
      <c r="K438" s="9">
        <f t="shared" si="38"/>
        <v>80</v>
      </c>
      <c r="L438" s="7">
        <v>99</v>
      </c>
      <c r="M438" s="9">
        <f t="shared" si="41"/>
        <v>7920</v>
      </c>
      <c r="N438" s="7" t="s">
        <v>103</v>
      </c>
      <c r="O438" s="7" t="s">
        <v>90</v>
      </c>
      <c r="P438" s="12" t="s">
        <v>91</v>
      </c>
    </row>
    <row r="439" spans="2:16" x14ac:dyDescent="0.25">
      <c r="B439" s="11">
        <v>1437</v>
      </c>
      <c r="C439" s="8">
        <v>44096</v>
      </c>
      <c r="D439" s="7" t="str">
        <f t="shared" si="39"/>
        <v>SET</v>
      </c>
      <c r="E439" s="7" t="str">
        <f t="shared" si="40"/>
        <v>2020</v>
      </c>
      <c r="F439" s="7">
        <v>1003</v>
      </c>
      <c r="G439" s="7" t="str">
        <f t="shared" si="36"/>
        <v>Paulo Ferreira</v>
      </c>
      <c r="H439" s="7" t="s">
        <v>22</v>
      </c>
      <c r="I439" s="7" t="s">
        <v>72</v>
      </c>
      <c r="J439" s="7" t="str">
        <f t="shared" si="37"/>
        <v>Headphone</v>
      </c>
      <c r="K439" s="9">
        <f t="shared" si="38"/>
        <v>150</v>
      </c>
      <c r="L439" s="7">
        <v>50</v>
      </c>
      <c r="M439" s="9">
        <f t="shared" si="41"/>
        <v>7500</v>
      </c>
      <c r="N439" s="7" t="s">
        <v>18</v>
      </c>
      <c r="O439" s="7" t="s">
        <v>89</v>
      </c>
      <c r="P439" s="12" t="s">
        <v>86</v>
      </c>
    </row>
    <row r="440" spans="2:16" x14ac:dyDescent="0.25">
      <c r="B440" s="11">
        <v>1438</v>
      </c>
      <c r="C440" s="8">
        <v>44096</v>
      </c>
      <c r="D440" s="7" t="str">
        <f t="shared" si="39"/>
        <v>SET</v>
      </c>
      <c r="E440" s="7" t="str">
        <f t="shared" si="40"/>
        <v>2020</v>
      </c>
      <c r="F440" s="7">
        <v>1009</v>
      </c>
      <c r="G440" s="7" t="str">
        <f t="shared" si="36"/>
        <v>Felipe Seixas</v>
      </c>
      <c r="H440" s="7" t="s">
        <v>22</v>
      </c>
      <c r="I440" s="7" t="s">
        <v>72</v>
      </c>
      <c r="J440" s="7" t="str">
        <f t="shared" si="37"/>
        <v>Headphone</v>
      </c>
      <c r="K440" s="9">
        <f t="shared" si="38"/>
        <v>150</v>
      </c>
      <c r="L440" s="7">
        <v>189</v>
      </c>
      <c r="M440" s="9">
        <f t="shared" si="41"/>
        <v>28350</v>
      </c>
      <c r="N440" s="7" t="s">
        <v>16</v>
      </c>
      <c r="O440" s="7" t="s">
        <v>90</v>
      </c>
      <c r="P440" s="12" t="s">
        <v>91</v>
      </c>
    </row>
    <row r="441" spans="2:16" x14ac:dyDescent="0.25">
      <c r="B441" s="11">
        <v>1439</v>
      </c>
      <c r="C441" s="8">
        <v>44096</v>
      </c>
      <c r="D441" s="7" t="str">
        <f t="shared" si="39"/>
        <v>SET</v>
      </c>
      <c r="E441" s="7" t="str">
        <f t="shared" si="40"/>
        <v>2020</v>
      </c>
      <c r="F441" s="7">
        <v>1004</v>
      </c>
      <c r="G441" s="7" t="str">
        <f t="shared" si="36"/>
        <v>Isabela Carolina</v>
      </c>
      <c r="H441" s="7" t="s">
        <v>84</v>
      </c>
      <c r="I441" s="7" t="s">
        <v>81</v>
      </c>
      <c r="J441" s="7" t="str">
        <f t="shared" si="37"/>
        <v>Webcam</v>
      </c>
      <c r="K441" s="9">
        <f t="shared" si="38"/>
        <v>130</v>
      </c>
      <c r="L441" s="7">
        <v>100</v>
      </c>
      <c r="M441" s="9">
        <f t="shared" si="41"/>
        <v>13000</v>
      </c>
      <c r="N441" s="7" t="s">
        <v>20</v>
      </c>
      <c r="O441" s="7" t="s">
        <v>94</v>
      </c>
      <c r="P441" s="12" t="s">
        <v>88</v>
      </c>
    </row>
    <row r="442" spans="2:16" x14ac:dyDescent="0.25">
      <c r="B442" s="11">
        <v>1440</v>
      </c>
      <c r="C442" s="8">
        <v>44096</v>
      </c>
      <c r="D442" s="7" t="str">
        <f t="shared" si="39"/>
        <v>SET</v>
      </c>
      <c r="E442" s="7" t="str">
        <f t="shared" si="40"/>
        <v>2020</v>
      </c>
      <c r="F442" s="7">
        <v>1005</v>
      </c>
      <c r="G442" s="7" t="str">
        <f t="shared" si="36"/>
        <v>Tais Fernandes</v>
      </c>
      <c r="H442" s="7" t="s">
        <v>22</v>
      </c>
      <c r="I442" s="7" t="s">
        <v>68</v>
      </c>
      <c r="J442" s="7" t="str">
        <f t="shared" si="37"/>
        <v>Celular Modelo 1</v>
      </c>
      <c r="K442" s="9">
        <f t="shared" si="38"/>
        <v>800</v>
      </c>
      <c r="L442" s="7">
        <v>104</v>
      </c>
      <c r="M442" s="9">
        <f t="shared" si="41"/>
        <v>83200</v>
      </c>
      <c r="N442" s="7" t="s">
        <v>102</v>
      </c>
      <c r="O442" s="7" t="s">
        <v>90</v>
      </c>
      <c r="P442" s="12" t="s">
        <v>91</v>
      </c>
    </row>
    <row r="443" spans="2:16" x14ac:dyDescent="0.25">
      <c r="B443" s="11">
        <v>1441</v>
      </c>
      <c r="C443" s="8">
        <v>44096</v>
      </c>
      <c r="D443" s="7" t="str">
        <f t="shared" si="39"/>
        <v>SET</v>
      </c>
      <c r="E443" s="7" t="str">
        <f t="shared" si="40"/>
        <v>2020</v>
      </c>
      <c r="F443" s="7">
        <v>1004</v>
      </c>
      <c r="G443" s="7" t="str">
        <f t="shared" si="36"/>
        <v>Isabela Carolina</v>
      </c>
      <c r="H443" s="7" t="s">
        <v>84</v>
      </c>
      <c r="I443" s="7" t="s">
        <v>70</v>
      </c>
      <c r="J443" s="7" t="str">
        <f t="shared" si="37"/>
        <v>Celular Modelo 3</v>
      </c>
      <c r="K443" s="9">
        <f t="shared" si="38"/>
        <v>1800</v>
      </c>
      <c r="L443" s="7">
        <v>70</v>
      </c>
      <c r="M443" s="9">
        <f t="shared" si="41"/>
        <v>126000</v>
      </c>
      <c r="N443" s="7" t="s">
        <v>17</v>
      </c>
      <c r="O443" s="7" t="s">
        <v>95</v>
      </c>
      <c r="P443" s="12" t="s">
        <v>93</v>
      </c>
    </row>
    <row r="444" spans="2:16" x14ac:dyDescent="0.25">
      <c r="B444" s="11">
        <v>1442</v>
      </c>
      <c r="C444" s="8">
        <v>44096</v>
      </c>
      <c r="D444" s="7" t="str">
        <f t="shared" si="39"/>
        <v>SET</v>
      </c>
      <c r="E444" s="7" t="str">
        <f t="shared" si="40"/>
        <v>2020</v>
      </c>
      <c r="F444" s="7">
        <v>1002</v>
      </c>
      <c r="G444" s="7" t="str">
        <f t="shared" si="36"/>
        <v>Lucas Souza</v>
      </c>
      <c r="H444" s="7" t="s">
        <v>84</v>
      </c>
      <c r="I444" s="7" t="s">
        <v>70</v>
      </c>
      <c r="J444" s="7" t="str">
        <f t="shared" si="37"/>
        <v>Celular Modelo 3</v>
      </c>
      <c r="K444" s="9">
        <f t="shared" si="38"/>
        <v>1800</v>
      </c>
      <c r="L444" s="7">
        <v>11</v>
      </c>
      <c r="M444" s="9">
        <f t="shared" si="41"/>
        <v>19800</v>
      </c>
      <c r="N444" s="7" t="s">
        <v>17</v>
      </c>
      <c r="O444" s="7" t="s">
        <v>94</v>
      </c>
      <c r="P444" s="12" t="s">
        <v>88</v>
      </c>
    </row>
    <row r="445" spans="2:16" x14ac:dyDescent="0.25">
      <c r="B445" s="11">
        <v>1443</v>
      </c>
      <c r="C445" s="8">
        <v>44097</v>
      </c>
      <c r="D445" s="7" t="str">
        <f t="shared" si="39"/>
        <v>SET</v>
      </c>
      <c r="E445" s="7" t="str">
        <f t="shared" si="40"/>
        <v>2020</v>
      </c>
      <c r="F445" s="7">
        <v>1006</v>
      </c>
      <c r="G445" s="7" t="str">
        <f t="shared" si="36"/>
        <v>Mário Junior</v>
      </c>
      <c r="H445" s="7" t="s">
        <v>22</v>
      </c>
      <c r="I445" s="7" t="s">
        <v>71</v>
      </c>
      <c r="J445" s="7" t="str">
        <f t="shared" si="37"/>
        <v>E-Reader</v>
      </c>
      <c r="K445" s="9">
        <f t="shared" si="38"/>
        <v>250</v>
      </c>
      <c r="L445" s="7">
        <v>123</v>
      </c>
      <c r="M445" s="9">
        <f t="shared" si="41"/>
        <v>30750</v>
      </c>
      <c r="N445" s="7" t="s">
        <v>17</v>
      </c>
      <c r="O445" s="7" t="s">
        <v>94</v>
      </c>
      <c r="P445" s="12" t="s">
        <v>88</v>
      </c>
    </row>
    <row r="446" spans="2:16" x14ac:dyDescent="0.25">
      <c r="B446" s="11">
        <v>1444</v>
      </c>
      <c r="C446" s="8">
        <v>44097</v>
      </c>
      <c r="D446" s="7" t="str">
        <f t="shared" si="39"/>
        <v>SET</v>
      </c>
      <c r="E446" s="7" t="str">
        <f t="shared" si="40"/>
        <v>2020</v>
      </c>
      <c r="F446" s="7">
        <v>1009</v>
      </c>
      <c r="G446" s="7" t="str">
        <f t="shared" si="36"/>
        <v>Felipe Seixas</v>
      </c>
      <c r="H446" s="7" t="s">
        <v>84</v>
      </c>
      <c r="I446" s="7" t="s">
        <v>70</v>
      </c>
      <c r="J446" s="7" t="str">
        <f t="shared" si="37"/>
        <v>Celular Modelo 3</v>
      </c>
      <c r="K446" s="9">
        <f t="shared" si="38"/>
        <v>1800</v>
      </c>
      <c r="L446" s="7">
        <v>155</v>
      </c>
      <c r="M446" s="9">
        <f t="shared" si="41"/>
        <v>279000</v>
      </c>
      <c r="N446" s="7" t="s">
        <v>103</v>
      </c>
      <c r="O446" s="7" t="s">
        <v>90</v>
      </c>
      <c r="P446" s="12" t="s">
        <v>91</v>
      </c>
    </row>
    <row r="447" spans="2:16" x14ac:dyDescent="0.25">
      <c r="B447" s="11">
        <v>1445</v>
      </c>
      <c r="C447" s="8">
        <v>44100</v>
      </c>
      <c r="D447" s="7" t="str">
        <f t="shared" si="39"/>
        <v>SET</v>
      </c>
      <c r="E447" s="7" t="str">
        <f t="shared" si="40"/>
        <v>2020</v>
      </c>
      <c r="F447" s="7">
        <v>1006</v>
      </c>
      <c r="G447" s="7" t="str">
        <f t="shared" si="36"/>
        <v>Mário Junior</v>
      </c>
      <c r="H447" s="7" t="s">
        <v>22</v>
      </c>
      <c r="I447" s="7" t="s">
        <v>70</v>
      </c>
      <c r="J447" s="7" t="str">
        <f t="shared" si="37"/>
        <v>Celular Modelo 3</v>
      </c>
      <c r="K447" s="9">
        <f t="shared" si="38"/>
        <v>1800</v>
      </c>
      <c r="L447" s="7">
        <v>133</v>
      </c>
      <c r="M447" s="9">
        <f t="shared" si="41"/>
        <v>239400</v>
      </c>
      <c r="N447" s="7" t="s">
        <v>20</v>
      </c>
      <c r="O447" s="7" t="s">
        <v>85</v>
      </c>
      <c r="P447" s="12" t="s">
        <v>86</v>
      </c>
    </row>
    <row r="448" spans="2:16" x14ac:dyDescent="0.25">
      <c r="B448" s="11">
        <v>1446</v>
      </c>
      <c r="C448" s="8">
        <v>44100</v>
      </c>
      <c r="D448" s="7" t="str">
        <f t="shared" si="39"/>
        <v>SET</v>
      </c>
      <c r="E448" s="7" t="str">
        <f t="shared" si="40"/>
        <v>2020</v>
      </c>
      <c r="F448" s="7">
        <v>1007</v>
      </c>
      <c r="G448" s="7" t="str">
        <f t="shared" si="36"/>
        <v>Alex Souza</v>
      </c>
      <c r="H448" s="7" t="s">
        <v>84</v>
      </c>
      <c r="I448" s="7" t="s">
        <v>74</v>
      </c>
      <c r="J448" s="7" t="str">
        <f t="shared" si="37"/>
        <v>Notebook Modelo 1</v>
      </c>
      <c r="K448" s="9">
        <f t="shared" si="38"/>
        <v>1450</v>
      </c>
      <c r="L448" s="7">
        <v>27</v>
      </c>
      <c r="M448" s="9">
        <f t="shared" si="41"/>
        <v>39150</v>
      </c>
      <c r="N448" s="7" t="s">
        <v>21</v>
      </c>
      <c r="O448" s="7" t="s">
        <v>22</v>
      </c>
      <c r="P448" s="12" t="s">
        <v>91</v>
      </c>
    </row>
    <row r="449" spans="2:16" x14ac:dyDescent="0.25">
      <c r="B449" s="11">
        <v>1447</v>
      </c>
      <c r="C449" s="8">
        <v>44101</v>
      </c>
      <c r="D449" s="7" t="str">
        <f t="shared" si="39"/>
        <v>SET</v>
      </c>
      <c r="E449" s="7" t="str">
        <f t="shared" si="40"/>
        <v>2020</v>
      </c>
      <c r="F449" s="7">
        <v>1006</v>
      </c>
      <c r="G449" s="7" t="str">
        <f t="shared" si="36"/>
        <v>Mário Junior</v>
      </c>
      <c r="H449" s="7" t="s">
        <v>22</v>
      </c>
      <c r="I449" s="7" t="s">
        <v>80</v>
      </c>
      <c r="J449" s="7" t="str">
        <f t="shared" si="37"/>
        <v xml:space="preserve">Teclado </v>
      </c>
      <c r="K449" s="9">
        <f t="shared" si="38"/>
        <v>80</v>
      </c>
      <c r="L449" s="7">
        <v>100</v>
      </c>
      <c r="M449" s="9">
        <f t="shared" si="41"/>
        <v>8000</v>
      </c>
      <c r="N449" s="7" t="s">
        <v>102</v>
      </c>
      <c r="O449" s="7" t="s">
        <v>89</v>
      </c>
      <c r="P449" s="12" t="s">
        <v>86</v>
      </c>
    </row>
    <row r="450" spans="2:16" x14ac:dyDescent="0.25">
      <c r="B450" s="11">
        <v>1448</v>
      </c>
      <c r="C450" s="8">
        <v>44102</v>
      </c>
      <c r="D450" s="7" t="str">
        <f t="shared" si="39"/>
        <v>SET</v>
      </c>
      <c r="E450" s="7" t="str">
        <f t="shared" si="40"/>
        <v>2020</v>
      </c>
      <c r="F450" s="7">
        <v>1002</v>
      </c>
      <c r="G450" s="7" t="str">
        <f t="shared" si="36"/>
        <v>Lucas Souza</v>
      </c>
      <c r="H450" s="7" t="s">
        <v>84</v>
      </c>
      <c r="I450" s="7" t="s">
        <v>77</v>
      </c>
      <c r="J450" s="7" t="str">
        <f t="shared" si="37"/>
        <v>Smart TV</v>
      </c>
      <c r="K450" s="9">
        <f t="shared" si="38"/>
        <v>1998</v>
      </c>
      <c r="L450" s="7">
        <v>33</v>
      </c>
      <c r="M450" s="9">
        <f t="shared" si="41"/>
        <v>65934</v>
      </c>
      <c r="N450" s="7" t="s">
        <v>103</v>
      </c>
      <c r="O450" s="7" t="s">
        <v>87</v>
      </c>
      <c r="P450" s="12" t="s">
        <v>88</v>
      </c>
    </row>
    <row r="451" spans="2:16" x14ac:dyDescent="0.25">
      <c r="B451" s="11">
        <v>1449</v>
      </c>
      <c r="C451" s="8">
        <v>44102</v>
      </c>
      <c r="D451" s="7" t="str">
        <f t="shared" si="39"/>
        <v>SET</v>
      </c>
      <c r="E451" s="7" t="str">
        <f t="shared" si="40"/>
        <v>2020</v>
      </c>
      <c r="F451" s="7">
        <v>1009</v>
      </c>
      <c r="G451" s="7" t="str">
        <f t="shared" ref="G451:G514" si="42">VLOOKUP(F451,TB_FUNC,4,0)</f>
        <v>Felipe Seixas</v>
      </c>
      <c r="H451" s="7" t="s">
        <v>22</v>
      </c>
      <c r="I451" s="7" t="s">
        <v>71</v>
      </c>
      <c r="J451" s="7" t="str">
        <f t="shared" ref="J451:J514" si="43">VLOOKUP(I451,TB_PRODUTOS,2,0)</f>
        <v>E-Reader</v>
      </c>
      <c r="K451" s="9">
        <f t="shared" ref="K451:K514" si="44">VLOOKUP(I451,TB_PRODUTOS,3,0)</f>
        <v>250</v>
      </c>
      <c r="L451" s="7">
        <v>112</v>
      </c>
      <c r="M451" s="9">
        <f t="shared" si="41"/>
        <v>28000</v>
      </c>
      <c r="N451" s="7" t="s">
        <v>17</v>
      </c>
      <c r="O451" s="7" t="s">
        <v>85</v>
      </c>
      <c r="P451" s="12" t="s">
        <v>86</v>
      </c>
    </row>
    <row r="452" spans="2:16" x14ac:dyDescent="0.25">
      <c r="B452" s="11">
        <v>1450</v>
      </c>
      <c r="C452" s="8">
        <v>44103</v>
      </c>
      <c r="D452" s="7" t="str">
        <f t="shared" ref="D452:D515" si="45">UPPER(TEXT(C452,"mmm"))</f>
        <v>SET</v>
      </c>
      <c r="E452" s="7" t="str">
        <f t="shared" ref="E452:E515" si="46">TEXT(C452,"aaaa")</f>
        <v>2020</v>
      </c>
      <c r="F452" s="7">
        <v>1001</v>
      </c>
      <c r="G452" s="7" t="str">
        <f t="shared" si="42"/>
        <v>Maria Silva</v>
      </c>
      <c r="H452" s="7" t="s">
        <v>22</v>
      </c>
      <c r="I452" s="7" t="s">
        <v>67</v>
      </c>
      <c r="J452" s="7" t="str">
        <f t="shared" si="43"/>
        <v>Carregador Portátil</v>
      </c>
      <c r="K452" s="9">
        <f t="shared" si="44"/>
        <v>80</v>
      </c>
      <c r="L452" s="7">
        <v>89</v>
      </c>
      <c r="M452" s="9">
        <f t="shared" ref="M452:M515" si="47">L452*K452</f>
        <v>7120</v>
      </c>
      <c r="N452" s="7" t="s">
        <v>20</v>
      </c>
      <c r="O452" s="7" t="s">
        <v>92</v>
      </c>
      <c r="P452" s="12" t="s">
        <v>93</v>
      </c>
    </row>
    <row r="453" spans="2:16" x14ac:dyDescent="0.25">
      <c r="B453" s="11">
        <v>1451</v>
      </c>
      <c r="C453" s="8">
        <v>44103</v>
      </c>
      <c r="D453" s="7" t="str">
        <f t="shared" si="45"/>
        <v>SET</v>
      </c>
      <c r="E453" s="7" t="str">
        <f t="shared" si="46"/>
        <v>2020</v>
      </c>
      <c r="F453" s="7">
        <v>1001</v>
      </c>
      <c r="G453" s="7" t="str">
        <f t="shared" si="42"/>
        <v>Maria Silva</v>
      </c>
      <c r="H453" s="7" t="s">
        <v>22</v>
      </c>
      <c r="I453" s="7" t="s">
        <v>76</v>
      </c>
      <c r="J453" s="7" t="str">
        <f t="shared" si="43"/>
        <v>Notebook Modelo 3</v>
      </c>
      <c r="K453" s="9">
        <f t="shared" si="44"/>
        <v>4300</v>
      </c>
      <c r="L453" s="7">
        <v>15</v>
      </c>
      <c r="M453" s="9">
        <f t="shared" si="47"/>
        <v>64500</v>
      </c>
      <c r="N453" s="7" t="s">
        <v>17</v>
      </c>
      <c r="O453" s="7" t="s">
        <v>90</v>
      </c>
      <c r="P453" s="12" t="s">
        <v>91</v>
      </c>
    </row>
    <row r="454" spans="2:16" x14ac:dyDescent="0.25">
      <c r="B454" s="11">
        <v>1452</v>
      </c>
      <c r="C454" s="8">
        <v>44103</v>
      </c>
      <c r="D454" s="7" t="str">
        <f t="shared" si="45"/>
        <v>SET</v>
      </c>
      <c r="E454" s="7" t="str">
        <f t="shared" si="46"/>
        <v>2020</v>
      </c>
      <c r="F454" s="7">
        <v>1009</v>
      </c>
      <c r="G454" s="7" t="str">
        <f t="shared" si="42"/>
        <v>Felipe Seixas</v>
      </c>
      <c r="H454" s="7" t="s">
        <v>22</v>
      </c>
      <c r="I454" s="7" t="s">
        <v>67</v>
      </c>
      <c r="J454" s="7" t="str">
        <f t="shared" si="43"/>
        <v>Carregador Portátil</v>
      </c>
      <c r="K454" s="9">
        <f t="shared" si="44"/>
        <v>80</v>
      </c>
      <c r="L454" s="7">
        <v>69</v>
      </c>
      <c r="M454" s="9">
        <f t="shared" si="47"/>
        <v>5520</v>
      </c>
      <c r="N454" s="7" t="s">
        <v>16</v>
      </c>
      <c r="O454" s="7" t="s">
        <v>22</v>
      </c>
      <c r="P454" s="12" t="s">
        <v>91</v>
      </c>
    </row>
    <row r="455" spans="2:16" x14ac:dyDescent="0.25">
      <c r="B455" s="11">
        <v>1453</v>
      </c>
      <c r="C455" s="8">
        <v>44103</v>
      </c>
      <c r="D455" s="7" t="str">
        <f t="shared" si="45"/>
        <v>SET</v>
      </c>
      <c r="E455" s="7" t="str">
        <f t="shared" si="46"/>
        <v>2020</v>
      </c>
      <c r="F455" s="7">
        <v>1002</v>
      </c>
      <c r="G455" s="7" t="str">
        <f t="shared" si="42"/>
        <v>Lucas Souza</v>
      </c>
      <c r="H455" s="7" t="s">
        <v>84</v>
      </c>
      <c r="I455" s="7" t="s">
        <v>66</v>
      </c>
      <c r="J455" s="7" t="str">
        <f t="shared" si="43"/>
        <v>Caixa de Som</v>
      </c>
      <c r="K455" s="9">
        <f t="shared" si="44"/>
        <v>55</v>
      </c>
      <c r="L455" s="7">
        <v>148</v>
      </c>
      <c r="M455" s="9">
        <f t="shared" si="47"/>
        <v>8140</v>
      </c>
      <c r="N455" s="7" t="s">
        <v>103</v>
      </c>
      <c r="O455" s="7" t="s">
        <v>94</v>
      </c>
      <c r="P455" s="12" t="s">
        <v>88</v>
      </c>
    </row>
    <row r="456" spans="2:16" x14ac:dyDescent="0.25">
      <c r="B456" s="11">
        <v>1454</v>
      </c>
      <c r="C456" s="8">
        <v>44103</v>
      </c>
      <c r="D456" s="7" t="str">
        <f t="shared" si="45"/>
        <v>SET</v>
      </c>
      <c r="E456" s="7" t="str">
        <f t="shared" si="46"/>
        <v>2020</v>
      </c>
      <c r="F456" s="7">
        <v>1006</v>
      </c>
      <c r="G456" s="7" t="str">
        <f t="shared" si="42"/>
        <v>Mário Junior</v>
      </c>
      <c r="H456" s="7" t="s">
        <v>22</v>
      </c>
      <c r="I456" s="7" t="s">
        <v>70</v>
      </c>
      <c r="J456" s="7" t="str">
        <f t="shared" si="43"/>
        <v>Celular Modelo 3</v>
      </c>
      <c r="K456" s="9">
        <f t="shared" si="44"/>
        <v>1800</v>
      </c>
      <c r="L456" s="7">
        <v>24</v>
      </c>
      <c r="M456" s="9">
        <f t="shared" si="47"/>
        <v>43200</v>
      </c>
      <c r="N456" s="7" t="s">
        <v>103</v>
      </c>
      <c r="O456" s="7" t="s">
        <v>89</v>
      </c>
      <c r="P456" s="12" t="s">
        <v>86</v>
      </c>
    </row>
    <row r="457" spans="2:16" x14ac:dyDescent="0.25">
      <c r="B457" s="11">
        <v>1455</v>
      </c>
      <c r="C457" s="8">
        <v>44103</v>
      </c>
      <c r="D457" s="7" t="str">
        <f t="shared" si="45"/>
        <v>SET</v>
      </c>
      <c r="E457" s="7" t="str">
        <f t="shared" si="46"/>
        <v>2020</v>
      </c>
      <c r="F457" s="7">
        <v>1003</v>
      </c>
      <c r="G457" s="7" t="str">
        <f t="shared" si="42"/>
        <v>Paulo Ferreira</v>
      </c>
      <c r="H457" s="7" t="s">
        <v>22</v>
      </c>
      <c r="I457" s="7" t="s">
        <v>67</v>
      </c>
      <c r="J457" s="7" t="str">
        <f t="shared" si="43"/>
        <v>Carregador Portátil</v>
      </c>
      <c r="K457" s="9">
        <f t="shared" si="44"/>
        <v>80</v>
      </c>
      <c r="L457" s="7">
        <v>154</v>
      </c>
      <c r="M457" s="9">
        <f t="shared" si="47"/>
        <v>12320</v>
      </c>
      <c r="N457" s="7" t="s">
        <v>19</v>
      </c>
      <c r="O457" s="7" t="s">
        <v>85</v>
      </c>
      <c r="P457" s="12" t="s">
        <v>86</v>
      </c>
    </row>
    <row r="458" spans="2:16" x14ac:dyDescent="0.25">
      <c r="B458" s="11">
        <v>1456</v>
      </c>
      <c r="C458" s="8">
        <v>44105</v>
      </c>
      <c r="D458" s="7" t="str">
        <f t="shared" si="45"/>
        <v>OUT</v>
      </c>
      <c r="E458" s="7" t="str">
        <f t="shared" si="46"/>
        <v>2020</v>
      </c>
      <c r="F458" s="7">
        <v>1001</v>
      </c>
      <c r="G458" s="7" t="str">
        <f t="shared" si="42"/>
        <v>Maria Silva</v>
      </c>
      <c r="H458" s="7" t="s">
        <v>84</v>
      </c>
      <c r="I458" s="7" t="s">
        <v>67</v>
      </c>
      <c r="J458" s="7" t="str">
        <f t="shared" si="43"/>
        <v>Carregador Portátil</v>
      </c>
      <c r="K458" s="9">
        <f t="shared" si="44"/>
        <v>80</v>
      </c>
      <c r="L458" s="7">
        <v>33</v>
      </c>
      <c r="M458" s="9">
        <f t="shared" si="47"/>
        <v>2640</v>
      </c>
      <c r="N458" s="7" t="s">
        <v>103</v>
      </c>
      <c r="O458" s="7" t="s">
        <v>85</v>
      </c>
      <c r="P458" s="12" t="s">
        <v>86</v>
      </c>
    </row>
    <row r="459" spans="2:16" x14ac:dyDescent="0.25">
      <c r="B459" s="11">
        <v>1457</v>
      </c>
      <c r="C459" s="8">
        <v>44105</v>
      </c>
      <c r="D459" s="7" t="str">
        <f t="shared" si="45"/>
        <v>OUT</v>
      </c>
      <c r="E459" s="7" t="str">
        <f t="shared" si="46"/>
        <v>2020</v>
      </c>
      <c r="F459" s="7">
        <v>1008</v>
      </c>
      <c r="G459" s="7" t="str">
        <f t="shared" si="42"/>
        <v>Teobaldo Junior</v>
      </c>
      <c r="H459" s="7" t="s">
        <v>84</v>
      </c>
      <c r="I459" s="7" t="s">
        <v>67</v>
      </c>
      <c r="J459" s="7" t="str">
        <f t="shared" si="43"/>
        <v>Carregador Portátil</v>
      </c>
      <c r="K459" s="9">
        <f t="shared" si="44"/>
        <v>80</v>
      </c>
      <c r="L459" s="7">
        <v>164</v>
      </c>
      <c r="M459" s="9">
        <f t="shared" si="47"/>
        <v>13120</v>
      </c>
      <c r="N459" s="7" t="s">
        <v>20</v>
      </c>
      <c r="O459" s="7" t="s">
        <v>95</v>
      </c>
      <c r="P459" s="12" t="s">
        <v>93</v>
      </c>
    </row>
    <row r="460" spans="2:16" x14ac:dyDescent="0.25">
      <c r="B460" s="11">
        <v>1458</v>
      </c>
      <c r="C460" s="8">
        <v>44106</v>
      </c>
      <c r="D460" s="7" t="str">
        <f t="shared" si="45"/>
        <v>OUT</v>
      </c>
      <c r="E460" s="7" t="str">
        <f t="shared" si="46"/>
        <v>2020</v>
      </c>
      <c r="F460" s="7">
        <v>1001</v>
      </c>
      <c r="G460" s="7" t="str">
        <f t="shared" si="42"/>
        <v>Maria Silva</v>
      </c>
      <c r="H460" s="7" t="s">
        <v>84</v>
      </c>
      <c r="I460" s="7" t="s">
        <v>81</v>
      </c>
      <c r="J460" s="7" t="str">
        <f t="shared" si="43"/>
        <v>Webcam</v>
      </c>
      <c r="K460" s="9">
        <f t="shared" si="44"/>
        <v>130</v>
      </c>
      <c r="L460" s="7">
        <v>121</v>
      </c>
      <c r="M460" s="9">
        <f t="shared" si="47"/>
        <v>15730</v>
      </c>
      <c r="N460" s="7" t="s">
        <v>19</v>
      </c>
      <c r="O460" s="7" t="s">
        <v>95</v>
      </c>
      <c r="P460" s="12" t="s">
        <v>93</v>
      </c>
    </row>
    <row r="461" spans="2:16" x14ac:dyDescent="0.25">
      <c r="B461" s="11">
        <v>1459</v>
      </c>
      <c r="C461" s="8">
        <v>44108</v>
      </c>
      <c r="D461" s="7" t="str">
        <f t="shared" si="45"/>
        <v>OUT</v>
      </c>
      <c r="E461" s="7" t="str">
        <f t="shared" si="46"/>
        <v>2020</v>
      </c>
      <c r="F461" s="7">
        <v>1001</v>
      </c>
      <c r="G461" s="7" t="str">
        <f t="shared" si="42"/>
        <v>Maria Silva</v>
      </c>
      <c r="H461" s="7" t="s">
        <v>22</v>
      </c>
      <c r="I461" s="7" t="s">
        <v>81</v>
      </c>
      <c r="J461" s="7" t="str">
        <f t="shared" si="43"/>
        <v>Webcam</v>
      </c>
      <c r="K461" s="9">
        <f t="shared" si="44"/>
        <v>130</v>
      </c>
      <c r="L461" s="7">
        <v>116</v>
      </c>
      <c r="M461" s="9">
        <f t="shared" si="47"/>
        <v>15080</v>
      </c>
      <c r="N461" s="7" t="s">
        <v>16</v>
      </c>
      <c r="O461" s="7" t="s">
        <v>87</v>
      </c>
      <c r="P461" s="12" t="s">
        <v>88</v>
      </c>
    </row>
    <row r="462" spans="2:16" x14ac:dyDescent="0.25">
      <c r="B462" s="11">
        <v>1460</v>
      </c>
      <c r="C462" s="8">
        <v>44108</v>
      </c>
      <c r="D462" s="7" t="str">
        <f t="shared" si="45"/>
        <v>OUT</v>
      </c>
      <c r="E462" s="7" t="str">
        <f t="shared" si="46"/>
        <v>2020</v>
      </c>
      <c r="F462" s="7">
        <v>1001</v>
      </c>
      <c r="G462" s="7" t="str">
        <f t="shared" si="42"/>
        <v>Maria Silva</v>
      </c>
      <c r="H462" s="7" t="s">
        <v>84</v>
      </c>
      <c r="I462" s="7" t="s">
        <v>69</v>
      </c>
      <c r="J462" s="7" t="str">
        <f t="shared" si="43"/>
        <v>Celular Modelo 2</v>
      </c>
      <c r="K462" s="9">
        <f t="shared" si="44"/>
        <v>1200</v>
      </c>
      <c r="L462" s="7">
        <v>61</v>
      </c>
      <c r="M462" s="9">
        <f t="shared" si="47"/>
        <v>73200</v>
      </c>
      <c r="N462" s="7" t="s">
        <v>102</v>
      </c>
      <c r="O462" s="7" t="s">
        <v>22</v>
      </c>
      <c r="P462" s="12" t="s">
        <v>91</v>
      </c>
    </row>
    <row r="463" spans="2:16" x14ac:dyDescent="0.25">
      <c r="B463" s="11">
        <v>1461</v>
      </c>
      <c r="C463" s="8">
        <v>44109</v>
      </c>
      <c r="D463" s="7" t="str">
        <f t="shared" si="45"/>
        <v>OUT</v>
      </c>
      <c r="E463" s="7" t="str">
        <f t="shared" si="46"/>
        <v>2020</v>
      </c>
      <c r="F463" s="7">
        <v>1009</v>
      </c>
      <c r="G463" s="7" t="str">
        <f t="shared" si="42"/>
        <v>Felipe Seixas</v>
      </c>
      <c r="H463" s="7" t="s">
        <v>84</v>
      </c>
      <c r="I463" s="7" t="s">
        <v>68</v>
      </c>
      <c r="J463" s="7" t="str">
        <f t="shared" si="43"/>
        <v>Celular Modelo 1</v>
      </c>
      <c r="K463" s="9">
        <f t="shared" si="44"/>
        <v>800</v>
      </c>
      <c r="L463" s="7">
        <v>73</v>
      </c>
      <c r="M463" s="9">
        <f t="shared" si="47"/>
        <v>58400</v>
      </c>
      <c r="N463" s="7" t="s">
        <v>18</v>
      </c>
      <c r="O463" s="7" t="s">
        <v>89</v>
      </c>
      <c r="P463" s="12" t="s">
        <v>86</v>
      </c>
    </row>
    <row r="464" spans="2:16" x14ac:dyDescent="0.25">
      <c r="B464" s="11">
        <v>1462</v>
      </c>
      <c r="C464" s="8">
        <v>44109</v>
      </c>
      <c r="D464" s="7" t="str">
        <f t="shared" si="45"/>
        <v>OUT</v>
      </c>
      <c r="E464" s="7" t="str">
        <f t="shared" si="46"/>
        <v>2020</v>
      </c>
      <c r="F464" s="7">
        <v>1006</v>
      </c>
      <c r="G464" s="7" t="str">
        <f t="shared" si="42"/>
        <v>Mário Junior</v>
      </c>
      <c r="H464" s="7" t="s">
        <v>22</v>
      </c>
      <c r="I464" s="7" t="s">
        <v>71</v>
      </c>
      <c r="J464" s="7" t="str">
        <f t="shared" si="43"/>
        <v>E-Reader</v>
      </c>
      <c r="K464" s="9">
        <f t="shared" si="44"/>
        <v>250</v>
      </c>
      <c r="L464" s="7">
        <v>46</v>
      </c>
      <c r="M464" s="9">
        <f t="shared" si="47"/>
        <v>11500</v>
      </c>
      <c r="N464" s="7" t="s">
        <v>102</v>
      </c>
      <c r="O464" s="7" t="s">
        <v>85</v>
      </c>
      <c r="P464" s="12" t="s">
        <v>86</v>
      </c>
    </row>
    <row r="465" spans="2:16" x14ac:dyDescent="0.25">
      <c r="B465" s="11">
        <v>1463</v>
      </c>
      <c r="C465" s="8">
        <v>44109</v>
      </c>
      <c r="D465" s="7" t="str">
        <f t="shared" si="45"/>
        <v>OUT</v>
      </c>
      <c r="E465" s="7" t="str">
        <f t="shared" si="46"/>
        <v>2020</v>
      </c>
      <c r="F465" s="7">
        <v>1007</v>
      </c>
      <c r="G465" s="7" t="str">
        <f t="shared" si="42"/>
        <v>Alex Souza</v>
      </c>
      <c r="H465" s="7" t="s">
        <v>22</v>
      </c>
      <c r="I465" s="7" t="s">
        <v>74</v>
      </c>
      <c r="J465" s="7" t="str">
        <f t="shared" si="43"/>
        <v>Notebook Modelo 1</v>
      </c>
      <c r="K465" s="9">
        <f t="shared" si="44"/>
        <v>1450</v>
      </c>
      <c r="L465" s="7">
        <v>47</v>
      </c>
      <c r="M465" s="9">
        <f t="shared" si="47"/>
        <v>68150</v>
      </c>
      <c r="N465" s="7" t="s">
        <v>19</v>
      </c>
      <c r="O465" s="7" t="s">
        <v>22</v>
      </c>
      <c r="P465" s="12" t="s">
        <v>91</v>
      </c>
    </row>
    <row r="466" spans="2:16" x14ac:dyDescent="0.25">
      <c r="B466" s="11">
        <v>1464</v>
      </c>
      <c r="C466" s="8">
        <v>44110</v>
      </c>
      <c r="D466" s="7" t="str">
        <f t="shared" si="45"/>
        <v>OUT</v>
      </c>
      <c r="E466" s="7" t="str">
        <f t="shared" si="46"/>
        <v>2020</v>
      </c>
      <c r="F466" s="7">
        <v>1002</v>
      </c>
      <c r="G466" s="7" t="str">
        <f t="shared" si="42"/>
        <v>Lucas Souza</v>
      </c>
      <c r="H466" s="7" t="s">
        <v>22</v>
      </c>
      <c r="I466" s="7" t="s">
        <v>69</v>
      </c>
      <c r="J466" s="7" t="str">
        <f t="shared" si="43"/>
        <v>Celular Modelo 2</v>
      </c>
      <c r="K466" s="9">
        <f t="shared" si="44"/>
        <v>1200</v>
      </c>
      <c r="L466" s="7">
        <v>104</v>
      </c>
      <c r="M466" s="9">
        <f t="shared" si="47"/>
        <v>124800</v>
      </c>
      <c r="N466" s="7" t="s">
        <v>16</v>
      </c>
      <c r="O466" s="7" t="s">
        <v>94</v>
      </c>
      <c r="P466" s="12" t="s">
        <v>88</v>
      </c>
    </row>
    <row r="467" spans="2:16" x14ac:dyDescent="0.25">
      <c r="B467" s="11">
        <v>1465</v>
      </c>
      <c r="C467" s="8">
        <v>44110</v>
      </c>
      <c r="D467" s="7" t="str">
        <f t="shared" si="45"/>
        <v>OUT</v>
      </c>
      <c r="E467" s="7" t="str">
        <f t="shared" si="46"/>
        <v>2020</v>
      </c>
      <c r="F467" s="7">
        <v>1005</v>
      </c>
      <c r="G467" s="7" t="str">
        <f t="shared" si="42"/>
        <v>Tais Fernandes</v>
      </c>
      <c r="H467" s="7" t="s">
        <v>22</v>
      </c>
      <c r="I467" s="7" t="s">
        <v>71</v>
      </c>
      <c r="J467" s="7" t="str">
        <f t="shared" si="43"/>
        <v>E-Reader</v>
      </c>
      <c r="K467" s="9">
        <f t="shared" si="44"/>
        <v>250</v>
      </c>
      <c r="L467" s="7">
        <v>10</v>
      </c>
      <c r="M467" s="9">
        <f t="shared" si="47"/>
        <v>2500</v>
      </c>
      <c r="N467" s="7" t="s">
        <v>20</v>
      </c>
      <c r="O467" s="7" t="s">
        <v>95</v>
      </c>
      <c r="P467" s="12" t="s">
        <v>93</v>
      </c>
    </row>
    <row r="468" spans="2:16" x14ac:dyDescent="0.25">
      <c r="B468" s="11">
        <v>1466</v>
      </c>
      <c r="C468" s="8">
        <v>44111</v>
      </c>
      <c r="D468" s="7" t="str">
        <f t="shared" si="45"/>
        <v>OUT</v>
      </c>
      <c r="E468" s="7" t="str">
        <f t="shared" si="46"/>
        <v>2020</v>
      </c>
      <c r="F468" s="7">
        <v>1005</v>
      </c>
      <c r="G468" s="7" t="str">
        <f t="shared" si="42"/>
        <v>Tais Fernandes</v>
      </c>
      <c r="H468" s="7" t="s">
        <v>84</v>
      </c>
      <c r="I468" s="7" t="s">
        <v>80</v>
      </c>
      <c r="J468" s="7" t="str">
        <f t="shared" si="43"/>
        <v xml:space="preserve">Teclado </v>
      </c>
      <c r="K468" s="9">
        <f t="shared" si="44"/>
        <v>80</v>
      </c>
      <c r="L468" s="7">
        <v>171</v>
      </c>
      <c r="M468" s="9">
        <f t="shared" si="47"/>
        <v>13680</v>
      </c>
      <c r="N468" s="7" t="s">
        <v>19</v>
      </c>
      <c r="O468" s="7" t="s">
        <v>85</v>
      </c>
      <c r="P468" s="12" t="s">
        <v>86</v>
      </c>
    </row>
    <row r="469" spans="2:16" x14ac:dyDescent="0.25">
      <c r="B469" s="11">
        <v>1467</v>
      </c>
      <c r="C469" s="8">
        <v>44111</v>
      </c>
      <c r="D469" s="7" t="str">
        <f t="shared" si="45"/>
        <v>OUT</v>
      </c>
      <c r="E469" s="7" t="str">
        <f t="shared" si="46"/>
        <v>2020</v>
      </c>
      <c r="F469" s="7">
        <v>1002</v>
      </c>
      <c r="G469" s="7" t="str">
        <f t="shared" si="42"/>
        <v>Lucas Souza</v>
      </c>
      <c r="H469" s="7" t="s">
        <v>22</v>
      </c>
      <c r="I469" s="7" t="s">
        <v>81</v>
      </c>
      <c r="J469" s="7" t="str">
        <f t="shared" si="43"/>
        <v>Webcam</v>
      </c>
      <c r="K469" s="9">
        <f t="shared" si="44"/>
        <v>130</v>
      </c>
      <c r="L469" s="7">
        <v>79</v>
      </c>
      <c r="M469" s="9">
        <f t="shared" si="47"/>
        <v>10270</v>
      </c>
      <c r="N469" s="7" t="s">
        <v>19</v>
      </c>
      <c r="O469" s="7" t="s">
        <v>22</v>
      </c>
      <c r="P469" s="12" t="s">
        <v>91</v>
      </c>
    </row>
    <row r="470" spans="2:16" x14ac:dyDescent="0.25">
      <c r="B470" s="11">
        <v>1468</v>
      </c>
      <c r="C470" s="8">
        <v>44111</v>
      </c>
      <c r="D470" s="7" t="str">
        <f t="shared" si="45"/>
        <v>OUT</v>
      </c>
      <c r="E470" s="7" t="str">
        <f t="shared" si="46"/>
        <v>2020</v>
      </c>
      <c r="F470" s="7">
        <v>1003</v>
      </c>
      <c r="G470" s="7" t="str">
        <f t="shared" si="42"/>
        <v>Paulo Ferreira</v>
      </c>
      <c r="H470" s="7" t="s">
        <v>84</v>
      </c>
      <c r="I470" s="7" t="s">
        <v>72</v>
      </c>
      <c r="J470" s="7" t="str">
        <f t="shared" si="43"/>
        <v>Headphone</v>
      </c>
      <c r="K470" s="9">
        <f t="shared" si="44"/>
        <v>150</v>
      </c>
      <c r="L470" s="7">
        <v>159</v>
      </c>
      <c r="M470" s="9">
        <f t="shared" si="47"/>
        <v>23850</v>
      </c>
      <c r="N470" s="7" t="s">
        <v>20</v>
      </c>
      <c r="O470" s="7" t="s">
        <v>92</v>
      </c>
      <c r="P470" s="12" t="s">
        <v>93</v>
      </c>
    </row>
    <row r="471" spans="2:16" x14ac:dyDescent="0.25">
      <c r="B471" s="11">
        <v>1469</v>
      </c>
      <c r="C471" s="8">
        <v>44112</v>
      </c>
      <c r="D471" s="7" t="str">
        <f t="shared" si="45"/>
        <v>OUT</v>
      </c>
      <c r="E471" s="7" t="str">
        <f t="shared" si="46"/>
        <v>2020</v>
      </c>
      <c r="F471" s="7">
        <v>1004</v>
      </c>
      <c r="G471" s="7" t="str">
        <f t="shared" si="42"/>
        <v>Isabela Carolina</v>
      </c>
      <c r="H471" s="7" t="s">
        <v>22</v>
      </c>
      <c r="I471" s="7" t="s">
        <v>70</v>
      </c>
      <c r="J471" s="7" t="str">
        <f t="shared" si="43"/>
        <v>Celular Modelo 3</v>
      </c>
      <c r="K471" s="9">
        <f t="shared" si="44"/>
        <v>1800</v>
      </c>
      <c r="L471" s="7">
        <v>135</v>
      </c>
      <c r="M471" s="9">
        <f t="shared" si="47"/>
        <v>243000</v>
      </c>
      <c r="N471" s="7" t="s">
        <v>18</v>
      </c>
      <c r="O471" s="7" t="s">
        <v>89</v>
      </c>
      <c r="P471" s="12" t="s">
        <v>86</v>
      </c>
    </row>
    <row r="472" spans="2:16" x14ac:dyDescent="0.25">
      <c r="B472" s="11">
        <v>1470</v>
      </c>
      <c r="C472" s="8">
        <v>44113</v>
      </c>
      <c r="D472" s="7" t="str">
        <f t="shared" si="45"/>
        <v>OUT</v>
      </c>
      <c r="E472" s="7" t="str">
        <f t="shared" si="46"/>
        <v>2020</v>
      </c>
      <c r="F472" s="7">
        <v>1002</v>
      </c>
      <c r="G472" s="7" t="str">
        <f t="shared" si="42"/>
        <v>Lucas Souza</v>
      </c>
      <c r="H472" s="7" t="s">
        <v>84</v>
      </c>
      <c r="I472" s="7" t="s">
        <v>67</v>
      </c>
      <c r="J472" s="7" t="str">
        <f t="shared" si="43"/>
        <v>Carregador Portátil</v>
      </c>
      <c r="K472" s="9">
        <f t="shared" si="44"/>
        <v>80</v>
      </c>
      <c r="L472" s="7">
        <v>165</v>
      </c>
      <c r="M472" s="9">
        <f t="shared" si="47"/>
        <v>13200</v>
      </c>
      <c r="N472" s="7" t="s">
        <v>102</v>
      </c>
      <c r="O472" s="7" t="s">
        <v>85</v>
      </c>
      <c r="P472" s="12" t="s">
        <v>86</v>
      </c>
    </row>
    <row r="473" spans="2:16" x14ac:dyDescent="0.25">
      <c r="B473" s="11">
        <v>1471</v>
      </c>
      <c r="C473" s="8">
        <v>44113</v>
      </c>
      <c r="D473" s="7" t="str">
        <f t="shared" si="45"/>
        <v>OUT</v>
      </c>
      <c r="E473" s="7" t="str">
        <f t="shared" si="46"/>
        <v>2020</v>
      </c>
      <c r="F473" s="7">
        <v>1003</v>
      </c>
      <c r="G473" s="7" t="str">
        <f t="shared" si="42"/>
        <v>Paulo Ferreira</v>
      </c>
      <c r="H473" s="7" t="s">
        <v>84</v>
      </c>
      <c r="I473" s="7" t="s">
        <v>69</v>
      </c>
      <c r="J473" s="7" t="str">
        <f t="shared" si="43"/>
        <v>Celular Modelo 2</v>
      </c>
      <c r="K473" s="9">
        <f t="shared" si="44"/>
        <v>1200</v>
      </c>
      <c r="L473" s="7">
        <v>57</v>
      </c>
      <c r="M473" s="9">
        <f t="shared" si="47"/>
        <v>68400</v>
      </c>
      <c r="N473" s="7" t="s">
        <v>18</v>
      </c>
      <c r="O473" s="7" t="s">
        <v>89</v>
      </c>
      <c r="P473" s="12" t="s">
        <v>86</v>
      </c>
    </row>
    <row r="474" spans="2:16" x14ac:dyDescent="0.25">
      <c r="B474" s="11">
        <v>1472</v>
      </c>
      <c r="C474" s="8">
        <v>44114</v>
      </c>
      <c r="D474" s="7" t="str">
        <f t="shared" si="45"/>
        <v>OUT</v>
      </c>
      <c r="E474" s="7" t="str">
        <f t="shared" si="46"/>
        <v>2020</v>
      </c>
      <c r="F474" s="7">
        <v>1006</v>
      </c>
      <c r="G474" s="7" t="str">
        <f t="shared" si="42"/>
        <v>Mário Junior</v>
      </c>
      <c r="H474" s="7" t="s">
        <v>84</v>
      </c>
      <c r="I474" s="7" t="s">
        <v>77</v>
      </c>
      <c r="J474" s="7" t="str">
        <f t="shared" si="43"/>
        <v>Smart TV</v>
      </c>
      <c r="K474" s="9">
        <f t="shared" si="44"/>
        <v>1998</v>
      </c>
      <c r="L474" s="7">
        <v>56</v>
      </c>
      <c r="M474" s="9">
        <f t="shared" si="47"/>
        <v>111888</v>
      </c>
      <c r="N474" s="7" t="s">
        <v>103</v>
      </c>
      <c r="O474" s="7" t="s">
        <v>95</v>
      </c>
      <c r="P474" s="12" t="s">
        <v>93</v>
      </c>
    </row>
    <row r="475" spans="2:16" x14ac:dyDescent="0.25">
      <c r="B475" s="11">
        <v>1473</v>
      </c>
      <c r="C475" s="8">
        <v>44115</v>
      </c>
      <c r="D475" s="7" t="str">
        <f t="shared" si="45"/>
        <v>OUT</v>
      </c>
      <c r="E475" s="7" t="str">
        <f t="shared" si="46"/>
        <v>2020</v>
      </c>
      <c r="F475" s="7">
        <v>1009</v>
      </c>
      <c r="G475" s="7" t="str">
        <f t="shared" si="42"/>
        <v>Felipe Seixas</v>
      </c>
      <c r="H475" s="7" t="s">
        <v>22</v>
      </c>
      <c r="I475" s="7" t="s">
        <v>80</v>
      </c>
      <c r="J475" s="7" t="str">
        <f t="shared" si="43"/>
        <v xml:space="preserve">Teclado </v>
      </c>
      <c r="K475" s="9">
        <f t="shared" si="44"/>
        <v>80</v>
      </c>
      <c r="L475" s="7">
        <v>86</v>
      </c>
      <c r="M475" s="9">
        <f t="shared" si="47"/>
        <v>6880</v>
      </c>
      <c r="N475" s="7" t="s">
        <v>20</v>
      </c>
      <c r="O475" s="7" t="s">
        <v>85</v>
      </c>
      <c r="P475" s="12" t="s">
        <v>86</v>
      </c>
    </row>
    <row r="476" spans="2:16" x14ac:dyDescent="0.25">
      <c r="B476" s="11">
        <v>1474</v>
      </c>
      <c r="C476" s="8">
        <v>44115</v>
      </c>
      <c r="D476" s="7" t="str">
        <f t="shared" si="45"/>
        <v>OUT</v>
      </c>
      <c r="E476" s="7" t="str">
        <f t="shared" si="46"/>
        <v>2020</v>
      </c>
      <c r="F476" s="7">
        <v>1002</v>
      </c>
      <c r="G476" s="7" t="str">
        <f t="shared" si="42"/>
        <v>Lucas Souza</v>
      </c>
      <c r="H476" s="7" t="s">
        <v>22</v>
      </c>
      <c r="I476" s="7" t="s">
        <v>73</v>
      </c>
      <c r="J476" s="7" t="str">
        <f t="shared" si="43"/>
        <v>Mouse</v>
      </c>
      <c r="K476" s="9">
        <f t="shared" si="44"/>
        <v>88</v>
      </c>
      <c r="L476" s="7">
        <v>83</v>
      </c>
      <c r="M476" s="9">
        <f t="shared" si="47"/>
        <v>7304</v>
      </c>
      <c r="N476" s="7" t="s">
        <v>16</v>
      </c>
      <c r="O476" s="7" t="s">
        <v>94</v>
      </c>
      <c r="P476" s="12" t="s">
        <v>88</v>
      </c>
    </row>
    <row r="477" spans="2:16" x14ac:dyDescent="0.25">
      <c r="B477" s="11">
        <v>1475</v>
      </c>
      <c r="C477" s="8">
        <v>44115</v>
      </c>
      <c r="D477" s="7" t="str">
        <f t="shared" si="45"/>
        <v>OUT</v>
      </c>
      <c r="E477" s="7" t="str">
        <f t="shared" si="46"/>
        <v>2020</v>
      </c>
      <c r="F477" s="7">
        <v>1005</v>
      </c>
      <c r="G477" s="7" t="str">
        <f t="shared" si="42"/>
        <v>Tais Fernandes</v>
      </c>
      <c r="H477" s="7" t="s">
        <v>84</v>
      </c>
      <c r="I477" s="7" t="s">
        <v>75</v>
      </c>
      <c r="J477" s="7" t="str">
        <f t="shared" si="43"/>
        <v>Notebook Modelo 2</v>
      </c>
      <c r="K477" s="9">
        <f t="shared" si="44"/>
        <v>2220</v>
      </c>
      <c r="L477" s="7">
        <v>65</v>
      </c>
      <c r="M477" s="9">
        <f t="shared" si="47"/>
        <v>144300</v>
      </c>
      <c r="N477" s="7" t="s">
        <v>103</v>
      </c>
      <c r="O477" s="7" t="s">
        <v>87</v>
      </c>
      <c r="P477" s="12" t="s">
        <v>88</v>
      </c>
    </row>
    <row r="478" spans="2:16" x14ac:dyDescent="0.25">
      <c r="B478" s="11">
        <v>1476</v>
      </c>
      <c r="C478" s="8">
        <v>44116</v>
      </c>
      <c r="D478" s="7" t="str">
        <f t="shared" si="45"/>
        <v>OUT</v>
      </c>
      <c r="E478" s="7" t="str">
        <f t="shared" si="46"/>
        <v>2020</v>
      </c>
      <c r="F478" s="7">
        <v>1002</v>
      </c>
      <c r="G478" s="7" t="str">
        <f t="shared" si="42"/>
        <v>Lucas Souza</v>
      </c>
      <c r="H478" s="7" t="s">
        <v>84</v>
      </c>
      <c r="I478" s="7" t="s">
        <v>66</v>
      </c>
      <c r="J478" s="7" t="str">
        <f t="shared" si="43"/>
        <v>Caixa de Som</v>
      </c>
      <c r="K478" s="9">
        <f t="shared" si="44"/>
        <v>55</v>
      </c>
      <c r="L478" s="7">
        <v>18</v>
      </c>
      <c r="M478" s="9">
        <f t="shared" si="47"/>
        <v>990</v>
      </c>
      <c r="N478" s="7" t="s">
        <v>103</v>
      </c>
      <c r="O478" s="7" t="s">
        <v>92</v>
      </c>
      <c r="P478" s="12" t="s">
        <v>93</v>
      </c>
    </row>
    <row r="479" spans="2:16" x14ac:dyDescent="0.25">
      <c r="B479" s="11">
        <v>1477</v>
      </c>
      <c r="C479" s="8">
        <v>44116</v>
      </c>
      <c r="D479" s="7" t="str">
        <f t="shared" si="45"/>
        <v>OUT</v>
      </c>
      <c r="E479" s="7" t="str">
        <f t="shared" si="46"/>
        <v>2020</v>
      </c>
      <c r="F479" s="7">
        <v>1007</v>
      </c>
      <c r="G479" s="7" t="str">
        <f t="shared" si="42"/>
        <v>Alex Souza</v>
      </c>
      <c r="H479" s="7" t="s">
        <v>22</v>
      </c>
      <c r="I479" s="7" t="s">
        <v>74</v>
      </c>
      <c r="J479" s="7" t="str">
        <f t="shared" si="43"/>
        <v>Notebook Modelo 1</v>
      </c>
      <c r="K479" s="9">
        <f t="shared" si="44"/>
        <v>1450</v>
      </c>
      <c r="L479" s="7">
        <v>24</v>
      </c>
      <c r="M479" s="9">
        <f t="shared" si="47"/>
        <v>34800</v>
      </c>
      <c r="N479" s="7" t="s">
        <v>17</v>
      </c>
      <c r="O479" s="7" t="s">
        <v>22</v>
      </c>
      <c r="P479" s="12" t="s">
        <v>91</v>
      </c>
    </row>
    <row r="480" spans="2:16" x14ac:dyDescent="0.25">
      <c r="B480" s="11">
        <v>1478</v>
      </c>
      <c r="C480" s="8">
        <v>44118</v>
      </c>
      <c r="D480" s="7" t="str">
        <f t="shared" si="45"/>
        <v>OUT</v>
      </c>
      <c r="E480" s="7" t="str">
        <f t="shared" si="46"/>
        <v>2020</v>
      </c>
      <c r="F480" s="7">
        <v>1009</v>
      </c>
      <c r="G480" s="7" t="str">
        <f t="shared" si="42"/>
        <v>Felipe Seixas</v>
      </c>
      <c r="H480" s="7" t="s">
        <v>22</v>
      </c>
      <c r="I480" s="7" t="s">
        <v>76</v>
      </c>
      <c r="J480" s="7" t="str">
        <f t="shared" si="43"/>
        <v>Notebook Modelo 3</v>
      </c>
      <c r="K480" s="9">
        <f t="shared" si="44"/>
        <v>4300</v>
      </c>
      <c r="L480" s="7">
        <v>138</v>
      </c>
      <c r="M480" s="9">
        <f t="shared" si="47"/>
        <v>593400</v>
      </c>
      <c r="N480" s="7" t="s">
        <v>19</v>
      </c>
      <c r="O480" s="7" t="s">
        <v>89</v>
      </c>
      <c r="P480" s="12" t="s">
        <v>86</v>
      </c>
    </row>
    <row r="481" spans="2:16" x14ac:dyDescent="0.25">
      <c r="B481" s="11">
        <v>1479</v>
      </c>
      <c r="C481" s="8">
        <v>44119</v>
      </c>
      <c r="D481" s="7" t="str">
        <f t="shared" si="45"/>
        <v>OUT</v>
      </c>
      <c r="E481" s="7" t="str">
        <f t="shared" si="46"/>
        <v>2020</v>
      </c>
      <c r="F481" s="7">
        <v>1001</v>
      </c>
      <c r="G481" s="7" t="str">
        <f t="shared" si="42"/>
        <v>Maria Silva</v>
      </c>
      <c r="H481" s="7" t="s">
        <v>22</v>
      </c>
      <c r="I481" s="7" t="s">
        <v>75</v>
      </c>
      <c r="J481" s="7" t="str">
        <f t="shared" si="43"/>
        <v>Notebook Modelo 2</v>
      </c>
      <c r="K481" s="9">
        <f t="shared" si="44"/>
        <v>2220</v>
      </c>
      <c r="L481" s="7">
        <v>104</v>
      </c>
      <c r="M481" s="9">
        <f t="shared" si="47"/>
        <v>230880</v>
      </c>
      <c r="N481" s="7" t="s">
        <v>102</v>
      </c>
      <c r="O481" s="7" t="s">
        <v>95</v>
      </c>
      <c r="P481" s="12" t="s">
        <v>93</v>
      </c>
    </row>
    <row r="482" spans="2:16" x14ac:dyDescent="0.25">
      <c r="B482" s="11">
        <v>1480</v>
      </c>
      <c r="C482" s="8">
        <v>44119</v>
      </c>
      <c r="D482" s="7" t="str">
        <f t="shared" si="45"/>
        <v>OUT</v>
      </c>
      <c r="E482" s="7" t="str">
        <f t="shared" si="46"/>
        <v>2020</v>
      </c>
      <c r="F482" s="7">
        <v>1005</v>
      </c>
      <c r="G482" s="7" t="str">
        <f t="shared" si="42"/>
        <v>Tais Fernandes</v>
      </c>
      <c r="H482" s="7" t="s">
        <v>22</v>
      </c>
      <c r="I482" s="7" t="s">
        <v>68</v>
      </c>
      <c r="J482" s="7" t="str">
        <f t="shared" si="43"/>
        <v>Celular Modelo 1</v>
      </c>
      <c r="K482" s="9">
        <f t="shared" si="44"/>
        <v>800</v>
      </c>
      <c r="L482" s="7">
        <v>37</v>
      </c>
      <c r="M482" s="9">
        <f t="shared" si="47"/>
        <v>29600</v>
      </c>
      <c r="N482" s="7" t="s">
        <v>21</v>
      </c>
      <c r="O482" s="7" t="s">
        <v>92</v>
      </c>
      <c r="P482" s="12" t="s">
        <v>93</v>
      </c>
    </row>
    <row r="483" spans="2:16" x14ac:dyDescent="0.25">
      <c r="B483" s="11">
        <v>1481</v>
      </c>
      <c r="C483" s="8">
        <v>44119</v>
      </c>
      <c r="D483" s="7" t="str">
        <f t="shared" si="45"/>
        <v>OUT</v>
      </c>
      <c r="E483" s="7" t="str">
        <f t="shared" si="46"/>
        <v>2020</v>
      </c>
      <c r="F483" s="7">
        <v>1008</v>
      </c>
      <c r="G483" s="7" t="str">
        <f t="shared" si="42"/>
        <v>Teobaldo Junior</v>
      </c>
      <c r="H483" s="7" t="s">
        <v>22</v>
      </c>
      <c r="I483" s="7" t="s">
        <v>80</v>
      </c>
      <c r="J483" s="7" t="str">
        <f t="shared" si="43"/>
        <v xml:space="preserve">Teclado </v>
      </c>
      <c r="K483" s="9">
        <f t="shared" si="44"/>
        <v>80</v>
      </c>
      <c r="L483" s="7">
        <v>54</v>
      </c>
      <c r="M483" s="9">
        <f t="shared" si="47"/>
        <v>4320</v>
      </c>
      <c r="N483" s="7" t="s">
        <v>20</v>
      </c>
      <c r="O483" s="7" t="s">
        <v>95</v>
      </c>
      <c r="P483" s="12" t="s">
        <v>93</v>
      </c>
    </row>
    <row r="484" spans="2:16" x14ac:dyDescent="0.25">
      <c r="B484" s="11">
        <v>1482</v>
      </c>
      <c r="C484" s="8">
        <v>44120</v>
      </c>
      <c r="D484" s="7" t="str">
        <f t="shared" si="45"/>
        <v>OUT</v>
      </c>
      <c r="E484" s="7" t="str">
        <f t="shared" si="46"/>
        <v>2020</v>
      </c>
      <c r="F484" s="7">
        <v>1005</v>
      </c>
      <c r="G484" s="7" t="str">
        <f t="shared" si="42"/>
        <v>Tais Fernandes</v>
      </c>
      <c r="H484" s="7" t="s">
        <v>84</v>
      </c>
      <c r="I484" s="7" t="s">
        <v>73</v>
      </c>
      <c r="J484" s="7" t="str">
        <f t="shared" si="43"/>
        <v>Mouse</v>
      </c>
      <c r="K484" s="9">
        <f t="shared" si="44"/>
        <v>88</v>
      </c>
      <c r="L484" s="7">
        <v>88</v>
      </c>
      <c r="M484" s="9">
        <f t="shared" si="47"/>
        <v>7744</v>
      </c>
      <c r="N484" s="7" t="s">
        <v>21</v>
      </c>
      <c r="O484" s="7" t="s">
        <v>87</v>
      </c>
      <c r="P484" s="12" t="s">
        <v>88</v>
      </c>
    </row>
    <row r="485" spans="2:16" x14ac:dyDescent="0.25">
      <c r="B485" s="11">
        <v>1483</v>
      </c>
      <c r="C485" s="8">
        <v>44122</v>
      </c>
      <c r="D485" s="7" t="str">
        <f t="shared" si="45"/>
        <v>OUT</v>
      </c>
      <c r="E485" s="7" t="str">
        <f t="shared" si="46"/>
        <v>2020</v>
      </c>
      <c r="F485" s="7">
        <v>1005</v>
      </c>
      <c r="G485" s="7" t="str">
        <f t="shared" si="42"/>
        <v>Tais Fernandes</v>
      </c>
      <c r="H485" s="7" t="s">
        <v>84</v>
      </c>
      <c r="I485" s="7" t="s">
        <v>80</v>
      </c>
      <c r="J485" s="7" t="str">
        <f t="shared" si="43"/>
        <v xml:space="preserve">Teclado </v>
      </c>
      <c r="K485" s="9">
        <f t="shared" si="44"/>
        <v>80</v>
      </c>
      <c r="L485" s="7">
        <v>71</v>
      </c>
      <c r="M485" s="9">
        <f t="shared" si="47"/>
        <v>5680</v>
      </c>
      <c r="N485" s="7" t="s">
        <v>21</v>
      </c>
      <c r="O485" s="7" t="s">
        <v>92</v>
      </c>
      <c r="P485" s="12" t="s">
        <v>93</v>
      </c>
    </row>
    <row r="486" spans="2:16" x14ac:dyDescent="0.25">
      <c r="B486" s="11">
        <v>1484</v>
      </c>
      <c r="C486" s="8">
        <v>44122</v>
      </c>
      <c r="D486" s="7" t="str">
        <f t="shared" si="45"/>
        <v>OUT</v>
      </c>
      <c r="E486" s="7" t="str">
        <f t="shared" si="46"/>
        <v>2020</v>
      </c>
      <c r="F486" s="7">
        <v>1003</v>
      </c>
      <c r="G486" s="7" t="str">
        <f t="shared" si="42"/>
        <v>Paulo Ferreira</v>
      </c>
      <c r="H486" s="7" t="s">
        <v>84</v>
      </c>
      <c r="I486" s="7" t="s">
        <v>68</v>
      </c>
      <c r="J486" s="7" t="str">
        <f t="shared" si="43"/>
        <v>Celular Modelo 1</v>
      </c>
      <c r="K486" s="9">
        <f t="shared" si="44"/>
        <v>800</v>
      </c>
      <c r="L486" s="7">
        <v>87</v>
      </c>
      <c r="M486" s="9">
        <f t="shared" si="47"/>
        <v>69600</v>
      </c>
      <c r="N486" s="7" t="s">
        <v>103</v>
      </c>
      <c r="O486" s="7" t="s">
        <v>85</v>
      </c>
      <c r="P486" s="12" t="s">
        <v>86</v>
      </c>
    </row>
    <row r="487" spans="2:16" x14ac:dyDescent="0.25">
      <c r="B487" s="11">
        <v>1485</v>
      </c>
      <c r="C487" s="8">
        <v>44123</v>
      </c>
      <c r="D487" s="7" t="str">
        <f t="shared" si="45"/>
        <v>OUT</v>
      </c>
      <c r="E487" s="7" t="str">
        <f t="shared" si="46"/>
        <v>2020</v>
      </c>
      <c r="F487" s="7">
        <v>1004</v>
      </c>
      <c r="G487" s="7" t="str">
        <f t="shared" si="42"/>
        <v>Isabela Carolina</v>
      </c>
      <c r="H487" s="7" t="s">
        <v>84</v>
      </c>
      <c r="I487" s="7" t="s">
        <v>70</v>
      </c>
      <c r="J487" s="7" t="str">
        <f t="shared" si="43"/>
        <v>Celular Modelo 3</v>
      </c>
      <c r="K487" s="9">
        <f t="shared" si="44"/>
        <v>1800</v>
      </c>
      <c r="L487" s="7">
        <v>63</v>
      </c>
      <c r="M487" s="9">
        <f t="shared" si="47"/>
        <v>113400</v>
      </c>
      <c r="N487" s="7" t="s">
        <v>18</v>
      </c>
      <c r="O487" s="7" t="s">
        <v>90</v>
      </c>
      <c r="P487" s="12" t="s">
        <v>91</v>
      </c>
    </row>
    <row r="488" spans="2:16" x14ac:dyDescent="0.25">
      <c r="B488" s="11">
        <v>1486</v>
      </c>
      <c r="C488" s="8">
        <v>44124</v>
      </c>
      <c r="D488" s="7" t="str">
        <f t="shared" si="45"/>
        <v>OUT</v>
      </c>
      <c r="E488" s="7" t="str">
        <f t="shared" si="46"/>
        <v>2020</v>
      </c>
      <c r="F488" s="7">
        <v>1001</v>
      </c>
      <c r="G488" s="7" t="str">
        <f t="shared" si="42"/>
        <v>Maria Silva</v>
      </c>
      <c r="H488" s="7" t="s">
        <v>84</v>
      </c>
      <c r="I488" s="7" t="s">
        <v>66</v>
      </c>
      <c r="J488" s="7" t="str">
        <f t="shared" si="43"/>
        <v>Caixa de Som</v>
      </c>
      <c r="K488" s="9">
        <f t="shared" si="44"/>
        <v>55</v>
      </c>
      <c r="L488" s="7">
        <v>56</v>
      </c>
      <c r="M488" s="9">
        <f t="shared" si="47"/>
        <v>3080</v>
      </c>
      <c r="N488" s="7" t="s">
        <v>102</v>
      </c>
      <c r="O488" s="7" t="s">
        <v>95</v>
      </c>
      <c r="P488" s="12" t="s">
        <v>93</v>
      </c>
    </row>
    <row r="489" spans="2:16" x14ac:dyDescent="0.25">
      <c r="B489" s="11">
        <v>1487</v>
      </c>
      <c r="C489" s="8">
        <v>44124</v>
      </c>
      <c r="D489" s="7" t="str">
        <f t="shared" si="45"/>
        <v>OUT</v>
      </c>
      <c r="E489" s="7" t="str">
        <f t="shared" si="46"/>
        <v>2020</v>
      </c>
      <c r="F489" s="7">
        <v>1009</v>
      </c>
      <c r="G489" s="7" t="str">
        <f t="shared" si="42"/>
        <v>Felipe Seixas</v>
      </c>
      <c r="H489" s="7" t="s">
        <v>84</v>
      </c>
      <c r="I489" s="7" t="s">
        <v>69</v>
      </c>
      <c r="J489" s="7" t="str">
        <f t="shared" si="43"/>
        <v>Celular Modelo 2</v>
      </c>
      <c r="K489" s="9">
        <f t="shared" si="44"/>
        <v>1200</v>
      </c>
      <c r="L489" s="7">
        <v>78</v>
      </c>
      <c r="M489" s="9">
        <f t="shared" si="47"/>
        <v>93600</v>
      </c>
      <c r="N489" s="7" t="s">
        <v>102</v>
      </c>
      <c r="O489" s="7" t="s">
        <v>85</v>
      </c>
      <c r="P489" s="12" t="s">
        <v>86</v>
      </c>
    </row>
    <row r="490" spans="2:16" x14ac:dyDescent="0.25">
      <c r="B490" s="11">
        <v>1488</v>
      </c>
      <c r="C490" s="8">
        <v>44125</v>
      </c>
      <c r="D490" s="7" t="str">
        <f t="shared" si="45"/>
        <v>OUT</v>
      </c>
      <c r="E490" s="7" t="str">
        <f t="shared" si="46"/>
        <v>2020</v>
      </c>
      <c r="F490" s="7">
        <v>1002</v>
      </c>
      <c r="G490" s="7" t="str">
        <f t="shared" si="42"/>
        <v>Lucas Souza</v>
      </c>
      <c r="H490" s="7" t="s">
        <v>22</v>
      </c>
      <c r="I490" s="7" t="s">
        <v>67</v>
      </c>
      <c r="J490" s="7" t="str">
        <f t="shared" si="43"/>
        <v>Carregador Portátil</v>
      </c>
      <c r="K490" s="9">
        <f t="shared" si="44"/>
        <v>80</v>
      </c>
      <c r="L490" s="7">
        <v>194</v>
      </c>
      <c r="M490" s="9">
        <f t="shared" si="47"/>
        <v>15520</v>
      </c>
      <c r="N490" s="7" t="s">
        <v>19</v>
      </c>
      <c r="O490" s="7" t="s">
        <v>87</v>
      </c>
      <c r="P490" s="12" t="s">
        <v>88</v>
      </c>
    </row>
    <row r="491" spans="2:16" x14ac:dyDescent="0.25">
      <c r="B491" s="11">
        <v>1489</v>
      </c>
      <c r="C491" s="8">
        <v>44125</v>
      </c>
      <c r="D491" s="7" t="str">
        <f t="shared" si="45"/>
        <v>OUT</v>
      </c>
      <c r="E491" s="7" t="str">
        <f t="shared" si="46"/>
        <v>2020</v>
      </c>
      <c r="F491" s="7">
        <v>1005</v>
      </c>
      <c r="G491" s="7" t="str">
        <f t="shared" si="42"/>
        <v>Tais Fernandes</v>
      </c>
      <c r="H491" s="7" t="s">
        <v>84</v>
      </c>
      <c r="I491" s="7" t="s">
        <v>81</v>
      </c>
      <c r="J491" s="7" t="str">
        <f t="shared" si="43"/>
        <v>Webcam</v>
      </c>
      <c r="K491" s="9">
        <f t="shared" si="44"/>
        <v>130</v>
      </c>
      <c r="L491" s="7">
        <v>186</v>
      </c>
      <c r="M491" s="9">
        <f t="shared" si="47"/>
        <v>24180</v>
      </c>
      <c r="N491" s="7" t="s">
        <v>21</v>
      </c>
      <c r="O491" s="7" t="s">
        <v>94</v>
      </c>
      <c r="P491" s="12" t="s">
        <v>88</v>
      </c>
    </row>
    <row r="492" spans="2:16" x14ac:dyDescent="0.25">
      <c r="B492" s="11">
        <v>1490</v>
      </c>
      <c r="C492" s="8">
        <v>44126</v>
      </c>
      <c r="D492" s="7" t="str">
        <f t="shared" si="45"/>
        <v>OUT</v>
      </c>
      <c r="E492" s="7" t="str">
        <f t="shared" si="46"/>
        <v>2020</v>
      </c>
      <c r="F492" s="7">
        <v>1001</v>
      </c>
      <c r="G492" s="7" t="str">
        <f t="shared" si="42"/>
        <v>Maria Silva</v>
      </c>
      <c r="H492" s="7" t="s">
        <v>22</v>
      </c>
      <c r="I492" s="7" t="s">
        <v>68</v>
      </c>
      <c r="J492" s="7" t="str">
        <f t="shared" si="43"/>
        <v>Celular Modelo 1</v>
      </c>
      <c r="K492" s="9">
        <f t="shared" si="44"/>
        <v>800</v>
      </c>
      <c r="L492" s="7">
        <v>17</v>
      </c>
      <c r="M492" s="9">
        <f t="shared" si="47"/>
        <v>13600</v>
      </c>
      <c r="N492" s="7" t="s">
        <v>19</v>
      </c>
      <c r="O492" s="7" t="s">
        <v>85</v>
      </c>
      <c r="P492" s="12" t="s">
        <v>86</v>
      </c>
    </row>
    <row r="493" spans="2:16" x14ac:dyDescent="0.25">
      <c r="B493" s="11">
        <v>1491</v>
      </c>
      <c r="C493" s="8">
        <v>44127</v>
      </c>
      <c r="D493" s="7" t="str">
        <f t="shared" si="45"/>
        <v>OUT</v>
      </c>
      <c r="E493" s="7" t="str">
        <f t="shared" si="46"/>
        <v>2020</v>
      </c>
      <c r="F493" s="7">
        <v>1006</v>
      </c>
      <c r="G493" s="7" t="str">
        <f t="shared" si="42"/>
        <v>Mário Junior</v>
      </c>
      <c r="H493" s="7" t="s">
        <v>22</v>
      </c>
      <c r="I493" s="7" t="s">
        <v>78</v>
      </c>
      <c r="J493" s="7" t="str">
        <f t="shared" si="43"/>
        <v>SSD</v>
      </c>
      <c r="K493" s="9">
        <f t="shared" si="44"/>
        <v>435</v>
      </c>
      <c r="L493" s="7">
        <v>143</v>
      </c>
      <c r="M493" s="9">
        <f t="shared" si="47"/>
        <v>62205</v>
      </c>
      <c r="N493" s="7" t="s">
        <v>102</v>
      </c>
      <c r="O493" s="7" t="s">
        <v>85</v>
      </c>
      <c r="P493" s="12" t="s">
        <v>86</v>
      </c>
    </row>
    <row r="494" spans="2:16" x14ac:dyDescent="0.25">
      <c r="B494" s="11">
        <v>1492</v>
      </c>
      <c r="C494" s="8">
        <v>44127</v>
      </c>
      <c r="D494" s="7" t="str">
        <f t="shared" si="45"/>
        <v>OUT</v>
      </c>
      <c r="E494" s="7" t="str">
        <f t="shared" si="46"/>
        <v>2020</v>
      </c>
      <c r="F494" s="7">
        <v>1003</v>
      </c>
      <c r="G494" s="7" t="str">
        <f t="shared" si="42"/>
        <v>Paulo Ferreira</v>
      </c>
      <c r="H494" s="7" t="s">
        <v>84</v>
      </c>
      <c r="I494" s="7" t="s">
        <v>66</v>
      </c>
      <c r="J494" s="7" t="str">
        <f t="shared" si="43"/>
        <v>Caixa de Som</v>
      </c>
      <c r="K494" s="9">
        <f t="shared" si="44"/>
        <v>55</v>
      </c>
      <c r="L494" s="7">
        <v>181</v>
      </c>
      <c r="M494" s="9">
        <f t="shared" si="47"/>
        <v>9955</v>
      </c>
      <c r="N494" s="7" t="s">
        <v>20</v>
      </c>
      <c r="O494" s="7" t="s">
        <v>85</v>
      </c>
      <c r="P494" s="12" t="s">
        <v>86</v>
      </c>
    </row>
    <row r="495" spans="2:16" x14ac:dyDescent="0.25">
      <c r="B495" s="11">
        <v>1493</v>
      </c>
      <c r="C495" s="8">
        <v>44127</v>
      </c>
      <c r="D495" s="7" t="str">
        <f t="shared" si="45"/>
        <v>OUT</v>
      </c>
      <c r="E495" s="7" t="str">
        <f t="shared" si="46"/>
        <v>2020</v>
      </c>
      <c r="F495" s="7">
        <v>1001</v>
      </c>
      <c r="G495" s="7" t="str">
        <f t="shared" si="42"/>
        <v>Maria Silva</v>
      </c>
      <c r="H495" s="7" t="s">
        <v>22</v>
      </c>
      <c r="I495" s="7" t="s">
        <v>73</v>
      </c>
      <c r="J495" s="7" t="str">
        <f t="shared" si="43"/>
        <v>Mouse</v>
      </c>
      <c r="K495" s="9">
        <f t="shared" si="44"/>
        <v>88</v>
      </c>
      <c r="L495" s="7">
        <v>89</v>
      </c>
      <c r="M495" s="9">
        <f t="shared" si="47"/>
        <v>7832</v>
      </c>
      <c r="N495" s="7" t="s">
        <v>17</v>
      </c>
      <c r="O495" s="7" t="s">
        <v>89</v>
      </c>
      <c r="P495" s="12" t="s">
        <v>86</v>
      </c>
    </row>
    <row r="496" spans="2:16" x14ac:dyDescent="0.25">
      <c r="B496" s="11">
        <v>1494</v>
      </c>
      <c r="C496" s="8">
        <v>44128</v>
      </c>
      <c r="D496" s="7" t="str">
        <f t="shared" si="45"/>
        <v>OUT</v>
      </c>
      <c r="E496" s="7" t="str">
        <f t="shared" si="46"/>
        <v>2020</v>
      </c>
      <c r="F496" s="7">
        <v>1008</v>
      </c>
      <c r="G496" s="7" t="str">
        <f t="shared" si="42"/>
        <v>Teobaldo Junior</v>
      </c>
      <c r="H496" s="7" t="s">
        <v>84</v>
      </c>
      <c r="I496" s="7" t="s">
        <v>78</v>
      </c>
      <c r="J496" s="7" t="str">
        <f t="shared" si="43"/>
        <v>SSD</v>
      </c>
      <c r="K496" s="9">
        <f t="shared" si="44"/>
        <v>435</v>
      </c>
      <c r="L496" s="7">
        <v>89</v>
      </c>
      <c r="M496" s="9">
        <f t="shared" si="47"/>
        <v>38715</v>
      </c>
      <c r="N496" s="7" t="s">
        <v>102</v>
      </c>
      <c r="O496" s="7" t="s">
        <v>89</v>
      </c>
      <c r="P496" s="12" t="s">
        <v>86</v>
      </c>
    </row>
    <row r="497" spans="2:16" x14ac:dyDescent="0.25">
      <c r="B497" s="11">
        <v>1495</v>
      </c>
      <c r="C497" s="8">
        <v>44128</v>
      </c>
      <c r="D497" s="7" t="str">
        <f t="shared" si="45"/>
        <v>OUT</v>
      </c>
      <c r="E497" s="7" t="str">
        <f t="shared" si="46"/>
        <v>2020</v>
      </c>
      <c r="F497" s="7">
        <v>1003</v>
      </c>
      <c r="G497" s="7" t="str">
        <f t="shared" si="42"/>
        <v>Paulo Ferreira</v>
      </c>
      <c r="H497" s="7" t="s">
        <v>84</v>
      </c>
      <c r="I497" s="7" t="s">
        <v>77</v>
      </c>
      <c r="J497" s="7" t="str">
        <f t="shared" si="43"/>
        <v>Smart TV</v>
      </c>
      <c r="K497" s="9">
        <f t="shared" si="44"/>
        <v>1998</v>
      </c>
      <c r="L497" s="7">
        <v>147</v>
      </c>
      <c r="M497" s="9">
        <f t="shared" si="47"/>
        <v>293706</v>
      </c>
      <c r="N497" s="7" t="s">
        <v>19</v>
      </c>
      <c r="O497" s="7" t="s">
        <v>92</v>
      </c>
      <c r="P497" s="12" t="s">
        <v>93</v>
      </c>
    </row>
    <row r="498" spans="2:16" x14ac:dyDescent="0.25">
      <c r="B498" s="11">
        <v>1496</v>
      </c>
      <c r="C498" s="8">
        <v>44130</v>
      </c>
      <c r="D498" s="7" t="str">
        <f t="shared" si="45"/>
        <v>OUT</v>
      </c>
      <c r="E498" s="7" t="str">
        <f t="shared" si="46"/>
        <v>2020</v>
      </c>
      <c r="F498" s="7">
        <v>1009</v>
      </c>
      <c r="G498" s="7" t="str">
        <f t="shared" si="42"/>
        <v>Felipe Seixas</v>
      </c>
      <c r="H498" s="7" t="s">
        <v>22</v>
      </c>
      <c r="I498" s="7" t="s">
        <v>79</v>
      </c>
      <c r="J498" s="7" t="str">
        <f t="shared" si="43"/>
        <v>Tablet</v>
      </c>
      <c r="K498" s="9">
        <f t="shared" si="44"/>
        <v>1700</v>
      </c>
      <c r="L498" s="7">
        <v>43</v>
      </c>
      <c r="M498" s="9">
        <f t="shared" si="47"/>
        <v>73100</v>
      </c>
      <c r="N498" s="7" t="s">
        <v>103</v>
      </c>
      <c r="O498" s="7" t="s">
        <v>92</v>
      </c>
      <c r="P498" s="12" t="s">
        <v>93</v>
      </c>
    </row>
    <row r="499" spans="2:16" x14ac:dyDescent="0.25">
      <c r="B499" s="11">
        <v>1497</v>
      </c>
      <c r="C499" s="8">
        <v>44131</v>
      </c>
      <c r="D499" s="7" t="str">
        <f t="shared" si="45"/>
        <v>OUT</v>
      </c>
      <c r="E499" s="7" t="str">
        <f t="shared" si="46"/>
        <v>2020</v>
      </c>
      <c r="F499" s="7">
        <v>1001</v>
      </c>
      <c r="G499" s="7" t="str">
        <f t="shared" si="42"/>
        <v>Maria Silva</v>
      </c>
      <c r="H499" s="7" t="s">
        <v>84</v>
      </c>
      <c r="I499" s="7" t="s">
        <v>79</v>
      </c>
      <c r="J499" s="7" t="str">
        <f t="shared" si="43"/>
        <v>Tablet</v>
      </c>
      <c r="K499" s="9">
        <f t="shared" si="44"/>
        <v>1700</v>
      </c>
      <c r="L499" s="7">
        <v>76</v>
      </c>
      <c r="M499" s="9">
        <f t="shared" si="47"/>
        <v>129200</v>
      </c>
      <c r="N499" s="7" t="s">
        <v>102</v>
      </c>
      <c r="O499" s="7" t="s">
        <v>89</v>
      </c>
      <c r="P499" s="12" t="s">
        <v>86</v>
      </c>
    </row>
    <row r="500" spans="2:16" x14ac:dyDescent="0.25">
      <c r="B500" s="11">
        <v>1498</v>
      </c>
      <c r="C500" s="8">
        <v>44132</v>
      </c>
      <c r="D500" s="7" t="str">
        <f t="shared" si="45"/>
        <v>OUT</v>
      </c>
      <c r="E500" s="7" t="str">
        <f t="shared" si="46"/>
        <v>2020</v>
      </c>
      <c r="F500" s="7">
        <v>1006</v>
      </c>
      <c r="G500" s="7" t="str">
        <f t="shared" si="42"/>
        <v>Mário Junior</v>
      </c>
      <c r="H500" s="7" t="s">
        <v>22</v>
      </c>
      <c r="I500" s="7" t="s">
        <v>76</v>
      </c>
      <c r="J500" s="7" t="str">
        <f t="shared" si="43"/>
        <v>Notebook Modelo 3</v>
      </c>
      <c r="K500" s="9">
        <f t="shared" si="44"/>
        <v>4300</v>
      </c>
      <c r="L500" s="7">
        <v>138</v>
      </c>
      <c r="M500" s="9">
        <f t="shared" si="47"/>
        <v>593400</v>
      </c>
      <c r="N500" s="7" t="s">
        <v>17</v>
      </c>
      <c r="O500" s="7" t="s">
        <v>85</v>
      </c>
      <c r="P500" s="12" t="s">
        <v>86</v>
      </c>
    </row>
    <row r="501" spans="2:16" x14ac:dyDescent="0.25">
      <c r="B501" s="11">
        <v>1499</v>
      </c>
      <c r="C501" s="8">
        <v>44133</v>
      </c>
      <c r="D501" s="7" t="str">
        <f t="shared" si="45"/>
        <v>OUT</v>
      </c>
      <c r="E501" s="7" t="str">
        <f t="shared" si="46"/>
        <v>2020</v>
      </c>
      <c r="F501" s="7">
        <v>1005</v>
      </c>
      <c r="G501" s="7" t="str">
        <f t="shared" si="42"/>
        <v>Tais Fernandes</v>
      </c>
      <c r="H501" s="7" t="s">
        <v>84</v>
      </c>
      <c r="I501" s="7" t="s">
        <v>68</v>
      </c>
      <c r="J501" s="7" t="str">
        <f t="shared" si="43"/>
        <v>Celular Modelo 1</v>
      </c>
      <c r="K501" s="9">
        <f t="shared" si="44"/>
        <v>800</v>
      </c>
      <c r="L501" s="7">
        <v>103</v>
      </c>
      <c r="M501" s="9">
        <f t="shared" si="47"/>
        <v>82400</v>
      </c>
      <c r="N501" s="7" t="s">
        <v>16</v>
      </c>
      <c r="O501" s="7" t="s">
        <v>94</v>
      </c>
      <c r="P501" s="12" t="s">
        <v>88</v>
      </c>
    </row>
    <row r="502" spans="2:16" x14ac:dyDescent="0.25">
      <c r="B502" s="11">
        <v>1500</v>
      </c>
      <c r="C502" s="8">
        <v>44133</v>
      </c>
      <c r="D502" s="7" t="str">
        <f t="shared" si="45"/>
        <v>OUT</v>
      </c>
      <c r="E502" s="7" t="str">
        <f t="shared" si="46"/>
        <v>2020</v>
      </c>
      <c r="F502" s="7">
        <v>1007</v>
      </c>
      <c r="G502" s="7" t="str">
        <f t="shared" si="42"/>
        <v>Alex Souza</v>
      </c>
      <c r="H502" s="7" t="s">
        <v>84</v>
      </c>
      <c r="I502" s="7" t="s">
        <v>68</v>
      </c>
      <c r="J502" s="7" t="str">
        <f t="shared" si="43"/>
        <v>Celular Modelo 1</v>
      </c>
      <c r="K502" s="9">
        <f t="shared" si="44"/>
        <v>800</v>
      </c>
      <c r="L502" s="7">
        <v>144</v>
      </c>
      <c r="M502" s="9">
        <f t="shared" si="47"/>
        <v>115200</v>
      </c>
      <c r="N502" s="7" t="s">
        <v>20</v>
      </c>
      <c r="O502" s="7" t="s">
        <v>94</v>
      </c>
      <c r="P502" s="12" t="s">
        <v>88</v>
      </c>
    </row>
    <row r="503" spans="2:16" x14ac:dyDescent="0.25">
      <c r="B503" s="11">
        <v>1501</v>
      </c>
      <c r="C503" s="8">
        <v>44133</v>
      </c>
      <c r="D503" s="7" t="str">
        <f t="shared" si="45"/>
        <v>OUT</v>
      </c>
      <c r="E503" s="7" t="str">
        <f t="shared" si="46"/>
        <v>2020</v>
      </c>
      <c r="F503" s="7">
        <v>1009</v>
      </c>
      <c r="G503" s="7" t="str">
        <f t="shared" si="42"/>
        <v>Felipe Seixas</v>
      </c>
      <c r="H503" s="7" t="s">
        <v>84</v>
      </c>
      <c r="I503" s="7" t="s">
        <v>76</v>
      </c>
      <c r="J503" s="7" t="str">
        <f t="shared" si="43"/>
        <v>Notebook Modelo 3</v>
      </c>
      <c r="K503" s="9">
        <f t="shared" si="44"/>
        <v>4300</v>
      </c>
      <c r="L503" s="7">
        <v>142</v>
      </c>
      <c r="M503" s="9">
        <f t="shared" si="47"/>
        <v>610600</v>
      </c>
      <c r="N503" s="7" t="s">
        <v>102</v>
      </c>
      <c r="O503" s="7" t="s">
        <v>87</v>
      </c>
      <c r="P503" s="12" t="s">
        <v>88</v>
      </c>
    </row>
    <row r="504" spans="2:16" x14ac:dyDescent="0.25">
      <c r="B504" s="11">
        <v>1502</v>
      </c>
      <c r="C504" s="8">
        <v>44135</v>
      </c>
      <c r="D504" s="7" t="str">
        <f t="shared" si="45"/>
        <v>OUT</v>
      </c>
      <c r="E504" s="7" t="str">
        <f t="shared" si="46"/>
        <v>2020</v>
      </c>
      <c r="F504" s="7">
        <v>1008</v>
      </c>
      <c r="G504" s="7" t="str">
        <f t="shared" si="42"/>
        <v>Teobaldo Junior</v>
      </c>
      <c r="H504" s="7" t="s">
        <v>22</v>
      </c>
      <c r="I504" s="7" t="s">
        <v>73</v>
      </c>
      <c r="J504" s="7" t="str">
        <f t="shared" si="43"/>
        <v>Mouse</v>
      </c>
      <c r="K504" s="9">
        <f t="shared" si="44"/>
        <v>88</v>
      </c>
      <c r="L504" s="7">
        <v>171</v>
      </c>
      <c r="M504" s="9">
        <f t="shared" si="47"/>
        <v>15048</v>
      </c>
      <c r="N504" s="7" t="s">
        <v>102</v>
      </c>
      <c r="O504" s="7" t="s">
        <v>87</v>
      </c>
      <c r="P504" s="12" t="s">
        <v>88</v>
      </c>
    </row>
    <row r="505" spans="2:16" x14ac:dyDescent="0.25">
      <c r="B505" s="11">
        <v>1503</v>
      </c>
      <c r="C505" s="8">
        <v>44137</v>
      </c>
      <c r="D505" s="7" t="str">
        <f t="shared" si="45"/>
        <v>NOV</v>
      </c>
      <c r="E505" s="7" t="str">
        <f t="shared" si="46"/>
        <v>2020</v>
      </c>
      <c r="F505" s="7">
        <v>1008</v>
      </c>
      <c r="G505" s="7" t="str">
        <f t="shared" si="42"/>
        <v>Teobaldo Junior</v>
      </c>
      <c r="H505" s="7" t="s">
        <v>22</v>
      </c>
      <c r="I505" s="7" t="s">
        <v>81</v>
      </c>
      <c r="J505" s="7" t="str">
        <f t="shared" si="43"/>
        <v>Webcam</v>
      </c>
      <c r="K505" s="9">
        <f t="shared" si="44"/>
        <v>130</v>
      </c>
      <c r="L505" s="7">
        <v>197</v>
      </c>
      <c r="M505" s="9">
        <f t="shared" si="47"/>
        <v>25610</v>
      </c>
      <c r="N505" s="7" t="s">
        <v>102</v>
      </c>
      <c r="O505" s="7" t="s">
        <v>85</v>
      </c>
      <c r="P505" s="12" t="s">
        <v>86</v>
      </c>
    </row>
    <row r="506" spans="2:16" x14ac:dyDescent="0.25">
      <c r="B506" s="11">
        <v>1504</v>
      </c>
      <c r="C506" s="8">
        <v>44138</v>
      </c>
      <c r="D506" s="7" t="str">
        <f t="shared" si="45"/>
        <v>NOV</v>
      </c>
      <c r="E506" s="7" t="str">
        <f t="shared" si="46"/>
        <v>2020</v>
      </c>
      <c r="F506" s="7">
        <v>1008</v>
      </c>
      <c r="G506" s="7" t="str">
        <f t="shared" si="42"/>
        <v>Teobaldo Junior</v>
      </c>
      <c r="H506" s="7" t="s">
        <v>22</v>
      </c>
      <c r="I506" s="7" t="s">
        <v>74</v>
      </c>
      <c r="J506" s="7" t="str">
        <f t="shared" si="43"/>
        <v>Notebook Modelo 1</v>
      </c>
      <c r="K506" s="9">
        <f t="shared" si="44"/>
        <v>1450</v>
      </c>
      <c r="L506" s="7">
        <v>12</v>
      </c>
      <c r="M506" s="9">
        <f t="shared" si="47"/>
        <v>17400</v>
      </c>
      <c r="N506" s="7" t="s">
        <v>16</v>
      </c>
      <c r="O506" s="7" t="s">
        <v>95</v>
      </c>
      <c r="P506" s="12" t="s">
        <v>93</v>
      </c>
    </row>
    <row r="507" spans="2:16" x14ac:dyDescent="0.25">
      <c r="B507" s="11">
        <v>1505</v>
      </c>
      <c r="C507" s="8">
        <v>44138</v>
      </c>
      <c r="D507" s="7" t="str">
        <f t="shared" si="45"/>
        <v>NOV</v>
      </c>
      <c r="E507" s="7" t="str">
        <f t="shared" si="46"/>
        <v>2020</v>
      </c>
      <c r="F507" s="7">
        <v>1007</v>
      </c>
      <c r="G507" s="7" t="str">
        <f t="shared" si="42"/>
        <v>Alex Souza</v>
      </c>
      <c r="H507" s="7" t="s">
        <v>22</v>
      </c>
      <c r="I507" s="7" t="s">
        <v>76</v>
      </c>
      <c r="J507" s="7" t="str">
        <f t="shared" si="43"/>
        <v>Notebook Modelo 3</v>
      </c>
      <c r="K507" s="9">
        <f t="shared" si="44"/>
        <v>4300</v>
      </c>
      <c r="L507" s="7">
        <v>101</v>
      </c>
      <c r="M507" s="9">
        <f t="shared" si="47"/>
        <v>434300</v>
      </c>
      <c r="N507" s="7" t="s">
        <v>103</v>
      </c>
      <c r="O507" s="7" t="s">
        <v>89</v>
      </c>
      <c r="P507" s="12" t="s">
        <v>86</v>
      </c>
    </row>
    <row r="508" spans="2:16" x14ac:dyDescent="0.25">
      <c r="B508" s="11">
        <v>1506</v>
      </c>
      <c r="C508" s="8">
        <v>44138</v>
      </c>
      <c r="D508" s="7" t="str">
        <f t="shared" si="45"/>
        <v>NOV</v>
      </c>
      <c r="E508" s="7" t="str">
        <f t="shared" si="46"/>
        <v>2020</v>
      </c>
      <c r="F508" s="7">
        <v>1003</v>
      </c>
      <c r="G508" s="7" t="str">
        <f t="shared" si="42"/>
        <v>Paulo Ferreira</v>
      </c>
      <c r="H508" s="7" t="s">
        <v>84</v>
      </c>
      <c r="I508" s="7" t="s">
        <v>69</v>
      </c>
      <c r="J508" s="7" t="str">
        <f t="shared" si="43"/>
        <v>Celular Modelo 2</v>
      </c>
      <c r="K508" s="9">
        <f t="shared" si="44"/>
        <v>1200</v>
      </c>
      <c r="L508" s="7">
        <v>141</v>
      </c>
      <c r="M508" s="9">
        <f t="shared" si="47"/>
        <v>169200</v>
      </c>
      <c r="N508" s="7" t="s">
        <v>19</v>
      </c>
      <c r="O508" s="7" t="s">
        <v>92</v>
      </c>
      <c r="P508" s="12" t="s">
        <v>93</v>
      </c>
    </row>
    <row r="509" spans="2:16" x14ac:dyDescent="0.25">
      <c r="B509" s="11">
        <v>1507</v>
      </c>
      <c r="C509" s="8">
        <v>44139</v>
      </c>
      <c r="D509" s="7" t="str">
        <f t="shared" si="45"/>
        <v>NOV</v>
      </c>
      <c r="E509" s="7" t="str">
        <f t="shared" si="46"/>
        <v>2020</v>
      </c>
      <c r="F509" s="7">
        <v>1002</v>
      </c>
      <c r="G509" s="7" t="str">
        <f t="shared" si="42"/>
        <v>Lucas Souza</v>
      </c>
      <c r="H509" s="7" t="s">
        <v>84</v>
      </c>
      <c r="I509" s="7" t="s">
        <v>79</v>
      </c>
      <c r="J509" s="7" t="str">
        <f t="shared" si="43"/>
        <v>Tablet</v>
      </c>
      <c r="K509" s="9">
        <f t="shared" si="44"/>
        <v>1700</v>
      </c>
      <c r="L509" s="7">
        <v>181</v>
      </c>
      <c r="M509" s="9">
        <f t="shared" si="47"/>
        <v>307700</v>
      </c>
      <c r="N509" s="7" t="s">
        <v>19</v>
      </c>
      <c r="O509" s="7" t="s">
        <v>90</v>
      </c>
      <c r="P509" s="12" t="s">
        <v>91</v>
      </c>
    </row>
    <row r="510" spans="2:16" x14ac:dyDescent="0.25">
      <c r="B510" s="11">
        <v>1508</v>
      </c>
      <c r="C510" s="8">
        <v>44139</v>
      </c>
      <c r="D510" s="7" t="str">
        <f t="shared" si="45"/>
        <v>NOV</v>
      </c>
      <c r="E510" s="7" t="str">
        <f t="shared" si="46"/>
        <v>2020</v>
      </c>
      <c r="F510" s="7">
        <v>1009</v>
      </c>
      <c r="G510" s="7" t="str">
        <f t="shared" si="42"/>
        <v>Felipe Seixas</v>
      </c>
      <c r="H510" s="7" t="s">
        <v>84</v>
      </c>
      <c r="I510" s="7" t="s">
        <v>70</v>
      </c>
      <c r="J510" s="7" t="str">
        <f t="shared" si="43"/>
        <v>Celular Modelo 3</v>
      </c>
      <c r="K510" s="9">
        <f t="shared" si="44"/>
        <v>1800</v>
      </c>
      <c r="L510" s="7">
        <v>26</v>
      </c>
      <c r="M510" s="9">
        <f t="shared" si="47"/>
        <v>46800</v>
      </c>
      <c r="N510" s="7" t="s">
        <v>20</v>
      </c>
      <c r="O510" s="7" t="s">
        <v>89</v>
      </c>
      <c r="P510" s="12" t="s">
        <v>86</v>
      </c>
    </row>
    <row r="511" spans="2:16" x14ac:dyDescent="0.25">
      <c r="B511" s="11">
        <v>1509</v>
      </c>
      <c r="C511" s="8">
        <v>44140</v>
      </c>
      <c r="D511" s="7" t="str">
        <f t="shared" si="45"/>
        <v>NOV</v>
      </c>
      <c r="E511" s="7" t="str">
        <f t="shared" si="46"/>
        <v>2020</v>
      </c>
      <c r="F511" s="7">
        <v>1006</v>
      </c>
      <c r="G511" s="7" t="str">
        <f t="shared" si="42"/>
        <v>Mário Junior</v>
      </c>
      <c r="H511" s="7" t="s">
        <v>84</v>
      </c>
      <c r="I511" s="7" t="s">
        <v>75</v>
      </c>
      <c r="J511" s="7" t="str">
        <f t="shared" si="43"/>
        <v>Notebook Modelo 2</v>
      </c>
      <c r="K511" s="9">
        <f t="shared" si="44"/>
        <v>2220</v>
      </c>
      <c r="L511" s="7">
        <v>96</v>
      </c>
      <c r="M511" s="9">
        <f t="shared" si="47"/>
        <v>213120</v>
      </c>
      <c r="N511" s="7" t="s">
        <v>21</v>
      </c>
      <c r="O511" s="7" t="s">
        <v>89</v>
      </c>
      <c r="P511" s="12" t="s">
        <v>86</v>
      </c>
    </row>
    <row r="512" spans="2:16" x14ac:dyDescent="0.25">
      <c r="B512" s="11">
        <v>1510</v>
      </c>
      <c r="C512" s="8">
        <v>44140</v>
      </c>
      <c r="D512" s="7" t="str">
        <f t="shared" si="45"/>
        <v>NOV</v>
      </c>
      <c r="E512" s="7" t="str">
        <f t="shared" si="46"/>
        <v>2020</v>
      </c>
      <c r="F512" s="7">
        <v>1002</v>
      </c>
      <c r="G512" s="7" t="str">
        <f t="shared" si="42"/>
        <v>Lucas Souza</v>
      </c>
      <c r="H512" s="7" t="s">
        <v>22</v>
      </c>
      <c r="I512" s="7" t="s">
        <v>79</v>
      </c>
      <c r="J512" s="7" t="str">
        <f t="shared" si="43"/>
        <v>Tablet</v>
      </c>
      <c r="K512" s="9">
        <f t="shared" si="44"/>
        <v>1700</v>
      </c>
      <c r="L512" s="7">
        <v>99</v>
      </c>
      <c r="M512" s="9">
        <f t="shared" si="47"/>
        <v>168300</v>
      </c>
      <c r="N512" s="7" t="s">
        <v>20</v>
      </c>
      <c r="O512" s="7" t="s">
        <v>89</v>
      </c>
      <c r="P512" s="12" t="s">
        <v>86</v>
      </c>
    </row>
    <row r="513" spans="2:16" x14ac:dyDescent="0.25">
      <c r="B513" s="11">
        <v>1511</v>
      </c>
      <c r="C513" s="8">
        <v>44140</v>
      </c>
      <c r="D513" s="7" t="str">
        <f t="shared" si="45"/>
        <v>NOV</v>
      </c>
      <c r="E513" s="7" t="str">
        <f t="shared" si="46"/>
        <v>2020</v>
      </c>
      <c r="F513" s="7">
        <v>1006</v>
      </c>
      <c r="G513" s="7" t="str">
        <f t="shared" si="42"/>
        <v>Mário Junior</v>
      </c>
      <c r="H513" s="7" t="s">
        <v>22</v>
      </c>
      <c r="I513" s="7" t="s">
        <v>67</v>
      </c>
      <c r="J513" s="7" t="str">
        <f t="shared" si="43"/>
        <v>Carregador Portátil</v>
      </c>
      <c r="K513" s="9">
        <f t="shared" si="44"/>
        <v>80</v>
      </c>
      <c r="L513" s="7">
        <v>64</v>
      </c>
      <c r="M513" s="9">
        <f t="shared" si="47"/>
        <v>5120</v>
      </c>
      <c r="N513" s="7" t="s">
        <v>17</v>
      </c>
      <c r="O513" s="7" t="s">
        <v>95</v>
      </c>
      <c r="P513" s="12" t="s">
        <v>93</v>
      </c>
    </row>
    <row r="514" spans="2:16" x14ac:dyDescent="0.25">
      <c r="B514" s="11">
        <v>1512</v>
      </c>
      <c r="C514" s="8">
        <v>44140</v>
      </c>
      <c r="D514" s="7" t="str">
        <f t="shared" si="45"/>
        <v>NOV</v>
      </c>
      <c r="E514" s="7" t="str">
        <f t="shared" si="46"/>
        <v>2020</v>
      </c>
      <c r="F514" s="7">
        <v>1001</v>
      </c>
      <c r="G514" s="7" t="str">
        <f t="shared" si="42"/>
        <v>Maria Silva</v>
      </c>
      <c r="H514" s="7" t="s">
        <v>84</v>
      </c>
      <c r="I514" s="7" t="s">
        <v>70</v>
      </c>
      <c r="J514" s="7" t="str">
        <f t="shared" si="43"/>
        <v>Celular Modelo 3</v>
      </c>
      <c r="K514" s="9">
        <f t="shared" si="44"/>
        <v>1800</v>
      </c>
      <c r="L514" s="7">
        <v>198</v>
      </c>
      <c r="M514" s="9">
        <f t="shared" si="47"/>
        <v>356400</v>
      </c>
      <c r="N514" s="7" t="s">
        <v>19</v>
      </c>
      <c r="O514" s="7" t="s">
        <v>22</v>
      </c>
      <c r="P514" s="12" t="s">
        <v>91</v>
      </c>
    </row>
    <row r="515" spans="2:16" x14ac:dyDescent="0.25">
      <c r="B515" s="11">
        <v>1513</v>
      </c>
      <c r="C515" s="8">
        <v>44142</v>
      </c>
      <c r="D515" s="7" t="str">
        <f t="shared" si="45"/>
        <v>NOV</v>
      </c>
      <c r="E515" s="7" t="str">
        <f t="shared" si="46"/>
        <v>2020</v>
      </c>
      <c r="F515" s="7">
        <v>1004</v>
      </c>
      <c r="G515" s="7" t="str">
        <f t="shared" ref="G515:G578" si="48">VLOOKUP(F515,TB_FUNC,4,0)</f>
        <v>Isabela Carolina</v>
      </c>
      <c r="H515" s="7" t="s">
        <v>22</v>
      </c>
      <c r="I515" s="7" t="s">
        <v>72</v>
      </c>
      <c r="J515" s="7" t="str">
        <f t="shared" ref="J515:J578" si="49">VLOOKUP(I515,TB_PRODUTOS,2,0)</f>
        <v>Headphone</v>
      </c>
      <c r="K515" s="9">
        <f t="shared" ref="K515:K578" si="50">VLOOKUP(I515,TB_PRODUTOS,3,0)</f>
        <v>150</v>
      </c>
      <c r="L515" s="7">
        <v>29</v>
      </c>
      <c r="M515" s="9">
        <f t="shared" si="47"/>
        <v>4350</v>
      </c>
      <c r="N515" s="7" t="s">
        <v>102</v>
      </c>
      <c r="O515" s="7" t="s">
        <v>95</v>
      </c>
      <c r="P515" s="12" t="s">
        <v>93</v>
      </c>
    </row>
    <row r="516" spans="2:16" x14ac:dyDescent="0.25">
      <c r="B516" s="11">
        <v>1514</v>
      </c>
      <c r="C516" s="8">
        <v>44142</v>
      </c>
      <c r="D516" s="7" t="str">
        <f t="shared" ref="D516:D579" si="51">UPPER(TEXT(C516,"mmm"))</f>
        <v>NOV</v>
      </c>
      <c r="E516" s="7" t="str">
        <f t="shared" ref="E516:E579" si="52">TEXT(C516,"aaaa")</f>
        <v>2020</v>
      </c>
      <c r="F516" s="7">
        <v>1004</v>
      </c>
      <c r="G516" s="7" t="str">
        <f t="shared" si="48"/>
        <v>Isabela Carolina</v>
      </c>
      <c r="H516" s="7" t="s">
        <v>22</v>
      </c>
      <c r="I516" s="7" t="s">
        <v>73</v>
      </c>
      <c r="J516" s="7" t="str">
        <f t="shared" si="49"/>
        <v>Mouse</v>
      </c>
      <c r="K516" s="9">
        <f t="shared" si="50"/>
        <v>88</v>
      </c>
      <c r="L516" s="7">
        <v>35</v>
      </c>
      <c r="M516" s="9">
        <f t="shared" ref="M516:M579" si="53">L516*K516</f>
        <v>3080</v>
      </c>
      <c r="N516" s="7" t="s">
        <v>18</v>
      </c>
      <c r="O516" s="7" t="s">
        <v>94</v>
      </c>
      <c r="P516" s="12" t="s">
        <v>88</v>
      </c>
    </row>
    <row r="517" spans="2:16" x14ac:dyDescent="0.25">
      <c r="B517" s="11">
        <v>1515</v>
      </c>
      <c r="C517" s="8">
        <v>44142</v>
      </c>
      <c r="D517" s="7" t="str">
        <f t="shared" si="51"/>
        <v>NOV</v>
      </c>
      <c r="E517" s="7" t="str">
        <f t="shared" si="52"/>
        <v>2020</v>
      </c>
      <c r="F517" s="7">
        <v>1002</v>
      </c>
      <c r="G517" s="7" t="str">
        <f t="shared" si="48"/>
        <v>Lucas Souza</v>
      </c>
      <c r="H517" s="7" t="s">
        <v>84</v>
      </c>
      <c r="I517" s="7" t="s">
        <v>80</v>
      </c>
      <c r="J517" s="7" t="str">
        <f t="shared" si="49"/>
        <v xml:space="preserve">Teclado </v>
      </c>
      <c r="K517" s="9">
        <f t="shared" si="50"/>
        <v>80</v>
      </c>
      <c r="L517" s="7">
        <v>159</v>
      </c>
      <c r="M517" s="9">
        <f t="shared" si="53"/>
        <v>12720</v>
      </c>
      <c r="N517" s="7" t="s">
        <v>17</v>
      </c>
      <c r="O517" s="7" t="s">
        <v>89</v>
      </c>
      <c r="P517" s="12" t="s">
        <v>86</v>
      </c>
    </row>
    <row r="518" spans="2:16" x14ac:dyDescent="0.25">
      <c r="B518" s="11">
        <v>1516</v>
      </c>
      <c r="C518" s="8">
        <v>44142</v>
      </c>
      <c r="D518" s="7" t="str">
        <f t="shared" si="51"/>
        <v>NOV</v>
      </c>
      <c r="E518" s="7" t="str">
        <f t="shared" si="52"/>
        <v>2020</v>
      </c>
      <c r="F518" s="7">
        <v>1003</v>
      </c>
      <c r="G518" s="7" t="str">
        <f t="shared" si="48"/>
        <v>Paulo Ferreira</v>
      </c>
      <c r="H518" s="7" t="s">
        <v>84</v>
      </c>
      <c r="I518" s="7" t="s">
        <v>68</v>
      </c>
      <c r="J518" s="7" t="str">
        <f t="shared" si="49"/>
        <v>Celular Modelo 1</v>
      </c>
      <c r="K518" s="9">
        <f t="shared" si="50"/>
        <v>800</v>
      </c>
      <c r="L518" s="7">
        <v>183</v>
      </c>
      <c r="M518" s="9">
        <f t="shared" si="53"/>
        <v>146400</v>
      </c>
      <c r="N518" s="7" t="s">
        <v>19</v>
      </c>
      <c r="O518" s="7" t="s">
        <v>95</v>
      </c>
      <c r="P518" s="12" t="s">
        <v>93</v>
      </c>
    </row>
    <row r="519" spans="2:16" x14ac:dyDescent="0.25">
      <c r="B519" s="11">
        <v>1517</v>
      </c>
      <c r="C519" s="8">
        <v>44143</v>
      </c>
      <c r="D519" s="7" t="str">
        <f t="shared" si="51"/>
        <v>NOV</v>
      </c>
      <c r="E519" s="7" t="str">
        <f t="shared" si="52"/>
        <v>2020</v>
      </c>
      <c r="F519" s="7">
        <v>1009</v>
      </c>
      <c r="G519" s="7" t="str">
        <f t="shared" si="48"/>
        <v>Felipe Seixas</v>
      </c>
      <c r="H519" s="7" t="s">
        <v>22</v>
      </c>
      <c r="I519" s="7" t="s">
        <v>72</v>
      </c>
      <c r="J519" s="7" t="str">
        <f t="shared" si="49"/>
        <v>Headphone</v>
      </c>
      <c r="K519" s="9">
        <f t="shared" si="50"/>
        <v>150</v>
      </c>
      <c r="L519" s="7">
        <v>87</v>
      </c>
      <c r="M519" s="9">
        <f t="shared" si="53"/>
        <v>13050</v>
      </c>
      <c r="N519" s="7" t="s">
        <v>21</v>
      </c>
      <c r="O519" s="7" t="s">
        <v>22</v>
      </c>
      <c r="P519" s="12" t="s">
        <v>91</v>
      </c>
    </row>
    <row r="520" spans="2:16" x14ac:dyDescent="0.25">
      <c r="B520" s="11">
        <v>1518</v>
      </c>
      <c r="C520" s="8">
        <v>44144</v>
      </c>
      <c r="D520" s="7" t="str">
        <f t="shared" si="51"/>
        <v>NOV</v>
      </c>
      <c r="E520" s="7" t="str">
        <f t="shared" si="52"/>
        <v>2020</v>
      </c>
      <c r="F520" s="7">
        <v>1004</v>
      </c>
      <c r="G520" s="7" t="str">
        <f t="shared" si="48"/>
        <v>Isabela Carolina</v>
      </c>
      <c r="H520" s="7" t="s">
        <v>22</v>
      </c>
      <c r="I520" s="7" t="s">
        <v>80</v>
      </c>
      <c r="J520" s="7" t="str">
        <f t="shared" si="49"/>
        <v xml:space="preserve">Teclado </v>
      </c>
      <c r="K520" s="9">
        <f t="shared" si="50"/>
        <v>80</v>
      </c>
      <c r="L520" s="7">
        <v>64</v>
      </c>
      <c r="M520" s="9">
        <f t="shared" si="53"/>
        <v>5120</v>
      </c>
      <c r="N520" s="7" t="s">
        <v>18</v>
      </c>
      <c r="O520" s="7" t="s">
        <v>89</v>
      </c>
      <c r="P520" s="12" t="s">
        <v>86</v>
      </c>
    </row>
    <row r="521" spans="2:16" x14ac:dyDescent="0.25">
      <c r="B521" s="11">
        <v>1519</v>
      </c>
      <c r="C521" s="8">
        <v>44144</v>
      </c>
      <c r="D521" s="7" t="str">
        <f t="shared" si="51"/>
        <v>NOV</v>
      </c>
      <c r="E521" s="7" t="str">
        <f t="shared" si="52"/>
        <v>2020</v>
      </c>
      <c r="F521" s="7">
        <v>1001</v>
      </c>
      <c r="G521" s="7" t="str">
        <f t="shared" si="48"/>
        <v>Maria Silva</v>
      </c>
      <c r="H521" s="7" t="s">
        <v>22</v>
      </c>
      <c r="I521" s="7" t="s">
        <v>80</v>
      </c>
      <c r="J521" s="7" t="str">
        <f t="shared" si="49"/>
        <v xml:space="preserve">Teclado </v>
      </c>
      <c r="K521" s="9">
        <f t="shared" si="50"/>
        <v>80</v>
      </c>
      <c r="L521" s="7">
        <v>122</v>
      </c>
      <c r="M521" s="9">
        <f t="shared" si="53"/>
        <v>9760</v>
      </c>
      <c r="N521" s="7" t="s">
        <v>19</v>
      </c>
      <c r="O521" s="7" t="s">
        <v>95</v>
      </c>
      <c r="P521" s="12" t="s">
        <v>93</v>
      </c>
    </row>
    <row r="522" spans="2:16" x14ac:dyDescent="0.25">
      <c r="B522" s="11">
        <v>1520</v>
      </c>
      <c r="C522" s="8">
        <v>44146</v>
      </c>
      <c r="D522" s="7" t="str">
        <f t="shared" si="51"/>
        <v>NOV</v>
      </c>
      <c r="E522" s="7" t="str">
        <f t="shared" si="52"/>
        <v>2020</v>
      </c>
      <c r="F522" s="7">
        <v>1001</v>
      </c>
      <c r="G522" s="7" t="str">
        <f t="shared" si="48"/>
        <v>Maria Silva</v>
      </c>
      <c r="H522" s="7" t="s">
        <v>22</v>
      </c>
      <c r="I522" s="7" t="s">
        <v>71</v>
      </c>
      <c r="J522" s="7" t="str">
        <f t="shared" si="49"/>
        <v>E-Reader</v>
      </c>
      <c r="K522" s="9">
        <f t="shared" si="50"/>
        <v>250</v>
      </c>
      <c r="L522" s="7">
        <v>40</v>
      </c>
      <c r="M522" s="9">
        <f t="shared" si="53"/>
        <v>10000</v>
      </c>
      <c r="N522" s="7" t="s">
        <v>17</v>
      </c>
      <c r="O522" s="7" t="s">
        <v>89</v>
      </c>
      <c r="P522" s="12" t="s">
        <v>86</v>
      </c>
    </row>
    <row r="523" spans="2:16" x14ac:dyDescent="0.25">
      <c r="B523" s="11">
        <v>1521</v>
      </c>
      <c r="C523" s="8">
        <v>44147</v>
      </c>
      <c r="D523" s="7" t="str">
        <f t="shared" si="51"/>
        <v>NOV</v>
      </c>
      <c r="E523" s="7" t="str">
        <f t="shared" si="52"/>
        <v>2020</v>
      </c>
      <c r="F523" s="7">
        <v>1007</v>
      </c>
      <c r="G523" s="7" t="str">
        <f t="shared" si="48"/>
        <v>Alex Souza</v>
      </c>
      <c r="H523" s="7" t="s">
        <v>22</v>
      </c>
      <c r="I523" s="7" t="s">
        <v>74</v>
      </c>
      <c r="J523" s="7" t="str">
        <f t="shared" si="49"/>
        <v>Notebook Modelo 1</v>
      </c>
      <c r="K523" s="9">
        <f t="shared" si="50"/>
        <v>1450</v>
      </c>
      <c r="L523" s="7">
        <v>42</v>
      </c>
      <c r="M523" s="9">
        <f t="shared" si="53"/>
        <v>60900</v>
      </c>
      <c r="N523" s="7" t="s">
        <v>102</v>
      </c>
      <c r="O523" s="7" t="s">
        <v>94</v>
      </c>
      <c r="P523" s="12" t="s">
        <v>88</v>
      </c>
    </row>
    <row r="524" spans="2:16" x14ac:dyDescent="0.25">
      <c r="B524" s="11">
        <v>1522</v>
      </c>
      <c r="C524" s="8">
        <v>44147</v>
      </c>
      <c r="D524" s="7" t="str">
        <f t="shared" si="51"/>
        <v>NOV</v>
      </c>
      <c r="E524" s="7" t="str">
        <f t="shared" si="52"/>
        <v>2020</v>
      </c>
      <c r="F524" s="7">
        <v>1009</v>
      </c>
      <c r="G524" s="7" t="str">
        <f t="shared" si="48"/>
        <v>Felipe Seixas</v>
      </c>
      <c r="H524" s="7" t="s">
        <v>84</v>
      </c>
      <c r="I524" s="7" t="s">
        <v>81</v>
      </c>
      <c r="J524" s="7" t="str">
        <f t="shared" si="49"/>
        <v>Webcam</v>
      </c>
      <c r="K524" s="9">
        <f t="shared" si="50"/>
        <v>130</v>
      </c>
      <c r="L524" s="7">
        <v>118</v>
      </c>
      <c r="M524" s="9">
        <f t="shared" si="53"/>
        <v>15340</v>
      </c>
      <c r="N524" s="7" t="s">
        <v>102</v>
      </c>
      <c r="O524" s="7" t="s">
        <v>89</v>
      </c>
      <c r="P524" s="12" t="s">
        <v>86</v>
      </c>
    </row>
    <row r="525" spans="2:16" x14ac:dyDescent="0.25">
      <c r="B525" s="11">
        <v>1523</v>
      </c>
      <c r="C525" s="8">
        <v>44147</v>
      </c>
      <c r="D525" s="7" t="str">
        <f t="shared" si="51"/>
        <v>NOV</v>
      </c>
      <c r="E525" s="7" t="str">
        <f t="shared" si="52"/>
        <v>2020</v>
      </c>
      <c r="F525" s="7">
        <v>1004</v>
      </c>
      <c r="G525" s="7" t="str">
        <f t="shared" si="48"/>
        <v>Isabela Carolina</v>
      </c>
      <c r="H525" s="7" t="s">
        <v>22</v>
      </c>
      <c r="I525" s="7" t="s">
        <v>73</v>
      </c>
      <c r="J525" s="7" t="str">
        <f t="shared" si="49"/>
        <v>Mouse</v>
      </c>
      <c r="K525" s="9">
        <f t="shared" si="50"/>
        <v>88</v>
      </c>
      <c r="L525" s="7">
        <v>93</v>
      </c>
      <c r="M525" s="9">
        <f t="shared" si="53"/>
        <v>8184</v>
      </c>
      <c r="N525" s="7" t="s">
        <v>19</v>
      </c>
      <c r="O525" s="7" t="s">
        <v>94</v>
      </c>
      <c r="P525" s="12" t="s">
        <v>88</v>
      </c>
    </row>
    <row r="526" spans="2:16" x14ac:dyDescent="0.25">
      <c r="B526" s="11">
        <v>1524</v>
      </c>
      <c r="C526" s="8">
        <v>44148</v>
      </c>
      <c r="D526" s="7" t="str">
        <f t="shared" si="51"/>
        <v>NOV</v>
      </c>
      <c r="E526" s="7" t="str">
        <f t="shared" si="52"/>
        <v>2020</v>
      </c>
      <c r="F526" s="7">
        <v>1007</v>
      </c>
      <c r="G526" s="7" t="str">
        <f t="shared" si="48"/>
        <v>Alex Souza</v>
      </c>
      <c r="H526" s="7" t="s">
        <v>84</v>
      </c>
      <c r="I526" s="7" t="s">
        <v>67</v>
      </c>
      <c r="J526" s="7" t="str">
        <f t="shared" si="49"/>
        <v>Carregador Portátil</v>
      </c>
      <c r="K526" s="9">
        <f t="shared" si="50"/>
        <v>80</v>
      </c>
      <c r="L526" s="7">
        <v>175</v>
      </c>
      <c r="M526" s="9">
        <f t="shared" si="53"/>
        <v>14000</v>
      </c>
      <c r="N526" s="7" t="s">
        <v>18</v>
      </c>
      <c r="O526" s="7" t="s">
        <v>92</v>
      </c>
      <c r="P526" s="12" t="s">
        <v>93</v>
      </c>
    </row>
    <row r="527" spans="2:16" x14ac:dyDescent="0.25">
      <c r="B527" s="11">
        <v>1525</v>
      </c>
      <c r="C527" s="8">
        <v>44148</v>
      </c>
      <c r="D527" s="7" t="str">
        <f t="shared" si="51"/>
        <v>NOV</v>
      </c>
      <c r="E527" s="7" t="str">
        <f t="shared" si="52"/>
        <v>2020</v>
      </c>
      <c r="F527" s="7">
        <v>1004</v>
      </c>
      <c r="G527" s="7" t="str">
        <f t="shared" si="48"/>
        <v>Isabela Carolina</v>
      </c>
      <c r="H527" s="7" t="s">
        <v>22</v>
      </c>
      <c r="I527" s="7" t="s">
        <v>75</v>
      </c>
      <c r="J527" s="7" t="str">
        <f t="shared" si="49"/>
        <v>Notebook Modelo 2</v>
      </c>
      <c r="K527" s="9">
        <f t="shared" si="50"/>
        <v>2220</v>
      </c>
      <c r="L527" s="7">
        <v>149</v>
      </c>
      <c r="M527" s="9">
        <f t="shared" si="53"/>
        <v>330780</v>
      </c>
      <c r="N527" s="7" t="s">
        <v>20</v>
      </c>
      <c r="O527" s="7" t="s">
        <v>22</v>
      </c>
      <c r="P527" s="12" t="s">
        <v>91</v>
      </c>
    </row>
    <row r="528" spans="2:16" x14ac:dyDescent="0.25">
      <c r="B528" s="11">
        <v>1526</v>
      </c>
      <c r="C528" s="8">
        <v>44148</v>
      </c>
      <c r="D528" s="7" t="str">
        <f t="shared" si="51"/>
        <v>NOV</v>
      </c>
      <c r="E528" s="7" t="str">
        <f t="shared" si="52"/>
        <v>2020</v>
      </c>
      <c r="F528" s="7">
        <v>1001</v>
      </c>
      <c r="G528" s="7" t="str">
        <f t="shared" si="48"/>
        <v>Maria Silva</v>
      </c>
      <c r="H528" s="7" t="s">
        <v>22</v>
      </c>
      <c r="I528" s="7" t="s">
        <v>73</v>
      </c>
      <c r="J528" s="7" t="str">
        <f t="shared" si="49"/>
        <v>Mouse</v>
      </c>
      <c r="K528" s="9">
        <f t="shared" si="50"/>
        <v>88</v>
      </c>
      <c r="L528" s="7">
        <v>49</v>
      </c>
      <c r="M528" s="9">
        <f t="shared" si="53"/>
        <v>4312</v>
      </c>
      <c r="N528" s="7" t="s">
        <v>20</v>
      </c>
      <c r="O528" s="7" t="s">
        <v>22</v>
      </c>
      <c r="P528" s="12" t="s">
        <v>91</v>
      </c>
    </row>
    <row r="529" spans="2:16" x14ac:dyDescent="0.25">
      <c r="B529" s="11">
        <v>1527</v>
      </c>
      <c r="C529" s="8">
        <v>44149</v>
      </c>
      <c r="D529" s="7" t="str">
        <f t="shared" si="51"/>
        <v>NOV</v>
      </c>
      <c r="E529" s="7" t="str">
        <f t="shared" si="52"/>
        <v>2020</v>
      </c>
      <c r="F529" s="7">
        <v>1003</v>
      </c>
      <c r="G529" s="7" t="str">
        <f t="shared" si="48"/>
        <v>Paulo Ferreira</v>
      </c>
      <c r="H529" s="7" t="s">
        <v>84</v>
      </c>
      <c r="I529" s="7" t="s">
        <v>67</v>
      </c>
      <c r="J529" s="7" t="str">
        <f t="shared" si="49"/>
        <v>Carregador Portátil</v>
      </c>
      <c r="K529" s="9">
        <f t="shared" si="50"/>
        <v>80</v>
      </c>
      <c r="L529" s="7">
        <v>99</v>
      </c>
      <c r="M529" s="9">
        <f t="shared" si="53"/>
        <v>7920</v>
      </c>
      <c r="N529" s="7" t="s">
        <v>102</v>
      </c>
      <c r="O529" s="7" t="s">
        <v>92</v>
      </c>
      <c r="P529" s="12" t="s">
        <v>93</v>
      </c>
    </row>
    <row r="530" spans="2:16" x14ac:dyDescent="0.25">
      <c r="B530" s="11">
        <v>1528</v>
      </c>
      <c r="C530" s="8">
        <v>44149</v>
      </c>
      <c r="D530" s="7" t="str">
        <f t="shared" si="51"/>
        <v>NOV</v>
      </c>
      <c r="E530" s="7" t="str">
        <f t="shared" si="52"/>
        <v>2020</v>
      </c>
      <c r="F530" s="7">
        <v>1008</v>
      </c>
      <c r="G530" s="7" t="str">
        <f t="shared" si="48"/>
        <v>Teobaldo Junior</v>
      </c>
      <c r="H530" s="7" t="s">
        <v>22</v>
      </c>
      <c r="I530" s="7" t="s">
        <v>77</v>
      </c>
      <c r="J530" s="7" t="str">
        <f t="shared" si="49"/>
        <v>Smart TV</v>
      </c>
      <c r="K530" s="9">
        <f t="shared" si="50"/>
        <v>1998</v>
      </c>
      <c r="L530" s="7">
        <v>171</v>
      </c>
      <c r="M530" s="9">
        <f t="shared" si="53"/>
        <v>341658</v>
      </c>
      <c r="N530" s="7" t="s">
        <v>102</v>
      </c>
      <c r="O530" s="7" t="s">
        <v>94</v>
      </c>
      <c r="P530" s="12" t="s">
        <v>88</v>
      </c>
    </row>
    <row r="531" spans="2:16" x14ac:dyDescent="0.25">
      <c r="B531" s="11">
        <v>1529</v>
      </c>
      <c r="C531" s="8">
        <v>44149</v>
      </c>
      <c r="D531" s="7" t="str">
        <f t="shared" si="51"/>
        <v>NOV</v>
      </c>
      <c r="E531" s="7" t="str">
        <f t="shared" si="52"/>
        <v>2020</v>
      </c>
      <c r="F531" s="7">
        <v>1009</v>
      </c>
      <c r="G531" s="7" t="str">
        <f t="shared" si="48"/>
        <v>Felipe Seixas</v>
      </c>
      <c r="H531" s="7" t="s">
        <v>22</v>
      </c>
      <c r="I531" s="7" t="s">
        <v>76</v>
      </c>
      <c r="J531" s="7" t="str">
        <f t="shared" si="49"/>
        <v>Notebook Modelo 3</v>
      </c>
      <c r="K531" s="9">
        <f t="shared" si="50"/>
        <v>4300</v>
      </c>
      <c r="L531" s="7">
        <v>121</v>
      </c>
      <c r="M531" s="9">
        <f t="shared" si="53"/>
        <v>520300</v>
      </c>
      <c r="N531" s="7" t="s">
        <v>21</v>
      </c>
      <c r="O531" s="7" t="s">
        <v>95</v>
      </c>
      <c r="P531" s="12" t="s">
        <v>93</v>
      </c>
    </row>
    <row r="532" spans="2:16" x14ac:dyDescent="0.25">
      <c r="B532" s="11">
        <v>1530</v>
      </c>
      <c r="C532" s="8">
        <v>44150</v>
      </c>
      <c r="D532" s="7" t="str">
        <f t="shared" si="51"/>
        <v>NOV</v>
      </c>
      <c r="E532" s="7" t="str">
        <f t="shared" si="52"/>
        <v>2020</v>
      </c>
      <c r="F532" s="7">
        <v>1009</v>
      </c>
      <c r="G532" s="7" t="str">
        <f t="shared" si="48"/>
        <v>Felipe Seixas</v>
      </c>
      <c r="H532" s="7" t="s">
        <v>22</v>
      </c>
      <c r="I532" s="7" t="s">
        <v>79</v>
      </c>
      <c r="J532" s="7" t="str">
        <f t="shared" si="49"/>
        <v>Tablet</v>
      </c>
      <c r="K532" s="9">
        <f t="shared" si="50"/>
        <v>1700</v>
      </c>
      <c r="L532" s="7">
        <v>31</v>
      </c>
      <c r="M532" s="9">
        <f t="shared" si="53"/>
        <v>52700</v>
      </c>
      <c r="N532" s="7" t="s">
        <v>20</v>
      </c>
      <c r="O532" s="7" t="s">
        <v>94</v>
      </c>
      <c r="P532" s="12" t="s">
        <v>88</v>
      </c>
    </row>
    <row r="533" spans="2:16" x14ac:dyDescent="0.25">
      <c r="B533" s="11">
        <v>1531</v>
      </c>
      <c r="C533" s="8">
        <v>44150</v>
      </c>
      <c r="D533" s="7" t="str">
        <f t="shared" si="51"/>
        <v>NOV</v>
      </c>
      <c r="E533" s="7" t="str">
        <f t="shared" si="52"/>
        <v>2020</v>
      </c>
      <c r="F533" s="7">
        <v>1008</v>
      </c>
      <c r="G533" s="7" t="str">
        <f t="shared" si="48"/>
        <v>Teobaldo Junior</v>
      </c>
      <c r="H533" s="7" t="s">
        <v>22</v>
      </c>
      <c r="I533" s="7" t="s">
        <v>79</v>
      </c>
      <c r="J533" s="7" t="str">
        <f t="shared" si="49"/>
        <v>Tablet</v>
      </c>
      <c r="K533" s="9">
        <f t="shared" si="50"/>
        <v>1700</v>
      </c>
      <c r="L533" s="7">
        <v>135</v>
      </c>
      <c r="M533" s="9">
        <f t="shared" si="53"/>
        <v>229500</v>
      </c>
      <c r="N533" s="7" t="s">
        <v>103</v>
      </c>
      <c r="O533" s="7" t="s">
        <v>92</v>
      </c>
      <c r="P533" s="12" t="s">
        <v>93</v>
      </c>
    </row>
    <row r="534" spans="2:16" x14ac:dyDescent="0.25">
      <c r="B534" s="11">
        <v>1532</v>
      </c>
      <c r="C534" s="8">
        <v>44150</v>
      </c>
      <c r="D534" s="7" t="str">
        <f t="shared" si="51"/>
        <v>NOV</v>
      </c>
      <c r="E534" s="7" t="str">
        <f t="shared" si="52"/>
        <v>2020</v>
      </c>
      <c r="F534" s="7">
        <v>1008</v>
      </c>
      <c r="G534" s="7" t="str">
        <f t="shared" si="48"/>
        <v>Teobaldo Junior</v>
      </c>
      <c r="H534" s="7" t="s">
        <v>22</v>
      </c>
      <c r="I534" s="7" t="s">
        <v>67</v>
      </c>
      <c r="J534" s="7" t="str">
        <f t="shared" si="49"/>
        <v>Carregador Portátil</v>
      </c>
      <c r="K534" s="9">
        <f t="shared" si="50"/>
        <v>80</v>
      </c>
      <c r="L534" s="7">
        <v>168</v>
      </c>
      <c r="M534" s="9">
        <f t="shared" si="53"/>
        <v>13440</v>
      </c>
      <c r="N534" s="7" t="s">
        <v>17</v>
      </c>
      <c r="O534" s="7" t="s">
        <v>94</v>
      </c>
      <c r="P534" s="12" t="s">
        <v>88</v>
      </c>
    </row>
    <row r="535" spans="2:16" x14ac:dyDescent="0.25">
      <c r="B535" s="11">
        <v>1533</v>
      </c>
      <c r="C535" s="8">
        <v>44151</v>
      </c>
      <c r="D535" s="7" t="str">
        <f t="shared" si="51"/>
        <v>NOV</v>
      </c>
      <c r="E535" s="7" t="str">
        <f t="shared" si="52"/>
        <v>2020</v>
      </c>
      <c r="F535" s="7">
        <v>1003</v>
      </c>
      <c r="G535" s="7" t="str">
        <f t="shared" si="48"/>
        <v>Paulo Ferreira</v>
      </c>
      <c r="H535" s="7" t="s">
        <v>84</v>
      </c>
      <c r="I535" s="7" t="s">
        <v>74</v>
      </c>
      <c r="J535" s="7" t="str">
        <f t="shared" si="49"/>
        <v>Notebook Modelo 1</v>
      </c>
      <c r="K535" s="9">
        <f t="shared" si="50"/>
        <v>1450</v>
      </c>
      <c r="L535" s="7">
        <v>93</v>
      </c>
      <c r="M535" s="9">
        <f t="shared" si="53"/>
        <v>134850</v>
      </c>
      <c r="N535" s="7" t="s">
        <v>103</v>
      </c>
      <c r="O535" s="7" t="s">
        <v>94</v>
      </c>
      <c r="P535" s="12" t="s">
        <v>88</v>
      </c>
    </row>
    <row r="536" spans="2:16" x14ac:dyDescent="0.25">
      <c r="B536" s="11">
        <v>1534</v>
      </c>
      <c r="C536" s="8">
        <v>44151</v>
      </c>
      <c r="D536" s="7" t="str">
        <f t="shared" si="51"/>
        <v>NOV</v>
      </c>
      <c r="E536" s="7" t="str">
        <f t="shared" si="52"/>
        <v>2020</v>
      </c>
      <c r="F536" s="7">
        <v>1008</v>
      </c>
      <c r="G536" s="7" t="str">
        <f t="shared" si="48"/>
        <v>Teobaldo Junior</v>
      </c>
      <c r="H536" s="7" t="s">
        <v>84</v>
      </c>
      <c r="I536" s="7" t="s">
        <v>75</v>
      </c>
      <c r="J536" s="7" t="str">
        <f t="shared" si="49"/>
        <v>Notebook Modelo 2</v>
      </c>
      <c r="K536" s="9">
        <f t="shared" si="50"/>
        <v>2220</v>
      </c>
      <c r="L536" s="7">
        <v>101</v>
      </c>
      <c r="M536" s="9">
        <f t="shared" si="53"/>
        <v>224220</v>
      </c>
      <c r="N536" s="7" t="s">
        <v>20</v>
      </c>
      <c r="O536" s="7" t="s">
        <v>87</v>
      </c>
      <c r="P536" s="12" t="s">
        <v>88</v>
      </c>
    </row>
    <row r="537" spans="2:16" x14ac:dyDescent="0.25">
      <c r="B537" s="11">
        <v>1535</v>
      </c>
      <c r="C537" s="8">
        <v>44152</v>
      </c>
      <c r="D537" s="7" t="str">
        <f t="shared" si="51"/>
        <v>NOV</v>
      </c>
      <c r="E537" s="7" t="str">
        <f t="shared" si="52"/>
        <v>2020</v>
      </c>
      <c r="F537" s="7">
        <v>1005</v>
      </c>
      <c r="G537" s="7" t="str">
        <f t="shared" si="48"/>
        <v>Tais Fernandes</v>
      </c>
      <c r="H537" s="7" t="s">
        <v>84</v>
      </c>
      <c r="I537" s="7" t="s">
        <v>80</v>
      </c>
      <c r="J537" s="7" t="str">
        <f t="shared" si="49"/>
        <v xml:space="preserve">Teclado </v>
      </c>
      <c r="K537" s="9">
        <f t="shared" si="50"/>
        <v>80</v>
      </c>
      <c r="L537" s="7">
        <v>53</v>
      </c>
      <c r="M537" s="9">
        <f t="shared" si="53"/>
        <v>4240</v>
      </c>
      <c r="N537" s="7" t="s">
        <v>102</v>
      </c>
      <c r="O537" s="7" t="s">
        <v>22</v>
      </c>
      <c r="P537" s="12" t="s">
        <v>91</v>
      </c>
    </row>
    <row r="538" spans="2:16" x14ac:dyDescent="0.25">
      <c r="B538" s="11">
        <v>1536</v>
      </c>
      <c r="C538" s="8">
        <v>44152</v>
      </c>
      <c r="D538" s="7" t="str">
        <f t="shared" si="51"/>
        <v>NOV</v>
      </c>
      <c r="E538" s="7" t="str">
        <f t="shared" si="52"/>
        <v>2020</v>
      </c>
      <c r="F538" s="7">
        <v>1001</v>
      </c>
      <c r="G538" s="7" t="str">
        <f t="shared" si="48"/>
        <v>Maria Silva</v>
      </c>
      <c r="H538" s="7" t="s">
        <v>22</v>
      </c>
      <c r="I538" s="7" t="s">
        <v>71</v>
      </c>
      <c r="J538" s="7" t="str">
        <f t="shared" si="49"/>
        <v>E-Reader</v>
      </c>
      <c r="K538" s="9">
        <f t="shared" si="50"/>
        <v>250</v>
      </c>
      <c r="L538" s="7">
        <v>88</v>
      </c>
      <c r="M538" s="9">
        <f t="shared" si="53"/>
        <v>22000</v>
      </c>
      <c r="N538" s="7" t="s">
        <v>18</v>
      </c>
      <c r="O538" s="7" t="s">
        <v>89</v>
      </c>
      <c r="P538" s="12" t="s">
        <v>86</v>
      </c>
    </row>
    <row r="539" spans="2:16" x14ac:dyDescent="0.25">
      <c r="B539" s="11">
        <v>1537</v>
      </c>
      <c r="C539" s="8">
        <v>44152</v>
      </c>
      <c r="D539" s="7" t="str">
        <f t="shared" si="51"/>
        <v>NOV</v>
      </c>
      <c r="E539" s="7" t="str">
        <f t="shared" si="52"/>
        <v>2020</v>
      </c>
      <c r="F539" s="7">
        <v>1003</v>
      </c>
      <c r="G539" s="7" t="str">
        <f t="shared" si="48"/>
        <v>Paulo Ferreira</v>
      </c>
      <c r="H539" s="7" t="s">
        <v>22</v>
      </c>
      <c r="I539" s="7" t="s">
        <v>72</v>
      </c>
      <c r="J539" s="7" t="str">
        <f t="shared" si="49"/>
        <v>Headphone</v>
      </c>
      <c r="K539" s="9">
        <f t="shared" si="50"/>
        <v>150</v>
      </c>
      <c r="L539" s="7">
        <v>22</v>
      </c>
      <c r="M539" s="9">
        <f t="shared" si="53"/>
        <v>3300</v>
      </c>
      <c r="N539" s="7" t="s">
        <v>19</v>
      </c>
      <c r="O539" s="7" t="s">
        <v>87</v>
      </c>
      <c r="P539" s="12" t="s">
        <v>88</v>
      </c>
    </row>
    <row r="540" spans="2:16" x14ac:dyDescent="0.25">
      <c r="B540" s="11">
        <v>1538</v>
      </c>
      <c r="C540" s="8">
        <v>44152</v>
      </c>
      <c r="D540" s="7" t="str">
        <f t="shared" si="51"/>
        <v>NOV</v>
      </c>
      <c r="E540" s="7" t="str">
        <f t="shared" si="52"/>
        <v>2020</v>
      </c>
      <c r="F540" s="7">
        <v>1005</v>
      </c>
      <c r="G540" s="7" t="str">
        <f t="shared" si="48"/>
        <v>Tais Fernandes</v>
      </c>
      <c r="H540" s="7" t="s">
        <v>84</v>
      </c>
      <c r="I540" s="7" t="s">
        <v>78</v>
      </c>
      <c r="J540" s="7" t="str">
        <f t="shared" si="49"/>
        <v>SSD</v>
      </c>
      <c r="K540" s="9">
        <f t="shared" si="50"/>
        <v>435</v>
      </c>
      <c r="L540" s="7">
        <v>92</v>
      </c>
      <c r="M540" s="9">
        <f t="shared" si="53"/>
        <v>40020</v>
      </c>
      <c r="N540" s="7" t="s">
        <v>21</v>
      </c>
      <c r="O540" s="7" t="s">
        <v>85</v>
      </c>
      <c r="P540" s="12" t="s">
        <v>86</v>
      </c>
    </row>
    <row r="541" spans="2:16" x14ac:dyDescent="0.25">
      <c r="B541" s="11">
        <v>1539</v>
      </c>
      <c r="C541" s="8">
        <v>44153</v>
      </c>
      <c r="D541" s="7" t="str">
        <f t="shared" si="51"/>
        <v>NOV</v>
      </c>
      <c r="E541" s="7" t="str">
        <f t="shared" si="52"/>
        <v>2020</v>
      </c>
      <c r="F541" s="7">
        <v>1007</v>
      </c>
      <c r="G541" s="7" t="str">
        <f t="shared" si="48"/>
        <v>Alex Souza</v>
      </c>
      <c r="H541" s="7" t="s">
        <v>22</v>
      </c>
      <c r="I541" s="7" t="s">
        <v>68</v>
      </c>
      <c r="J541" s="7" t="str">
        <f t="shared" si="49"/>
        <v>Celular Modelo 1</v>
      </c>
      <c r="K541" s="9">
        <f t="shared" si="50"/>
        <v>800</v>
      </c>
      <c r="L541" s="7">
        <v>93</v>
      </c>
      <c r="M541" s="9">
        <f t="shared" si="53"/>
        <v>74400</v>
      </c>
      <c r="N541" s="7" t="s">
        <v>21</v>
      </c>
      <c r="O541" s="7" t="s">
        <v>89</v>
      </c>
      <c r="P541" s="12" t="s">
        <v>86</v>
      </c>
    </row>
    <row r="542" spans="2:16" x14ac:dyDescent="0.25">
      <c r="B542" s="11">
        <v>1540</v>
      </c>
      <c r="C542" s="8">
        <v>44153</v>
      </c>
      <c r="D542" s="7" t="str">
        <f t="shared" si="51"/>
        <v>NOV</v>
      </c>
      <c r="E542" s="7" t="str">
        <f t="shared" si="52"/>
        <v>2020</v>
      </c>
      <c r="F542" s="7">
        <v>1005</v>
      </c>
      <c r="G542" s="7" t="str">
        <f t="shared" si="48"/>
        <v>Tais Fernandes</v>
      </c>
      <c r="H542" s="7" t="s">
        <v>84</v>
      </c>
      <c r="I542" s="7" t="s">
        <v>81</v>
      </c>
      <c r="J542" s="7" t="str">
        <f t="shared" si="49"/>
        <v>Webcam</v>
      </c>
      <c r="K542" s="9">
        <f t="shared" si="50"/>
        <v>130</v>
      </c>
      <c r="L542" s="7">
        <v>174</v>
      </c>
      <c r="M542" s="9">
        <f t="shared" si="53"/>
        <v>22620</v>
      </c>
      <c r="N542" s="7" t="s">
        <v>21</v>
      </c>
      <c r="O542" s="7" t="s">
        <v>89</v>
      </c>
      <c r="P542" s="12" t="s">
        <v>86</v>
      </c>
    </row>
    <row r="543" spans="2:16" x14ac:dyDescent="0.25">
      <c r="B543" s="11">
        <v>1541</v>
      </c>
      <c r="C543" s="8">
        <v>44153</v>
      </c>
      <c r="D543" s="7" t="str">
        <f t="shared" si="51"/>
        <v>NOV</v>
      </c>
      <c r="E543" s="7" t="str">
        <f t="shared" si="52"/>
        <v>2020</v>
      </c>
      <c r="F543" s="7">
        <v>1001</v>
      </c>
      <c r="G543" s="7" t="str">
        <f t="shared" si="48"/>
        <v>Maria Silva</v>
      </c>
      <c r="H543" s="7" t="s">
        <v>84</v>
      </c>
      <c r="I543" s="7" t="s">
        <v>66</v>
      </c>
      <c r="J543" s="7" t="str">
        <f t="shared" si="49"/>
        <v>Caixa de Som</v>
      </c>
      <c r="K543" s="9">
        <f t="shared" si="50"/>
        <v>55</v>
      </c>
      <c r="L543" s="7">
        <v>65</v>
      </c>
      <c r="M543" s="9">
        <f t="shared" si="53"/>
        <v>3575</v>
      </c>
      <c r="N543" s="7" t="s">
        <v>19</v>
      </c>
      <c r="O543" s="7" t="s">
        <v>22</v>
      </c>
      <c r="P543" s="12" t="s">
        <v>91</v>
      </c>
    </row>
    <row r="544" spans="2:16" x14ac:dyDescent="0.25">
      <c r="B544" s="11">
        <v>1542</v>
      </c>
      <c r="C544" s="8">
        <v>44153</v>
      </c>
      <c r="D544" s="7" t="str">
        <f t="shared" si="51"/>
        <v>NOV</v>
      </c>
      <c r="E544" s="7" t="str">
        <f t="shared" si="52"/>
        <v>2020</v>
      </c>
      <c r="F544" s="7">
        <v>1009</v>
      </c>
      <c r="G544" s="7" t="str">
        <f t="shared" si="48"/>
        <v>Felipe Seixas</v>
      </c>
      <c r="H544" s="7" t="s">
        <v>22</v>
      </c>
      <c r="I544" s="7" t="s">
        <v>68</v>
      </c>
      <c r="J544" s="7" t="str">
        <f t="shared" si="49"/>
        <v>Celular Modelo 1</v>
      </c>
      <c r="K544" s="9">
        <f t="shared" si="50"/>
        <v>800</v>
      </c>
      <c r="L544" s="7">
        <v>102</v>
      </c>
      <c r="M544" s="9">
        <f t="shared" si="53"/>
        <v>81600</v>
      </c>
      <c r="N544" s="7" t="s">
        <v>18</v>
      </c>
      <c r="O544" s="7" t="s">
        <v>85</v>
      </c>
      <c r="P544" s="12" t="s">
        <v>86</v>
      </c>
    </row>
    <row r="545" spans="2:16" x14ac:dyDescent="0.25">
      <c r="B545" s="11">
        <v>1543</v>
      </c>
      <c r="C545" s="8">
        <v>44155</v>
      </c>
      <c r="D545" s="7" t="str">
        <f t="shared" si="51"/>
        <v>NOV</v>
      </c>
      <c r="E545" s="7" t="str">
        <f t="shared" si="52"/>
        <v>2020</v>
      </c>
      <c r="F545" s="7">
        <v>1007</v>
      </c>
      <c r="G545" s="7" t="str">
        <f t="shared" si="48"/>
        <v>Alex Souza</v>
      </c>
      <c r="H545" s="7" t="s">
        <v>22</v>
      </c>
      <c r="I545" s="7" t="s">
        <v>80</v>
      </c>
      <c r="J545" s="7" t="str">
        <f t="shared" si="49"/>
        <v xml:space="preserve">Teclado </v>
      </c>
      <c r="K545" s="9">
        <f t="shared" si="50"/>
        <v>80</v>
      </c>
      <c r="L545" s="7">
        <v>133</v>
      </c>
      <c r="M545" s="9">
        <f t="shared" si="53"/>
        <v>10640</v>
      </c>
      <c r="N545" s="7" t="s">
        <v>18</v>
      </c>
      <c r="O545" s="7" t="s">
        <v>22</v>
      </c>
      <c r="P545" s="12" t="s">
        <v>91</v>
      </c>
    </row>
    <row r="546" spans="2:16" x14ac:dyDescent="0.25">
      <c r="B546" s="11">
        <v>1544</v>
      </c>
      <c r="C546" s="8">
        <v>44157</v>
      </c>
      <c r="D546" s="7" t="str">
        <f t="shared" si="51"/>
        <v>NOV</v>
      </c>
      <c r="E546" s="7" t="str">
        <f t="shared" si="52"/>
        <v>2020</v>
      </c>
      <c r="F546" s="7">
        <v>1005</v>
      </c>
      <c r="G546" s="7" t="str">
        <f t="shared" si="48"/>
        <v>Tais Fernandes</v>
      </c>
      <c r="H546" s="7" t="s">
        <v>84</v>
      </c>
      <c r="I546" s="7" t="s">
        <v>74</v>
      </c>
      <c r="J546" s="7" t="str">
        <f t="shared" si="49"/>
        <v>Notebook Modelo 1</v>
      </c>
      <c r="K546" s="9">
        <f t="shared" si="50"/>
        <v>1450</v>
      </c>
      <c r="L546" s="7">
        <v>33</v>
      </c>
      <c r="M546" s="9">
        <f t="shared" si="53"/>
        <v>47850</v>
      </c>
      <c r="N546" s="7" t="s">
        <v>103</v>
      </c>
      <c r="O546" s="7" t="s">
        <v>89</v>
      </c>
      <c r="P546" s="12" t="s">
        <v>86</v>
      </c>
    </row>
    <row r="547" spans="2:16" x14ac:dyDescent="0.25">
      <c r="B547" s="11">
        <v>1545</v>
      </c>
      <c r="C547" s="8">
        <v>44157</v>
      </c>
      <c r="D547" s="7" t="str">
        <f t="shared" si="51"/>
        <v>NOV</v>
      </c>
      <c r="E547" s="7" t="str">
        <f t="shared" si="52"/>
        <v>2020</v>
      </c>
      <c r="F547" s="7">
        <v>1006</v>
      </c>
      <c r="G547" s="7" t="str">
        <f t="shared" si="48"/>
        <v>Mário Junior</v>
      </c>
      <c r="H547" s="7" t="s">
        <v>22</v>
      </c>
      <c r="I547" s="7" t="s">
        <v>80</v>
      </c>
      <c r="J547" s="7" t="str">
        <f t="shared" si="49"/>
        <v xml:space="preserve">Teclado </v>
      </c>
      <c r="K547" s="9">
        <f t="shared" si="50"/>
        <v>80</v>
      </c>
      <c r="L547" s="7">
        <v>161</v>
      </c>
      <c r="M547" s="9">
        <f t="shared" si="53"/>
        <v>12880</v>
      </c>
      <c r="N547" s="7" t="s">
        <v>17</v>
      </c>
      <c r="O547" s="7" t="s">
        <v>90</v>
      </c>
      <c r="P547" s="12" t="s">
        <v>91</v>
      </c>
    </row>
    <row r="548" spans="2:16" x14ac:dyDescent="0.25">
      <c r="B548" s="11">
        <v>1546</v>
      </c>
      <c r="C548" s="8">
        <v>44157</v>
      </c>
      <c r="D548" s="7" t="str">
        <f t="shared" si="51"/>
        <v>NOV</v>
      </c>
      <c r="E548" s="7" t="str">
        <f t="shared" si="52"/>
        <v>2020</v>
      </c>
      <c r="F548" s="7">
        <v>1002</v>
      </c>
      <c r="G548" s="7" t="str">
        <f t="shared" si="48"/>
        <v>Lucas Souza</v>
      </c>
      <c r="H548" s="7" t="s">
        <v>84</v>
      </c>
      <c r="I548" s="7" t="s">
        <v>81</v>
      </c>
      <c r="J548" s="7" t="str">
        <f t="shared" si="49"/>
        <v>Webcam</v>
      </c>
      <c r="K548" s="9">
        <f t="shared" si="50"/>
        <v>130</v>
      </c>
      <c r="L548" s="7">
        <v>162</v>
      </c>
      <c r="M548" s="9">
        <f t="shared" si="53"/>
        <v>21060</v>
      </c>
      <c r="N548" s="7" t="s">
        <v>19</v>
      </c>
      <c r="O548" s="7" t="s">
        <v>94</v>
      </c>
      <c r="P548" s="12" t="s">
        <v>88</v>
      </c>
    </row>
    <row r="549" spans="2:16" x14ac:dyDescent="0.25">
      <c r="B549" s="11">
        <v>1547</v>
      </c>
      <c r="C549" s="8">
        <v>44158</v>
      </c>
      <c r="D549" s="7" t="str">
        <f t="shared" si="51"/>
        <v>NOV</v>
      </c>
      <c r="E549" s="7" t="str">
        <f t="shared" si="52"/>
        <v>2020</v>
      </c>
      <c r="F549" s="7">
        <v>1009</v>
      </c>
      <c r="G549" s="7" t="str">
        <f t="shared" si="48"/>
        <v>Felipe Seixas</v>
      </c>
      <c r="H549" s="7" t="s">
        <v>84</v>
      </c>
      <c r="I549" s="7" t="s">
        <v>68</v>
      </c>
      <c r="J549" s="7" t="str">
        <f t="shared" si="49"/>
        <v>Celular Modelo 1</v>
      </c>
      <c r="K549" s="9">
        <f t="shared" si="50"/>
        <v>800</v>
      </c>
      <c r="L549" s="7">
        <v>179</v>
      </c>
      <c r="M549" s="9">
        <f t="shared" si="53"/>
        <v>143200</v>
      </c>
      <c r="N549" s="7" t="s">
        <v>18</v>
      </c>
      <c r="O549" s="7" t="s">
        <v>89</v>
      </c>
      <c r="P549" s="12" t="s">
        <v>86</v>
      </c>
    </row>
    <row r="550" spans="2:16" x14ac:dyDescent="0.25">
      <c r="B550" s="11">
        <v>1548</v>
      </c>
      <c r="C550" s="8">
        <v>44158</v>
      </c>
      <c r="D550" s="7" t="str">
        <f t="shared" si="51"/>
        <v>NOV</v>
      </c>
      <c r="E550" s="7" t="str">
        <f t="shared" si="52"/>
        <v>2020</v>
      </c>
      <c r="F550" s="7">
        <v>1005</v>
      </c>
      <c r="G550" s="7" t="str">
        <f t="shared" si="48"/>
        <v>Tais Fernandes</v>
      </c>
      <c r="H550" s="7" t="s">
        <v>84</v>
      </c>
      <c r="I550" s="7" t="s">
        <v>75</v>
      </c>
      <c r="J550" s="7" t="str">
        <f t="shared" si="49"/>
        <v>Notebook Modelo 2</v>
      </c>
      <c r="K550" s="9">
        <f t="shared" si="50"/>
        <v>2220</v>
      </c>
      <c r="L550" s="7">
        <v>135</v>
      </c>
      <c r="M550" s="9">
        <f t="shared" si="53"/>
        <v>299700</v>
      </c>
      <c r="N550" s="7" t="s">
        <v>20</v>
      </c>
      <c r="O550" s="7" t="s">
        <v>87</v>
      </c>
      <c r="P550" s="12" t="s">
        <v>88</v>
      </c>
    </row>
    <row r="551" spans="2:16" x14ac:dyDescent="0.25">
      <c r="B551" s="11">
        <v>1549</v>
      </c>
      <c r="C551" s="8">
        <v>44158</v>
      </c>
      <c r="D551" s="7" t="str">
        <f t="shared" si="51"/>
        <v>NOV</v>
      </c>
      <c r="E551" s="7" t="str">
        <f t="shared" si="52"/>
        <v>2020</v>
      </c>
      <c r="F551" s="7">
        <v>1004</v>
      </c>
      <c r="G551" s="7" t="str">
        <f t="shared" si="48"/>
        <v>Isabela Carolina</v>
      </c>
      <c r="H551" s="7" t="s">
        <v>84</v>
      </c>
      <c r="I551" s="7" t="s">
        <v>69</v>
      </c>
      <c r="J551" s="7" t="str">
        <f t="shared" si="49"/>
        <v>Celular Modelo 2</v>
      </c>
      <c r="K551" s="9">
        <f t="shared" si="50"/>
        <v>1200</v>
      </c>
      <c r="L551" s="7">
        <v>92</v>
      </c>
      <c r="M551" s="9">
        <f t="shared" si="53"/>
        <v>110400</v>
      </c>
      <c r="N551" s="7" t="s">
        <v>21</v>
      </c>
      <c r="O551" s="7" t="s">
        <v>90</v>
      </c>
      <c r="P551" s="12" t="s">
        <v>91</v>
      </c>
    </row>
    <row r="552" spans="2:16" x14ac:dyDescent="0.25">
      <c r="B552" s="11">
        <v>1550</v>
      </c>
      <c r="C552" s="8">
        <v>44159</v>
      </c>
      <c r="D552" s="7" t="str">
        <f t="shared" si="51"/>
        <v>NOV</v>
      </c>
      <c r="E552" s="7" t="str">
        <f t="shared" si="52"/>
        <v>2020</v>
      </c>
      <c r="F552" s="7">
        <v>1001</v>
      </c>
      <c r="G552" s="7" t="str">
        <f t="shared" si="48"/>
        <v>Maria Silva</v>
      </c>
      <c r="H552" s="7" t="s">
        <v>84</v>
      </c>
      <c r="I552" s="7" t="s">
        <v>68</v>
      </c>
      <c r="J552" s="7" t="str">
        <f t="shared" si="49"/>
        <v>Celular Modelo 1</v>
      </c>
      <c r="K552" s="9">
        <f t="shared" si="50"/>
        <v>800</v>
      </c>
      <c r="L552" s="7">
        <v>14</v>
      </c>
      <c r="M552" s="9">
        <f t="shared" si="53"/>
        <v>11200</v>
      </c>
      <c r="N552" s="7" t="s">
        <v>102</v>
      </c>
      <c r="O552" s="7" t="s">
        <v>22</v>
      </c>
      <c r="P552" s="12" t="s">
        <v>91</v>
      </c>
    </row>
    <row r="553" spans="2:16" x14ac:dyDescent="0.25">
      <c r="B553" s="11">
        <v>1551</v>
      </c>
      <c r="C553" s="8">
        <v>44160</v>
      </c>
      <c r="D553" s="7" t="str">
        <f t="shared" si="51"/>
        <v>NOV</v>
      </c>
      <c r="E553" s="7" t="str">
        <f t="shared" si="52"/>
        <v>2020</v>
      </c>
      <c r="F553" s="7">
        <v>1001</v>
      </c>
      <c r="G553" s="7" t="str">
        <f t="shared" si="48"/>
        <v>Maria Silva</v>
      </c>
      <c r="H553" s="7" t="s">
        <v>22</v>
      </c>
      <c r="I553" s="7" t="s">
        <v>76</v>
      </c>
      <c r="J553" s="7" t="str">
        <f t="shared" si="49"/>
        <v>Notebook Modelo 3</v>
      </c>
      <c r="K553" s="9">
        <f t="shared" si="50"/>
        <v>4300</v>
      </c>
      <c r="L553" s="7">
        <v>60</v>
      </c>
      <c r="M553" s="9">
        <f t="shared" si="53"/>
        <v>258000</v>
      </c>
      <c r="N553" s="7" t="s">
        <v>18</v>
      </c>
      <c r="O553" s="7" t="s">
        <v>87</v>
      </c>
      <c r="P553" s="12" t="s">
        <v>88</v>
      </c>
    </row>
    <row r="554" spans="2:16" x14ac:dyDescent="0.25">
      <c r="B554" s="11">
        <v>1552</v>
      </c>
      <c r="C554" s="8">
        <v>44161</v>
      </c>
      <c r="D554" s="7" t="str">
        <f t="shared" si="51"/>
        <v>NOV</v>
      </c>
      <c r="E554" s="7" t="str">
        <f t="shared" si="52"/>
        <v>2020</v>
      </c>
      <c r="F554" s="7">
        <v>1004</v>
      </c>
      <c r="G554" s="7" t="str">
        <f t="shared" si="48"/>
        <v>Isabela Carolina</v>
      </c>
      <c r="H554" s="7" t="s">
        <v>84</v>
      </c>
      <c r="I554" s="7" t="s">
        <v>68</v>
      </c>
      <c r="J554" s="7" t="str">
        <f t="shared" si="49"/>
        <v>Celular Modelo 1</v>
      </c>
      <c r="K554" s="9">
        <f t="shared" si="50"/>
        <v>800</v>
      </c>
      <c r="L554" s="7">
        <v>78</v>
      </c>
      <c r="M554" s="9">
        <f t="shared" si="53"/>
        <v>62400</v>
      </c>
      <c r="N554" s="7" t="s">
        <v>20</v>
      </c>
      <c r="O554" s="7" t="s">
        <v>90</v>
      </c>
      <c r="P554" s="12" t="s">
        <v>91</v>
      </c>
    </row>
    <row r="555" spans="2:16" x14ac:dyDescent="0.25">
      <c r="B555" s="11">
        <v>1553</v>
      </c>
      <c r="C555" s="8">
        <v>44162</v>
      </c>
      <c r="D555" s="7" t="str">
        <f t="shared" si="51"/>
        <v>NOV</v>
      </c>
      <c r="E555" s="7" t="str">
        <f t="shared" si="52"/>
        <v>2020</v>
      </c>
      <c r="F555" s="7">
        <v>1009</v>
      </c>
      <c r="G555" s="7" t="str">
        <f t="shared" si="48"/>
        <v>Felipe Seixas</v>
      </c>
      <c r="H555" s="7" t="s">
        <v>22</v>
      </c>
      <c r="I555" s="7" t="s">
        <v>69</v>
      </c>
      <c r="J555" s="7" t="str">
        <f t="shared" si="49"/>
        <v>Celular Modelo 2</v>
      </c>
      <c r="K555" s="9">
        <f t="shared" si="50"/>
        <v>1200</v>
      </c>
      <c r="L555" s="7">
        <v>62</v>
      </c>
      <c r="M555" s="9">
        <f t="shared" si="53"/>
        <v>74400</v>
      </c>
      <c r="N555" s="7" t="s">
        <v>17</v>
      </c>
      <c r="O555" s="7" t="s">
        <v>89</v>
      </c>
      <c r="P555" s="12" t="s">
        <v>86</v>
      </c>
    </row>
    <row r="556" spans="2:16" x14ac:dyDescent="0.25">
      <c r="B556" s="11">
        <v>1554</v>
      </c>
      <c r="C556" s="8">
        <v>44162</v>
      </c>
      <c r="D556" s="7" t="str">
        <f t="shared" si="51"/>
        <v>NOV</v>
      </c>
      <c r="E556" s="7" t="str">
        <f t="shared" si="52"/>
        <v>2020</v>
      </c>
      <c r="F556" s="7">
        <v>1004</v>
      </c>
      <c r="G556" s="7" t="str">
        <f t="shared" si="48"/>
        <v>Isabela Carolina</v>
      </c>
      <c r="H556" s="7" t="s">
        <v>84</v>
      </c>
      <c r="I556" s="7" t="s">
        <v>71</v>
      </c>
      <c r="J556" s="7" t="str">
        <f t="shared" si="49"/>
        <v>E-Reader</v>
      </c>
      <c r="K556" s="9">
        <f t="shared" si="50"/>
        <v>250</v>
      </c>
      <c r="L556" s="7">
        <v>154</v>
      </c>
      <c r="M556" s="9">
        <f t="shared" si="53"/>
        <v>38500</v>
      </c>
      <c r="N556" s="7" t="s">
        <v>21</v>
      </c>
      <c r="O556" s="7" t="s">
        <v>92</v>
      </c>
      <c r="P556" s="12" t="s">
        <v>93</v>
      </c>
    </row>
    <row r="557" spans="2:16" x14ac:dyDescent="0.25">
      <c r="B557" s="11">
        <v>1555</v>
      </c>
      <c r="C557" s="8">
        <v>44163</v>
      </c>
      <c r="D557" s="7" t="str">
        <f t="shared" si="51"/>
        <v>NOV</v>
      </c>
      <c r="E557" s="7" t="str">
        <f t="shared" si="52"/>
        <v>2020</v>
      </c>
      <c r="F557" s="7">
        <v>1007</v>
      </c>
      <c r="G557" s="7" t="str">
        <f t="shared" si="48"/>
        <v>Alex Souza</v>
      </c>
      <c r="H557" s="7" t="s">
        <v>22</v>
      </c>
      <c r="I557" s="7" t="s">
        <v>78</v>
      </c>
      <c r="J557" s="7" t="str">
        <f t="shared" si="49"/>
        <v>SSD</v>
      </c>
      <c r="K557" s="9">
        <f t="shared" si="50"/>
        <v>435</v>
      </c>
      <c r="L557" s="7">
        <v>160</v>
      </c>
      <c r="M557" s="9">
        <f t="shared" si="53"/>
        <v>69600</v>
      </c>
      <c r="N557" s="7" t="s">
        <v>16</v>
      </c>
      <c r="O557" s="7" t="s">
        <v>95</v>
      </c>
      <c r="P557" s="12" t="s">
        <v>93</v>
      </c>
    </row>
    <row r="558" spans="2:16" x14ac:dyDescent="0.25">
      <c r="B558" s="11">
        <v>1556</v>
      </c>
      <c r="C558" s="8">
        <v>44165</v>
      </c>
      <c r="D558" s="7" t="str">
        <f t="shared" si="51"/>
        <v>NOV</v>
      </c>
      <c r="E558" s="7" t="str">
        <f t="shared" si="52"/>
        <v>2020</v>
      </c>
      <c r="F558" s="7">
        <v>1009</v>
      </c>
      <c r="G558" s="7" t="str">
        <f t="shared" si="48"/>
        <v>Felipe Seixas</v>
      </c>
      <c r="H558" s="7" t="s">
        <v>22</v>
      </c>
      <c r="I558" s="7" t="s">
        <v>76</v>
      </c>
      <c r="J558" s="7" t="str">
        <f t="shared" si="49"/>
        <v>Notebook Modelo 3</v>
      </c>
      <c r="K558" s="9">
        <f t="shared" si="50"/>
        <v>4300</v>
      </c>
      <c r="L558" s="7">
        <v>164</v>
      </c>
      <c r="M558" s="9">
        <f t="shared" si="53"/>
        <v>705200</v>
      </c>
      <c r="N558" s="7" t="s">
        <v>21</v>
      </c>
      <c r="O558" s="7" t="s">
        <v>87</v>
      </c>
      <c r="P558" s="12" t="s">
        <v>88</v>
      </c>
    </row>
    <row r="559" spans="2:16" x14ac:dyDescent="0.25">
      <c r="B559" s="11">
        <v>1557</v>
      </c>
      <c r="C559" s="8">
        <v>44166</v>
      </c>
      <c r="D559" s="7" t="str">
        <f t="shared" si="51"/>
        <v>DEZ</v>
      </c>
      <c r="E559" s="7" t="str">
        <f t="shared" si="52"/>
        <v>2020</v>
      </c>
      <c r="F559" s="7">
        <v>1005</v>
      </c>
      <c r="G559" s="7" t="str">
        <f t="shared" si="48"/>
        <v>Tais Fernandes</v>
      </c>
      <c r="H559" s="7" t="s">
        <v>22</v>
      </c>
      <c r="I559" s="7" t="s">
        <v>76</v>
      </c>
      <c r="J559" s="7" t="str">
        <f t="shared" si="49"/>
        <v>Notebook Modelo 3</v>
      </c>
      <c r="K559" s="9">
        <f t="shared" si="50"/>
        <v>4300</v>
      </c>
      <c r="L559" s="7">
        <v>61</v>
      </c>
      <c r="M559" s="9">
        <f t="shared" si="53"/>
        <v>262300</v>
      </c>
      <c r="N559" s="7" t="s">
        <v>20</v>
      </c>
      <c r="O559" s="7" t="s">
        <v>89</v>
      </c>
      <c r="P559" s="12" t="s">
        <v>86</v>
      </c>
    </row>
    <row r="560" spans="2:16" x14ac:dyDescent="0.25">
      <c r="B560" s="11">
        <v>1558</v>
      </c>
      <c r="C560" s="8">
        <v>44166</v>
      </c>
      <c r="D560" s="7" t="str">
        <f t="shared" si="51"/>
        <v>DEZ</v>
      </c>
      <c r="E560" s="7" t="str">
        <f t="shared" si="52"/>
        <v>2020</v>
      </c>
      <c r="F560" s="7">
        <v>1003</v>
      </c>
      <c r="G560" s="7" t="str">
        <f t="shared" si="48"/>
        <v>Paulo Ferreira</v>
      </c>
      <c r="H560" s="7" t="s">
        <v>22</v>
      </c>
      <c r="I560" s="7" t="s">
        <v>70</v>
      </c>
      <c r="J560" s="7" t="str">
        <f t="shared" si="49"/>
        <v>Celular Modelo 3</v>
      </c>
      <c r="K560" s="9">
        <f t="shared" si="50"/>
        <v>1800</v>
      </c>
      <c r="L560" s="7">
        <v>118</v>
      </c>
      <c r="M560" s="9">
        <f t="shared" si="53"/>
        <v>212400</v>
      </c>
      <c r="N560" s="7" t="s">
        <v>21</v>
      </c>
      <c r="O560" s="7" t="s">
        <v>90</v>
      </c>
      <c r="P560" s="12" t="s">
        <v>91</v>
      </c>
    </row>
    <row r="561" spans="2:16" x14ac:dyDescent="0.25">
      <c r="B561" s="11">
        <v>1559</v>
      </c>
      <c r="C561" s="8">
        <v>44167</v>
      </c>
      <c r="D561" s="7" t="str">
        <f t="shared" si="51"/>
        <v>DEZ</v>
      </c>
      <c r="E561" s="7" t="str">
        <f t="shared" si="52"/>
        <v>2020</v>
      </c>
      <c r="F561" s="7">
        <v>1007</v>
      </c>
      <c r="G561" s="7" t="str">
        <f t="shared" si="48"/>
        <v>Alex Souza</v>
      </c>
      <c r="H561" s="7" t="s">
        <v>22</v>
      </c>
      <c r="I561" s="7" t="s">
        <v>68</v>
      </c>
      <c r="J561" s="7" t="str">
        <f t="shared" si="49"/>
        <v>Celular Modelo 1</v>
      </c>
      <c r="K561" s="9">
        <f t="shared" si="50"/>
        <v>800</v>
      </c>
      <c r="L561" s="7">
        <v>50</v>
      </c>
      <c r="M561" s="9">
        <f t="shared" si="53"/>
        <v>40000</v>
      </c>
      <c r="N561" s="7" t="s">
        <v>17</v>
      </c>
      <c r="O561" s="7" t="s">
        <v>95</v>
      </c>
      <c r="P561" s="12" t="s">
        <v>93</v>
      </c>
    </row>
    <row r="562" spans="2:16" x14ac:dyDescent="0.25">
      <c r="B562" s="11">
        <v>1560</v>
      </c>
      <c r="C562" s="8">
        <v>44167</v>
      </c>
      <c r="D562" s="7" t="str">
        <f t="shared" si="51"/>
        <v>DEZ</v>
      </c>
      <c r="E562" s="7" t="str">
        <f t="shared" si="52"/>
        <v>2020</v>
      </c>
      <c r="F562" s="7">
        <v>1004</v>
      </c>
      <c r="G562" s="7" t="str">
        <f t="shared" si="48"/>
        <v>Isabela Carolina</v>
      </c>
      <c r="H562" s="7" t="s">
        <v>84</v>
      </c>
      <c r="I562" s="7" t="s">
        <v>80</v>
      </c>
      <c r="J562" s="7" t="str">
        <f t="shared" si="49"/>
        <v xml:space="preserve">Teclado </v>
      </c>
      <c r="K562" s="9">
        <f t="shared" si="50"/>
        <v>80</v>
      </c>
      <c r="L562" s="7">
        <v>24</v>
      </c>
      <c r="M562" s="9">
        <f t="shared" si="53"/>
        <v>1920</v>
      </c>
      <c r="N562" s="7" t="s">
        <v>17</v>
      </c>
      <c r="O562" s="7" t="s">
        <v>95</v>
      </c>
      <c r="P562" s="12" t="s">
        <v>93</v>
      </c>
    </row>
    <row r="563" spans="2:16" x14ac:dyDescent="0.25">
      <c r="B563" s="11">
        <v>1561</v>
      </c>
      <c r="C563" s="8">
        <v>44168</v>
      </c>
      <c r="D563" s="7" t="str">
        <f t="shared" si="51"/>
        <v>DEZ</v>
      </c>
      <c r="E563" s="7" t="str">
        <f t="shared" si="52"/>
        <v>2020</v>
      </c>
      <c r="F563" s="7">
        <v>1008</v>
      </c>
      <c r="G563" s="7" t="str">
        <f t="shared" si="48"/>
        <v>Teobaldo Junior</v>
      </c>
      <c r="H563" s="7" t="s">
        <v>22</v>
      </c>
      <c r="I563" s="7" t="s">
        <v>75</v>
      </c>
      <c r="J563" s="7" t="str">
        <f t="shared" si="49"/>
        <v>Notebook Modelo 2</v>
      </c>
      <c r="K563" s="9">
        <f t="shared" si="50"/>
        <v>2220</v>
      </c>
      <c r="L563" s="7">
        <v>59</v>
      </c>
      <c r="M563" s="9">
        <f t="shared" si="53"/>
        <v>130980</v>
      </c>
      <c r="N563" s="7" t="s">
        <v>19</v>
      </c>
      <c r="O563" s="7" t="s">
        <v>89</v>
      </c>
      <c r="P563" s="12" t="s">
        <v>86</v>
      </c>
    </row>
    <row r="564" spans="2:16" x14ac:dyDescent="0.25">
      <c r="B564" s="11">
        <v>1562</v>
      </c>
      <c r="C564" s="8">
        <v>44168</v>
      </c>
      <c r="D564" s="7" t="str">
        <f t="shared" si="51"/>
        <v>DEZ</v>
      </c>
      <c r="E564" s="7" t="str">
        <f t="shared" si="52"/>
        <v>2020</v>
      </c>
      <c r="F564" s="7">
        <v>1002</v>
      </c>
      <c r="G564" s="7" t="str">
        <f t="shared" si="48"/>
        <v>Lucas Souza</v>
      </c>
      <c r="H564" s="7" t="s">
        <v>84</v>
      </c>
      <c r="I564" s="7" t="s">
        <v>67</v>
      </c>
      <c r="J564" s="7" t="str">
        <f t="shared" si="49"/>
        <v>Carregador Portátil</v>
      </c>
      <c r="K564" s="9">
        <f t="shared" si="50"/>
        <v>80</v>
      </c>
      <c r="L564" s="7">
        <v>76</v>
      </c>
      <c r="M564" s="9">
        <f t="shared" si="53"/>
        <v>6080</v>
      </c>
      <c r="N564" s="7" t="s">
        <v>102</v>
      </c>
      <c r="O564" s="7" t="s">
        <v>90</v>
      </c>
      <c r="P564" s="12" t="s">
        <v>91</v>
      </c>
    </row>
    <row r="565" spans="2:16" x14ac:dyDescent="0.25">
      <c r="B565" s="11">
        <v>1563</v>
      </c>
      <c r="C565" s="8">
        <v>44169</v>
      </c>
      <c r="D565" s="7" t="str">
        <f t="shared" si="51"/>
        <v>DEZ</v>
      </c>
      <c r="E565" s="7" t="str">
        <f t="shared" si="52"/>
        <v>2020</v>
      </c>
      <c r="F565" s="7">
        <v>1006</v>
      </c>
      <c r="G565" s="7" t="str">
        <f t="shared" si="48"/>
        <v>Mário Junior</v>
      </c>
      <c r="H565" s="7" t="s">
        <v>22</v>
      </c>
      <c r="I565" s="7" t="s">
        <v>79</v>
      </c>
      <c r="J565" s="7" t="str">
        <f t="shared" si="49"/>
        <v>Tablet</v>
      </c>
      <c r="K565" s="9">
        <f t="shared" si="50"/>
        <v>1700</v>
      </c>
      <c r="L565" s="7">
        <v>77</v>
      </c>
      <c r="M565" s="9">
        <f t="shared" si="53"/>
        <v>130900</v>
      </c>
      <c r="N565" s="7" t="s">
        <v>103</v>
      </c>
      <c r="O565" s="7" t="s">
        <v>94</v>
      </c>
      <c r="P565" s="12" t="s">
        <v>88</v>
      </c>
    </row>
    <row r="566" spans="2:16" x14ac:dyDescent="0.25">
      <c r="B566" s="11">
        <v>1564</v>
      </c>
      <c r="C566" s="8">
        <v>44171</v>
      </c>
      <c r="D566" s="7" t="str">
        <f t="shared" si="51"/>
        <v>DEZ</v>
      </c>
      <c r="E566" s="7" t="str">
        <f t="shared" si="52"/>
        <v>2020</v>
      </c>
      <c r="F566" s="7">
        <v>1009</v>
      </c>
      <c r="G566" s="7" t="str">
        <f t="shared" si="48"/>
        <v>Felipe Seixas</v>
      </c>
      <c r="H566" s="7" t="s">
        <v>84</v>
      </c>
      <c r="I566" s="7" t="s">
        <v>79</v>
      </c>
      <c r="J566" s="7" t="str">
        <f t="shared" si="49"/>
        <v>Tablet</v>
      </c>
      <c r="K566" s="9">
        <f t="shared" si="50"/>
        <v>1700</v>
      </c>
      <c r="L566" s="7">
        <v>32</v>
      </c>
      <c r="M566" s="9">
        <f t="shared" si="53"/>
        <v>54400</v>
      </c>
      <c r="N566" s="7" t="s">
        <v>19</v>
      </c>
      <c r="O566" s="7" t="s">
        <v>89</v>
      </c>
      <c r="P566" s="12" t="s">
        <v>86</v>
      </c>
    </row>
    <row r="567" spans="2:16" x14ac:dyDescent="0.25">
      <c r="B567" s="11">
        <v>1565</v>
      </c>
      <c r="C567" s="8">
        <v>44175</v>
      </c>
      <c r="D567" s="7" t="str">
        <f t="shared" si="51"/>
        <v>DEZ</v>
      </c>
      <c r="E567" s="7" t="str">
        <f t="shared" si="52"/>
        <v>2020</v>
      </c>
      <c r="F567" s="7">
        <v>1003</v>
      </c>
      <c r="G567" s="7" t="str">
        <f t="shared" si="48"/>
        <v>Paulo Ferreira</v>
      </c>
      <c r="H567" s="7" t="s">
        <v>84</v>
      </c>
      <c r="I567" s="7" t="s">
        <v>79</v>
      </c>
      <c r="J567" s="7" t="str">
        <f t="shared" si="49"/>
        <v>Tablet</v>
      </c>
      <c r="K567" s="9">
        <f t="shared" si="50"/>
        <v>1700</v>
      </c>
      <c r="L567" s="7">
        <v>148</v>
      </c>
      <c r="M567" s="9">
        <f t="shared" si="53"/>
        <v>251600</v>
      </c>
      <c r="N567" s="7" t="s">
        <v>20</v>
      </c>
      <c r="O567" s="7" t="s">
        <v>87</v>
      </c>
      <c r="P567" s="12" t="s">
        <v>88</v>
      </c>
    </row>
    <row r="568" spans="2:16" x14ac:dyDescent="0.25">
      <c r="B568" s="11">
        <v>1566</v>
      </c>
      <c r="C568" s="8">
        <v>44176</v>
      </c>
      <c r="D568" s="7" t="str">
        <f t="shared" si="51"/>
        <v>DEZ</v>
      </c>
      <c r="E568" s="7" t="str">
        <f t="shared" si="52"/>
        <v>2020</v>
      </c>
      <c r="F568" s="7">
        <v>1009</v>
      </c>
      <c r="G568" s="7" t="str">
        <f t="shared" si="48"/>
        <v>Felipe Seixas</v>
      </c>
      <c r="H568" s="7" t="s">
        <v>22</v>
      </c>
      <c r="I568" s="7" t="s">
        <v>74</v>
      </c>
      <c r="J568" s="7" t="str">
        <f t="shared" si="49"/>
        <v>Notebook Modelo 1</v>
      </c>
      <c r="K568" s="9">
        <f t="shared" si="50"/>
        <v>1450</v>
      </c>
      <c r="L568" s="7">
        <v>38</v>
      </c>
      <c r="M568" s="9">
        <f t="shared" si="53"/>
        <v>55100</v>
      </c>
      <c r="N568" s="7" t="s">
        <v>18</v>
      </c>
      <c r="O568" s="7" t="s">
        <v>87</v>
      </c>
      <c r="P568" s="12" t="s">
        <v>88</v>
      </c>
    </row>
    <row r="569" spans="2:16" x14ac:dyDescent="0.25">
      <c r="B569" s="11">
        <v>1567</v>
      </c>
      <c r="C569" s="8">
        <v>44176</v>
      </c>
      <c r="D569" s="7" t="str">
        <f t="shared" si="51"/>
        <v>DEZ</v>
      </c>
      <c r="E569" s="7" t="str">
        <f t="shared" si="52"/>
        <v>2020</v>
      </c>
      <c r="F569" s="7">
        <v>1008</v>
      </c>
      <c r="G569" s="7" t="str">
        <f t="shared" si="48"/>
        <v>Teobaldo Junior</v>
      </c>
      <c r="H569" s="7" t="s">
        <v>84</v>
      </c>
      <c r="I569" s="7" t="s">
        <v>77</v>
      </c>
      <c r="J569" s="7" t="str">
        <f t="shared" si="49"/>
        <v>Smart TV</v>
      </c>
      <c r="K569" s="9">
        <f t="shared" si="50"/>
        <v>1998</v>
      </c>
      <c r="L569" s="7">
        <v>165</v>
      </c>
      <c r="M569" s="9">
        <f t="shared" si="53"/>
        <v>329670</v>
      </c>
      <c r="N569" s="7" t="s">
        <v>20</v>
      </c>
      <c r="O569" s="7" t="s">
        <v>87</v>
      </c>
      <c r="P569" s="12" t="s">
        <v>88</v>
      </c>
    </row>
    <row r="570" spans="2:16" x14ac:dyDescent="0.25">
      <c r="B570" s="11">
        <v>1568</v>
      </c>
      <c r="C570" s="8">
        <v>44176</v>
      </c>
      <c r="D570" s="7" t="str">
        <f t="shared" si="51"/>
        <v>DEZ</v>
      </c>
      <c r="E570" s="7" t="str">
        <f t="shared" si="52"/>
        <v>2020</v>
      </c>
      <c r="F570" s="7">
        <v>1002</v>
      </c>
      <c r="G570" s="7" t="str">
        <f t="shared" si="48"/>
        <v>Lucas Souza</v>
      </c>
      <c r="H570" s="7" t="s">
        <v>22</v>
      </c>
      <c r="I570" s="7" t="s">
        <v>80</v>
      </c>
      <c r="J570" s="7" t="str">
        <f t="shared" si="49"/>
        <v xml:space="preserve">Teclado </v>
      </c>
      <c r="K570" s="9">
        <f t="shared" si="50"/>
        <v>80</v>
      </c>
      <c r="L570" s="7">
        <v>74</v>
      </c>
      <c r="M570" s="9">
        <f t="shared" si="53"/>
        <v>5920</v>
      </c>
      <c r="N570" s="7" t="s">
        <v>19</v>
      </c>
      <c r="O570" s="7" t="s">
        <v>87</v>
      </c>
      <c r="P570" s="12" t="s">
        <v>88</v>
      </c>
    </row>
    <row r="571" spans="2:16" x14ac:dyDescent="0.25">
      <c r="B571" s="11">
        <v>1569</v>
      </c>
      <c r="C571" s="8">
        <v>44178</v>
      </c>
      <c r="D571" s="7" t="str">
        <f t="shared" si="51"/>
        <v>DEZ</v>
      </c>
      <c r="E571" s="7" t="str">
        <f t="shared" si="52"/>
        <v>2020</v>
      </c>
      <c r="F571" s="7">
        <v>1003</v>
      </c>
      <c r="G571" s="7" t="str">
        <f t="shared" si="48"/>
        <v>Paulo Ferreira</v>
      </c>
      <c r="H571" s="7" t="s">
        <v>22</v>
      </c>
      <c r="I571" s="7" t="s">
        <v>79</v>
      </c>
      <c r="J571" s="7" t="str">
        <f t="shared" si="49"/>
        <v>Tablet</v>
      </c>
      <c r="K571" s="9">
        <f t="shared" si="50"/>
        <v>1700</v>
      </c>
      <c r="L571" s="7">
        <v>164</v>
      </c>
      <c r="M571" s="9">
        <f t="shared" si="53"/>
        <v>278800</v>
      </c>
      <c r="N571" s="7" t="s">
        <v>19</v>
      </c>
      <c r="O571" s="7" t="s">
        <v>95</v>
      </c>
      <c r="P571" s="12" t="s">
        <v>93</v>
      </c>
    </row>
    <row r="572" spans="2:16" x14ac:dyDescent="0.25">
      <c r="B572" s="11">
        <v>1570</v>
      </c>
      <c r="C572" s="8">
        <v>44179</v>
      </c>
      <c r="D572" s="7" t="str">
        <f t="shared" si="51"/>
        <v>DEZ</v>
      </c>
      <c r="E572" s="7" t="str">
        <f t="shared" si="52"/>
        <v>2020</v>
      </c>
      <c r="F572" s="7">
        <v>1007</v>
      </c>
      <c r="G572" s="7" t="str">
        <f t="shared" si="48"/>
        <v>Alex Souza</v>
      </c>
      <c r="H572" s="7" t="s">
        <v>22</v>
      </c>
      <c r="I572" s="7" t="s">
        <v>77</v>
      </c>
      <c r="J572" s="7" t="str">
        <f t="shared" si="49"/>
        <v>Smart TV</v>
      </c>
      <c r="K572" s="9">
        <f t="shared" si="50"/>
        <v>1998</v>
      </c>
      <c r="L572" s="7">
        <v>147</v>
      </c>
      <c r="M572" s="9">
        <f t="shared" si="53"/>
        <v>293706</v>
      </c>
      <c r="N572" s="7" t="s">
        <v>21</v>
      </c>
      <c r="O572" s="7" t="s">
        <v>89</v>
      </c>
      <c r="P572" s="12" t="s">
        <v>86</v>
      </c>
    </row>
    <row r="573" spans="2:16" x14ac:dyDescent="0.25">
      <c r="B573" s="11">
        <v>1571</v>
      </c>
      <c r="C573" s="8">
        <v>44180</v>
      </c>
      <c r="D573" s="7" t="str">
        <f t="shared" si="51"/>
        <v>DEZ</v>
      </c>
      <c r="E573" s="7" t="str">
        <f t="shared" si="52"/>
        <v>2020</v>
      </c>
      <c r="F573" s="7">
        <v>1009</v>
      </c>
      <c r="G573" s="7" t="str">
        <f t="shared" si="48"/>
        <v>Felipe Seixas</v>
      </c>
      <c r="H573" s="7" t="s">
        <v>84</v>
      </c>
      <c r="I573" s="7" t="s">
        <v>78</v>
      </c>
      <c r="J573" s="7" t="str">
        <f t="shared" si="49"/>
        <v>SSD</v>
      </c>
      <c r="K573" s="9">
        <f t="shared" si="50"/>
        <v>435</v>
      </c>
      <c r="L573" s="7">
        <v>176</v>
      </c>
      <c r="M573" s="9">
        <f t="shared" si="53"/>
        <v>76560</v>
      </c>
      <c r="N573" s="7" t="s">
        <v>103</v>
      </c>
      <c r="O573" s="7" t="s">
        <v>94</v>
      </c>
      <c r="P573" s="12" t="s">
        <v>88</v>
      </c>
    </row>
    <row r="574" spans="2:16" x14ac:dyDescent="0.25">
      <c r="B574" s="11">
        <v>1572</v>
      </c>
      <c r="C574" s="8">
        <v>44181</v>
      </c>
      <c r="D574" s="7" t="str">
        <f t="shared" si="51"/>
        <v>DEZ</v>
      </c>
      <c r="E574" s="7" t="str">
        <f t="shared" si="52"/>
        <v>2020</v>
      </c>
      <c r="F574" s="7">
        <v>1001</v>
      </c>
      <c r="G574" s="7" t="str">
        <f t="shared" si="48"/>
        <v>Maria Silva</v>
      </c>
      <c r="H574" s="7" t="s">
        <v>84</v>
      </c>
      <c r="I574" s="7" t="s">
        <v>73</v>
      </c>
      <c r="J574" s="7" t="str">
        <f t="shared" si="49"/>
        <v>Mouse</v>
      </c>
      <c r="K574" s="9">
        <f t="shared" si="50"/>
        <v>88</v>
      </c>
      <c r="L574" s="7">
        <v>13</v>
      </c>
      <c r="M574" s="9">
        <f t="shared" si="53"/>
        <v>1144</v>
      </c>
      <c r="N574" s="7" t="s">
        <v>102</v>
      </c>
      <c r="O574" s="7" t="s">
        <v>85</v>
      </c>
      <c r="P574" s="12" t="s">
        <v>86</v>
      </c>
    </row>
    <row r="575" spans="2:16" x14ac:dyDescent="0.25">
      <c r="B575" s="11">
        <v>1573</v>
      </c>
      <c r="C575" s="8">
        <v>44181</v>
      </c>
      <c r="D575" s="7" t="str">
        <f t="shared" si="51"/>
        <v>DEZ</v>
      </c>
      <c r="E575" s="7" t="str">
        <f t="shared" si="52"/>
        <v>2020</v>
      </c>
      <c r="F575" s="7">
        <v>1002</v>
      </c>
      <c r="G575" s="7" t="str">
        <f t="shared" si="48"/>
        <v>Lucas Souza</v>
      </c>
      <c r="H575" s="7" t="s">
        <v>22</v>
      </c>
      <c r="I575" s="7" t="s">
        <v>80</v>
      </c>
      <c r="J575" s="7" t="str">
        <f t="shared" si="49"/>
        <v xml:space="preserve">Teclado </v>
      </c>
      <c r="K575" s="9">
        <f t="shared" si="50"/>
        <v>80</v>
      </c>
      <c r="L575" s="7">
        <v>128</v>
      </c>
      <c r="M575" s="9">
        <f t="shared" si="53"/>
        <v>10240</v>
      </c>
      <c r="N575" s="7" t="s">
        <v>19</v>
      </c>
      <c r="O575" s="7" t="s">
        <v>85</v>
      </c>
      <c r="P575" s="12" t="s">
        <v>86</v>
      </c>
    </row>
    <row r="576" spans="2:16" x14ac:dyDescent="0.25">
      <c r="B576" s="11">
        <v>1574</v>
      </c>
      <c r="C576" s="8">
        <v>44181</v>
      </c>
      <c r="D576" s="7" t="str">
        <f t="shared" si="51"/>
        <v>DEZ</v>
      </c>
      <c r="E576" s="7" t="str">
        <f t="shared" si="52"/>
        <v>2020</v>
      </c>
      <c r="F576" s="7">
        <v>1004</v>
      </c>
      <c r="G576" s="7" t="str">
        <f t="shared" si="48"/>
        <v>Isabela Carolina</v>
      </c>
      <c r="H576" s="7" t="s">
        <v>22</v>
      </c>
      <c r="I576" s="7" t="s">
        <v>69</v>
      </c>
      <c r="J576" s="7" t="str">
        <f t="shared" si="49"/>
        <v>Celular Modelo 2</v>
      </c>
      <c r="K576" s="9">
        <f t="shared" si="50"/>
        <v>1200</v>
      </c>
      <c r="L576" s="7">
        <v>99</v>
      </c>
      <c r="M576" s="9">
        <f t="shared" si="53"/>
        <v>118800</v>
      </c>
      <c r="N576" s="7" t="s">
        <v>16</v>
      </c>
      <c r="O576" s="7" t="s">
        <v>85</v>
      </c>
      <c r="P576" s="12" t="s">
        <v>86</v>
      </c>
    </row>
    <row r="577" spans="2:16" x14ac:dyDescent="0.25">
      <c r="B577" s="11">
        <v>1575</v>
      </c>
      <c r="C577" s="8">
        <v>44181</v>
      </c>
      <c r="D577" s="7" t="str">
        <f t="shared" si="51"/>
        <v>DEZ</v>
      </c>
      <c r="E577" s="7" t="str">
        <f t="shared" si="52"/>
        <v>2020</v>
      </c>
      <c r="F577" s="7">
        <v>1002</v>
      </c>
      <c r="G577" s="7" t="str">
        <f t="shared" si="48"/>
        <v>Lucas Souza</v>
      </c>
      <c r="H577" s="7" t="s">
        <v>84</v>
      </c>
      <c r="I577" s="7" t="s">
        <v>78</v>
      </c>
      <c r="J577" s="7" t="str">
        <f t="shared" si="49"/>
        <v>SSD</v>
      </c>
      <c r="K577" s="9">
        <f t="shared" si="50"/>
        <v>435</v>
      </c>
      <c r="L577" s="7">
        <v>181</v>
      </c>
      <c r="M577" s="9">
        <f t="shared" si="53"/>
        <v>78735</v>
      </c>
      <c r="N577" s="7" t="s">
        <v>17</v>
      </c>
      <c r="O577" s="7" t="s">
        <v>90</v>
      </c>
      <c r="P577" s="12" t="s">
        <v>91</v>
      </c>
    </row>
    <row r="578" spans="2:16" x14ac:dyDescent="0.25">
      <c r="B578" s="11">
        <v>1576</v>
      </c>
      <c r="C578" s="8">
        <v>44181</v>
      </c>
      <c r="D578" s="7" t="str">
        <f t="shared" si="51"/>
        <v>DEZ</v>
      </c>
      <c r="E578" s="7" t="str">
        <f t="shared" si="52"/>
        <v>2020</v>
      </c>
      <c r="F578" s="7">
        <v>1001</v>
      </c>
      <c r="G578" s="7" t="str">
        <f t="shared" si="48"/>
        <v>Maria Silva</v>
      </c>
      <c r="H578" s="7" t="s">
        <v>22</v>
      </c>
      <c r="I578" s="7" t="s">
        <v>80</v>
      </c>
      <c r="J578" s="7" t="str">
        <f t="shared" si="49"/>
        <v xml:space="preserve">Teclado </v>
      </c>
      <c r="K578" s="9">
        <f t="shared" si="50"/>
        <v>80</v>
      </c>
      <c r="L578" s="7">
        <v>100</v>
      </c>
      <c r="M578" s="9">
        <f t="shared" si="53"/>
        <v>8000</v>
      </c>
      <c r="N578" s="7" t="s">
        <v>102</v>
      </c>
      <c r="O578" s="7" t="s">
        <v>85</v>
      </c>
      <c r="P578" s="12" t="s">
        <v>86</v>
      </c>
    </row>
    <row r="579" spans="2:16" x14ac:dyDescent="0.25">
      <c r="B579" s="11">
        <v>1577</v>
      </c>
      <c r="C579" s="8">
        <v>44182</v>
      </c>
      <c r="D579" s="7" t="str">
        <f t="shared" si="51"/>
        <v>DEZ</v>
      </c>
      <c r="E579" s="7" t="str">
        <f t="shared" si="52"/>
        <v>2020</v>
      </c>
      <c r="F579" s="7">
        <v>1006</v>
      </c>
      <c r="G579" s="7" t="str">
        <f t="shared" ref="G579:G602" si="54">VLOOKUP(F579,TB_FUNC,4,0)</f>
        <v>Mário Junior</v>
      </c>
      <c r="H579" s="7" t="s">
        <v>22</v>
      </c>
      <c r="I579" s="7" t="s">
        <v>71</v>
      </c>
      <c r="J579" s="7" t="str">
        <f t="shared" ref="J579:J602" si="55">VLOOKUP(I579,TB_PRODUTOS,2,0)</f>
        <v>E-Reader</v>
      </c>
      <c r="K579" s="9">
        <f t="shared" ref="K579:K602" si="56">VLOOKUP(I579,TB_PRODUTOS,3,0)</f>
        <v>250</v>
      </c>
      <c r="L579" s="7">
        <v>200</v>
      </c>
      <c r="M579" s="9">
        <f t="shared" si="53"/>
        <v>50000</v>
      </c>
      <c r="N579" s="7" t="s">
        <v>17</v>
      </c>
      <c r="O579" s="7" t="s">
        <v>87</v>
      </c>
      <c r="P579" s="12" t="s">
        <v>88</v>
      </c>
    </row>
    <row r="580" spans="2:16" x14ac:dyDescent="0.25">
      <c r="B580" s="11">
        <v>1578</v>
      </c>
      <c r="C580" s="8">
        <v>44183</v>
      </c>
      <c r="D580" s="7" t="str">
        <f t="shared" ref="D580:D602" si="57">UPPER(TEXT(C580,"mmm"))</f>
        <v>DEZ</v>
      </c>
      <c r="E580" s="7" t="str">
        <f t="shared" ref="E580:E602" si="58">TEXT(C580,"aaaa")</f>
        <v>2020</v>
      </c>
      <c r="F580" s="7">
        <v>1004</v>
      </c>
      <c r="G580" s="7" t="str">
        <f t="shared" si="54"/>
        <v>Isabela Carolina</v>
      </c>
      <c r="H580" s="7" t="s">
        <v>22</v>
      </c>
      <c r="I580" s="7" t="s">
        <v>75</v>
      </c>
      <c r="J580" s="7" t="str">
        <f t="shared" si="55"/>
        <v>Notebook Modelo 2</v>
      </c>
      <c r="K580" s="9">
        <f t="shared" si="56"/>
        <v>2220</v>
      </c>
      <c r="L580" s="7">
        <v>101</v>
      </c>
      <c r="M580" s="9">
        <f t="shared" ref="M580:M602" si="59">L580*K580</f>
        <v>224220</v>
      </c>
      <c r="N580" s="7" t="s">
        <v>21</v>
      </c>
      <c r="O580" s="7" t="s">
        <v>22</v>
      </c>
      <c r="P580" s="12" t="s">
        <v>91</v>
      </c>
    </row>
    <row r="581" spans="2:16" x14ac:dyDescent="0.25">
      <c r="B581" s="11">
        <v>1579</v>
      </c>
      <c r="C581" s="8">
        <v>44183</v>
      </c>
      <c r="D581" s="7" t="str">
        <f t="shared" si="57"/>
        <v>DEZ</v>
      </c>
      <c r="E581" s="7" t="str">
        <f t="shared" si="58"/>
        <v>2020</v>
      </c>
      <c r="F581" s="7">
        <v>1008</v>
      </c>
      <c r="G581" s="7" t="str">
        <f t="shared" si="54"/>
        <v>Teobaldo Junior</v>
      </c>
      <c r="H581" s="7" t="s">
        <v>84</v>
      </c>
      <c r="I581" s="7" t="s">
        <v>68</v>
      </c>
      <c r="J581" s="7" t="str">
        <f t="shared" si="55"/>
        <v>Celular Modelo 1</v>
      </c>
      <c r="K581" s="9">
        <f t="shared" si="56"/>
        <v>800</v>
      </c>
      <c r="L581" s="7">
        <v>93</v>
      </c>
      <c r="M581" s="9">
        <f t="shared" si="59"/>
        <v>74400</v>
      </c>
      <c r="N581" s="7" t="s">
        <v>18</v>
      </c>
      <c r="O581" s="7" t="s">
        <v>92</v>
      </c>
      <c r="P581" s="12" t="s">
        <v>93</v>
      </c>
    </row>
    <row r="582" spans="2:16" x14ac:dyDescent="0.25">
      <c r="B582" s="11">
        <v>1580</v>
      </c>
      <c r="C582" s="8">
        <v>44184</v>
      </c>
      <c r="D582" s="7" t="str">
        <f t="shared" si="57"/>
        <v>DEZ</v>
      </c>
      <c r="E582" s="7" t="str">
        <f t="shared" si="58"/>
        <v>2020</v>
      </c>
      <c r="F582" s="7">
        <v>1004</v>
      </c>
      <c r="G582" s="7" t="str">
        <f t="shared" si="54"/>
        <v>Isabela Carolina</v>
      </c>
      <c r="H582" s="7" t="s">
        <v>84</v>
      </c>
      <c r="I582" s="7" t="s">
        <v>67</v>
      </c>
      <c r="J582" s="7" t="str">
        <f t="shared" si="55"/>
        <v>Carregador Portátil</v>
      </c>
      <c r="K582" s="9">
        <f t="shared" si="56"/>
        <v>80</v>
      </c>
      <c r="L582" s="7">
        <v>82</v>
      </c>
      <c r="M582" s="9">
        <f t="shared" si="59"/>
        <v>6560</v>
      </c>
      <c r="N582" s="7" t="s">
        <v>18</v>
      </c>
      <c r="O582" s="7" t="s">
        <v>89</v>
      </c>
      <c r="P582" s="12" t="s">
        <v>86</v>
      </c>
    </row>
    <row r="583" spans="2:16" x14ac:dyDescent="0.25">
      <c r="B583" s="11">
        <v>1581</v>
      </c>
      <c r="C583" s="8">
        <v>44185</v>
      </c>
      <c r="D583" s="7" t="str">
        <f t="shared" si="57"/>
        <v>DEZ</v>
      </c>
      <c r="E583" s="7" t="str">
        <f t="shared" si="58"/>
        <v>2020</v>
      </c>
      <c r="F583" s="7">
        <v>1003</v>
      </c>
      <c r="G583" s="7" t="str">
        <f t="shared" si="54"/>
        <v>Paulo Ferreira</v>
      </c>
      <c r="H583" s="7" t="s">
        <v>22</v>
      </c>
      <c r="I583" s="7" t="s">
        <v>77</v>
      </c>
      <c r="J583" s="7" t="str">
        <f t="shared" si="55"/>
        <v>Smart TV</v>
      </c>
      <c r="K583" s="9">
        <f t="shared" si="56"/>
        <v>1998</v>
      </c>
      <c r="L583" s="7">
        <v>153</v>
      </c>
      <c r="M583" s="9">
        <f t="shared" si="59"/>
        <v>305694</v>
      </c>
      <c r="N583" s="7" t="s">
        <v>19</v>
      </c>
      <c r="O583" s="7" t="s">
        <v>89</v>
      </c>
      <c r="P583" s="12" t="s">
        <v>86</v>
      </c>
    </row>
    <row r="584" spans="2:16" x14ac:dyDescent="0.25">
      <c r="B584" s="11">
        <v>1582</v>
      </c>
      <c r="C584" s="8">
        <v>44185</v>
      </c>
      <c r="D584" s="7" t="str">
        <f t="shared" si="57"/>
        <v>DEZ</v>
      </c>
      <c r="E584" s="7" t="str">
        <f t="shared" si="58"/>
        <v>2020</v>
      </c>
      <c r="F584" s="7">
        <v>1009</v>
      </c>
      <c r="G584" s="7" t="str">
        <f t="shared" si="54"/>
        <v>Felipe Seixas</v>
      </c>
      <c r="H584" s="7" t="s">
        <v>84</v>
      </c>
      <c r="I584" s="7" t="s">
        <v>72</v>
      </c>
      <c r="J584" s="7" t="str">
        <f t="shared" si="55"/>
        <v>Headphone</v>
      </c>
      <c r="K584" s="9">
        <f t="shared" si="56"/>
        <v>150</v>
      </c>
      <c r="L584" s="7">
        <v>87</v>
      </c>
      <c r="M584" s="9">
        <f t="shared" si="59"/>
        <v>13050</v>
      </c>
      <c r="N584" s="7" t="s">
        <v>16</v>
      </c>
      <c r="O584" s="7" t="s">
        <v>87</v>
      </c>
      <c r="P584" s="12" t="s">
        <v>88</v>
      </c>
    </row>
    <row r="585" spans="2:16" x14ac:dyDescent="0.25">
      <c r="B585" s="11">
        <v>1583</v>
      </c>
      <c r="C585" s="8">
        <v>44186</v>
      </c>
      <c r="D585" s="7" t="str">
        <f t="shared" si="57"/>
        <v>DEZ</v>
      </c>
      <c r="E585" s="7" t="str">
        <f t="shared" si="58"/>
        <v>2020</v>
      </c>
      <c r="F585" s="7">
        <v>1005</v>
      </c>
      <c r="G585" s="7" t="str">
        <f t="shared" si="54"/>
        <v>Tais Fernandes</v>
      </c>
      <c r="H585" s="7" t="s">
        <v>84</v>
      </c>
      <c r="I585" s="7" t="s">
        <v>67</v>
      </c>
      <c r="J585" s="7" t="str">
        <f t="shared" si="55"/>
        <v>Carregador Portátil</v>
      </c>
      <c r="K585" s="9">
        <f t="shared" si="56"/>
        <v>80</v>
      </c>
      <c r="L585" s="7">
        <v>72</v>
      </c>
      <c r="M585" s="9">
        <f t="shared" si="59"/>
        <v>5760</v>
      </c>
      <c r="N585" s="7" t="s">
        <v>21</v>
      </c>
      <c r="O585" s="7" t="s">
        <v>87</v>
      </c>
      <c r="P585" s="12" t="s">
        <v>88</v>
      </c>
    </row>
    <row r="586" spans="2:16" x14ac:dyDescent="0.25">
      <c r="B586" s="11">
        <v>1584</v>
      </c>
      <c r="C586" s="8">
        <v>44187</v>
      </c>
      <c r="D586" s="7" t="str">
        <f t="shared" si="57"/>
        <v>DEZ</v>
      </c>
      <c r="E586" s="7" t="str">
        <f t="shared" si="58"/>
        <v>2020</v>
      </c>
      <c r="F586" s="7">
        <v>1009</v>
      </c>
      <c r="G586" s="7" t="str">
        <f t="shared" si="54"/>
        <v>Felipe Seixas</v>
      </c>
      <c r="H586" s="7" t="s">
        <v>84</v>
      </c>
      <c r="I586" s="7" t="s">
        <v>79</v>
      </c>
      <c r="J586" s="7" t="str">
        <f t="shared" si="55"/>
        <v>Tablet</v>
      </c>
      <c r="K586" s="9">
        <f t="shared" si="56"/>
        <v>1700</v>
      </c>
      <c r="L586" s="7">
        <v>170</v>
      </c>
      <c r="M586" s="9">
        <f t="shared" si="59"/>
        <v>289000</v>
      </c>
      <c r="N586" s="7" t="s">
        <v>20</v>
      </c>
      <c r="O586" s="7" t="s">
        <v>87</v>
      </c>
      <c r="P586" s="12" t="s">
        <v>88</v>
      </c>
    </row>
    <row r="587" spans="2:16" x14ac:dyDescent="0.25">
      <c r="B587" s="11">
        <v>1585</v>
      </c>
      <c r="C587" s="8">
        <v>44187</v>
      </c>
      <c r="D587" s="7" t="str">
        <f t="shared" si="57"/>
        <v>DEZ</v>
      </c>
      <c r="E587" s="7" t="str">
        <f t="shared" si="58"/>
        <v>2020</v>
      </c>
      <c r="F587" s="7">
        <v>1003</v>
      </c>
      <c r="G587" s="7" t="str">
        <f t="shared" si="54"/>
        <v>Paulo Ferreira</v>
      </c>
      <c r="H587" s="7" t="s">
        <v>22</v>
      </c>
      <c r="I587" s="7" t="s">
        <v>81</v>
      </c>
      <c r="J587" s="7" t="str">
        <f t="shared" si="55"/>
        <v>Webcam</v>
      </c>
      <c r="K587" s="9">
        <f t="shared" si="56"/>
        <v>130</v>
      </c>
      <c r="L587" s="7">
        <v>95</v>
      </c>
      <c r="M587" s="9">
        <f t="shared" si="59"/>
        <v>12350</v>
      </c>
      <c r="N587" s="7" t="s">
        <v>21</v>
      </c>
      <c r="O587" s="7" t="s">
        <v>90</v>
      </c>
      <c r="P587" s="12" t="s">
        <v>91</v>
      </c>
    </row>
    <row r="588" spans="2:16" x14ac:dyDescent="0.25">
      <c r="B588" s="11">
        <v>1586</v>
      </c>
      <c r="C588" s="8">
        <v>44190</v>
      </c>
      <c r="D588" s="7" t="str">
        <f t="shared" si="57"/>
        <v>DEZ</v>
      </c>
      <c r="E588" s="7" t="str">
        <f t="shared" si="58"/>
        <v>2020</v>
      </c>
      <c r="F588" s="7">
        <v>1002</v>
      </c>
      <c r="G588" s="7" t="str">
        <f t="shared" si="54"/>
        <v>Lucas Souza</v>
      </c>
      <c r="H588" s="7" t="s">
        <v>22</v>
      </c>
      <c r="I588" s="7" t="s">
        <v>73</v>
      </c>
      <c r="J588" s="7" t="str">
        <f t="shared" si="55"/>
        <v>Mouse</v>
      </c>
      <c r="K588" s="9">
        <f t="shared" si="56"/>
        <v>88</v>
      </c>
      <c r="L588" s="7">
        <v>25</v>
      </c>
      <c r="M588" s="9">
        <f t="shared" si="59"/>
        <v>2200</v>
      </c>
      <c r="N588" s="7" t="s">
        <v>17</v>
      </c>
      <c r="O588" s="7" t="s">
        <v>92</v>
      </c>
      <c r="P588" s="12" t="s">
        <v>93</v>
      </c>
    </row>
    <row r="589" spans="2:16" x14ac:dyDescent="0.25">
      <c r="B589" s="11">
        <v>1587</v>
      </c>
      <c r="C589" s="8">
        <v>44190</v>
      </c>
      <c r="D589" s="7" t="str">
        <f t="shared" si="57"/>
        <v>DEZ</v>
      </c>
      <c r="E589" s="7" t="str">
        <f t="shared" si="58"/>
        <v>2020</v>
      </c>
      <c r="F589" s="7">
        <v>1009</v>
      </c>
      <c r="G589" s="7" t="str">
        <f t="shared" si="54"/>
        <v>Felipe Seixas</v>
      </c>
      <c r="H589" s="7" t="s">
        <v>22</v>
      </c>
      <c r="I589" s="7" t="s">
        <v>69</v>
      </c>
      <c r="J589" s="7" t="str">
        <f t="shared" si="55"/>
        <v>Celular Modelo 2</v>
      </c>
      <c r="K589" s="9">
        <f t="shared" si="56"/>
        <v>1200</v>
      </c>
      <c r="L589" s="7">
        <v>200</v>
      </c>
      <c r="M589" s="9">
        <f t="shared" si="59"/>
        <v>240000</v>
      </c>
      <c r="N589" s="7" t="s">
        <v>20</v>
      </c>
      <c r="O589" s="7" t="s">
        <v>92</v>
      </c>
      <c r="P589" s="12" t="s">
        <v>93</v>
      </c>
    </row>
    <row r="590" spans="2:16" x14ac:dyDescent="0.25">
      <c r="B590" s="11">
        <v>1588</v>
      </c>
      <c r="C590" s="8">
        <v>44190</v>
      </c>
      <c r="D590" s="7" t="str">
        <f t="shared" si="57"/>
        <v>DEZ</v>
      </c>
      <c r="E590" s="7" t="str">
        <f t="shared" si="58"/>
        <v>2020</v>
      </c>
      <c r="F590" s="7">
        <v>1002</v>
      </c>
      <c r="G590" s="7" t="str">
        <f t="shared" si="54"/>
        <v>Lucas Souza</v>
      </c>
      <c r="H590" s="7" t="s">
        <v>84</v>
      </c>
      <c r="I590" s="7" t="s">
        <v>74</v>
      </c>
      <c r="J590" s="7" t="str">
        <f t="shared" si="55"/>
        <v>Notebook Modelo 1</v>
      </c>
      <c r="K590" s="9">
        <f t="shared" si="56"/>
        <v>1450</v>
      </c>
      <c r="L590" s="7">
        <v>93</v>
      </c>
      <c r="M590" s="9">
        <f t="shared" si="59"/>
        <v>134850</v>
      </c>
      <c r="N590" s="7" t="s">
        <v>20</v>
      </c>
      <c r="O590" s="7" t="s">
        <v>94</v>
      </c>
      <c r="P590" s="12" t="s">
        <v>88</v>
      </c>
    </row>
    <row r="591" spans="2:16" x14ac:dyDescent="0.25">
      <c r="B591" s="11">
        <v>1589</v>
      </c>
      <c r="C591" s="8">
        <v>44190</v>
      </c>
      <c r="D591" s="7" t="str">
        <f t="shared" si="57"/>
        <v>DEZ</v>
      </c>
      <c r="E591" s="7" t="str">
        <f t="shared" si="58"/>
        <v>2020</v>
      </c>
      <c r="F591" s="7">
        <v>1005</v>
      </c>
      <c r="G591" s="7" t="str">
        <f t="shared" si="54"/>
        <v>Tais Fernandes</v>
      </c>
      <c r="H591" s="7" t="s">
        <v>84</v>
      </c>
      <c r="I591" s="7" t="s">
        <v>69</v>
      </c>
      <c r="J591" s="7" t="str">
        <f t="shared" si="55"/>
        <v>Celular Modelo 2</v>
      </c>
      <c r="K591" s="9">
        <f t="shared" si="56"/>
        <v>1200</v>
      </c>
      <c r="L591" s="7">
        <v>126</v>
      </c>
      <c r="M591" s="9">
        <f t="shared" si="59"/>
        <v>151200</v>
      </c>
      <c r="N591" s="7" t="s">
        <v>103</v>
      </c>
      <c r="O591" s="7" t="s">
        <v>85</v>
      </c>
      <c r="P591" s="12" t="s">
        <v>86</v>
      </c>
    </row>
    <row r="592" spans="2:16" x14ac:dyDescent="0.25">
      <c r="B592" s="11">
        <v>1590</v>
      </c>
      <c r="C592" s="8">
        <v>44190</v>
      </c>
      <c r="D592" s="7" t="str">
        <f t="shared" si="57"/>
        <v>DEZ</v>
      </c>
      <c r="E592" s="7" t="str">
        <f t="shared" si="58"/>
        <v>2020</v>
      </c>
      <c r="F592" s="7">
        <v>1003</v>
      </c>
      <c r="G592" s="7" t="str">
        <f t="shared" si="54"/>
        <v>Paulo Ferreira</v>
      </c>
      <c r="H592" s="7" t="s">
        <v>22</v>
      </c>
      <c r="I592" s="7" t="s">
        <v>72</v>
      </c>
      <c r="J592" s="7" t="str">
        <f t="shared" si="55"/>
        <v>Headphone</v>
      </c>
      <c r="K592" s="9">
        <f t="shared" si="56"/>
        <v>150</v>
      </c>
      <c r="L592" s="7">
        <v>39</v>
      </c>
      <c r="M592" s="9">
        <f t="shared" si="59"/>
        <v>5850</v>
      </c>
      <c r="N592" s="7" t="s">
        <v>17</v>
      </c>
      <c r="O592" s="7" t="s">
        <v>95</v>
      </c>
      <c r="P592" s="12" t="s">
        <v>93</v>
      </c>
    </row>
    <row r="593" spans="2:16" x14ac:dyDescent="0.25">
      <c r="B593" s="11">
        <v>1591</v>
      </c>
      <c r="C593" s="8">
        <v>44190</v>
      </c>
      <c r="D593" s="7" t="str">
        <f t="shared" si="57"/>
        <v>DEZ</v>
      </c>
      <c r="E593" s="7" t="str">
        <f t="shared" si="58"/>
        <v>2020</v>
      </c>
      <c r="F593" s="7">
        <v>1004</v>
      </c>
      <c r="G593" s="7" t="str">
        <f t="shared" si="54"/>
        <v>Isabela Carolina</v>
      </c>
      <c r="H593" s="7" t="s">
        <v>22</v>
      </c>
      <c r="I593" s="7" t="s">
        <v>78</v>
      </c>
      <c r="J593" s="7" t="str">
        <f t="shared" si="55"/>
        <v>SSD</v>
      </c>
      <c r="K593" s="9">
        <f t="shared" si="56"/>
        <v>435</v>
      </c>
      <c r="L593" s="7">
        <v>139</v>
      </c>
      <c r="M593" s="9">
        <f t="shared" si="59"/>
        <v>60465</v>
      </c>
      <c r="N593" s="7" t="s">
        <v>20</v>
      </c>
      <c r="O593" s="7" t="s">
        <v>89</v>
      </c>
      <c r="P593" s="12" t="s">
        <v>86</v>
      </c>
    </row>
    <row r="594" spans="2:16" x14ac:dyDescent="0.25">
      <c r="B594" s="11">
        <v>1592</v>
      </c>
      <c r="C594" s="8">
        <v>44190</v>
      </c>
      <c r="D594" s="7" t="str">
        <f t="shared" si="57"/>
        <v>DEZ</v>
      </c>
      <c r="E594" s="7" t="str">
        <f t="shared" si="58"/>
        <v>2020</v>
      </c>
      <c r="F594" s="7">
        <v>1002</v>
      </c>
      <c r="G594" s="7" t="str">
        <f t="shared" si="54"/>
        <v>Lucas Souza</v>
      </c>
      <c r="H594" s="7" t="s">
        <v>22</v>
      </c>
      <c r="I594" s="7" t="s">
        <v>74</v>
      </c>
      <c r="J594" s="7" t="str">
        <f t="shared" si="55"/>
        <v>Notebook Modelo 1</v>
      </c>
      <c r="K594" s="9">
        <f t="shared" si="56"/>
        <v>1450</v>
      </c>
      <c r="L594" s="7">
        <v>179</v>
      </c>
      <c r="M594" s="9">
        <f t="shared" si="59"/>
        <v>259550</v>
      </c>
      <c r="N594" s="7" t="s">
        <v>18</v>
      </c>
      <c r="O594" s="7" t="s">
        <v>94</v>
      </c>
      <c r="P594" s="12" t="s">
        <v>88</v>
      </c>
    </row>
    <row r="595" spans="2:16" x14ac:dyDescent="0.25">
      <c r="B595" s="11">
        <v>1593</v>
      </c>
      <c r="C595" s="8">
        <v>44191</v>
      </c>
      <c r="D595" s="7" t="str">
        <f t="shared" si="57"/>
        <v>DEZ</v>
      </c>
      <c r="E595" s="7" t="str">
        <f t="shared" si="58"/>
        <v>2020</v>
      </c>
      <c r="F595" s="7">
        <v>1007</v>
      </c>
      <c r="G595" s="7" t="str">
        <f t="shared" si="54"/>
        <v>Alex Souza</v>
      </c>
      <c r="H595" s="7" t="s">
        <v>22</v>
      </c>
      <c r="I595" s="7" t="s">
        <v>71</v>
      </c>
      <c r="J595" s="7" t="str">
        <f t="shared" si="55"/>
        <v>E-Reader</v>
      </c>
      <c r="K595" s="9">
        <f t="shared" si="56"/>
        <v>250</v>
      </c>
      <c r="L595" s="7">
        <v>42</v>
      </c>
      <c r="M595" s="9">
        <f t="shared" si="59"/>
        <v>10500</v>
      </c>
      <c r="N595" s="7" t="s">
        <v>19</v>
      </c>
      <c r="O595" s="7" t="s">
        <v>95</v>
      </c>
      <c r="P595" s="12" t="s">
        <v>93</v>
      </c>
    </row>
    <row r="596" spans="2:16" x14ac:dyDescent="0.25">
      <c r="B596" s="11">
        <v>1594</v>
      </c>
      <c r="C596" s="8">
        <v>44192</v>
      </c>
      <c r="D596" s="7" t="str">
        <f t="shared" si="57"/>
        <v>DEZ</v>
      </c>
      <c r="E596" s="7" t="str">
        <f t="shared" si="58"/>
        <v>2020</v>
      </c>
      <c r="F596" s="7">
        <v>1004</v>
      </c>
      <c r="G596" s="7" t="str">
        <f t="shared" si="54"/>
        <v>Isabela Carolina</v>
      </c>
      <c r="H596" s="7" t="s">
        <v>84</v>
      </c>
      <c r="I596" s="7" t="s">
        <v>72</v>
      </c>
      <c r="J596" s="7" t="str">
        <f t="shared" si="55"/>
        <v>Headphone</v>
      </c>
      <c r="K596" s="9">
        <f t="shared" si="56"/>
        <v>150</v>
      </c>
      <c r="L596" s="7">
        <v>71</v>
      </c>
      <c r="M596" s="9">
        <f t="shared" si="59"/>
        <v>10650</v>
      </c>
      <c r="N596" s="7" t="s">
        <v>20</v>
      </c>
      <c r="O596" s="7" t="s">
        <v>89</v>
      </c>
      <c r="P596" s="12" t="s">
        <v>86</v>
      </c>
    </row>
    <row r="597" spans="2:16" x14ac:dyDescent="0.25">
      <c r="B597" s="11">
        <v>1595</v>
      </c>
      <c r="C597" s="8">
        <v>44192</v>
      </c>
      <c r="D597" s="7" t="str">
        <f t="shared" si="57"/>
        <v>DEZ</v>
      </c>
      <c r="E597" s="7" t="str">
        <f t="shared" si="58"/>
        <v>2020</v>
      </c>
      <c r="F597" s="7">
        <v>1002</v>
      </c>
      <c r="G597" s="7" t="str">
        <f t="shared" si="54"/>
        <v>Lucas Souza</v>
      </c>
      <c r="H597" s="7" t="s">
        <v>22</v>
      </c>
      <c r="I597" s="7" t="s">
        <v>77</v>
      </c>
      <c r="J597" s="7" t="str">
        <f t="shared" si="55"/>
        <v>Smart TV</v>
      </c>
      <c r="K597" s="9">
        <f t="shared" si="56"/>
        <v>1998</v>
      </c>
      <c r="L597" s="7">
        <v>81</v>
      </c>
      <c r="M597" s="9">
        <f t="shared" si="59"/>
        <v>161838</v>
      </c>
      <c r="N597" s="7" t="s">
        <v>20</v>
      </c>
      <c r="O597" s="7" t="s">
        <v>89</v>
      </c>
      <c r="P597" s="12" t="s">
        <v>86</v>
      </c>
    </row>
    <row r="598" spans="2:16" x14ac:dyDescent="0.25">
      <c r="B598" s="11">
        <v>1596</v>
      </c>
      <c r="C598" s="8">
        <v>44193</v>
      </c>
      <c r="D598" s="7" t="str">
        <f t="shared" si="57"/>
        <v>DEZ</v>
      </c>
      <c r="E598" s="7" t="str">
        <f t="shared" si="58"/>
        <v>2020</v>
      </c>
      <c r="F598" s="7">
        <v>1009</v>
      </c>
      <c r="G598" s="7" t="str">
        <f t="shared" si="54"/>
        <v>Felipe Seixas</v>
      </c>
      <c r="H598" s="7" t="s">
        <v>22</v>
      </c>
      <c r="I598" s="7" t="s">
        <v>80</v>
      </c>
      <c r="J598" s="7" t="str">
        <f t="shared" si="55"/>
        <v xml:space="preserve">Teclado </v>
      </c>
      <c r="K598" s="9">
        <f t="shared" si="56"/>
        <v>80</v>
      </c>
      <c r="L598" s="7">
        <v>88</v>
      </c>
      <c r="M598" s="9">
        <f t="shared" si="59"/>
        <v>7040</v>
      </c>
      <c r="N598" s="7" t="s">
        <v>17</v>
      </c>
      <c r="O598" s="7" t="s">
        <v>22</v>
      </c>
      <c r="P598" s="12" t="s">
        <v>91</v>
      </c>
    </row>
    <row r="599" spans="2:16" x14ac:dyDescent="0.25">
      <c r="B599" s="11">
        <v>1597</v>
      </c>
      <c r="C599" s="8">
        <v>44193</v>
      </c>
      <c r="D599" s="7" t="str">
        <f t="shared" si="57"/>
        <v>DEZ</v>
      </c>
      <c r="E599" s="7" t="str">
        <f t="shared" si="58"/>
        <v>2020</v>
      </c>
      <c r="F599" s="7">
        <v>1008</v>
      </c>
      <c r="G599" s="7" t="str">
        <f t="shared" si="54"/>
        <v>Teobaldo Junior</v>
      </c>
      <c r="H599" s="7" t="s">
        <v>22</v>
      </c>
      <c r="I599" s="7" t="s">
        <v>69</v>
      </c>
      <c r="J599" s="7" t="str">
        <f t="shared" si="55"/>
        <v>Celular Modelo 2</v>
      </c>
      <c r="K599" s="9">
        <f t="shared" si="56"/>
        <v>1200</v>
      </c>
      <c r="L599" s="7">
        <v>54</v>
      </c>
      <c r="M599" s="9">
        <f t="shared" si="59"/>
        <v>64800</v>
      </c>
      <c r="N599" s="7" t="s">
        <v>102</v>
      </c>
      <c r="O599" s="7" t="s">
        <v>92</v>
      </c>
      <c r="P599" s="12" t="s">
        <v>93</v>
      </c>
    </row>
    <row r="600" spans="2:16" x14ac:dyDescent="0.25">
      <c r="B600" s="11">
        <v>1598</v>
      </c>
      <c r="C600" s="8">
        <v>44193</v>
      </c>
      <c r="D600" s="7" t="str">
        <f t="shared" si="57"/>
        <v>DEZ</v>
      </c>
      <c r="E600" s="7" t="str">
        <f t="shared" si="58"/>
        <v>2020</v>
      </c>
      <c r="F600" s="7">
        <v>1004</v>
      </c>
      <c r="G600" s="7" t="str">
        <f t="shared" si="54"/>
        <v>Isabela Carolina</v>
      </c>
      <c r="H600" s="7" t="s">
        <v>84</v>
      </c>
      <c r="I600" s="7" t="s">
        <v>77</v>
      </c>
      <c r="J600" s="7" t="str">
        <f t="shared" si="55"/>
        <v>Smart TV</v>
      </c>
      <c r="K600" s="9">
        <f t="shared" si="56"/>
        <v>1998</v>
      </c>
      <c r="L600" s="7">
        <v>173</v>
      </c>
      <c r="M600" s="9">
        <f t="shared" si="59"/>
        <v>345654</v>
      </c>
      <c r="N600" s="7" t="s">
        <v>16</v>
      </c>
      <c r="O600" s="7" t="s">
        <v>89</v>
      </c>
      <c r="P600" s="12" t="s">
        <v>86</v>
      </c>
    </row>
    <row r="601" spans="2:16" x14ac:dyDescent="0.25">
      <c r="B601" s="11">
        <v>1599</v>
      </c>
      <c r="C601" s="8">
        <v>44195</v>
      </c>
      <c r="D601" s="7" t="str">
        <f t="shared" si="57"/>
        <v>DEZ</v>
      </c>
      <c r="E601" s="7" t="str">
        <f t="shared" si="58"/>
        <v>2020</v>
      </c>
      <c r="F601" s="7">
        <v>1003</v>
      </c>
      <c r="G601" s="7" t="str">
        <f t="shared" si="54"/>
        <v>Paulo Ferreira</v>
      </c>
      <c r="H601" s="7" t="s">
        <v>22</v>
      </c>
      <c r="I601" s="7" t="s">
        <v>80</v>
      </c>
      <c r="J601" s="7" t="str">
        <f t="shared" si="55"/>
        <v xml:space="preserve">Teclado </v>
      </c>
      <c r="K601" s="9">
        <f t="shared" si="56"/>
        <v>80</v>
      </c>
      <c r="L601" s="7">
        <v>114</v>
      </c>
      <c r="M601" s="9">
        <f t="shared" si="59"/>
        <v>9120</v>
      </c>
      <c r="N601" s="7" t="s">
        <v>18</v>
      </c>
      <c r="O601" s="7" t="s">
        <v>87</v>
      </c>
      <c r="P601" s="12" t="s">
        <v>88</v>
      </c>
    </row>
    <row r="602" spans="2:16" x14ac:dyDescent="0.25">
      <c r="B602" s="16">
        <v>1600</v>
      </c>
      <c r="C602" s="17">
        <v>44196</v>
      </c>
      <c r="D602" s="18" t="str">
        <f t="shared" si="57"/>
        <v>DEZ</v>
      </c>
      <c r="E602" s="18" t="str">
        <f t="shared" si="58"/>
        <v>2020</v>
      </c>
      <c r="F602" s="18">
        <v>1005</v>
      </c>
      <c r="G602" s="18" t="str">
        <f t="shared" si="54"/>
        <v>Tais Fernandes</v>
      </c>
      <c r="H602" s="18" t="s">
        <v>84</v>
      </c>
      <c r="I602" s="18" t="s">
        <v>79</v>
      </c>
      <c r="J602" s="18" t="str">
        <f t="shared" si="55"/>
        <v>Tablet</v>
      </c>
      <c r="K602" s="19">
        <f t="shared" si="56"/>
        <v>1700</v>
      </c>
      <c r="L602" s="18">
        <v>74</v>
      </c>
      <c r="M602" s="19">
        <f t="shared" si="59"/>
        <v>125800</v>
      </c>
      <c r="N602" s="18" t="s">
        <v>103</v>
      </c>
      <c r="O602" s="18" t="s">
        <v>89</v>
      </c>
      <c r="P602" s="20" t="s">
        <v>86</v>
      </c>
    </row>
    <row r="603" spans="2:16" x14ac:dyDescent="0.25">
      <c r="D603" s="2"/>
      <c r="E603" s="2"/>
    </row>
    <row r="604" spans="2:16" x14ac:dyDescent="0.25">
      <c r="D604" s="2"/>
      <c r="E604" s="2"/>
    </row>
    <row r="605" spans="2:16" x14ac:dyDescent="0.25">
      <c r="D605" s="2"/>
      <c r="E605" s="2"/>
    </row>
    <row r="606" spans="2:16" x14ac:dyDescent="0.25">
      <c r="D606" s="2"/>
      <c r="E606" s="2"/>
    </row>
    <row r="607" spans="2:16" x14ac:dyDescent="0.25">
      <c r="D607" s="2"/>
      <c r="E607" s="2"/>
    </row>
    <row r="608" spans="2:16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  <row r="8259" spans="4:5" x14ac:dyDescent="0.25">
      <c r="D8259" s="2"/>
      <c r="E8259" s="2"/>
    </row>
  </sheetData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31"/>
  <sheetViews>
    <sheetView showGridLines="0" zoomScale="130" zoomScaleNormal="130" workbookViewId="0">
      <selection activeCell="B13" sqref="B13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6" t="s">
        <v>28</v>
      </c>
      <c r="C2" s="6" t="s">
        <v>45</v>
      </c>
      <c r="D2" s="6" t="s">
        <v>46</v>
      </c>
      <c r="E2" s="6" t="s">
        <v>83</v>
      </c>
      <c r="F2" s="6" t="s">
        <v>47</v>
      </c>
    </row>
    <row r="3" spans="2:6" x14ac:dyDescent="0.25">
      <c r="B3" s="4">
        <v>1001</v>
      </c>
      <c r="C3" s="4" t="s">
        <v>48</v>
      </c>
      <c r="D3" s="4" t="s">
        <v>57</v>
      </c>
      <c r="E3" s="4" t="str">
        <f>CONCATENATE(C3," ",D3)</f>
        <v>Maria Silva</v>
      </c>
      <c r="F3" s="4" t="s">
        <v>36</v>
      </c>
    </row>
    <row r="4" spans="2:6" x14ac:dyDescent="0.25">
      <c r="B4" s="4">
        <v>1002</v>
      </c>
      <c r="C4" s="4" t="s">
        <v>49</v>
      </c>
      <c r="D4" s="4" t="s">
        <v>58</v>
      </c>
      <c r="E4" s="4" t="str">
        <f t="shared" ref="E4:E11" si="0">CONCATENATE(C4," ",D4)</f>
        <v>Lucas Souza</v>
      </c>
      <c r="F4" s="4" t="s">
        <v>37</v>
      </c>
    </row>
    <row r="5" spans="2:6" x14ac:dyDescent="0.25">
      <c r="B5" s="4">
        <v>1003</v>
      </c>
      <c r="C5" s="4" t="s">
        <v>50</v>
      </c>
      <c r="D5" s="4" t="s">
        <v>59</v>
      </c>
      <c r="E5" s="4" t="str">
        <f t="shared" si="0"/>
        <v>Paulo Ferreira</v>
      </c>
      <c r="F5" s="4" t="s">
        <v>38</v>
      </c>
    </row>
    <row r="6" spans="2:6" x14ac:dyDescent="0.25">
      <c r="B6" s="4">
        <v>1004</v>
      </c>
      <c r="C6" s="4" t="s">
        <v>51</v>
      </c>
      <c r="D6" s="4" t="s">
        <v>60</v>
      </c>
      <c r="E6" s="4" t="str">
        <f t="shared" si="0"/>
        <v>Isabela Carolina</v>
      </c>
      <c r="F6" s="4" t="s">
        <v>39</v>
      </c>
    </row>
    <row r="7" spans="2:6" x14ac:dyDescent="0.25">
      <c r="B7" s="4">
        <v>1005</v>
      </c>
      <c r="C7" s="4" t="s">
        <v>52</v>
      </c>
      <c r="D7" s="4" t="s">
        <v>61</v>
      </c>
      <c r="E7" s="4" t="str">
        <f t="shared" si="0"/>
        <v>Tais Fernandes</v>
      </c>
      <c r="F7" s="4" t="s">
        <v>40</v>
      </c>
    </row>
    <row r="8" spans="2:6" x14ac:dyDescent="0.25">
      <c r="B8" s="4">
        <v>1006</v>
      </c>
      <c r="C8" s="4" t="s">
        <v>53</v>
      </c>
      <c r="D8" s="4" t="s">
        <v>62</v>
      </c>
      <c r="E8" s="4" t="str">
        <f t="shared" si="0"/>
        <v>Mário Junior</v>
      </c>
      <c r="F8" s="4" t="s">
        <v>44</v>
      </c>
    </row>
    <row r="9" spans="2:6" x14ac:dyDescent="0.25">
      <c r="B9" s="4">
        <v>1007</v>
      </c>
      <c r="C9" s="4" t="s">
        <v>54</v>
      </c>
      <c r="D9" s="4" t="s">
        <v>58</v>
      </c>
      <c r="E9" s="4" t="str">
        <f t="shared" si="0"/>
        <v>Alex Souza</v>
      </c>
      <c r="F9" s="4" t="s">
        <v>41</v>
      </c>
    </row>
    <row r="10" spans="2:6" x14ac:dyDescent="0.25">
      <c r="B10" s="4">
        <v>1008</v>
      </c>
      <c r="C10" s="4" t="s">
        <v>55</v>
      </c>
      <c r="D10" s="4" t="s">
        <v>62</v>
      </c>
      <c r="E10" s="4" t="str">
        <f t="shared" si="0"/>
        <v>Teobaldo Junior</v>
      </c>
      <c r="F10" s="4" t="s">
        <v>42</v>
      </c>
    </row>
    <row r="11" spans="2:6" x14ac:dyDescent="0.25">
      <c r="B11" s="4">
        <v>1009</v>
      </c>
      <c r="C11" s="4" t="s">
        <v>56</v>
      </c>
      <c r="D11" s="4" t="s">
        <v>63</v>
      </c>
      <c r="E11" s="4" t="str">
        <f t="shared" si="0"/>
        <v>Felipe Seixas</v>
      </c>
      <c r="F11" s="4" t="s">
        <v>43</v>
      </c>
    </row>
    <row r="15" spans="2:6" x14ac:dyDescent="0.25">
      <c r="B15" s="5" t="s">
        <v>65</v>
      </c>
      <c r="C15" s="5" t="s">
        <v>32</v>
      </c>
      <c r="D15" s="5" t="s">
        <v>27</v>
      </c>
      <c r="E15" s="5" t="s">
        <v>82</v>
      </c>
    </row>
    <row r="16" spans="2:6" x14ac:dyDescent="0.25">
      <c r="B16" s="4" t="s">
        <v>66</v>
      </c>
      <c r="C16" s="4" t="s">
        <v>7</v>
      </c>
      <c r="D16" s="4">
        <v>55</v>
      </c>
      <c r="E16" s="4">
        <v>29</v>
      </c>
    </row>
    <row r="17" spans="2:5" x14ac:dyDescent="0.25">
      <c r="B17" s="4" t="s">
        <v>67</v>
      </c>
      <c r="C17" s="4" t="s">
        <v>2</v>
      </c>
      <c r="D17" s="4">
        <v>80</v>
      </c>
      <c r="E17" s="4">
        <v>51</v>
      </c>
    </row>
    <row r="18" spans="2:5" x14ac:dyDescent="0.25">
      <c r="B18" s="4" t="s">
        <v>68</v>
      </c>
      <c r="C18" s="4" t="s">
        <v>10</v>
      </c>
      <c r="D18" s="4">
        <v>800</v>
      </c>
      <c r="E18" s="4">
        <v>440</v>
      </c>
    </row>
    <row r="19" spans="2:5" x14ac:dyDescent="0.25">
      <c r="B19" s="4" t="s">
        <v>69</v>
      </c>
      <c r="C19" s="4" t="s">
        <v>11</v>
      </c>
      <c r="D19" s="4">
        <v>1200</v>
      </c>
      <c r="E19" s="4">
        <v>708</v>
      </c>
    </row>
    <row r="20" spans="2:5" x14ac:dyDescent="0.25">
      <c r="B20" s="4" t="s">
        <v>70</v>
      </c>
      <c r="C20" s="4" t="s">
        <v>12</v>
      </c>
      <c r="D20" s="4">
        <v>1800</v>
      </c>
      <c r="E20" s="4">
        <v>1242</v>
      </c>
    </row>
    <row r="21" spans="2:5" x14ac:dyDescent="0.25">
      <c r="B21" s="4" t="s">
        <v>71</v>
      </c>
      <c r="C21" s="4" t="s">
        <v>8</v>
      </c>
      <c r="D21" s="4">
        <v>250</v>
      </c>
      <c r="E21" s="4">
        <v>175</v>
      </c>
    </row>
    <row r="22" spans="2:5" x14ac:dyDescent="0.25">
      <c r="B22" s="4" t="s">
        <v>72</v>
      </c>
      <c r="C22" s="4" t="s">
        <v>3</v>
      </c>
      <c r="D22" s="4">
        <v>150</v>
      </c>
      <c r="E22" s="4">
        <v>96</v>
      </c>
    </row>
    <row r="23" spans="2:5" x14ac:dyDescent="0.25">
      <c r="B23" s="4" t="s">
        <v>73</v>
      </c>
      <c r="C23" s="4" t="s">
        <v>6</v>
      </c>
      <c r="D23" s="4">
        <v>88</v>
      </c>
      <c r="E23" s="4">
        <v>46</v>
      </c>
    </row>
    <row r="24" spans="2:5" x14ac:dyDescent="0.25">
      <c r="B24" s="4" t="s">
        <v>74</v>
      </c>
      <c r="C24" s="4" t="s">
        <v>13</v>
      </c>
      <c r="D24" s="4">
        <v>1450</v>
      </c>
      <c r="E24" s="4">
        <v>739</v>
      </c>
    </row>
    <row r="25" spans="2:5" x14ac:dyDescent="0.25">
      <c r="B25" s="4" t="s">
        <v>75</v>
      </c>
      <c r="C25" s="4" t="s">
        <v>14</v>
      </c>
      <c r="D25" s="4">
        <v>2220</v>
      </c>
      <c r="E25" s="4">
        <v>1243</v>
      </c>
    </row>
    <row r="26" spans="2:5" x14ac:dyDescent="0.25">
      <c r="B26" s="4" t="s">
        <v>76</v>
      </c>
      <c r="C26" s="4" t="s">
        <v>15</v>
      </c>
      <c r="D26" s="4">
        <v>4300</v>
      </c>
      <c r="E26" s="4">
        <v>1892</v>
      </c>
    </row>
    <row r="27" spans="2:5" x14ac:dyDescent="0.25">
      <c r="B27" s="4" t="s">
        <v>77</v>
      </c>
      <c r="C27" s="4" t="s">
        <v>0</v>
      </c>
      <c r="D27" s="4">
        <v>1998</v>
      </c>
      <c r="E27" s="4">
        <v>1038</v>
      </c>
    </row>
    <row r="28" spans="2:5" x14ac:dyDescent="0.25">
      <c r="B28" s="4" t="s">
        <v>78</v>
      </c>
      <c r="C28" s="4" t="s">
        <v>4</v>
      </c>
      <c r="D28" s="4">
        <v>435</v>
      </c>
      <c r="E28" s="4">
        <v>261</v>
      </c>
    </row>
    <row r="29" spans="2:5" x14ac:dyDescent="0.25">
      <c r="B29" s="4" t="s">
        <v>79</v>
      </c>
      <c r="C29" s="4" t="s">
        <v>1</v>
      </c>
      <c r="D29" s="4">
        <v>1700</v>
      </c>
      <c r="E29" s="4">
        <v>1190</v>
      </c>
    </row>
    <row r="30" spans="2:5" x14ac:dyDescent="0.25">
      <c r="B30" s="4" t="s">
        <v>80</v>
      </c>
      <c r="C30" s="4" t="s">
        <v>5</v>
      </c>
      <c r="D30" s="4">
        <v>80</v>
      </c>
      <c r="E30" s="4">
        <v>52</v>
      </c>
    </row>
    <row r="31" spans="2:5" x14ac:dyDescent="0.25">
      <c r="B31" s="4" t="s">
        <v>81</v>
      </c>
      <c r="C31" s="4" t="s">
        <v>9</v>
      </c>
      <c r="D31" s="4">
        <v>130</v>
      </c>
      <c r="E31" s="4">
        <v>57</v>
      </c>
    </row>
  </sheetData>
  <autoFilter ref="C15:D31" xr:uid="{0F2AEC84-67D8-4D35-81F6-0A245CE2356C}">
    <sortState xmlns:xlrd2="http://schemas.microsoft.com/office/spreadsheetml/2017/richdata2" ref="C16:D31">
      <sortCondition ref="C15:C31"/>
    </sortState>
  </autoFilter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C12"/>
  <sheetViews>
    <sheetView showGridLines="0" zoomScale="130" zoomScaleNormal="130" workbookViewId="0">
      <selection activeCell="D12" sqref="D12"/>
    </sheetView>
  </sheetViews>
  <sheetFormatPr defaultRowHeight="15" x14ac:dyDescent="0.25"/>
  <cols>
    <col min="2" max="2" width="50.7109375" customWidth="1"/>
  </cols>
  <sheetData>
    <row r="2" spans="2:3" ht="23.25" x14ac:dyDescent="0.25">
      <c r="B2" s="10" t="s">
        <v>96</v>
      </c>
    </row>
    <row r="3" spans="2:3" ht="6.6" customHeight="1" x14ac:dyDescent="0.25">
      <c r="B3" s="1"/>
    </row>
    <row r="4" spans="2:3" ht="26.45" customHeight="1" x14ac:dyDescent="0.25">
      <c r="B4" s="24" t="s">
        <v>97</v>
      </c>
      <c r="C4" s="25" t="s">
        <v>116</v>
      </c>
    </row>
    <row r="5" spans="2:3" ht="4.1500000000000004" customHeight="1" x14ac:dyDescent="0.25">
      <c r="B5" s="1"/>
    </row>
    <row r="6" spans="2:3" ht="26.45" customHeight="1" x14ac:dyDescent="0.25">
      <c r="B6" s="24" t="s">
        <v>98</v>
      </c>
    </row>
    <row r="7" spans="2:3" ht="4.1500000000000004" customHeight="1" x14ac:dyDescent="0.25">
      <c r="B7" s="1"/>
    </row>
    <row r="8" spans="2:3" ht="26.45" customHeight="1" x14ac:dyDescent="0.25">
      <c r="B8" s="24" t="s">
        <v>99</v>
      </c>
    </row>
    <row r="9" spans="2:3" ht="4.1500000000000004" customHeight="1" x14ac:dyDescent="0.25">
      <c r="B9" s="1"/>
    </row>
    <row r="10" spans="2:3" ht="26.45" customHeight="1" x14ac:dyDescent="0.25">
      <c r="B10" s="24" t="s">
        <v>100</v>
      </c>
    </row>
    <row r="11" spans="2:3" ht="4.1500000000000004" customHeight="1" x14ac:dyDescent="0.25">
      <c r="B11" s="1"/>
    </row>
    <row r="12" spans="2:3" ht="26.45" customHeight="1" x14ac:dyDescent="0.25">
      <c r="B12" s="24" t="s">
        <v>101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Analise Dinamica</vt:lpstr>
      <vt:lpstr>Tabela de Vendas</vt:lpstr>
      <vt:lpstr>Auxiliares</vt:lpstr>
      <vt:lpstr>Perguntas</vt:lpstr>
      <vt:lpstr>TB_FUNC</vt:lpstr>
      <vt:lpstr>TB_PRODUTOS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T-Gamer</cp:lastModifiedBy>
  <dcterms:created xsi:type="dcterms:W3CDTF">2019-04-14T23:47:54Z</dcterms:created>
  <dcterms:modified xsi:type="dcterms:W3CDTF">2022-04-06T23:33:00Z</dcterms:modified>
</cp:coreProperties>
</file>