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ech Student\PycharmProjects\Quantitative_Finance\Booking\"/>
    </mc:Choice>
  </mc:AlternateContent>
  <xr:revisionPtr revIDLastSave="0" documentId="13_ncr:80001_{BCDF4C92-D27D-460A-9746-DD2B0984A787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my_position" sheetId="9" r:id="rId1"/>
    <sheet name="histo_order" sheetId="1" r:id="rId2"/>
    <sheet name="MtM" sheetId="10" r:id="rId3"/>
  </sheet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P4" i="1" l="1"/>
  <c r="O4" i="1"/>
  <c r="N4" i="1"/>
  <c r="M4" i="1"/>
</calcChain>
</file>

<file path=xl/sharedStrings.xml><?xml version="1.0" encoding="utf-8"?>
<sst xmlns="http://schemas.openxmlformats.org/spreadsheetml/2006/main" count="44" uniqueCount="31">
  <si>
    <t>position</t>
  </si>
  <si>
    <t>type</t>
  </si>
  <si>
    <t>quantité</t>
  </si>
  <si>
    <t>maturité</t>
  </si>
  <si>
    <t>asset</t>
  </si>
  <si>
    <t>price asset</t>
  </si>
  <si>
    <t>option price</t>
  </si>
  <si>
    <t>option price th</t>
  </si>
  <si>
    <t>strike</t>
  </si>
  <si>
    <t>vol</t>
  </si>
  <si>
    <t>vol ST</t>
  </si>
  <si>
    <t>date heure</t>
  </si>
  <si>
    <t>delta</t>
  </si>
  <si>
    <t>gamma</t>
  </si>
  <si>
    <t>theta</t>
  </si>
  <si>
    <t>vega</t>
  </si>
  <si>
    <t>long</t>
  </si>
  <si>
    <t>HH NG2!</t>
  </si>
  <si>
    <t>2024-09-07 20:04:44</t>
  </si>
  <si>
    <t>2024-09-07 20:54:51</t>
  </si>
  <si>
    <t>Somme de delta</t>
  </si>
  <si>
    <t>Somme de gamma</t>
  </si>
  <si>
    <t>Somme de theta</t>
  </si>
  <si>
    <t>Somme de vega</t>
  </si>
  <si>
    <t>Étiquettes de lignes</t>
  </si>
  <si>
    <t>Total général</t>
  </si>
  <si>
    <t>Somme de quantité</t>
  </si>
  <si>
    <t>short</t>
  </si>
  <si>
    <t>Call EU</t>
  </si>
  <si>
    <t>2.27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</si>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</sst>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YTech Student" refreshedDate="45543.019745486112" createdVersion="6" refreshedVersion="6" minRefreshableVersion="3" recordCount="4" xr:uid="{05F2F69C-AE9D-4334-9608-0D3927101213}">
  <cacheSource type="worksheet">
    <worksheetSource ref="A1:P1048576" sheet="histo_order"/>
  </cacheSource>
  <cacheFields count="16">
    <cacheField name="position" numFmtId="0">
      <sharedItems containsBlank="1"/>
    </cacheField>
    <cacheField name="type" numFmtId="0">
      <sharedItems containsBlank="1" count="4">
        <s v="asset"/>
        <s v="Call EU"/>
        <m/>
        <s v="option" u="1"/>
      </sharedItems>
    </cacheField>
    <cacheField name="quantité" numFmtId="0">
      <sharedItems containsString="0" containsBlank="1" containsNumber="1" containsInteger="1" minValue="-25" maxValue="100"/>
    </cacheField>
    <cacheField name="date heure" numFmtId="0">
      <sharedItems containsBlank="1"/>
    </cacheField>
    <cacheField name="maturité" numFmtId="0">
      <sharedItems containsString="0" containsBlank="1" containsNumber="1" containsInteger="1" minValue="5" maxValue="5"/>
    </cacheField>
    <cacheField name="asset" numFmtId="0">
      <sharedItems containsBlank="1" count="2">
        <s v="HH NG2!"/>
        <m/>
      </sharedItems>
    </cacheField>
    <cacheField name="price asset" numFmtId="0">
      <sharedItems containsBlank="1"/>
    </cacheField>
    <cacheField name="option price" numFmtId="0">
      <sharedItems containsBlank="1"/>
    </cacheField>
    <cacheField name="option price th" numFmtId="0">
      <sharedItems containsString="0" containsBlank="1" containsNumber="1" minValue="2557.0893382527879" maxValue="2557.0893382527879"/>
    </cacheField>
    <cacheField name="strike" numFmtId="0">
      <sharedItems containsString="0" containsBlank="1" containsNumber="1" minValue="2.6" maxValue="2.6"/>
    </cacheField>
    <cacheField name="vol" numFmtId="0">
      <sharedItems containsString="0" containsBlank="1" containsNumber="1" minValue="0.6" maxValue="0.6"/>
    </cacheField>
    <cacheField name="vol ST" numFmtId="0">
      <sharedItems containsNonDate="0" containsString="0" containsBlank="1"/>
    </cacheField>
    <cacheField name="delta" numFmtId="0">
      <sharedItems containsString="0" containsBlank="1" containsNumber="1" minValue="-16.250271698936558" maxValue="100"/>
    </cacheField>
    <cacheField name="gamma" numFmtId="0">
      <sharedItems containsString="0" containsBlank="1" containsNumber="1" minValue="-0.15006662579253313" maxValue="0.60026650317013253"/>
    </cacheField>
    <cacheField name="theta" numFmtId="0">
      <sharedItems containsString="0" containsBlank="1" containsNumber="1" minValue="-1505.4899986353121" maxValue="376.37249965882802"/>
    </cacheField>
    <cacheField name="vega" numFmtId="0">
      <sharedItems containsString="0" containsBlank="1" containsNumber="1" minValue="-9.259864322189058" maxValue="37.039457288756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long"/>
    <x v="0"/>
    <n v="1"/>
    <s v="2024-09-07 20:04:44"/>
    <m/>
    <x v="0"/>
    <s v="2.27"/>
    <s v="Nan"/>
    <m/>
    <m/>
    <m/>
    <m/>
    <n v="100"/>
    <m/>
    <m/>
    <m/>
  </r>
  <r>
    <s v="long"/>
    <x v="1"/>
    <n v="100"/>
    <s v="2024-09-07 20:54:51"/>
    <n v="5"/>
    <x v="0"/>
    <s v="2.27"/>
    <s v="Nan"/>
    <n v="2557.0893382527879"/>
    <n v="2.6"/>
    <n v="0.6"/>
    <m/>
    <n v="65.001086795746232"/>
    <n v="0.60026650317013253"/>
    <n v="-1505.4899986353121"/>
    <n v="37.039457288756232"/>
  </r>
  <r>
    <s v="short"/>
    <x v="1"/>
    <n v="-25"/>
    <s v="2024-09-07 20:54:51"/>
    <n v="5"/>
    <x v="0"/>
    <s v="2.27"/>
    <s v="Nan"/>
    <n v="2557.0893382527879"/>
    <n v="2.6"/>
    <n v="0.6"/>
    <m/>
    <n v="-16.250271698936558"/>
    <n v="-0.15006662579253313"/>
    <n v="376.37249965882802"/>
    <n v="-9.259864322189058"/>
  </r>
  <r>
    <m/>
    <x v="2"/>
    <m/>
    <m/>
    <m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7020E-3FFB-49CD-A764-008C0EDF0A24}" name="Tableau croisé dynamique5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F7" firstHeaderRow="0" firstDataRow="1" firstDataCol="1"/>
  <pivotFields count="16">
    <pivotField showAll="0"/>
    <pivotField axis="axisRow" showAll="0">
      <items count="5">
        <item x="0"/>
        <item m="1" x="3"/>
        <item x="2"/>
        <item x="1"/>
        <item t="default"/>
      </items>
    </pivotField>
    <pivotField dataField="1" showAll="0"/>
    <pivotField showAll="0"/>
    <pivotField showAll="0"/>
    <pivotField axis="axisRow" showAll="0">
      <items count="3">
        <item x="0"/>
        <item h="1" sd="0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5"/>
    <field x="1"/>
  </rowFields>
  <rowItems count="4">
    <i>
      <x/>
    </i>
    <i r="1">
      <x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delta" fld="12" baseField="0" baseItem="1"/>
    <dataField name="Somme de gamma" fld="13" baseField="0" baseItem="0"/>
    <dataField name="Somme de theta" fld="14" baseField="0" baseItem="0"/>
    <dataField name="Somme de vega" fld="15" baseField="0" baseItem="0"/>
    <dataField name="Somme de quantité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FB22-2ED5-44A8-8E76-5898D13EB767}">
  <dimension ref="A3:F7"/>
  <sheetViews>
    <sheetView workbookViewId="0">
      <selection activeCell="B6" sqref="B6"/>
    </sheetView>
  </sheetViews>
  <sheetFormatPr baseColWidth="10" defaultRowHeight="15" x14ac:dyDescent="0.25"/>
  <cols>
    <col min="1" max="1" width="21" bestFit="1" customWidth="1"/>
    <col min="2" max="2" width="15.42578125" bestFit="1" customWidth="1"/>
    <col min="3" max="3" width="17.42578125" bestFit="1" customWidth="1"/>
    <col min="4" max="4" width="15.5703125" bestFit="1" customWidth="1"/>
    <col min="5" max="5" width="15" bestFit="1" customWidth="1"/>
    <col min="6" max="6" width="18.5703125" bestFit="1" customWidth="1"/>
  </cols>
  <sheetData>
    <row r="3" spans="1:6" x14ac:dyDescent="0.25">
      <c r="A3" s="3" t="s">
        <v>24</v>
      </c>
      <c r="B3" t="s">
        <v>20</v>
      </c>
      <c r="C3" t="s">
        <v>21</v>
      </c>
      <c r="D3" t="s">
        <v>22</v>
      </c>
      <c r="E3" t="s">
        <v>23</v>
      </c>
      <c r="F3" t="s">
        <v>26</v>
      </c>
    </row>
    <row r="4" spans="1:6" x14ac:dyDescent="0.25">
      <c r="A4" s="4" t="s">
        <v>17</v>
      </c>
      <c r="B4" s="2">
        <v>148.75081509680967</v>
      </c>
      <c r="C4" s="2">
        <v>0.45019987737759937</v>
      </c>
      <c r="D4" s="2">
        <v>-1129.1174989764841</v>
      </c>
      <c r="E4" s="2">
        <v>27.779592966567172</v>
      </c>
      <c r="F4" s="2">
        <v>76</v>
      </c>
    </row>
    <row r="5" spans="1:6" x14ac:dyDescent="0.25">
      <c r="A5" s="5" t="s">
        <v>4</v>
      </c>
      <c r="B5" s="2">
        <v>100</v>
      </c>
      <c r="C5" s="2"/>
      <c r="D5" s="2"/>
      <c r="E5" s="2"/>
      <c r="F5" s="2">
        <v>1</v>
      </c>
    </row>
    <row r="6" spans="1:6" x14ac:dyDescent="0.25">
      <c r="A6" s="5" t="s">
        <v>28</v>
      </c>
      <c r="B6" s="2">
        <v>48.750815096809674</v>
      </c>
      <c r="C6" s="2">
        <v>0.45019987737759937</v>
      </c>
      <c r="D6" s="2">
        <v>-1129.1174989764841</v>
      </c>
      <c r="E6" s="2">
        <v>27.779592966567172</v>
      </c>
      <c r="F6" s="2">
        <v>75</v>
      </c>
    </row>
    <row r="7" spans="1:6" x14ac:dyDescent="0.25">
      <c r="A7" s="4" t="s">
        <v>25</v>
      </c>
      <c r="B7" s="2">
        <v>148.75081509680967</v>
      </c>
      <c r="C7" s="2">
        <v>0.45019987737759937</v>
      </c>
      <c r="D7" s="2">
        <v>-1129.1174989764841</v>
      </c>
      <c r="E7" s="2">
        <v>27.779592966567172</v>
      </c>
      <c r="F7" s="2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4" max="4" width="18.140625" bestFit="1" customWidth="1"/>
    <col min="7" max="7" width="10.42578125" bestFit="1" customWidth="1"/>
    <col min="8" max="8" width="11.7109375" bestFit="1" customWidth="1"/>
    <col min="9" max="9" width="14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4</v>
      </c>
      <c r="C2">
        <v>1</v>
      </c>
      <c r="D2" t="s">
        <v>18</v>
      </c>
      <c r="F2" t="s">
        <v>17</v>
      </c>
      <c r="G2" t="s">
        <v>29</v>
      </c>
      <c r="H2" t="s">
        <v>30</v>
      </c>
      <c r="M2">
        <v>100</v>
      </c>
    </row>
    <row r="3" spans="1:16" x14ac:dyDescent="0.25">
      <c r="A3" t="s">
        <v>16</v>
      </c>
      <c r="B3" t="s">
        <v>28</v>
      </c>
      <c r="C3">
        <v>100</v>
      </c>
      <c r="D3" t="s">
        <v>19</v>
      </c>
      <c r="E3">
        <v>5</v>
      </c>
      <c r="F3" t="s">
        <v>17</v>
      </c>
      <c r="G3" t="s">
        <v>29</v>
      </c>
      <c r="H3" t="s">
        <v>30</v>
      </c>
      <c r="I3">
        <v>2557.0893382527879</v>
      </c>
      <c r="J3">
        <v>2.6</v>
      </c>
      <c r="K3">
        <v>0.6</v>
      </c>
      <c r="M3">
        <v>65.001086795746232</v>
      </c>
      <c r="N3">
        <v>0.60026650317013253</v>
      </c>
      <c r="O3">
        <v>-1505.4899986353121</v>
      </c>
      <c r="P3">
        <v>37.039457288756232</v>
      </c>
    </row>
    <row r="4" spans="1:16" x14ac:dyDescent="0.25">
      <c r="A4" t="s">
        <v>27</v>
      </c>
      <c r="B4" t="s">
        <v>28</v>
      </c>
      <c r="C4">
        <v>-25</v>
      </c>
      <c r="D4" t="s">
        <v>19</v>
      </c>
      <c r="E4">
        <v>5</v>
      </c>
      <c r="F4" t="s">
        <v>17</v>
      </c>
      <c r="G4" t="s">
        <v>29</v>
      </c>
      <c r="H4" t="s">
        <v>30</v>
      </c>
      <c r="I4">
        <v>2557.0893382527879</v>
      </c>
      <c r="J4">
        <v>2.6</v>
      </c>
      <c r="K4">
        <v>0.6</v>
      </c>
      <c r="M4">
        <f>-M3/4</f>
        <v>-16.250271698936558</v>
      </c>
      <c r="N4">
        <f t="shared" ref="N4:P4" si="0">-N3/4</f>
        <v>-0.15006662579253313</v>
      </c>
      <c r="O4">
        <f t="shared" si="0"/>
        <v>376.37249965882802</v>
      </c>
      <c r="P4">
        <f t="shared" si="0"/>
        <v>-9.259864322189058</v>
      </c>
    </row>
  </sheetData>
  <pageMargins left="0.75" right="0.75" top="1" bottom="1" header="0.5" footer="0.5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5C56-66B3-4DBF-8A60-FB96027B940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my_position</vt:lpstr>
      <vt:lpstr>histo_order</vt:lpstr>
      <vt:lpstr>MtM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2024-09-07T14:10:38Z</dcterms:created>
  <dcterms:modified xsi:type="dcterms:W3CDTF">2024-09-07T23:08:22Z</dcterms:modified>
</cp:coreProperties>
</file>