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Graficos" sheetId="2" r:id="rId5"/>
    <sheet state="visible" name="Config." sheetId="3" r:id="rId6"/>
  </sheets>
  <definedNames/>
  <calcPr/>
</workbook>
</file>

<file path=xl/sharedStrings.xml><?xml version="1.0" encoding="utf-8"?>
<sst xmlns="http://schemas.openxmlformats.org/spreadsheetml/2006/main" count="230" uniqueCount="92">
  <si>
    <t>ID</t>
  </si>
  <si>
    <t>Data</t>
  </si>
  <si>
    <t>Versão</t>
  </si>
  <si>
    <t>Categoria</t>
  </si>
  <si>
    <t>Entrada</t>
  </si>
  <si>
    <t>Retorno Esperado</t>
  </si>
  <si>
    <t>Retorno Obtido</t>
  </si>
  <si>
    <t>Status</t>
  </si>
  <si>
    <t>Corrigir?</t>
  </si>
  <si>
    <t>Gravidade</t>
  </si>
  <si>
    <t>Motivo da Falha</t>
  </si>
  <si>
    <t>Corrigido?</t>
  </si>
  <si>
    <t>1.0</t>
  </si>
  <si>
    <t>Persistencia de dados</t>
  </si>
  <si>
    <t>spring:
  datasource:
    url: jdbc:postgresql://localhost:5444/trabalho</t>
  </si>
  <si>
    <t>HikariPool-1 - Added connection org.postgresql.jdbc.PgConnection@2785f63</t>
  </si>
  <si>
    <t>: HikariPool-1 - Exception during pool initialization.
org.postgresql.util.PSQLException: Connection to localhost:5444 refused. Check that the hostname and port are correct and that the postmaster is accepting TCP/IP connections</t>
  </si>
  <si>
    <t>Erro</t>
  </si>
  <si>
    <t xml:space="preserve">Sim </t>
  </si>
  <si>
    <t>Grave</t>
  </si>
  <si>
    <t>Erro no endereço e porta do banco de dados</t>
  </si>
  <si>
    <t>Persistência de dados</t>
  </si>
  <si>
    <t>spring:
  datasource:
    url: jdbc:postgresql://localhost:5432/trabalho</t>
  </si>
  <si>
    <t>org.postgresql.util.PSQLException: FATAL: banco de dados "trabalho" n�o existe</t>
  </si>
  <si>
    <t xml:space="preserve">Erro na nomenclatura do banco. </t>
  </si>
  <si>
    <t>"spring:
  datasource:
    url: jdbc:postgresql://localhost:5432/trabalho1"</t>
  </si>
  <si>
    <t>OK</t>
  </si>
  <si>
    <t xml:space="preserve">- </t>
  </si>
  <si>
    <t>-</t>
  </si>
  <si>
    <t>Cadastro de usuário</t>
  </si>
  <si>
    <t>{
    "nomeExibicao": "matheus",
    "senha": "12345Matheus"
}</t>
  </si>
  <si>
    <t xml:space="preserve">    "validationErrors": {
        "nomeUsuario": "O nome do usuário não deve ser nulo."
    }</t>
  </si>
  <si>
    <t>{
    "nomeUsuario": "mth",
    "nomeExibicao": "matheus",
    "senha": "12345Matheus"
}</t>
  </si>
  <si>
    <t xml:space="preserve">    "validationErrors": {
        "nomeUsuario": "tamanho deve ser entre 4 e 255"
    }</t>
  </si>
  <si>
    <t>"{
    ""nomeUsuario"": ""matheus"",
    ""nomeExibicao"": ""matheus"",
    ""senha"": ""12345Matheus""
}"</t>
  </si>
  <si>
    <t xml:space="preserve">    "validationErrors": {
        "nomeUsuario": "Este nome de usuário já está em uso. Por favor, tente outro."
    }</t>
  </si>
  <si>
    <t>"{
    ""nomeUsuario"": ""matheus"",
    ""nomeExibicao"": ""mth"",
    ""senha"": ""12345Matheus""
}"</t>
  </si>
  <si>
    <t xml:space="preserve">    "validationErrors": {
        "nomeExibicao": "tamanho deve ser entre 4 e 255"
    }</t>
  </si>
  <si>
    <t>"{
    ""nomeUsuario"": ""matheus"",
    ""senha"": ""12345Matheus""
}"</t>
  </si>
  <si>
    <t xml:space="preserve">    "validationErrors": {
        "nomeExibicao": "O nome de exibição não deve ser nulo."
    }</t>
  </si>
  <si>
    <t>"{
    ""nomeUsuario"": ""matheus"",
    ""nomeExibicao"": ""matheus"",
    ""senha"": ""1234567""
}"</t>
  </si>
  <si>
    <t xml:space="preserve">    "validationErrors": {
        "senha": "A senha deve estar dentro do padrão proposto."
    }</t>
  </si>
  <si>
    <t>"{
    ""nomeUsuario"": ""matheus"",
    ""nomeExibicao"": ""matheus"",
    ""senha"": ""123""
}"</t>
  </si>
  <si>
    <t xml:space="preserve">    "validationErrors": {
        "senha": "A senha deve conter no mínimo 6 caracteres."
    }</t>
  </si>
  <si>
    <t>{
    "nomeUsuario": "teste12455",
    "nomeExibicao": "matheus"
}</t>
  </si>
  <si>
    <t xml:space="preserve">    "validationErrors": {
        "senha": "A senha não deve ser nula"
    }</t>
  </si>
  <si>
    <t>{
    "nomeUsuario": "teste12455",
    "nomeExibicao": "matheus",
     "senha": "Matheus12334546"
}</t>
  </si>
  <si>
    <t>{
    "message": "Usuário salvo com sucesso"
}</t>
  </si>
  <si>
    <t>Login</t>
  </si>
  <si>
    <t>{
    "nomeUsuario": "matheus",
    "senha": "12345Matheus"
}</t>
  </si>
  <si>
    <t>{
    "token": "eyJ0eXAiOiJKV1QiLCJhbGciOiJIUzUxMiJ9...."
}</t>
  </si>
  <si>
    <t>"{
    ""nomeUsuario"": ""matheus"",
    ""senha"": ""123""
}"</t>
  </si>
  <si>
    <t>401 Unauthorized</t>
  </si>
  <si>
    <t>Cadastro de categoria</t>
  </si>
  <si>
    <t>{
    "nome": "teste2"
}
Bearer token: null</t>
  </si>
  <si>
    <t>{
    "nome": "teste2"
}
Bearer token: eyJ0eXAiOiJKV1QiLCJhbGciOiJIUzUxMiJ9....</t>
  </si>
  <si>
    <t>{
    "id": ??,
    "nome": "teste2"
}</t>
  </si>
  <si>
    <t>Cadastro de produto</t>
  </si>
  <si>
    <t>{
    "id": null,
    "nome": "Notebook Acer",
    "descricao": "notebook muito bom",
    "preco": 4000.00,
    "categoria": {
        "id": 5,
        "nome": "Informática"
    },
    "urlImagem": "data:image/jpeg"
}
Bearer token: null</t>
  </si>
  <si>
    <t>"{
    ""id"": null,
    ""nome"": ""Notebook Acer"",
    ""descricao"": ""notebook muito bom"",
    ""preco"": 4000.00,
    ""categoria"": {
        ""id"": 5,
        ""nome"": ""Informática""
    },
    ""urlImagem"": ""data:image/jpeg""
}
Bearer token: eyJ0eXAiOiJKV1QiLCJhbGciOiJIUzUxMiJ9....</t>
  </si>
  <si>
    <t>{
    "id": ??,
    "nome": "Notebook Acer",
    "descricao": "notebook muito bom",
    "preco": 4000.00,
    "categoria": {
        "id": 5,
        "nome": "Informática"
    },
    "urlImagem": "data:image/jpeg"
}</t>
  </si>
  <si>
    <t>Consulta de produtos por categoria</t>
  </si>
  <si>
    <t>GET localhost:8025/produtos/categoria/5</t>
  </si>
  <si>
    <t xml:space="preserve">    {
        "id": 18,
        "nome": "Notebook Acer",
        "descricao": "notebook muito bom",
        "preco": 4000.00,
        "urlImagem": "data:image/jpeg",
        "categoria": {
            "id": 5,
            "nome": "Informática"
        }
    }</t>
  </si>
  <si>
    <t>Cadastro/efetivação de pedido</t>
  </si>
  <si>
    <t>{
  "id": null,
  "dataHora": "2024-04-18T14:17:00",
  "produtosPedido": [ {
    "pedido": {
        "id": null,
        "dataHora": null,
        "valorTotal": null
    },
    "produto": {
        "id": 2,
        "nome": "Teste 1",
        "descricao": " Teste do teste do teste",
        "preco": 199.00,
        "categoria": {
            "id": 1,
            "nome": "teste1"
        },
        "urlImagem": "a"
    },
    "quantidade": 4
  }]
}</t>
  </si>
  <si>
    <t>{
    "id": 33,
    "dataHora": "2024-04-18T14:17:00",
    "valorTotal": 16000.00,
    "produtosPedido": [
        {
            "produto": {
                "id": 18,
                "nome": "Notebook Acer",
                "descricao": "notebook muito bom",
                "preco": 4000.00,
                "categoria": {
                    "id": 5,
                    "nome": "Informática"
                },
                "urlImagem": "data:image/jpeg"
            },
            "quantidade": 4
        }
    ]
}</t>
  </si>
  <si>
    <t>Total de Testes</t>
  </si>
  <si>
    <t>Correções Realizadas</t>
  </si>
  <si>
    <t>Valor</t>
  </si>
  <si>
    <t>Desnecessário</t>
  </si>
  <si>
    <t>Pendente</t>
  </si>
  <si>
    <t>Resolvido</t>
  </si>
  <si>
    <t>Boolean</t>
  </si>
  <si>
    <t>Tipo de Requisição</t>
  </si>
  <si>
    <t>Categorias</t>
  </si>
  <si>
    <t>Versões</t>
  </si>
  <si>
    <t>Não</t>
  </si>
  <si>
    <t>GET</t>
  </si>
  <si>
    <t>Usuário</t>
  </si>
  <si>
    <t>0.1</t>
  </si>
  <si>
    <t>Sim</t>
  </si>
  <si>
    <t>POST</t>
  </si>
  <si>
    <t>Conta</t>
  </si>
  <si>
    <t>0.2</t>
  </si>
  <si>
    <t>PUT</t>
  </si>
  <si>
    <t>0.3</t>
  </si>
  <si>
    <t>Correções Necessárias</t>
  </si>
  <si>
    <t>DELETE</t>
  </si>
  <si>
    <t>Movimento</t>
  </si>
  <si>
    <t>0.4</t>
  </si>
  <si>
    <t>Acesso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</si>
</sst>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\ &quot;de&quot;\ mmmm"/>
    <numFmt numFmtId="165" formatCode="dd/mm/yyyy"/>
    <numFmt numFmtId="166" formatCode="d.m"/>
  </numFmts>
  <fonts count="8">
    <font>
      <sz val="11.0"/>
      <color theme="1"/>
      <name val="Calibri"/>
      <scheme val="minor"/>
    </font>
    <font>
      <b/>
      <sz val="9.0"/>
      <color rgb="FFDCDCDC"/>
      <name val="Arial"/>
    </font>
    <font>
      <color theme="1"/>
      <name val="Calibri"/>
      <scheme val="minor"/>
    </font>
    <font>
      <sz val="9.0"/>
      <color rgb="FF000000"/>
      <name val="Arial"/>
    </font>
    <font>
      <sz val="11.0"/>
      <color theme="1"/>
      <name val="Calibri"/>
    </font>
    <font/>
    <font>
      <b/>
      <sz val="11.0"/>
      <color rgb="FF3F3F76"/>
      <name val="Calibri"/>
    </font>
    <font>
      <b/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center" wrapText="0"/>
    </xf>
    <xf borderId="2" fillId="0" fontId="2" numFmtId="164" xfId="0" applyAlignment="1" applyBorder="1" applyFont="1" applyNumberFormat="1">
      <alignment horizontal="left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0" fontId="2" numFmtId="165" xfId="0" applyAlignment="1" applyBorder="1" applyFont="1" applyNumberFormat="1">
      <alignment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4" fillId="0" fontId="2" numFmtId="166" xfId="0" applyAlignment="1" applyBorder="1" applyFont="1" applyNumberFormat="1">
      <alignment horizontal="center" readingOrder="0" shrinkToFit="0" vertical="center" wrapText="0"/>
    </xf>
    <xf borderId="4" fillId="0" fontId="2" numFmtId="166" xfId="0" applyAlignment="1" applyBorder="1" applyFont="1" applyNumberFormat="1">
      <alignment horizontal="center" shrinkToFit="0" vertical="center" wrapText="0"/>
    </xf>
    <xf borderId="5" fillId="3" fontId="4" numFmtId="0" xfId="0" applyAlignment="1" applyBorder="1" applyFill="1" applyFont="1">
      <alignment horizontal="center" vertical="center"/>
    </xf>
    <xf borderId="6" fillId="0" fontId="5" numFmtId="0" xfId="0" applyBorder="1" applyFont="1"/>
    <xf borderId="7" fillId="4" fontId="6" numFmtId="0" xfId="0" applyAlignment="1" applyBorder="1" applyFill="1" applyFont="1">
      <alignment horizontal="center"/>
    </xf>
    <xf borderId="8" fillId="4" fontId="6" numFmtId="0" xfId="0" applyAlignment="1" applyBorder="1" applyFont="1">
      <alignment horizontal="center"/>
    </xf>
    <xf borderId="9" fillId="5" fontId="4" numFmtId="0" xfId="0" applyAlignment="1" applyBorder="1" applyFill="1" applyFont="1">
      <alignment horizontal="center"/>
    </xf>
    <xf borderId="10" fillId="0" fontId="5" numFmtId="0" xfId="0" applyBorder="1" applyFont="1"/>
    <xf borderId="11" fillId="6" fontId="4" numFmtId="0" xfId="0" applyAlignment="1" applyBorder="1" applyFill="1" applyFont="1">
      <alignment horizontal="center"/>
    </xf>
    <xf borderId="11" fillId="7" fontId="7" numFmtId="0" xfId="0" applyAlignment="1" applyBorder="1" applyFill="1" applyFont="1">
      <alignment horizontal="center"/>
    </xf>
    <xf borderId="7" fillId="4" fontId="6" numFmtId="0" xfId="0" applyAlignment="1" applyBorder="1" applyFont="1">
      <alignment horizontal="center"/>
    </xf>
    <xf borderId="8" fillId="4" fontId="6" numFmtId="0" xfId="0" applyAlignment="1" applyBorder="1" applyFont="1">
      <alignment horizontal="center"/>
    </xf>
    <xf borderId="11" fillId="4" fontId="6" numFmtId="0" xfId="0" applyAlignment="1" applyBorder="1" applyFont="1">
      <alignment horizontal="center"/>
    </xf>
    <xf borderId="11" fillId="8" fontId="4" numFmtId="0" xfId="0" applyAlignment="1" applyBorder="1" applyFill="1" applyFont="1">
      <alignment horizontal="center"/>
    </xf>
    <xf borderId="11" fillId="6" fontId="4" numFmtId="0" xfId="0" applyAlignment="1" applyBorder="1" applyFont="1">
      <alignment horizontal="center"/>
    </xf>
    <xf borderId="11" fillId="9" fontId="4" numFmtId="0" xfId="0" applyAlignment="1" applyBorder="1" applyFill="1" applyFont="1">
      <alignment horizontal="center"/>
    </xf>
    <xf borderId="11" fillId="5" fontId="4" numFmtId="0" xfId="0" applyAlignment="1" applyBorder="1" applyFont="1">
      <alignment horizontal="center"/>
    </xf>
  </cellXfs>
  <cellStyles count="1">
    <cellStyle xfId="0" name="Normal" builtinId="0"/>
  </cellStyles>
  <dxfs count="9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none"/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/>
      <fill>
        <patternFill patternType="solid">
          <fgColor theme="0"/>
          <bgColor theme="0"/>
        </patternFill>
      </fill>
      <border/>
    </dxf>
  </dxfs>
  <tableStyles count="7">
    <tableStyle count="3" pivot="0" name="Base-style">
      <tableStyleElement dxfId="1" type="headerRow"/>
      <tableStyleElement dxfId="2" type="firstRowStripe"/>
      <tableStyleElement dxfId="3" type="secondRowStripe"/>
    </tableStyle>
    <tableStyle count="3" pivot="0" name="Graficos-style">
      <tableStyleElement dxfId="4" type="headerRow"/>
      <tableStyleElement dxfId="5" type="firstRowStripe"/>
      <tableStyleElement dxfId="6" type="secondRowStripe"/>
    </tableStyle>
    <tableStyle count="3" pivot="0" name="Config.-style">
      <tableStyleElement dxfId="4" type="headerRow"/>
      <tableStyleElement dxfId="5" type="firstRowStripe"/>
      <tableStyleElement dxfId="6" type="secondRowStripe"/>
    </tableStyle>
    <tableStyle count="3" pivot="0" name="Config.-style 2">
      <tableStyleElement dxfId="4" type="headerRow"/>
      <tableStyleElement dxfId="5" type="firstRowStripe"/>
      <tableStyleElement dxfId="6" type="secondRowStripe"/>
    </tableStyle>
    <tableStyle count="4" pivot="0" name="Config.-style 3">
      <tableStyleElement dxfId="4" type="headerRow"/>
      <tableStyleElement dxfId="5" type="firstRowStripe"/>
      <tableStyleElement dxfId="6" type="secondRowStripe"/>
      <tableStyleElement dxfId="8" type="totalRow"/>
    </tableStyle>
    <tableStyle count="3" pivot="0" name="Config.-style 4">
      <tableStyleElement dxfId="4" type="headerRow"/>
      <tableStyleElement dxfId="5" type="firstRowStripe"/>
      <tableStyleElement dxfId="6" type="secondRowStripe"/>
    </tableStyle>
    <tableStyle count="3" pivot="0" name="Config.-style 5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Testes por Categoria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Config.!$G$2:$G$6</c:f>
            </c:strRef>
          </c:cat>
          <c:val>
            <c:numRef>
              <c:f>Config.!$H$2:$H$6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Categorias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Config.!$G$2:$G$6</c:f>
            </c:strRef>
          </c:cat>
          <c:val>
            <c:numRef>
              <c:f>Config.!$H$2:$H$6</c:f>
              <c:numCache/>
            </c:numRef>
          </c:val>
        </c:ser>
        <c:axId val="606049829"/>
        <c:axId val="1290448457"/>
      </c:barChart>
      <c:catAx>
        <c:axId val="6060498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290448457"/>
      </c:catAx>
      <c:valAx>
        <c:axId val="12904484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606049829"/>
      </c:valAx>
    </c:plotArea>
    <c:plotVisOnly val="1"/>
  </c:chart>
  <c:spPr>
    <a:solidFill>
      <a:schemeClr val="lt1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Correções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Config.!$A$10:$A$12</c:f>
            </c:strRef>
          </c:cat>
          <c:val>
            <c:numRef>
              <c:f>Config.!$B$10:$B$12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Testes por Tipo de Requisição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Config.!$D$2:$D$5</c:f>
            </c:strRef>
          </c:cat>
          <c:val>
            <c:numRef>
              <c:f>Config.!$E$2:$E$5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chemeClr val="dk1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chemeClr val="dk1"/>
                </a:solidFill>
                <a:latin typeface="+mn-lt"/>
              </a:defRPr>
            </a:pPr>
            <a:r>
              <a:rPr b="1" i="0" sz="1800">
                <a:solidFill>
                  <a:schemeClr val="dk1"/>
                </a:solidFill>
                <a:latin typeface="+mn-lt"/>
              </a:rPr>
              <a:t>Testes por Versão</a:t>
            </a:r>
          </a:p>
        </c:rich>
      </c:tx>
      <c:overlay val="0"/>
    </c:title>
    <c:plotArea>
      <c:layout>
        <c:manualLayout>
          <c:xMode val="edge"/>
          <c:yMode val="edge"/>
          <c:x val="0.030555555555555555"/>
          <c:y val="0.18969925634295715"/>
          <c:w val="0.9388888888888889"/>
          <c:h val="0.726049504228638"/>
        </c:manualLayout>
      </c:layout>
      <c:lineChart>
        <c:varyColors val="0"/>
        <c:ser>
          <c:idx val="0"/>
          <c:order val="0"/>
          <c:tx>
            <c:v>0.1 0.2</c:v>
          </c:tx>
          <c:spPr>
            <a:ln cmpd="sng" w="28575">
              <a:solidFill>
                <a:schemeClr val="accent1"/>
              </a:solidFill>
            </a:ln>
          </c:spPr>
          <c:marker>
            <c:symbol val="circle"/>
            <c:size val="1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Lbls>
            <c:numFmt formatCode="General" sourceLinked="1"/>
            <c:txPr>
              <a:bodyPr/>
              <a:lstStyle/>
              <a:p>
                <a:pPr lvl="0">
                  <a:defRPr b="1" i="0" sz="900">
                    <a:solidFill>
                      <a:srgbClr val="FFFFFF"/>
                    </a:solidFill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Config.!$J$2:$J$5</c:f>
            </c:strRef>
          </c:cat>
          <c:val>
            <c:numRef>
              <c:f>Config.!$K$2:$K$5</c:f>
              <c:numCache/>
            </c:numRef>
          </c:val>
          <c:smooth val="0"/>
        </c:ser>
        <c:axId val="343151457"/>
        <c:axId val="1446475623"/>
      </c:lineChart>
      <c:catAx>
        <c:axId val="3431514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dk1"/>
                </a:solidFill>
                <a:latin typeface="+mn-lt"/>
              </a:defRPr>
            </a:pPr>
          </a:p>
        </c:txPr>
        <c:crossAx val="1446475623"/>
      </c:catAx>
      <c:valAx>
        <c:axId val="1446475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343151457"/>
      </c:valAx>
    </c:plotArea>
    <c:plotVisOnly val="1"/>
  </c:chart>
  <c:spPr>
    <a:solidFill>
      <a:schemeClr val="lt1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648200" cy="38004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0</xdr:row>
      <xdr:rowOff>0</xdr:rowOff>
    </xdr:from>
    <xdr:ext cx="5829300" cy="38004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28575</xdr:colOff>
      <xdr:row>0</xdr:row>
      <xdr:rowOff>0</xdr:rowOff>
    </xdr:from>
    <xdr:ext cx="5553075" cy="27336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0</xdr:colOff>
      <xdr:row>21</xdr:row>
      <xdr:rowOff>9525</xdr:rowOff>
    </xdr:from>
    <xdr:ext cx="4667250" cy="26098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8</xdr:col>
      <xdr:colOff>28575</xdr:colOff>
      <xdr:row>21</xdr:row>
      <xdr:rowOff>9525</xdr:rowOff>
    </xdr:from>
    <xdr:ext cx="4371975" cy="26098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1" displayName="Testes" name="Testes" id="1">
  <tableColumns count="12">
    <tableColumn name="ID" id="1"/>
    <tableColumn name="Data" id="2"/>
    <tableColumn name="Versão" id="3"/>
    <tableColumn name="Categoria" id="4"/>
    <tableColumn name="Entrada" id="5"/>
    <tableColumn name="Retorno Esperado" id="6"/>
    <tableColumn name="Retorno Obtido" id="7"/>
    <tableColumn name="Status" id="8"/>
    <tableColumn name="Corrigir?" id="9"/>
    <tableColumn name="Gravidade" id="10"/>
    <tableColumn name="Motivo da Falha" id="11"/>
    <tableColumn name="Corrigido?" id="12"/>
  </tableColumns>
  <tableStyleInfo name="Base-style" showColumnStripes="0" showFirstColumn="1" showLastColumn="1" showRowStripes="1"/>
</table>
</file>

<file path=xl/tables/table2.xml><?xml version="1.0" encoding="utf-8"?>
<table xmlns="http://schemas.openxmlformats.org/spreadsheetml/2006/main" ref="W17:X20" displayName="Table_1" name="Table_1" id="2">
  <tableColumns count="2">
    <tableColumn name="Correções Realizadas" id="1"/>
    <tableColumn name="Valor" id="2"/>
  </tableColumns>
  <tableStyleInfo name="Graficos-style" showColumnStripes="0" showFirstColumn="1" showLastColumn="1" showRowStripes="1"/>
</table>
</file>

<file path=xl/tables/table3.xml><?xml version="1.0" encoding="utf-8"?>
<table xmlns="http://schemas.openxmlformats.org/spreadsheetml/2006/main" ref="A1:B3" displayName="Table_2" name="Table_2" id="3">
  <tableColumns count="2">
    <tableColumn name="Boolean" id="1"/>
    <tableColumn name="Valor" id="2"/>
  </tableColumns>
  <tableStyleInfo name="Config.-style" showColumnStripes="0" showFirstColumn="1" showLastColumn="1" showRowStripes="1"/>
</table>
</file>

<file path=xl/tables/table4.xml><?xml version="1.0" encoding="utf-8"?>
<table xmlns="http://schemas.openxmlformats.org/spreadsheetml/2006/main" ref="D1:E5" displayName="Table_3" name="Table_3" id="4">
  <tableColumns count="2">
    <tableColumn name="Tipo de Requisição" id="1"/>
    <tableColumn name="Valor" id="2"/>
  </tableColumns>
  <tableStyleInfo name="Config.-style 2" showColumnStripes="0" showFirstColumn="1" showLastColumn="1" showRowStripes="1"/>
</table>
</file>

<file path=xl/tables/table5.xml><?xml version="1.0" encoding="utf-8"?>
<table xmlns="http://schemas.openxmlformats.org/spreadsheetml/2006/main" ref="J1:K5" displayName="Table_4" name="Table_4" id="5">
  <tableColumns count="2">
    <tableColumn name="Versões" id="1"/>
    <tableColumn name="Valor" id="2"/>
  </tableColumns>
  <tableStyleInfo name="Config.-style 3" showColumnStripes="0" showFirstColumn="1" showLastColumn="1" showRowStripes="1"/>
</table>
</file>

<file path=xl/tables/table6.xml><?xml version="1.0" encoding="utf-8"?>
<table xmlns="http://schemas.openxmlformats.org/spreadsheetml/2006/main" ref="A5:B7" displayName="Table_5" name="Table_5" id="6">
  <tableColumns count="2">
    <tableColumn name="Correções Necessárias" id="1"/>
    <tableColumn name="Valor" id="2"/>
  </tableColumns>
  <tableStyleInfo name="Config.-style 4" showColumnStripes="0" showFirstColumn="1" showLastColumn="1" showRowStripes="1"/>
</table>
</file>

<file path=xl/tables/table7.xml><?xml version="1.0" encoding="utf-8"?>
<table xmlns="http://schemas.openxmlformats.org/spreadsheetml/2006/main" ref="A9:B12" displayName="Table_6" name="Table_6" id="7">
  <tableColumns count="2">
    <tableColumn name="Correções Realizadas" id="1"/>
    <tableColumn name="Valor" id="2"/>
  </tableColumns>
  <tableStyleInfo name="Config.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7.xml"/><Relationship Id="rId10" Type="http://schemas.openxmlformats.org/officeDocument/2006/relationships/table" Target="../tables/table6.xml"/><Relationship Id="rId9" Type="http://schemas.openxmlformats.org/officeDocument/2006/relationships/table" Target="../tables/table5.xml"/><Relationship Id="rId7" Type="http://schemas.openxmlformats.org/officeDocument/2006/relationships/table" Target="../tables/table3.xml"/><Relationship Id="rId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12.71"/>
    <col customWidth="1" min="3" max="3" width="12.86"/>
    <col customWidth="1" min="4" max="4" width="35.43"/>
    <col customWidth="1" min="5" max="5" width="49.0"/>
    <col customWidth="1" min="6" max="6" width="78.71"/>
    <col customWidth="1" min="7" max="7" width="138.29"/>
    <col customWidth="1" min="8" max="8" width="16.0"/>
    <col customWidth="1" min="9" max="9" width="17.86"/>
    <col customWidth="1" min="10" max="10" width="19.29"/>
    <col customWidth="1" min="11" max="11" width="43.71"/>
    <col customWidth="1" min="12" max="12" width="19.57"/>
  </cols>
  <sheetData>
    <row r="1" ht="20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</row>
    <row r="2">
      <c r="A2" s="6">
        <v>1.0</v>
      </c>
      <c r="B2" s="7">
        <v>45468.0</v>
      </c>
      <c r="C2" s="8" t="s">
        <v>12</v>
      </c>
      <c r="D2" s="9" t="s">
        <v>13</v>
      </c>
      <c r="E2" s="10" t="s">
        <v>14</v>
      </c>
      <c r="F2" s="10" t="s">
        <v>15</v>
      </c>
      <c r="G2" s="11" t="s">
        <v>16</v>
      </c>
      <c r="H2" s="12" t="s">
        <v>17</v>
      </c>
      <c r="I2" s="13" t="s">
        <v>18</v>
      </c>
      <c r="J2" s="13" t="s">
        <v>19</v>
      </c>
      <c r="K2" s="10" t="s">
        <v>20</v>
      </c>
      <c r="L2" s="13" t="s">
        <v>18</v>
      </c>
    </row>
    <row r="3">
      <c r="A3" s="6">
        <v>2.0</v>
      </c>
      <c r="B3" s="7">
        <v>45468.0</v>
      </c>
      <c r="C3" s="14">
        <v>45292.0</v>
      </c>
      <c r="D3" s="9" t="s">
        <v>21</v>
      </c>
      <c r="E3" s="10" t="s">
        <v>22</v>
      </c>
      <c r="F3" s="10" t="s">
        <v>15</v>
      </c>
      <c r="G3" s="10" t="s">
        <v>23</v>
      </c>
      <c r="H3" s="12" t="s">
        <v>17</v>
      </c>
      <c r="I3" s="13" t="s">
        <v>18</v>
      </c>
      <c r="J3" s="13" t="s">
        <v>19</v>
      </c>
      <c r="K3" s="9" t="s">
        <v>24</v>
      </c>
      <c r="L3" s="13" t="s">
        <v>18</v>
      </c>
    </row>
    <row r="4">
      <c r="A4" s="9">
        <v>3.0</v>
      </c>
      <c r="B4" s="7">
        <v>45468.0</v>
      </c>
      <c r="C4" s="14">
        <v>45323.0</v>
      </c>
      <c r="D4" s="9" t="s">
        <v>21</v>
      </c>
      <c r="E4" s="10" t="s">
        <v>25</v>
      </c>
      <c r="F4" s="10" t="s">
        <v>15</v>
      </c>
      <c r="G4" s="10" t="s">
        <v>15</v>
      </c>
      <c r="H4" s="12" t="s">
        <v>26</v>
      </c>
      <c r="I4" s="13" t="s">
        <v>27</v>
      </c>
      <c r="J4" s="12" t="s">
        <v>28</v>
      </c>
      <c r="K4" s="9" t="s">
        <v>28</v>
      </c>
      <c r="L4" s="13" t="s">
        <v>28</v>
      </c>
    </row>
    <row r="5">
      <c r="A5" s="9">
        <v>4.0</v>
      </c>
      <c r="B5" s="7">
        <v>45468.0</v>
      </c>
      <c r="C5" s="14">
        <v>45323.0</v>
      </c>
      <c r="D5" s="10" t="s">
        <v>29</v>
      </c>
      <c r="E5" s="10" t="s">
        <v>30</v>
      </c>
      <c r="F5" s="10" t="s">
        <v>31</v>
      </c>
      <c r="G5" s="10" t="s">
        <v>31</v>
      </c>
      <c r="H5" s="12" t="s">
        <v>26</v>
      </c>
      <c r="I5" s="12" t="s">
        <v>27</v>
      </c>
      <c r="J5" s="12" t="s">
        <v>28</v>
      </c>
      <c r="K5" s="9" t="s">
        <v>28</v>
      </c>
      <c r="L5" s="13" t="s">
        <v>28</v>
      </c>
    </row>
    <row r="6">
      <c r="A6" s="9">
        <v>5.0</v>
      </c>
      <c r="B6" s="7">
        <v>45468.0</v>
      </c>
      <c r="C6" s="14">
        <v>45323.0</v>
      </c>
      <c r="D6" s="10" t="s">
        <v>29</v>
      </c>
      <c r="E6" s="10" t="s">
        <v>32</v>
      </c>
      <c r="F6" s="10" t="s">
        <v>33</v>
      </c>
      <c r="G6" s="10" t="s">
        <v>33</v>
      </c>
      <c r="H6" s="12" t="s">
        <v>26</v>
      </c>
      <c r="I6" s="13" t="s">
        <v>27</v>
      </c>
      <c r="J6" s="12" t="s">
        <v>28</v>
      </c>
      <c r="K6" s="9" t="s">
        <v>28</v>
      </c>
      <c r="L6" s="13" t="s">
        <v>28</v>
      </c>
    </row>
    <row r="7">
      <c r="A7" s="9">
        <v>6.0</v>
      </c>
      <c r="B7" s="7">
        <v>45468.0</v>
      </c>
      <c r="C7" s="14">
        <v>45323.0</v>
      </c>
      <c r="D7" s="10" t="s">
        <v>29</v>
      </c>
      <c r="E7" s="10" t="s">
        <v>34</v>
      </c>
      <c r="F7" s="10" t="s">
        <v>35</v>
      </c>
      <c r="G7" s="10" t="s">
        <v>35</v>
      </c>
      <c r="H7" s="12" t="s">
        <v>26</v>
      </c>
      <c r="I7" s="13" t="s">
        <v>28</v>
      </c>
      <c r="J7" s="12" t="s">
        <v>28</v>
      </c>
      <c r="K7" s="9" t="s">
        <v>28</v>
      </c>
      <c r="L7" s="13" t="s">
        <v>28</v>
      </c>
    </row>
    <row r="8">
      <c r="A8" s="9">
        <v>7.0</v>
      </c>
      <c r="B8" s="7">
        <v>45468.0</v>
      </c>
      <c r="C8" s="14">
        <v>45323.0</v>
      </c>
      <c r="D8" s="10" t="s">
        <v>29</v>
      </c>
      <c r="E8" s="10" t="s">
        <v>36</v>
      </c>
      <c r="F8" s="10" t="s">
        <v>37</v>
      </c>
      <c r="G8" s="10" t="s">
        <v>37</v>
      </c>
      <c r="H8" s="12" t="s">
        <v>26</v>
      </c>
      <c r="I8" s="13" t="s">
        <v>28</v>
      </c>
      <c r="J8" s="12" t="s">
        <v>28</v>
      </c>
      <c r="K8" s="9" t="s">
        <v>28</v>
      </c>
      <c r="L8" s="13" t="s">
        <v>28</v>
      </c>
    </row>
    <row r="9">
      <c r="A9" s="9">
        <v>8.0</v>
      </c>
      <c r="B9" s="7">
        <v>45468.0</v>
      </c>
      <c r="C9" s="14">
        <v>45323.0</v>
      </c>
      <c r="D9" s="10" t="s">
        <v>29</v>
      </c>
      <c r="E9" s="10" t="s">
        <v>38</v>
      </c>
      <c r="F9" s="10" t="s">
        <v>39</v>
      </c>
      <c r="G9" s="10" t="s">
        <v>39</v>
      </c>
      <c r="H9" s="12" t="s">
        <v>26</v>
      </c>
      <c r="I9" s="13" t="s">
        <v>28</v>
      </c>
      <c r="J9" s="12" t="s">
        <v>28</v>
      </c>
      <c r="K9" s="9" t="s">
        <v>28</v>
      </c>
      <c r="L9" s="13" t="s">
        <v>28</v>
      </c>
    </row>
    <row r="10">
      <c r="A10" s="9">
        <v>9.0</v>
      </c>
      <c r="B10" s="7">
        <v>45468.0</v>
      </c>
      <c r="C10" s="14">
        <v>45323.0</v>
      </c>
      <c r="D10" s="10" t="s">
        <v>29</v>
      </c>
      <c r="E10" s="10" t="s">
        <v>40</v>
      </c>
      <c r="F10" s="10" t="s">
        <v>41</v>
      </c>
      <c r="G10" s="10" t="s">
        <v>41</v>
      </c>
      <c r="H10" s="12" t="s">
        <v>26</v>
      </c>
      <c r="I10" s="12" t="s">
        <v>27</v>
      </c>
      <c r="J10" s="12" t="s">
        <v>28</v>
      </c>
      <c r="K10" s="10" t="s">
        <v>28</v>
      </c>
      <c r="L10" s="12" t="s">
        <v>28</v>
      </c>
    </row>
    <row r="11">
      <c r="A11" s="9">
        <v>10.0</v>
      </c>
      <c r="B11" s="7">
        <v>45468.0</v>
      </c>
      <c r="C11" s="14">
        <v>45323.0</v>
      </c>
      <c r="D11" s="10" t="s">
        <v>29</v>
      </c>
      <c r="E11" s="10" t="s">
        <v>42</v>
      </c>
      <c r="F11" s="10" t="s">
        <v>43</v>
      </c>
      <c r="G11" s="10" t="s">
        <v>43</v>
      </c>
      <c r="H11" s="12" t="s">
        <v>26</v>
      </c>
      <c r="I11" s="13" t="s">
        <v>28</v>
      </c>
      <c r="J11" s="12" t="s">
        <v>28</v>
      </c>
      <c r="K11" s="9" t="s">
        <v>28</v>
      </c>
      <c r="L11" s="13" t="s">
        <v>28</v>
      </c>
    </row>
    <row r="12">
      <c r="A12" s="9">
        <v>11.0</v>
      </c>
      <c r="B12" s="7">
        <v>45468.0</v>
      </c>
      <c r="C12" s="14">
        <v>45323.0</v>
      </c>
      <c r="D12" s="10" t="s">
        <v>29</v>
      </c>
      <c r="E12" s="10" t="s">
        <v>44</v>
      </c>
      <c r="F12" s="10" t="s">
        <v>45</v>
      </c>
      <c r="G12" s="10" t="s">
        <v>45</v>
      </c>
      <c r="H12" s="12" t="s">
        <v>26</v>
      </c>
      <c r="I12" s="13" t="s">
        <v>28</v>
      </c>
      <c r="J12" s="12" t="s">
        <v>28</v>
      </c>
      <c r="K12" s="9" t="s">
        <v>28</v>
      </c>
      <c r="L12" s="13" t="s">
        <v>28</v>
      </c>
    </row>
    <row r="13">
      <c r="A13" s="9">
        <v>12.0</v>
      </c>
      <c r="B13" s="7">
        <v>45468.0</v>
      </c>
      <c r="C13" s="15">
        <v>45323.0</v>
      </c>
      <c r="D13" s="10" t="s">
        <v>29</v>
      </c>
      <c r="E13" s="10" t="s">
        <v>46</v>
      </c>
      <c r="F13" s="10" t="s">
        <v>47</v>
      </c>
      <c r="G13" s="10" t="s">
        <v>47</v>
      </c>
      <c r="H13" s="12" t="s">
        <v>26</v>
      </c>
      <c r="I13" s="12" t="s">
        <v>27</v>
      </c>
      <c r="J13" s="12" t="s">
        <v>28</v>
      </c>
      <c r="K13" s="9"/>
      <c r="L13" s="12" t="s">
        <v>28</v>
      </c>
    </row>
    <row r="14">
      <c r="A14" s="9">
        <v>13.0</v>
      </c>
      <c r="B14" s="7">
        <v>45468.0</v>
      </c>
      <c r="C14" s="15">
        <v>45323.0</v>
      </c>
      <c r="D14" s="10" t="s">
        <v>48</v>
      </c>
      <c r="E14" s="10" t="s">
        <v>49</v>
      </c>
      <c r="F14" s="10" t="s">
        <v>50</v>
      </c>
      <c r="G14" s="10" t="s">
        <v>50</v>
      </c>
      <c r="H14" s="12" t="s">
        <v>26</v>
      </c>
      <c r="I14" s="13" t="s">
        <v>28</v>
      </c>
      <c r="J14" s="12" t="s">
        <v>28</v>
      </c>
      <c r="K14" s="9" t="s">
        <v>28</v>
      </c>
      <c r="L14" s="13" t="s">
        <v>28</v>
      </c>
    </row>
    <row r="15">
      <c r="A15" s="9">
        <v>14.0</v>
      </c>
      <c r="B15" s="7">
        <v>45468.0</v>
      </c>
      <c r="C15" s="15">
        <v>45323.0</v>
      </c>
      <c r="D15" s="10" t="s">
        <v>48</v>
      </c>
      <c r="E15" s="10" t="s">
        <v>51</v>
      </c>
      <c r="F15" s="10" t="s">
        <v>52</v>
      </c>
      <c r="G15" s="10" t="s">
        <v>52</v>
      </c>
      <c r="H15" s="12" t="s">
        <v>26</v>
      </c>
      <c r="I15" s="12" t="s">
        <v>27</v>
      </c>
      <c r="J15" s="12" t="s">
        <v>28</v>
      </c>
      <c r="K15" s="9" t="s">
        <v>28</v>
      </c>
      <c r="L15" s="12" t="s">
        <v>28</v>
      </c>
    </row>
    <row r="16">
      <c r="A16" s="9">
        <v>15.0</v>
      </c>
      <c r="B16" s="7">
        <v>45468.0</v>
      </c>
      <c r="C16" s="15">
        <v>45323.0</v>
      </c>
      <c r="D16" s="10" t="s">
        <v>53</v>
      </c>
      <c r="E16" s="10" t="s">
        <v>54</v>
      </c>
      <c r="F16" s="10" t="s">
        <v>52</v>
      </c>
      <c r="G16" s="10" t="s">
        <v>52</v>
      </c>
      <c r="H16" s="12" t="s">
        <v>26</v>
      </c>
      <c r="I16" s="13" t="s">
        <v>28</v>
      </c>
      <c r="J16" s="12" t="s">
        <v>28</v>
      </c>
      <c r="K16" s="9" t="s">
        <v>28</v>
      </c>
      <c r="L16" s="13" t="s">
        <v>28</v>
      </c>
    </row>
    <row r="17">
      <c r="A17" s="9">
        <v>16.0</v>
      </c>
      <c r="B17" s="7">
        <v>45468.0</v>
      </c>
      <c r="C17" s="15">
        <v>45323.0</v>
      </c>
      <c r="D17" s="10" t="s">
        <v>53</v>
      </c>
      <c r="E17" s="10" t="s">
        <v>55</v>
      </c>
      <c r="F17" s="10" t="s">
        <v>56</v>
      </c>
      <c r="G17" s="10" t="s">
        <v>56</v>
      </c>
      <c r="H17" s="12" t="s">
        <v>26</v>
      </c>
      <c r="I17" s="12" t="s">
        <v>27</v>
      </c>
      <c r="J17" s="12" t="s">
        <v>28</v>
      </c>
      <c r="K17" s="9" t="s">
        <v>28</v>
      </c>
      <c r="L17" s="12" t="s">
        <v>28</v>
      </c>
    </row>
    <row r="18">
      <c r="A18" s="9">
        <v>17.0</v>
      </c>
      <c r="B18" s="7">
        <v>45468.0</v>
      </c>
      <c r="C18" s="15">
        <v>45323.0</v>
      </c>
      <c r="D18" s="10" t="s">
        <v>57</v>
      </c>
      <c r="E18" s="10" t="s">
        <v>58</v>
      </c>
      <c r="F18" s="10" t="s">
        <v>52</v>
      </c>
      <c r="G18" s="10" t="s">
        <v>52</v>
      </c>
      <c r="H18" s="12" t="s">
        <v>26</v>
      </c>
      <c r="I18" s="13" t="s">
        <v>28</v>
      </c>
      <c r="J18" s="12" t="s">
        <v>28</v>
      </c>
      <c r="K18" s="9" t="s">
        <v>28</v>
      </c>
      <c r="L18" s="13" t="s">
        <v>28</v>
      </c>
    </row>
    <row r="19">
      <c r="A19" s="9">
        <v>18.0</v>
      </c>
      <c r="B19" s="7">
        <v>45468.0</v>
      </c>
      <c r="C19" s="15">
        <v>45323.0</v>
      </c>
      <c r="D19" s="10" t="s">
        <v>57</v>
      </c>
      <c r="E19" s="10" t="s">
        <v>59</v>
      </c>
      <c r="F19" s="10" t="s">
        <v>60</v>
      </c>
      <c r="G19" s="10" t="s">
        <v>60</v>
      </c>
      <c r="H19" s="12" t="s">
        <v>26</v>
      </c>
      <c r="I19" s="13" t="s">
        <v>28</v>
      </c>
      <c r="J19" s="12" t="s">
        <v>28</v>
      </c>
      <c r="K19" s="9" t="s">
        <v>28</v>
      </c>
      <c r="L19" s="13" t="s">
        <v>28</v>
      </c>
    </row>
    <row r="20">
      <c r="A20" s="9">
        <v>19.0</v>
      </c>
      <c r="B20" s="7">
        <v>45468.0</v>
      </c>
      <c r="C20" s="15">
        <v>45323.0</v>
      </c>
      <c r="D20" s="10" t="s">
        <v>61</v>
      </c>
      <c r="E20" s="10" t="s">
        <v>62</v>
      </c>
      <c r="F20" s="10" t="s">
        <v>63</v>
      </c>
      <c r="G20" s="10" t="s">
        <v>63</v>
      </c>
      <c r="H20" s="12" t="s">
        <v>26</v>
      </c>
      <c r="I20" s="13" t="s">
        <v>28</v>
      </c>
      <c r="J20" s="12" t="s">
        <v>28</v>
      </c>
      <c r="K20" s="9" t="s">
        <v>28</v>
      </c>
      <c r="L20" s="13" t="s">
        <v>28</v>
      </c>
    </row>
    <row r="21">
      <c r="A21" s="9">
        <v>20.0</v>
      </c>
      <c r="B21" s="7">
        <v>45468.0</v>
      </c>
      <c r="C21" s="15">
        <v>45352.0</v>
      </c>
      <c r="D21" s="10" t="s">
        <v>64</v>
      </c>
      <c r="E21" s="10" t="s">
        <v>65</v>
      </c>
      <c r="F21" s="10" t="s">
        <v>66</v>
      </c>
      <c r="G21" s="10" t="s">
        <v>66</v>
      </c>
      <c r="H21" s="12" t="s">
        <v>26</v>
      </c>
      <c r="I21" s="13" t="s">
        <v>28</v>
      </c>
      <c r="J21" s="12" t="s">
        <v>28</v>
      </c>
      <c r="K21" s="9" t="s">
        <v>28</v>
      </c>
      <c r="L21" s="13" t="s">
        <v>28</v>
      </c>
    </row>
  </sheetData>
  <dataValidations>
    <dataValidation type="list" allowBlank="1" sqref="I2:I21">
      <formula1>"Sim ,- ,Não"</formula1>
    </dataValidation>
    <dataValidation type="list" allowBlank="1" sqref="H2:H21">
      <formula1>"Erro,OK"</formula1>
    </dataValidation>
    <dataValidation type="list" allowBlank="1" sqref="J2:J21">
      <formula1>"Grave,Média,Baixa,-"</formula1>
    </dataValidation>
    <dataValidation type="list" allowBlank="1" sqref="L2:L21">
      <formula1>"Sim ,-,Não"</formula1>
    </dataValidation>
  </dataValidations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71"/>
    <col customWidth="1" min="23" max="23" width="22.43"/>
    <col customWidth="1" min="24" max="24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T17" s="16" t="s">
        <v>67</v>
      </c>
      <c r="U17" s="17"/>
      <c r="W17" s="18" t="s">
        <v>68</v>
      </c>
      <c r="X17" s="19" t="s">
        <v>69</v>
      </c>
    </row>
    <row r="18" ht="14.25" customHeight="1">
      <c r="T18" s="20">
        <f>SUM(B3:B24)</f>
        <v>0</v>
      </c>
      <c r="U18" s="21"/>
      <c r="W18" s="22" t="s">
        <v>70</v>
      </c>
      <c r="X18" s="22">
        <f>Config.!B10</f>
        <v>0</v>
      </c>
    </row>
    <row r="19" ht="14.25" customHeight="1">
      <c r="W19" s="22" t="s">
        <v>71</v>
      </c>
      <c r="X19" s="22">
        <f>Config.!B11</f>
        <v>0</v>
      </c>
    </row>
    <row r="20" ht="14.25" customHeight="1">
      <c r="W20" s="22" t="s">
        <v>72</v>
      </c>
      <c r="X20" s="22">
        <f>Config.!B12</f>
        <v>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T17:U17"/>
    <mergeCell ref="T18:U18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8.71"/>
    <col customWidth="1" min="3" max="3" width="3.71"/>
    <col customWidth="1" min="4" max="4" width="19.71"/>
    <col customWidth="1" min="5" max="6" width="8.71"/>
    <col customWidth="1" min="7" max="7" width="13.71"/>
    <col customWidth="1" min="8" max="9" width="8.71"/>
    <col customWidth="1" min="10" max="10" width="14.57"/>
    <col customWidth="1" min="11" max="11" width="8.71"/>
  </cols>
  <sheetData>
    <row r="1" ht="14.25" customHeight="1">
      <c r="A1" s="18" t="s">
        <v>73</v>
      </c>
      <c r="B1" s="19" t="s">
        <v>69</v>
      </c>
      <c r="D1" s="23" t="s">
        <v>74</v>
      </c>
      <c r="E1" s="23" t="s">
        <v>69</v>
      </c>
      <c r="G1" s="24" t="s">
        <v>75</v>
      </c>
      <c r="H1" s="25" t="s">
        <v>69</v>
      </c>
      <c r="J1" s="26" t="s">
        <v>76</v>
      </c>
      <c r="K1" s="26" t="s">
        <v>69</v>
      </c>
    </row>
    <row r="2" ht="14.25" customHeight="1">
      <c r="A2" s="22" t="s">
        <v>77</v>
      </c>
      <c r="B2" s="22">
        <v>0.0</v>
      </c>
      <c r="D2" s="27" t="s">
        <v>78</v>
      </c>
      <c r="E2" s="27" t="str">
        <f>COUNTIF(#REF!,Config.!$D2)</f>
        <v>#REF!</v>
      </c>
      <c r="G2" s="28" t="s">
        <v>79</v>
      </c>
      <c r="H2" s="28">
        <f>COUNTIF(Base!$D$3:$D$24,Config.!$G2)</f>
        <v>0</v>
      </c>
      <c r="J2" s="22" t="s">
        <v>80</v>
      </c>
      <c r="K2" s="22">
        <f>COUNTIF(Base!$C$3:$C$24,Config.!$J2)</f>
        <v>0</v>
      </c>
    </row>
    <row r="3" ht="14.25" customHeight="1">
      <c r="A3" s="22" t="s">
        <v>81</v>
      </c>
      <c r="B3" s="22">
        <v>1.0</v>
      </c>
      <c r="D3" s="29" t="s">
        <v>82</v>
      </c>
      <c r="E3" s="29" t="str">
        <f>COUNTIF(#REF!,Config.!$D3)</f>
        <v>#REF!</v>
      </c>
      <c r="G3" s="28" t="s">
        <v>83</v>
      </c>
      <c r="H3" s="28">
        <f>COUNTIF(Base!$D$3:$D$24,Config.!$G3)</f>
        <v>0</v>
      </c>
      <c r="J3" s="22" t="s">
        <v>84</v>
      </c>
      <c r="K3" s="22">
        <f>COUNTIF(Base!$C$3:$C$24,Config.!$J3)</f>
        <v>0</v>
      </c>
    </row>
    <row r="4" ht="14.25" customHeight="1">
      <c r="D4" s="22" t="s">
        <v>85</v>
      </c>
      <c r="E4" s="22" t="str">
        <f>COUNTIF(#REF!,Config.!$D4)</f>
        <v>#REF!</v>
      </c>
      <c r="G4" s="28" t="s">
        <v>3</v>
      </c>
      <c r="H4" s="28">
        <f>COUNTIF(Base!$D$3:$D$24,Config.!$G4)</f>
        <v>0</v>
      </c>
      <c r="J4" s="22" t="s">
        <v>86</v>
      </c>
      <c r="K4" s="22">
        <f>COUNTIF(Base!$C$3:$C$24,Config.!$J4)</f>
        <v>0</v>
      </c>
    </row>
    <row r="5" ht="14.25" customHeight="1">
      <c r="A5" s="18" t="s">
        <v>87</v>
      </c>
      <c r="B5" s="19" t="s">
        <v>69</v>
      </c>
      <c r="D5" s="30" t="s">
        <v>88</v>
      </c>
      <c r="E5" s="30" t="str">
        <f>COUNTIF(#REF!,Config.!$D5)</f>
        <v>#REF!</v>
      </c>
      <c r="G5" s="28" t="s">
        <v>89</v>
      </c>
      <c r="H5" s="28">
        <f>COUNTIF(Base!$D$3:$D$24,Config.!$G5)</f>
        <v>0</v>
      </c>
      <c r="J5" s="22" t="s">
        <v>90</v>
      </c>
      <c r="K5" s="22">
        <f>COUNTIF(Base!$C$3:$C$24,Config.!$J5)</f>
        <v>0</v>
      </c>
    </row>
    <row r="6" ht="14.25" customHeight="1">
      <c r="A6" s="22" t="s">
        <v>77</v>
      </c>
      <c r="B6" s="22">
        <f>COUNTIF(Base!$I$3:$I$24,Config.!$A6)</f>
        <v>0</v>
      </c>
      <c r="G6" s="28" t="s">
        <v>91</v>
      </c>
      <c r="H6" s="28">
        <f>COUNTIF(Base!$D$3:$D$24,Config.!$G6)</f>
        <v>0</v>
      </c>
    </row>
    <row r="7" ht="14.25" customHeight="1">
      <c r="A7" s="22" t="s">
        <v>81</v>
      </c>
      <c r="B7" s="22">
        <f>COUNTIF(Base!$I$3:$I$24,Config.!$A7)</f>
        <v>0</v>
      </c>
    </row>
    <row r="8" ht="14.25" customHeight="1"/>
    <row r="9" ht="14.25" customHeight="1">
      <c r="A9" s="18" t="s">
        <v>68</v>
      </c>
      <c r="B9" s="19" t="s">
        <v>69</v>
      </c>
    </row>
    <row r="10" ht="14.25" customHeight="1">
      <c r="A10" s="22" t="s">
        <v>70</v>
      </c>
      <c r="B10" s="22">
        <f>COUNTIF(Base!$L$1:$L$24,Config.!$A10)</f>
        <v>0</v>
      </c>
    </row>
    <row r="11" ht="14.25" customHeight="1">
      <c r="A11" s="22" t="s">
        <v>71</v>
      </c>
      <c r="B11" s="22">
        <f>COUNTIF(Base!$L$1:$L$24,Config.!$A11)</f>
        <v>0</v>
      </c>
    </row>
    <row r="12" ht="14.25" customHeight="1">
      <c r="A12" s="22" t="s">
        <v>72</v>
      </c>
      <c r="B12" s="22">
        <f>COUNTIF(Base!$L$1:$L$24,Config.!$A12)</f>
        <v>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G4">
    <cfRule type="expression" dxfId="7" priority="1">
      <formula>AND(NOT(ISBLANK(#REF!)),#REF!&lt;&gt;"")</formula>
    </cfRule>
  </conditionalFormatting>
  <conditionalFormatting sqref="G5:G6">
    <cfRule type="expression" dxfId="7" priority="2">
      <formula>AND(NOT(ISBLANK(#REF!)),#REF!&lt;&gt;"")</formula>
    </cfRule>
  </conditionalFormatting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