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配件清单" sheetId="3" r:id="rId1"/>
    <sheet name="打印件清单" sheetId="2" r:id="rId2"/>
    <sheet name="自定义机器尺寸" sheetId="4" r:id="rId3"/>
  </sheets>
  <calcPr calcId="152511"/>
</workbook>
</file>

<file path=xl/calcChain.xml><?xml version="1.0" encoding="utf-8"?>
<calcChain xmlns="http://schemas.openxmlformats.org/spreadsheetml/2006/main">
  <c r="G64" i="3" l="1"/>
  <c r="G53" i="3" l="1"/>
  <c r="G49" i="3"/>
  <c r="G48" i="3"/>
  <c r="G47" i="3"/>
  <c r="G66" i="3"/>
  <c r="G60" i="3"/>
  <c r="G65" i="3"/>
  <c r="G58" i="3"/>
  <c r="G54" i="3"/>
  <c r="G70" i="3"/>
  <c r="G25" i="3"/>
  <c r="G8" i="3"/>
  <c r="G29" i="3"/>
  <c r="H15" i="4" l="1"/>
  <c r="H14" i="4"/>
  <c r="H13" i="4"/>
  <c r="H12" i="4"/>
  <c r="H11" i="4"/>
  <c r="H10" i="4"/>
  <c r="H9" i="4"/>
  <c r="H8" i="4"/>
  <c r="G27" i="3" l="1"/>
  <c r="G24" i="3"/>
  <c r="G63" i="3"/>
  <c r="G67" i="3"/>
  <c r="G62" i="3"/>
  <c r="G57" i="3"/>
  <c r="G56" i="3"/>
  <c r="G55" i="3"/>
  <c r="G52" i="3"/>
  <c r="G51" i="3"/>
  <c r="G46" i="3"/>
  <c r="G38" i="3"/>
  <c r="G37" i="3"/>
  <c r="G45" i="3"/>
  <c r="G44" i="3"/>
  <c r="G43" i="3"/>
  <c r="G42" i="3"/>
  <c r="G36" i="3"/>
  <c r="G35" i="3"/>
  <c r="G34" i="3"/>
  <c r="G33" i="3"/>
  <c r="G32" i="3"/>
  <c r="G31" i="3"/>
  <c r="G30" i="3"/>
  <c r="G28" i="3"/>
  <c r="G26" i="3"/>
  <c r="G23" i="3"/>
  <c r="G22" i="3"/>
  <c r="G21" i="3"/>
  <c r="G20" i="3"/>
  <c r="G19" i="3"/>
  <c r="G15" i="3"/>
  <c r="G16" i="3"/>
  <c r="G13" i="3"/>
  <c r="G14" i="3"/>
  <c r="G12" i="3"/>
  <c r="G11" i="3"/>
  <c r="G10" i="3"/>
  <c r="G6" i="3"/>
  <c r="G7" i="3"/>
  <c r="G72" i="3" l="1"/>
  <c r="G71" i="3"/>
  <c r="G73" i="3"/>
  <c r="G17" i="3"/>
  <c r="G18" i="3"/>
  <c r="G39" i="3"/>
  <c r="G40" i="3"/>
  <c r="G41" i="3"/>
  <c r="G50" i="3"/>
  <c r="G59" i="3"/>
  <c r="G61" i="3"/>
  <c r="G9" i="3"/>
  <c r="G69" i="3"/>
  <c r="G68" i="3"/>
  <c r="G5" i="3"/>
  <c r="G74" i="3" l="1"/>
  <c r="G4" i="2"/>
  <c r="G3" i="2" l="1"/>
  <c r="G11" i="2" s="1"/>
</calcChain>
</file>

<file path=xl/sharedStrings.xml><?xml version="1.0" encoding="utf-8"?>
<sst xmlns="http://schemas.openxmlformats.org/spreadsheetml/2006/main" count="271" uniqueCount="248">
  <si>
    <t>序号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</si>
  <si>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</si>
  <si>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</si>
  <si>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</si>
  <si>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</si>
  <si>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链接</t>
    <phoneticPr fontId="1" type="noConversion"/>
  </si>
  <si>
    <t>运费</t>
    <phoneticPr fontId="1" type="noConversion"/>
  </si>
  <si>
    <t>SD卡</t>
    <phoneticPr fontId="1" type="noConversion"/>
  </si>
  <si>
    <t>打印件</t>
    <phoneticPr fontId="1" type="noConversion"/>
  </si>
  <si>
    <t>数量</t>
    <phoneticPr fontId="1" type="noConversion"/>
  </si>
  <si>
    <t>填充率</t>
    <phoneticPr fontId="1" type="noConversion"/>
  </si>
  <si>
    <t>重量(g)</t>
    <phoneticPr fontId="1" type="noConversion"/>
  </si>
  <si>
    <t>合计：</t>
    <phoneticPr fontId="1" type="noConversion"/>
  </si>
  <si>
    <t>运费</t>
    <phoneticPr fontId="1" type="noConversion"/>
  </si>
  <si>
    <t>X轴模块</t>
    <phoneticPr fontId="1" type="noConversion"/>
  </si>
  <si>
    <t>Y轴模块</t>
    <phoneticPr fontId="1" type="noConversion"/>
  </si>
  <si>
    <t>备注</t>
    <phoneticPr fontId="1" type="noConversion"/>
  </si>
  <si>
    <t>重量是包含了支撑在内的。</t>
    <phoneticPr fontId="1" type="noConversion"/>
  </si>
  <si>
    <t>备注</t>
    <phoneticPr fontId="1" type="noConversion"/>
  </si>
  <si>
    <t>加长直线轴承</t>
    <phoneticPr fontId="1" type="noConversion"/>
  </si>
  <si>
    <t>步进电机</t>
    <phoneticPr fontId="1" type="noConversion"/>
  </si>
  <si>
    <t>限位开关</t>
    <phoneticPr fontId="1" type="noConversion"/>
  </si>
  <si>
    <t>同步轮</t>
    <phoneticPr fontId="1" type="noConversion"/>
  </si>
  <si>
    <t>同步带</t>
    <phoneticPr fontId="1" type="noConversion"/>
  </si>
  <si>
    <t>惰轮</t>
    <phoneticPr fontId="1" type="noConversion"/>
  </si>
  <si>
    <t>规格</t>
    <phoneticPr fontId="1" type="noConversion"/>
  </si>
  <si>
    <t>带宽6mm20齿内孔5带齿</t>
    <phoneticPr fontId="1" type="noConversion"/>
  </si>
  <si>
    <t>内六角平圆头螺钉</t>
    <phoneticPr fontId="1" type="noConversion"/>
  </si>
  <si>
    <t>M3×8</t>
    <phoneticPr fontId="1" type="noConversion"/>
  </si>
  <si>
    <t>十字螺钉</t>
    <phoneticPr fontId="1" type="noConversion"/>
  </si>
  <si>
    <t>方形螺母</t>
    <phoneticPr fontId="1" type="noConversion"/>
  </si>
  <si>
    <t>闲鱼买个二手的就行，2G够用，几块钱搞定，也可以自己去淘宝买新的</t>
    <phoneticPr fontId="1" type="noConversion"/>
  </si>
  <si>
    <t>合计:</t>
    <phoneticPr fontId="1" type="noConversion"/>
  </si>
  <si>
    <t>电源</t>
    <phoneticPr fontId="1" type="noConversion"/>
  </si>
  <si>
    <t>https://item.taobao.com/item.htm?spm=a1z09.2.0.0.44a82e8dklFBJQ&amp;id=601305940916&amp;_u=p208d75pet89ab</t>
    <phoneticPr fontId="1" type="noConversion"/>
  </si>
  <si>
    <t>12V38A</t>
    <phoneticPr fontId="1" type="noConversion"/>
  </si>
  <si>
    <t>https://item.taobao.com/item.htm?spm=a1z09.2.0.0.44a82e8dklFBJQ&amp;id=550577608442&amp;_u=p208d75pet5414</t>
    <phoneticPr fontId="1" type="noConversion"/>
  </si>
  <si>
    <t>触控屏</t>
    <phoneticPr fontId="1" type="noConversion"/>
  </si>
  <si>
    <t>控制板</t>
    <phoneticPr fontId="1" type="noConversion"/>
  </si>
  <si>
    <t>https://item.taobao.com/item.htm?spm=a1z09.2.0.0.44a82e8dklFBJQ&amp;id=543608919100&amp;_u=p208d75petd075</t>
    <phoneticPr fontId="1" type="noConversion"/>
  </si>
  <si>
    <t>TFT24</t>
    <phoneticPr fontId="1" type="noConversion"/>
  </si>
  <si>
    <t>Gen L V2.1</t>
    <phoneticPr fontId="1" type="noConversion"/>
  </si>
  <si>
    <t>这里可以用石墨的，石墨的精度更好用些，精度更高，但是贵</t>
    <phoneticPr fontId="1" type="noConversion"/>
  </si>
  <si>
    <t>8mm光轴</t>
    <phoneticPr fontId="1" type="noConversion"/>
  </si>
  <si>
    <t>340mm长，Y轴</t>
    <phoneticPr fontId="1" type="noConversion"/>
  </si>
  <si>
    <t>390mm长，Z轴</t>
    <phoneticPr fontId="1" type="noConversion"/>
  </si>
  <si>
    <t>光轴要用镀铬的硬轴，不锈钢的太软了，容易变形。
这家光轴包邮的。</t>
    <phoneticPr fontId="1" type="noConversion"/>
  </si>
  <si>
    <t>https://item.taobao.com/item.htm?_u=2208d75pet1669&amp;id=586921043351</t>
    <phoneticPr fontId="1" type="noConversion"/>
  </si>
  <si>
    <t>https://item.taobao.com/item.htm?spm=a1z10.3-c.w4002-22876906108.24.62ff5713kdRrIY&amp;id=587977734064</t>
    <phoneticPr fontId="1" type="noConversion"/>
  </si>
  <si>
    <t>铝型材</t>
    <phoneticPr fontId="1" type="noConversion"/>
  </si>
  <si>
    <t>角码</t>
    <phoneticPr fontId="1" type="noConversion"/>
  </si>
  <si>
    <t>型材螺母</t>
    <phoneticPr fontId="1" type="noConversion"/>
  </si>
  <si>
    <t>M5的用来固定角码。角码的孔大，不用M5的不行。
除了角码，打印件全都用M4的.
建议多买两个，避免有些没有螺纹（我就碰到过几个）。</t>
    <phoneticPr fontId="1" type="noConversion"/>
  </si>
  <si>
    <t>https://item.taobao.com/item.htm?spm=a1z09.2.0.0.d4492e8dllRitI&amp;id=582210006047&amp;_u=2208d75petb181</t>
    <phoneticPr fontId="1" type="noConversion"/>
  </si>
  <si>
    <t>2.54配线</t>
    <phoneticPr fontId="1" type="noConversion"/>
  </si>
  <si>
    <t>这家运费收的很高，可以谈谈运费</t>
    <phoneticPr fontId="1" type="noConversion"/>
  </si>
  <si>
    <t>https://item.taobao.com/item.htm?spm=a1z09.2.0.0.d4492e8dllRitI&amp;id=521088151424&amp;_u=2208d75pet4d5c</t>
    <phoneticPr fontId="1" type="noConversion"/>
  </si>
  <si>
    <t>1A125V</t>
    <phoneticPr fontId="1" type="noConversion"/>
  </si>
  <si>
    <t>https://item.taobao.com/item.htm?spm=a1z09.2.0.0.d4492e8dllRitI&amp;id=528890663175&amp;_u=2208d75pet430a</t>
    <phoneticPr fontId="1" type="noConversion"/>
  </si>
  <si>
    <t>电机驱动</t>
    <phoneticPr fontId="1" type="noConversion"/>
  </si>
  <si>
    <t>A4988</t>
    <phoneticPr fontId="1" type="noConversion"/>
  </si>
  <si>
    <t>红的绿的自己选，也可以上2208静音驱动，静音效果可以，比较贵就是</t>
    <phoneticPr fontId="1" type="noConversion"/>
  </si>
  <si>
    <t>https://item.taobao.com/item.htm?spm=a1z09.2.0.0.d4492e8dllRitI&amp;id=42041889191&amp;_u=2208d75pet9473</t>
    <phoneticPr fontId="1" type="noConversion"/>
  </si>
  <si>
    <t>T8丝杆</t>
    <phoneticPr fontId="1" type="noConversion"/>
  </si>
  <si>
    <t>导程8-350mm</t>
    <phoneticPr fontId="1" type="noConversion"/>
  </si>
  <si>
    <t>https://item.taobao.com/item.htm?spm=a1z09.2.0.0.d4492e8dllRitI&amp;id=544527191989&amp;_u=2208d75pet89b6</t>
    <phoneticPr fontId="1" type="noConversion"/>
  </si>
  <si>
    <t>消隙螺母</t>
    <phoneticPr fontId="1" type="noConversion"/>
  </si>
  <si>
    <t>导程8mm</t>
    <phoneticPr fontId="1" type="noConversion"/>
  </si>
  <si>
    <t>用来代替原来的螺母，消除丝杆回差相当有效。</t>
    <phoneticPr fontId="1" type="noConversion"/>
  </si>
  <si>
    <t>https://item.taobao.com/item.htm?spm=a1z09.2.0.0.d4492e8dllRitI&amp;id=592902131127&amp;_u=2208d75pet30d5</t>
    <phoneticPr fontId="1" type="noConversion"/>
  </si>
  <si>
    <t>步进电机支架</t>
    <phoneticPr fontId="1" type="noConversion"/>
  </si>
  <si>
    <t>用来代替泰坦挤出机的原装支架，当然你也可以就用原装的。个人更喜欢用这种。</t>
    <phoneticPr fontId="1" type="noConversion"/>
  </si>
  <si>
    <t>热床弹簧</t>
    <phoneticPr fontId="1" type="noConversion"/>
  </si>
  <si>
    <t>https://item.taobao.com/item.htm?spm=a1z09.2.0.0.d4492e8dllRitI&amp;id=521841918441&amp;_u=2208d75petd25f</t>
    <phoneticPr fontId="1" type="noConversion"/>
  </si>
  <si>
    <t>散热风扇</t>
    <phoneticPr fontId="1" type="noConversion"/>
  </si>
  <si>
    <t xml:space="preserve">3010 12V </t>
    <phoneticPr fontId="1" type="noConversion"/>
  </si>
  <si>
    <t>https://item.taobao.com/item.htm?spm=a1z10.5-c-s.w4002-21298057623.11.13d83146X00Wrz&amp;id=561102985553</t>
    <phoneticPr fontId="1" type="noConversion"/>
  </si>
  <si>
    <t>鼓风风扇</t>
    <phoneticPr fontId="1" type="noConversion"/>
  </si>
  <si>
    <t>4010 12V</t>
    <phoneticPr fontId="1" type="noConversion"/>
  </si>
  <si>
    <t>吹散热管用的，接12/24V输出。不用螺丝，另外买。如果用24V电源，就都选24V的，后面我就不提示了。</t>
    <phoneticPr fontId="1" type="noConversion"/>
  </si>
  <si>
    <t>https://item.taobao.com/item.htm?spm=a1z09.2.0.0.d4492e8dllRitI&amp;id=44383942252&amp;_u=2208d75petef82</t>
    <phoneticPr fontId="1" type="noConversion"/>
  </si>
  <si>
    <t>弹性联轴器</t>
    <phoneticPr fontId="1" type="noConversion"/>
  </si>
  <si>
    <t>5×8弹性联轴器</t>
    <phoneticPr fontId="1" type="noConversion"/>
  </si>
  <si>
    <t>https://item.taobao.com/item.htm?spm=a1z09.2.0.0.d4492e8dllRitI&amp;id=523937843538&amp;_u=2208d75petcbbc</t>
  </si>
  <si>
    <t>散热管</t>
    <phoneticPr fontId="1" type="noConversion"/>
  </si>
  <si>
    <t>V6远程</t>
    <phoneticPr fontId="1" type="noConversion"/>
  </si>
  <si>
    <t>https://item.taobao.com/item.htm?spm=a1z09.2.0.0.d4492e8dllRitI&amp;id=582518829530&amp;_u=2208d75pet1654</t>
    <phoneticPr fontId="1" type="noConversion"/>
  </si>
  <si>
    <t>加热块</t>
    <phoneticPr fontId="1" type="noConversion"/>
  </si>
  <si>
    <t>MK8加热铝块</t>
    <phoneticPr fontId="1" type="noConversion"/>
  </si>
  <si>
    <t>https://item.taobao.com/item.htm?spm=a1z09.2.0.0.d4492e8dllRitI&amp;id=523963365660&amp;_u=2208d75petc6e8</t>
    <phoneticPr fontId="1" type="noConversion"/>
  </si>
  <si>
    <t>喷嘴</t>
    <phoneticPr fontId="1" type="noConversion"/>
  </si>
  <si>
    <t>1.75/0.4</t>
    <phoneticPr fontId="1" type="noConversion"/>
  </si>
  <si>
    <t>消耗品，可以多买几个</t>
    <phoneticPr fontId="1" type="noConversion"/>
  </si>
  <si>
    <t>https://item.taobao.com/item.htm?spm=a1z09.2.0.0.d4492e8dllRitI&amp;id=543305315464&amp;_u=2208d75pet6a73</t>
    <phoneticPr fontId="1" type="noConversion"/>
  </si>
  <si>
    <t>喉管</t>
    <phoneticPr fontId="1" type="noConversion"/>
  </si>
  <si>
    <t>1.75mm内置铁氟龙</t>
    <phoneticPr fontId="1" type="noConversion"/>
  </si>
  <si>
    <t>不容易坏，但是确实也会坏，可以买1个备用</t>
    <phoneticPr fontId="1" type="noConversion"/>
  </si>
  <si>
    <t>https://item.taobao.com/item.htm?spm=a1z09.2.0.0.d4492e8dllRitI&amp;id=521428616525&amp;_u=2208d75pet3886</t>
    <phoneticPr fontId="1" type="noConversion"/>
  </si>
  <si>
    <t>热敏电阻</t>
    <phoneticPr fontId="1" type="noConversion"/>
  </si>
  <si>
    <t>加热棒</t>
    <phoneticPr fontId="1" type="noConversion"/>
  </si>
  <si>
    <t>https://item.taobao.com/item.htm?spm=a1z09.2.0.0.d4492e8dllRitI&amp;id=44360863257&amp;_u=2208d75pet29a3</t>
    <phoneticPr fontId="1" type="noConversion"/>
  </si>
  <si>
    <t>12V 40W</t>
    <phoneticPr fontId="1" type="noConversion"/>
  </si>
  <si>
    <t>也可以用E3DV6的原装加热块（喷嘴也要换），但是原装的只有16mm宽，而加热棒有20mm宽</t>
    <phoneticPr fontId="1" type="noConversion"/>
  </si>
  <si>
    <t>https://item.taobao.com/item.htm?spm=a1z09.2.0.0.d4492e8dllRitI&amp;id=523997864092&amp;_u=2208d75pet7d2e</t>
    <phoneticPr fontId="1" type="noConversion"/>
  </si>
  <si>
    <t>2GT 20齿内孔5mm带宽6mm</t>
    <phoneticPr fontId="1" type="noConversion"/>
  </si>
  <si>
    <t>https://item.taobao.com/item.htm?spm=a1z10.5-c-s.w4002-21298057623.14.4a0f566bAF6lZQ&amp;id=524009066522</t>
    <phoneticPr fontId="1" type="noConversion"/>
  </si>
  <si>
    <t>2GT 6mm  2米/条</t>
    <phoneticPr fontId="1" type="noConversion"/>
  </si>
  <si>
    <t>https://item.taobao.com/item.htm?spm=a1z09.2.0.0.d4492e8dllRitI&amp;id=524198885759&amp;_u=2208d75pet5628</t>
    <phoneticPr fontId="1" type="noConversion"/>
  </si>
  <si>
    <t>带宽6mm20齿内孔5不带齿</t>
    <phoneticPr fontId="1" type="noConversion"/>
  </si>
  <si>
    <t>https://item.taobao.com/item.htm?spm=a1z09.2.0.0.d4492e8dllRitI&amp;id=548180960979&amp;_u=2208d75pet32f2</t>
    <phoneticPr fontId="1" type="noConversion"/>
  </si>
  <si>
    <t>热床</t>
    <phoneticPr fontId="1" type="noConversion"/>
  </si>
  <si>
    <t>200*300</t>
    <phoneticPr fontId="1" type="noConversion"/>
  </si>
  <si>
    <t>https://item.taobao.com/item.htm?spm=a1z09.2.0.0.d4492e8dllRitI&amp;id=555222870365&amp;_u=2208d75petb4b1</t>
    <phoneticPr fontId="1" type="noConversion"/>
  </si>
  <si>
    <t>泰坦挤出机</t>
    <phoneticPr fontId="1" type="noConversion"/>
  </si>
  <si>
    <t>泰坦挤出机</t>
    <phoneticPr fontId="1" type="noConversion"/>
  </si>
  <si>
    <t>前面已经选了电机，这里不用再选。</t>
    <phoneticPr fontId="1" type="noConversion"/>
  </si>
  <si>
    <t>加热块一个，热床一个。需要自己做2.54端子，如果没有工具，买带端子的。</t>
    <phoneticPr fontId="1" type="noConversion"/>
  </si>
  <si>
    <t>记得自己配热床的线，要粗一点的。还有主板连接电源也要，更粗一点的。</t>
    <phoneticPr fontId="1" type="noConversion"/>
  </si>
  <si>
    <t>https://item.taobao.com/item.htm?spm=a1z10.5-c-s.w4002-21298057623.11.367265affHuliB&amp;id=524013184714</t>
    <phoneticPr fontId="1" type="noConversion"/>
  </si>
  <si>
    <t>铁氟龙管</t>
    <phoneticPr fontId="1" type="noConversion"/>
  </si>
  <si>
    <t>2×4白色</t>
    <phoneticPr fontId="1" type="noConversion"/>
  </si>
  <si>
    <t>https://item.taobao.com/item.htm?spm=a1z10.5-c-s.w4002-21298057623.17.367265affHuliB&amp;id=523990734125</t>
    <phoneticPr fontId="1" type="noConversion"/>
  </si>
  <si>
    <t>气动接头</t>
    <phoneticPr fontId="1" type="noConversion"/>
  </si>
  <si>
    <t>如果堵头的话，比较容易坏，可以买个备用</t>
    <phoneticPr fontId="1" type="noConversion"/>
  </si>
  <si>
    <t>https://item.taobao.com/item.htm?spm=a1z10.3-c-s.w4002-20388404717.9.2a797efcvZCUsW&amp;id=547539634859</t>
    <phoneticPr fontId="1" type="noConversion"/>
  </si>
  <si>
    <t>PE缠绕管</t>
    <phoneticPr fontId="1" type="noConversion"/>
  </si>
  <si>
    <t>内径6mm</t>
    <phoneticPr fontId="1" type="noConversion"/>
  </si>
  <si>
    <t>这个一件够做十几台机子了。。。</t>
    <phoneticPr fontId="1" type="noConversion"/>
  </si>
  <si>
    <t>M4×22</t>
    <phoneticPr fontId="1" type="noConversion"/>
  </si>
  <si>
    <t>M4×12</t>
    <phoneticPr fontId="1" type="noConversion"/>
  </si>
  <si>
    <t>M5×8</t>
    <phoneticPr fontId="1" type="noConversion"/>
  </si>
  <si>
    <t>用于固定角码，只有角码用这个型号。多买2个备用</t>
    <phoneticPr fontId="1" type="noConversion"/>
  </si>
  <si>
    <t>M5×25</t>
    <phoneticPr fontId="1" type="noConversion"/>
  </si>
  <si>
    <t>固定惰轮</t>
    <phoneticPr fontId="1" type="noConversion"/>
  </si>
  <si>
    <t>M5×45</t>
    <phoneticPr fontId="1" type="noConversion"/>
  </si>
  <si>
    <t>固定惰轮</t>
    <phoneticPr fontId="1" type="noConversion"/>
  </si>
  <si>
    <t>M2×12</t>
    <phoneticPr fontId="1" type="noConversion"/>
  </si>
  <si>
    <t>吹模型用的。接可控风扇接口。两个风扇线都很短，需要加长</t>
    <phoneticPr fontId="1" type="noConversion"/>
  </si>
  <si>
    <t>固定限位开关</t>
    <phoneticPr fontId="1" type="noConversion"/>
  </si>
  <si>
    <t>https://item.taobao.com/item.htm?spm=a1z09.2.0.0.d4492e8dllRitI&amp;id=547324417907&amp;_u=2208d75pet0641</t>
    <phoneticPr fontId="1" type="noConversion"/>
  </si>
  <si>
    <t>手拧螺母</t>
    <phoneticPr fontId="1" type="noConversion"/>
  </si>
  <si>
    <t>https://item.taobao.com/item.htm?spm=a1z10.5-c-s.w4002-21298057623.146.232c3146KETBTy&amp;id=523962491656</t>
    <phoneticPr fontId="1" type="noConversion"/>
  </si>
  <si>
    <t>风扇罩</t>
    <phoneticPr fontId="1" type="noConversion"/>
  </si>
  <si>
    <t>V6蓝色</t>
    <phoneticPr fontId="1" type="noConversion"/>
  </si>
  <si>
    <t>PLA，40%填充，3层壁厚</t>
    <phoneticPr fontId="1" type="noConversion"/>
  </si>
  <si>
    <t>当你想自定义机器打印范围时，可用该表计算型材、光轴、丝杆长度</t>
    <phoneticPr fontId="1" type="noConversion"/>
  </si>
  <si>
    <t>期望打印行程</t>
    <phoneticPr fontId="1" type="noConversion"/>
  </si>
  <si>
    <t>X轴</t>
    <phoneticPr fontId="1" type="noConversion"/>
  </si>
  <si>
    <t>Y轴</t>
    <phoneticPr fontId="1" type="noConversion"/>
  </si>
  <si>
    <t>Z轴</t>
    <phoneticPr fontId="1" type="noConversion"/>
  </si>
  <si>
    <t>方向</t>
    <phoneticPr fontId="1" type="noConversion"/>
  </si>
  <si>
    <t>原机打印行程</t>
    <phoneticPr fontId="1" type="noConversion"/>
  </si>
  <si>
    <t>原机型材、光轴尺寸</t>
    <phoneticPr fontId="1" type="noConversion"/>
  </si>
  <si>
    <t>类型</t>
    <phoneticPr fontId="1" type="noConversion"/>
  </si>
  <si>
    <t>方向</t>
    <phoneticPr fontId="1" type="noConversion"/>
  </si>
  <si>
    <t>数量</t>
    <phoneticPr fontId="1" type="noConversion"/>
  </si>
  <si>
    <t>尺寸
(mm)</t>
    <phoneticPr fontId="1" type="noConversion"/>
  </si>
  <si>
    <t>X轴</t>
    <phoneticPr fontId="1" type="noConversion"/>
  </si>
  <si>
    <t>Y轴</t>
    <phoneticPr fontId="1" type="noConversion"/>
  </si>
  <si>
    <t>Z轴</t>
    <phoneticPr fontId="1" type="noConversion"/>
  </si>
  <si>
    <t>Y轴</t>
    <phoneticPr fontId="1" type="noConversion"/>
  </si>
  <si>
    <t>热床X轴</t>
    <phoneticPr fontId="1" type="noConversion"/>
  </si>
  <si>
    <t>应购型材、光轴尺寸</t>
    <phoneticPr fontId="1" type="noConversion"/>
  </si>
  <si>
    <t>Z轴</t>
    <phoneticPr fontId="1" type="noConversion"/>
  </si>
  <si>
    <t>如有遗漏或错误，麻烦您联系我更正，谢谢！
QQ：88910246</t>
    <phoneticPr fontId="1" type="noConversion"/>
  </si>
  <si>
    <t>需要焊线，自己准备线材，细线就行，只是给个信号而已，还需要XH2.54的3P端子及压线工具，没有工具的可以找带端子的</t>
    <phoneticPr fontId="1" type="noConversion"/>
  </si>
  <si>
    <t>注意：打印件没有给余量，需要自行在切片软件中加水平补偿，因为各家的机子不一样，给的补偿也不一样，根据自己的机子精度来</t>
    <phoneticPr fontId="1" type="noConversion"/>
  </si>
  <si>
    <t>注意：打印件没有给余量，需要自行在切片软件中加水平补偿，因为各家的机子不一样，给的补偿也不一样，根据自己的机子精度来。该打印件清单不含主板及显示屏安装盒、料架。</t>
    <phoneticPr fontId="1" type="noConversion"/>
  </si>
  <si>
    <t>V1.5更新内容：
①：模型散热结构优化，须增加1个4010风扇，2个导风口。
②：料架移动到了前面，也可以根据自身喜好调整。
③：Z轴结构大变动。
④：优化XY打印件，取消了扭簧。
⑤：升级了双Z轴、双限位的结构，固件升级为Marlin 2.0.</t>
    <phoneticPr fontId="1" type="noConversion"/>
  </si>
  <si>
    <t>398mm长，X轴</t>
    <phoneticPr fontId="1" type="noConversion"/>
  </si>
  <si>
    <t>450mm长，X轴</t>
    <phoneticPr fontId="1" type="noConversion"/>
  </si>
  <si>
    <t>铝型材（欧标2020）</t>
    <phoneticPr fontId="1" type="noConversion"/>
  </si>
  <si>
    <t>铝型材（欧标1020）</t>
    <phoneticPr fontId="1" type="noConversion"/>
  </si>
  <si>
    <t>467mm长，热床</t>
    <phoneticPr fontId="1" type="noConversion"/>
  </si>
  <si>
    <t>https://item.taobao.com/item.htm?spm=a1z09.2.0.0.2b0a2e8dLAReQ4&amp;id=628103627886&amp;_u=3208d75pet1cd8</t>
    <phoneticPr fontId="1" type="noConversion"/>
  </si>
  <si>
    <t>https://item.taobao.com/item.htm?spm=a1z10.5-c.w4002-23166866492.11.492044d5xtOwDm&amp;id=610844048816</t>
    <phoneticPr fontId="1" type="noConversion"/>
  </si>
  <si>
    <r>
      <t>我的机子打印行程是300×200mm×280mm，如果不需要这么大，可以各个轴的</t>
    </r>
    <r>
      <rPr>
        <b/>
        <sz val="12"/>
        <color theme="1"/>
        <rFont val="宋体"/>
        <family val="3"/>
        <charset val="134"/>
        <scheme val="minor"/>
      </rPr>
      <t>型材、光轴、丝杆</t>
    </r>
    <r>
      <rPr>
        <sz val="11"/>
        <color theme="1"/>
        <rFont val="宋体"/>
        <family val="2"/>
        <scheme val="minor"/>
      </rPr>
      <t>减去对应的尺寸就行，同时换对应的</t>
    </r>
    <r>
      <rPr>
        <b/>
        <sz val="12"/>
        <color theme="1"/>
        <rFont val="宋体"/>
        <family val="3"/>
        <charset val="134"/>
        <scheme val="minor"/>
      </rPr>
      <t>热床和热床贴膜</t>
    </r>
    <r>
      <rPr>
        <sz val="11"/>
        <color theme="1"/>
        <rFont val="宋体"/>
        <family val="2"/>
        <scheme val="minor"/>
      </rPr>
      <t xml:space="preserve">。
</t>
    </r>
    <r>
      <rPr>
        <sz val="11"/>
        <color rgb="FFFF0000"/>
        <rFont val="宋体"/>
        <family val="3"/>
        <charset val="134"/>
        <scheme val="minor"/>
      </rPr>
      <t>详见本表第三页。</t>
    </r>
    <phoneticPr fontId="1" type="noConversion"/>
  </si>
  <si>
    <t>铝型材（2020）</t>
    <phoneticPr fontId="1" type="noConversion"/>
  </si>
  <si>
    <t>铝型材（1020）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</si>
  <si>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注意：</t>
    </r>
    <r>
      <rPr>
        <b/>
        <sz val="12"/>
        <color theme="1"/>
        <rFont val="宋体"/>
        <family val="3"/>
        <charset val="134"/>
        <scheme val="minor"/>
      </rPr>
      <t xml:space="preserve">
①在绿色表格填入想要做的机器打印范围；
②黄色表格为实际应购买的型材、光轴、丝杆长度；
③考虑到8mm光轴的物理性能，不建议打印范围超过300*300；
④务必更换尺寸匹配的热床及热床贴膜或者晶格玻璃；
⑤</t>
    </r>
    <r>
      <rPr>
        <b/>
        <sz val="12"/>
        <color rgb="FFFF0000"/>
        <rFont val="宋体"/>
        <family val="3"/>
        <charset val="134"/>
        <scheme val="minor"/>
      </rPr>
      <t>V1.5版本热床支撑架改为了金属件，请根据热床安装尺寸选择金属支撑架的型号</t>
    </r>
    <r>
      <rPr>
        <b/>
        <sz val="12"/>
        <color theme="1"/>
        <rFont val="宋体"/>
        <family val="3"/>
        <charset val="134"/>
        <scheme val="minor"/>
      </rPr>
      <t xml:space="preserve">
⑥</t>
    </r>
    <r>
      <rPr>
        <b/>
        <sz val="12"/>
        <color rgb="FFFF0000"/>
        <rFont val="宋体"/>
        <family val="3"/>
        <charset val="134"/>
        <scheme val="minor"/>
      </rPr>
      <t>主板热床接口仅支持180W的热床，如使用大热床，请自己购买MOS管。</t>
    </r>
    <phoneticPr fontId="1" type="noConversion"/>
  </si>
  <si>
    <t>https://item.taobao.com/item.htm?spm=a230r.1.14.148.73735aa8xguwP9&amp;id=623959145693&amp;ns=1&amp;abbucket=14#detail</t>
    <phoneticPr fontId="1" type="noConversion"/>
  </si>
  <si>
    <t>2020（2028也行）</t>
    <phoneticPr fontId="1" type="noConversion"/>
  </si>
  <si>
    <t>无需螺钉螺母，另外有配</t>
    <phoneticPr fontId="1" type="noConversion"/>
  </si>
  <si>
    <t>https://item.taobao.com/item.htm?spm=a1z09.2.0.0.2b0a2e8dLAReQ4&amp;id=15146235453&amp;_u=3208d75petb8e4</t>
    <phoneticPr fontId="1" type="noConversion"/>
  </si>
  <si>
    <t>欧标20型M4</t>
    <phoneticPr fontId="1" type="noConversion"/>
  </si>
  <si>
    <t>欧标20型M5</t>
    <phoneticPr fontId="1" type="noConversion"/>
  </si>
  <si>
    <t>https://item.taobao.com/item.htm?spm=a1z10.3-c-s.w4002-2456556698.150.254b7efcigQrFO&amp;id=588008311078</t>
    <phoneticPr fontId="1" type="noConversion"/>
  </si>
  <si>
    <t>导风口</t>
    <phoneticPr fontId="1" type="noConversion"/>
  </si>
  <si>
    <t>https://item.taobao.com/item.htm?spm=a1z09.2.0.0.2b0a2e8dLAReQ4&amp;id=572354599735&amp;_u=3208d75pet10e9</t>
    <phoneticPr fontId="1" type="noConversion"/>
  </si>
  <si>
    <t>200*300*4mm</t>
    <phoneticPr fontId="1" type="noConversion"/>
  </si>
  <si>
    <t>晶格玻璃</t>
    <phoneticPr fontId="1" type="noConversion"/>
  </si>
  <si>
    <t>这是另一家的，包邮。也可以用别的，比如PEI板</t>
    <phoneticPr fontId="1" type="noConversion"/>
  </si>
  <si>
    <t>加长法兰直线轴承</t>
    <phoneticPr fontId="1" type="noConversion"/>
  </si>
  <si>
    <t>https://item.taobao.com/item.htm?spm=a1z10.3-c-s.w4002-22479951496.104.2123321bqHg3Qr&amp;id=35211886037</t>
    <phoneticPr fontId="1" type="noConversion"/>
  </si>
  <si>
    <t>LMF8LUU
8*15*45</t>
    <phoneticPr fontId="1" type="noConversion"/>
  </si>
  <si>
    <t>LM8LUU
8*15*45</t>
    <phoneticPr fontId="1" type="noConversion"/>
  </si>
  <si>
    <t>https://item.taobao.com/item.htm?spm=a1z09.2.0.0.d4492e8dllRitI&amp;id=544643320963&amp;_u=2208d75pet04a0</t>
    <phoneticPr fontId="1" type="noConversion"/>
  </si>
  <si>
    <t>2个给Z限位用，4个给热床用，给热床用有点费手，也可以自己找其他类型的M3手拧螺母</t>
    <phoneticPr fontId="1" type="noConversion"/>
  </si>
  <si>
    <t>限位弹簧</t>
    <phoneticPr fontId="1" type="noConversion"/>
  </si>
  <si>
    <t>https://detail.tmall.com/item.htm?id=575363698316&amp;spm=a1z09.2.0.0.2b0a2e8dJxuajh&amp;_u=3208d75pet6802</t>
    <phoneticPr fontId="1" type="noConversion"/>
  </si>
  <si>
    <t>0.5*5*40</t>
    <phoneticPr fontId="1" type="noConversion"/>
  </si>
  <si>
    <t>亚克力板</t>
    <phoneticPr fontId="1" type="noConversion"/>
  </si>
  <si>
    <t>图纸给卖家，6个大的7.5mm厚，8个小的2mm厚</t>
    <phoneticPr fontId="1" type="noConversion"/>
  </si>
  <si>
    <t>https://item.taobao.com/item.htm?spm=a1z09.2.0.0.2b0a2e8dyZ9q4j&amp;id=627626747691&amp;_u=3208d75pet2793</t>
    <phoneticPr fontId="1" type="noConversion"/>
  </si>
  <si>
    <t>可以自己去网上找人打印，也可以找我打印，60块帮处理好，非偏远地区包邮。具体重量看EXCEL的第二页，都是软件计算的。</t>
    <phoneticPr fontId="1" type="noConversion"/>
  </si>
  <si>
    <t>https://item.taobao.com/item.htm?spm=a1z09.2.0.0.2b0a2e8dSYnQlZ&amp;id=43157362885&amp;_u=3208d75pet3536</t>
    <phoneticPr fontId="1" type="noConversion"/>
  </si>
  <si>
    <t>M3*5.4*2.4</t>
    <phoneticPr fontId="1" type="noConversion"/>
  </si>
  <si>
    <t>https://item.taobao.com/item.htm?spm=a1z09.2.0.0.2b0a2e8dSYnQlZ&amp;id=39235097884&amp;_u=3208d75peta199</t>
    <phoneticPr fontId="1" type="noConversion"/>
  </si>
  <si>
    <t>https://item.taobao.com/item.htm?spm=a1z10.3-c.w4002-22763574992.104.7b13360fGRiDBN&amp;id=39226984623</t>
    <phoneticPr fontId="1" type="noConversion"/>
  </si>
  <si>
    <t>沉头螺钉</t>
    <phoneticPr fontId="1" type="noConversion"/>
  </si>
  <si>
    <t>M4×8</t>
    <phoneticPr fontId="1" type="noConversion"/>
  </si>
  <si>
    <t>M4×6</t>
    <phoneticPr fontId="1" type="noConversion"/>
  </si>
  <si>
    <t>角铁</t>
    <phoneticPr fontId="1" type="noConversion"/>
  </si>
  <si>
    <t>热床支架</t>
    <phoneticPr fontId="1" type="noConversion"/>
  </si>
  <si>
    <t>M6×10</t>
    <phoneticPr fontId="1" type="noConversion"/>
  </si>
  <si>
    <t>固定角铁中间孔位</t>
    <phoneticPr fontId="1" type="noConversion"/>
  </si>
  <si>
    <t>脚垫</t>
    <phoneticPr fontId="1" type="noConversion"/>
  </si>
  <si>
    <t>固定角铁，请根据角铁数量自行计算数量，一个角铁用5个</t>
    <phoneticPr fontId="1" type="noConversion"/>
  </si>
  <si>
    <t>用于亚克力板</t>
    <phoneticPr fontId="1" type="noConversion"/>
  </si>
  <si>
    <t>M3×10</t>
    <phoneticPr fontId="1" type="noConversion"/>
  </si>
  <si>
    <t>M3×16</t>
    <phoneticPr fontId="1" type="noConversion"/>
  </si>
  <si>
    <t>https://item.taobao.com/item.htm?spm=a1z10.3-c.w4002-22763574992.151.7b13360fz9BIS4&amp;id=39761255801</t>
    <phoneticPr fontId="1" type="noConversion"/>
  </si>
  <si>
    <t>固定步进电机，使用1号电控盒再加8个</t>
    <phoneticPr fontId="1" type="noConversion"/>
  </si>
  <si>
    <t>使用2号电控盒才需要购买</t>
    <phoneticPr fontId="1" type="noConversion"/>
  </si>
  <si>
    <t>M3×14</t>
    <phoneticPr fontId="1" type="noConversion"/>
  </si>
  <si>
    <t>M2.5×8</t>
    <phoneticPr fontId="1" type="noConversion"/>
  </si>
  <si>
    <t>固定4010风扇</t>
    <phoneticPr fontId="1" type="noConversion"/>
  </si>
  <si>
    <t>用于固定光轴、轴承、T型丝杆的螺母，以及3010风扇</t>
    <phoneticPr fontId="1" type="noConversion"/>
  </si>
  <si>
    <t>固定同步带、散热管的底座</t>
    <phoneticPr fontId="1" type="noConversion"/>
  </si>
  <si>
    <t>M3×30</t>
    <phoneticPr fontId="1" type="noConversion"/>
  </si>
  <si>
    <t>固定散热管</t>
    <phoneticPr fontId="1" type="noConversion"/>
  </si>
  <si>
    <t>固定打印件和电机支架、挤出机支架、料架</t>
    <phoneticPr fontId="1" type="noConversion"/>
  </si>
  <si>
    <t>https://item.taobao.com/item.htm?spm=a1z09.2.0.0.2b0a2e8dSYnQlZ&amp;id=537272478224&amp;_u=3208d75pet812f</t>
    <phoneticPr fontId="1" type="noConversion"/>
  </si>
  <si>
    <t>https://item.taobao.com/item.htm?spm=a1z09.2.0.0.2b0a2e8dSYnQlZ&amp;id=536936030385&amp;_u=3208d75pet7d6c</t>
    <phoneticPr fontId="1" type="noConversion"/>
  </si>
  <si>
    <t>11号加厚直片
40*16*2mm</t>
    <phoneticPr fontId="1" type="noConversion"/>
  </si>
  <si>
    <t>https://detail.tmall.com/item.htm?id=627006937881&amp;spm=a1z09.2.0.0.2b0a2e8dSYnQlZ&amp;_u=3208d75pet6e0e</t>
    <phoneticPr fontId="1" type="noConversion"/>
  </si>
  <si>
    <t>20*20*22</t>
    <phoneticPr fontId="1" type="noConversion"/>
  </si>
  <si>
    <t>M4×16</t>
    <phoneticPr fontId="1" type="noConversion"/>
  </si>
  <si>
    <t>固定脚垫</t>
    <phoneticPr fontId="1" type="noConversion"/>
  </si>
  <si>
    <t>固定打印件</t>
    <phoneticPr fontId="1" type="noConversion"/>
  </si>
  <si>
    <t>LCD12864、LCD2004、Mini 12864、TFT32等等均可用。</t>
    <phoneticPr fontId="1" type="noConversion"/>
  </si>
  <si>
    <t>各版本均可，SGEN L、Robin等有5个驱动位置的主板均可。</t>
    <phoneticPr fontId="1" type="noConversion"/>
  </si>
  <si>
    <t>也可以自己去找别的开关电源，300W以上的就行，大尺寸自行增加</t>
    <phoneticPr fontId="1" type="noConversion"/>
  </si>
  <si>
    <t>M3×40</t>
    <phoneticPr fontId="1" type="noConversion"/>
  </si>
  <si>
    <t>我这个热床是用的十字螺钉，如果你的热床是沉头孔，请买沉头螺钉</t>
    <phoneticPr fontId="1" type="noConversion"/>
  </si>
  <si>
    <t>334mm长，Y轴</t>
    <phoneticPr fontId="1" type="noConversion"/>
  </si>
  <si>
    <t>大鱼3D打印机DayuCoreXY V1.53采购清单</t>
    <phoneticPr fontId="1" type="noConversion"/>
  </si>
  <si>
    <t>V1.53更新内容
①视频里面提到Y光轴要切掉6mm左右，清单里面忘了改，已修复。
②Z轴限位开个的触发螺钉漏掉了，已补（M3×40）。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</si>
</sst>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0" tint="-0.249977111117893"/>
      <name val="宋体"/>
      <family val="3"/>
      <charset val="134"/>
      <scheme val="minor"/>
    </font>
    <font>
      <b/>
      <sz val="12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8" xfId="1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3" borderId="6" xfId="0" applyFill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8" xfId="1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39" xfId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8" xfId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5" fillId="3" borderId="33" xfId="0" applyFont="1" applyFill="1" applyBorder="1" applyAlignment="1">
      <alignment horizontal="left" vertical="top" wrapText="1"/>
    </xf>
    <xf numFmtId="0" fontId="5" fillId="3" borderId="34" xfId="0" applyFont="1" applyFill="1" applyBorder="1" applyAlignment="1">
      <alignment horizontal="left" vertical="top"/>
    </xf>
    <xf numFmtId="0" fontId="5" fillId="3" borderId="35" xfId="0" applyFont="1" applyFill="1" applyBorder="1" applyAlignment="1">
      <alignment horizontal="left" vertical="top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3" fillId="0" borderId="38" xfId="1" applyBorder="1" applyAlignment="1">
      <alignment horizontal="left" vertical="center" wrapText="1"/>
    </xf>
    <xf numFmtId="0" fontId="3" fillId="0" borderId="39" xfId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3" fillId="0" borderId="10" xfId="1" applyBorder="1" applyAlignment="1">
      <alignment horizontal="left" vertical="center"/>
    </xf>
    <xf numFmtId="0" fontId="3" fillId="0" borderId="39" xfId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3" fillId="0" borderId="39" xfId="1" applyFill="1" applyBorder="1" applyAlignment="1">
      <alignment horizontal="left" vertical="center" wrapText="1"/>
    </xf>
    <xf numFmtId="0" fontId="3" fillId="0" borderId="18" xfId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28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29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32" xfId="0" applyFont="1" applyBorder="1" applyAlignment="1">
      <alignment horizontal="left" vertical="top"/>
    </xf>
    <xf numFmtId="0" fontId="11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7019926</xdr:colOff>
      <xdr:row>50</xdr:row>
      <xdr:rowOff>0</xdr:rowOff>
    </xdr:from>
    <xdr:to>
      <xdr:col>7</xdr:col>
      <xdr:colOff>8372254</xdr:colOff>
      <xdr:row>54</xdr:row>
      <xdr:rowOff>114798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6" y="19059526"/>
          <a:ext cx="1352328" cy="1638798"/>
        </a:xfrm>
        <a:prstGeom prst="rect">
          <a:avLst/>
        </a:prstGeom>
      </xdr:spPr>
    </xdr:pic>
    <xdr:clientData/>
  </xdr:twoCellAnchor>
  <xdr:twoCellAnchor editAs="oneCell">
    <xdr:from>
      <xdr:col>7</xdr:col>
      <xdr:colOff>5598470</xdr:colOff>
      <xdr:row>60</xdr:row>
      <xdr:rowOff>114300</xdr:rowOff>
    </xdr:from>
    <xdr:to>
      <xdr:col>7</xdr:col>
      <xdr:colOff>8286364</xdr:colOff>
      <xdr:row>63</xdr:row>
      <xdr:rowOff>257175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1970" y="21793200"/>
          <a:ext cx="2687894" cy="1285875"/>
        </a:xfrm>
        <a:prstGeom prst="rect">
          <a:avLst/>
        </a:prstGeom>
      </xdr:spPr>
    </xdr:pic>
    <xdr:clientData/>
  </xdr:twoCellAnchor>
  <xdr:twoCellAnchor editAs="oneCell">
    <xdr:from>
      <xdr:col>7</xdr:col>
      <xdr:colOff>7659171</xdr:colOff>
      <xdr:row>65</xdr:row>
      <xdr:rowOff>57150</xdr:rowOff>
    </xdr:from>
    <xdr:to>
      <xdr:col>7</xdr:col>
      <xdr:colOff>8238661</xdr:colOff>
      <xdr:row>65</xdr:row>
      <xdr:rowOff>371475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2671" y="23974425"/>
          <a:ext cx="579490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10.5-c-s.w4002-21298057623.11.13d83146X00Wrz&amp;id=561102985553" TargetMode="External"/><Relationship Id="rId18" Type="http://schemas.openxmlformats.org/officeDocument/2006/relationships/hyperlink" Target="https://item.taobao.com/item.htm?spm=a1z09.2.0.0.d4492e8dllRitI&amp;id=521428616525&amp;_u=2208d75pet3886" TargetMode="External"/><Relationship Id="rId26" Type="http://schemas.openxmlformats.org/officeDocument/2006/relationships/hyperlink" Target="https://item.taobao.com/item.htm?spm=a1z10.5-c-s.w4002-21298057623.17.367265affHuliB&amp;id=523990734125" TargetMode="External"/><Relationship Id="rId39" Type="http://schemas.openxmlformats.org/officeDocument/2006/relationships/hyperlink" Target="https://item.taobao.com/item.htm?spm=a1z09.2.0.0.2b0a2e8dyZ9q4j&amp;id=627626747691&amp;_u=3208d75pet2793" TargetMode="External"/><Relationship Id="rId21" Type="http://schemas.openxmlformats.org/officeDocument/2006/relationships/hyperlink" Target="https://item.taobao.com/item.htm?spm=a1z10.5-c-s.w4002-21298057623.14.4a0f566bAF6lZQ&amp;id=524009066522" TargetMode="External"/><Relationship Id="rId34" Type="http://schemas.openxmlformats.org/officeDocument/2006/relationships/hyperlink" Target="https://item.taobao.com/item.htm?spm=a1z10.3-c-s.w4002-2456556698.150.254b7efcigQrFO&amp;id=588008311078" TargetMode="External"/><Relationship Id="rId42" Type="http://schemas.openxmlformats.org/officeDocument/2006/relationships/hyperlink" Target="https://item.taobao.com/item.htm?spm=a1z10.3-c.w4002-22763574992.104.7b13360fGRiDBN&amp;id=39226984623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9.2.0.0.d4492e8dllRitI&amp;id=521088151424&amp;_u=2208d75pet4d5c" TargetMode="External"/><Relationship Id="rId2" Type="http://schemas.openxmlformats.org/officeDocument/2006/relationships/hyperlink" Target="https://item.taobao.com/item.htm?spm=a1z09.2.0.0.44a82e8dklFBJQ&amp;id=550577608442&amp;_u=p208d75pet5414" TargetMode="External"/><Relationship Id="rId16" Type="http://schemas.openxmlformats.org/officeDocument/2006/relationships/hyperlink" Target="https://item.taobao.com/item.htm?spm=a1z09.2.0.0.d4492e8dllRitI&amp;id=523963365660&amp;_u=2208d75petc6e8" TargetMode="External"/><Relationship Id="rId29" Type="http://schemas.openxmlformats.org/officeDocument/2006/relationships/hyperlink" Target="https://item.taobao.com/item.htm?spm=a1z10.5-c-s.w4002-21298057623.146.232c3146KETBTy&amp;id=523962491656" TargetMode="External"/><Relationship Id="rId1" Type="http://schemas.openxmlformats.org/officeDocument/2006/relationships/hyperlink" Target="https://item.taobao.com/item.htm?spm=a1z09.2.0.0.44a82e8dklFBJQ&amp;id=601305940916&amp;_u=p208d75pet89ab" TargetMode="External"/><Relationship Id="rId6" Type="http://schemas.openxmlformats.org/officeDocument/2006/relationships/hyperlink" Target="https://item.taobao.com/item.htm?spm=a1z09.2.0.0.d4492e8dllRitI&amp;id=582210006047&amp;_u=2208d75petb181" TargetMode="External"/><Relationship Id="rId11" Type="http://schemas.openxmlformats.org/officeDocument/2006/relationships/hyperlink" Target="https://item.taobao.com/item.htm?spm=a1z09.2.0.0.d4492e8dllRitI&amp;id=592902131127&amp;_u=2208d75pet30d5" TargetMode="External"/><Relationship Id="rId24" Type="http://schemas.openxmlformats.org/officeDocument/2006/relationships/hyperlink" Target="https://item.taobao.com/item.htm?spm=a1z09.2.0.0.d4492e8dllRitI&amp;id=555222870365&amp;_u=2208d75petb4b1" TargetMode="External"/><Relationship Id="rId32" Type="http://schemas.openxmlformats.org/officeDocument/2006/relationships/hyperlink" Target="https://item.taobao.com/item.htm?spm=a230r.1.14.148.73735aa8xguwP9&amp;id=623959145693&amp;ns=1&amp;abbucket=14" TargetMode="External"/><Relationship Id="rId37" Type="http://schemas.openxmlformats.org/officeDocument/2006/relationships/hyperlink" Target="https://item.taobao.com/item.htm?spm=a1z09.2.0.0.d4492e8dllRitI&amp;id=544643320963&amp;_u=2208d75pet04a0" TargetMode="External"/><Relationship Id="rId40" Type="http://schemas.openxmlformats.org/officeDocument/2006/relationships/hyperlink" Target="https://item.taobao.com/item.htm?spm=a1z09.2.0.0.2b0a2e8dSYnQlZ&amp;id=43157362885&amp;_u=3208d75pet3536" TargetMode="External"/><Relationship Id="rId45" Type="http://schemas.openxmlformats.org/officeDocument/2006/relationships/hyperlink" Target="https://item.taobao.com/item.htm?spm=a1z09.2.0.0.2b0a2e8dSYnQlZ&amp;id=536936030385&amp;_u=3208d75pet7d6c" TargetMode="External"/><Relationship Id="rId5" Type="http://schemas.openxmlformats.org/officeDocument/2006/relationships/hyperlink" Target="https://item.taobao.com/item.htm?spm=a1z10.3-c.w4002-22876906108.24.62ff5713kdRrIY&amp;id=587977734064" TargetMode="External"/><Relationship Id="rId15" Type="http://schemas.openxmlformats.org/officeDocument/2006/relationships/hyperlink" Target="https://item.taobao.com/item.htm?spm=a1z09.2.0.0.d4492e8dllRitI&amp;id=582518829530&amp;_u=2208d75pet1654" TargetMode="External"/><Relationship Id="rId23" Type="http://schemas.openxmlformats.org/officeDocument/2006/relationships/hyperlink" Target="https://item.taobao.com/item.htm?spm=a1z09.2.0.0.d4492e8dllRitI&amp;id=548180960979&amp;_u=2208d75pet32f2" TargetMode="External"/><Relationship Id="rId28" Type="http://schemas.openxmlformats.org/officeDocument/2006/relationships/hyperlink" Target="https://item.taobao.com/item.htm?spm=a1z09.2.0.0.d4492e8dllRitI&amp;id=547324417907&amp;_u=2208d75pet0641" TargetMode="External"/><Relationship Id="rId36" Type="http://schemas.openxmlformats.org/officeDocument/2006/relationships/hyperlink" Target="https://item.taobao.com/item.htm?spm=a1z10.3-c-s.w4002-22479951496.104.2123321bqHg3Qr&amp;id=35211886037" TargetMode="External"/><Relationship Id="rId10" Type="http://schemas.openxmlformats.org/officeDocument/2006/relationships/hyperlink" Target="https://item.taobao.com/item.htm?spm=a1z09.2.0.0.d4492e8dllRitI&amp;id=544527191989&amp;_u=2208d75pet89b6" TargetMode="External"/><Relationship Id="rId19" Type="http://schemas.openxmlformats.org/officeDocument/2006/relationships/hyperlink" Target="https://item.taobao.com/item.htm?spm=a1z09.2.0.0.d4492e8dllRitI&amp;id=44360863257&amp;_u=2208d75pet29a3" TargetMode="External"/><Relationship Id="rId31" Type="http://schemas.openxmlformats.org/officeDocument/2006/relationships/hyperlink" Target="https://item.taobao.com/item.htm?spm=a1z10.5-c.w4002-23166866492.11.492044d5xtOwDm&amp;id=610844048816" TargetMode="External"/><Relationship Id="rId44" Type="http://schemas.openxmlformats.org/officeDocument/2006/relationships/hyperlink" Target="https://item.taobao.com/item.htm?spm=a1z09.2.0.0.2b0a2e8dSYnQlZ&amp;id=537272478224&amp;_u=3208d75pet812f" TargetMode="External"/><Relationship Id="rId4" Type="http://schemas.openxmlformats.org/officeDocument/2006/relationships/hyperlink" Target="https://item.taobao.com/item.htm?_u=2208d75pet1669&amp;id=586921043351" TargetMode="External"/><Relationship Id="rId9" Type="http://schemas.openxmlformats.org/officeDocument/2006/relationships/hyperlink" Target="https://item.taobao.com/item.htm?spm=a1z09.2.0.0.d4492e8dllRitI&amp;id=42041889191&amp;_u=2208d75pet9473" TargetMode="External"/><Relationship Id="rId14" Type="http://schemas.openxmlformats.org/officeDocument/2006/relationships/hyperlink" Target="https://item.taobao.com/item.htm?spm=a1z09.2.0.0.d4492e8dllRitI&amp;id=44383942252&amp;_u=2208d75petef82" TargetMode="External"/><Relationship Id="rId22" Type="http://schemas.openxmlformats.org/officeDocument/2006/relationships/hyperlink" Target="https://item.taobao.com/item.htm?spm=a1z09.2.0.0.d4492e8dllRitI&amp;id=524198885759&amp;_u=2208d75pet5628" TargetMode="External"/><Relationship Id="rId27" Type="http://schemas.openxmlformats.org/officeDocument/2006/relationships/hyperlink" Target="https://item.taobao.com/item.htm?spm=a1z10.3-c-s.w4002-20388404717.9.2a797efcvZCUsW&amp;id=547539634859" TargetMode="External"/><Relationship Id="rId30" Type="http://schemas.openxmlformats.org/officeDocument/2006/relationships/hyperlink" Target="https://item.taobao.com/item.htm?spm=a1z09.2.0.0.2b0a2e8dLAReQ4&amp;id=628103627886&amp;_u=3208d75pet1cd8" TargetMode="External"/><Relationship Id="rId35" Type="http://schemas.openxmlformats.org/officeDocument/2006/relationships/hyperlink" Target="https://item.taobao.com/item.htm?spm=a1z09.2.0.0.2b0a2e8dLAReQ4&amp;id=572354599735&amp;_u=3208d75pet10e9" TargetMode="External"/><Relationship Id="rId43" Type="http://schemas.openxmlformats.org/officeDocument/2006/relationships/hyperlink" Target="https://item.taobao.com/item.htm?spm=a1z10.3-c.w4002-22763574992.151.7b13360fz9BIS4&amp;id=39761255801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item.taobao.com/item.htm?spm=a1z09.2.0.0.d4492e8dllRitI&amp;id=528890663175&amp;_u=2208d75pet430a" TargetMode="External"/><Relationship Id="rId3" Type="http://schemas.openxmlformats.org/officeDocument/2006/relationships/hyperlink" Target="https://item.taobao.com/item.htm?spm=a1z09.2.0.0.44a82e8dklFBJQ&amp;id=543608919100&amp;_u=p208d75petd075" TargetMode="External"/><Relationship Id="rId12" Type="http://schemas.openxmlformats.org/officeDocument/2006/relationships/hyperlink" Target="https://item.taobao.com/item.htm?spm=a1z09.2.0.0.d4492e8dllRitI&amp;id=521841918441&amp;_u=2208d75petd25f" TargetMode="External"/><Relationship Id="rId17" Type="http://schemas.openxmlformats.org/officeDocument/2006/relationships/hyperlink" Target="https://item.taobao.com/item.htm?spm=a1z09.2.0.0.d4492e8dllRitI&amp;id=543305315464&amp;_u=2208d75pet6a73" TargetMode="External"/><Relationship Id="rId25" Type="http://schemas.openxmlformats.org/officeDocument/2006/relationships/hyperlink" Target="https://item.taobao.com/item.htm?spm=a1z10.5-c-s.w4002-21298057623.11.367265affHuliB&amp;id=524013184714" TargetMode="External"/><Relationship Id="rId33" Type="http://schemas.openxmlformats.org/officeDocument/2006/relationships/hyperlink" Target="https://item.taobao.com/item.htm?spm=a1z09.2.0.0.2b0a2e8dLAReQ4&amp;id=15146235453&amp;_u=3208d75petb8e4" TargetMode="External"/><Relationship Id="rId38" Type="http://schemas.openxmlformats.org/officeDocument/2006/relationships/hyperlink" Target="https://detail.tmall.com/item.htm?id=575363698316&amp;spm=a1z09.2.0.0.2b0a2e8dJxuajh&amp;_u=3208d75pet6802" TargetMode="External"/><Relationship Id="rId46" Type="http://schemas.openxmlformats.org/officeDocument/2006/relationships/hyperlink" Target="https://detail.tmall.com/item.htm?id=627006937881&amp;spm=a1z09.2.0.0.2b0a2e8dSYnQlZ&amp;_u=3208d75pet6e0e" TargetMode="External"/><Relationship Id="rId20" Type="http://schemas.openxmlformats.org/officeDocument/2006/relationships/hyperlink" Target="https://item.taobao.com/item.htm?spm=a1z09.2.0.0.d4492e8dllRitI&amp;id=523997864092&amp;_u=2208d75pet7d2e" TargetMode="External"/><Relationship Id="rId41" Type="http://schemas.openxmlformats.org/officeDocument/2006/relationships/hyperlink" Target="https://item.taobao.com/item.htm?spm=a1z09.2.0.0.2b0a2e8dSYnQlZ&amp;id=39235097884&amp;_u=3208d75peta1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22" zoomScaleNormal="100" workbookViewId="0">
      <selection activeCell="B76" sqref="B76"/>
    </sheetView>
  </sheetViews>
  <sheetFormatPr defaultRowHeight="30" customHeight="1" x14ac:dyDescent="0.15"/>
  <cols>
    <col min="1" max="1" width="5.75" customWidth="1"/>
    <col min="2" max="2" width="22.75" style="22" customWidth="1"/>
    <col min="3" max="3" width="12.5" customWidth="1"/>
    <col min="4" max="7" width="6.625" customWidth="1"/>
    <col min="8" max="8" width="110.375" customWidth="1"/>
    <col min="9" max="9" width="55" style="8" customWidth="1"/>
  </cols>
  <sheetData>
    <row r="1" spans="1:9" ht="57" customHeight="1" thickBot="1" x14ac:dyDescent="0.2">
      <c r="A1" s="92" t="s">
        <v>246</v>
      </c>
      <c r="B1" s="93"/>
      <c r="C1" s="93"/>
      <c r="D1" s="93"/>
      <c r="E1" s="93"/>
      <c r="F1" s="93"/>
      <c r="G1" s="93"/>
      <c r="H1" s="93"/>
      <c r="I1" s="94"/>
    </row>
    <row r="2" spans="1:9" ht="57" customHeight="1" thickBot="1" x14ac:dyDescent="0.2">
      <c r="A2" s="103" t="s">
        <v>247</v>
      </c>
      <c r="B2" s="104"/>
      <c r="C2" s="104"/>
      <c r="D2" s="104"/>
      <c r="E2" s="104"/>
      <c r="F2" s="104"/>
      <c r="G2" s="104"/>
      <c r="H2" s="104"/>
      <c r="I2" s="105"/>
    </row>
    <row r="3" spans="1:9" ht="90" customHeight="1" thickBot="1" x14ac:dyDescent="0.2">
      <c r="A3" s="103" t="s">
        <v>168</v>
      </c>
      <c r="B3" s="104"/>
      <c r="C3" s="104"/>
      <c r="D3" s="104"/>
      <c r="E3" s="104"/>
      <c r="F3" s="104"/>
      <c r="G3" s="104"/>
      <c r="H3" s="104"/>
      <c r="I3" s="105"/>
    </row>
    <row r="4" spans="1:9" ht="30" customHeight="1" thickBot="1" x14ac:dyDescent="0.2">
      <c r="A4" s="31" t="s">
        <v>0</v>
      </c>
      <c r="B4" s="39" t="s">
        <v>1</v>
      </c>
      <c r="C4" s="40" t="s">
        <v>25</v>
      </c>
      <c r="D4" s="40" t="s">
        <v>2</v>
      </c>
      <c r="E4" s="40" t="s">
        <v>3</v>
      </c>
      <c r="F4" s="40" t="s">
        <v>6</v>
      </c>
      <c r="G4" s="40" t="s">
        <v>4</v>
      </c>
      <c r="H4" s="40" t="s">
        <v>5</v>
      </c>
      <c r="I4" s="41" t="s">
        <v>18</v>
      </c>
    </row>
    <row r="5" spans="1:9" ht="30" customHeight="1" x14ac:dyDescent="0.15">
      <c r="A5" s="38">
        <v>1</v>
      </c>
      <c r="B5" s="97" t="s">
        <v>43</v>
      </c>
      <c r="C5" s="28" t="s">
        <v>169</v>
      </c>
      <c r="D5" s="28">
        <v>2</v>
      </c>
      <c r="E5" s="28">
        <v>5.4</v>
      </c>
      <c r="F5" s="28">
        <v>0</v>
      </c>
      <c r="G5" s="28">
        <f>D5*E5+F5</f>
        <v>10.8</v>
      </c>
      <c r="H5" s="101" t="s">
        <v>47</v>
      </c>
      <c r="I5" s="99" t="s">
        <v>46</v>
      </c>
    </row>
    <row r="6" spans="1:9" ht="30" customHeight="1" x14ac:dyDescent="0.15">
      <c r="A6" s="38">
        <v>2</v>
      </c>
      <c r="B6" s="98"/>
      <c r="C6" s="9" t="s">
        <v>245</v>
      </c>
      <c r="D6" s="9">
        <v>2</v>
      </c>
      <c r="E6" s="9">
        <v>5</v>
      </c>
      <c r="F6" s="9">
        <v>0</v>
      </c>
      <c r="G6" s="9">
        <f t="shared" ref="G6:G8" si="0">D6*E6+F6</f>
        <v>10</v>
      </c>
      <c r="H6" s="102"/>
      <c r="I6" s="100"/>
    </row>
    <row r="7" spans="1:9" ht="30" customHeight="1" x14ac:dyDescent="0.15">
      <c r="A7" s="38">
        <v>3</v>
      </c>
      <c r="B7" s="98"/>
      <c r="C7" s="9" t="s">
        <v>45</v>
      </c>
      <c r="D7" s="9">
        <v>4</v>
      </c>
      <c r="E7" s="9">
        <v>5</v>
      </c>
      <c r="F7" s="9">
        <v>0</v>
      </c>
      <c r="G7" s="9">
        <f t="shared" si="0"/>
        <v>20</v>
      </c>
      <c r="H7" s="102"/>
      <c r="I7" s="100"/>
    </row>
    <row r="8" spans="1:9" ht="30" customHeight="1" x14ac:dyDescent="0.15">
      <c r="A8" s="38">
        <v>4</v>
      </c>
      <c r="B8" s="81" t="s">
        <v>192</v>
      </c>
      <c r="C8" s="16" t="s">
        <v>194</v>
      </c>
      <c r="D8" s="16">
        <v>4</v>
      </c>
      <c r="E8" s="16">
        <v>6.7</v>
      </c>
      <c r="F8" s="16">
        <v>0</v>
      </c>
      <c r="G8" s="9">
        <f t="shared" si="0"/>
        <v>26.8</v>
      </c>
      <c r="H8" s="80" t="s">
        <v>193</v>
      </c>
      <c r="I8" s="79"/>
    </row>
    <row r="9" spans="1:9" ht="30" customHeight="1" thickBot="1" x14ac:dyDescent="0.2">
      <c r="A9" s="38">
        <v>5</v>
      </c>
      <c r="B9" s="20" t="s">
        <v>19</v>
      </c>
      <c r="C9" s="13" t="s">
        <v>195</v>
      </c>
      <c r="D9" s="13">
        <v>4</v>
      </c>
      <c r="E9" s="13">
        <v>4.5</v>
      </c>
      <c r="F9" s="13">
        <v>0</v>
      </c>
      <c r="G9" s="13">
        <f>D9*E9+F9</f>
        <v>18</v>
      </c>
      <c r="H9" s="14" t="s">
        <v>48</v>
      </c>
      <c r="I9" s="15" t="s">
        <v>42</v>
      </c>
    </row>
    <row r="10" spans="1:9" ht="30" customHeight="1" x14ac:dyDescent="0.15">
      <c r="A10" s="38">
        <v>6</v>
      </c>
      <c r="B10" s="106" t="s">
        <v>171</v>
      </c>
      <c r="C10" s="12" t="s">
        <v>170</v>
      </c>
      <c r="D10" s="12">
        <v>4</v>
      </c>
      <c r="E10" s="12">
        <v>5.95</v>
      </c>
      <c r="F10" s="12">
        <v>0</v>
      </c>
      <c r="G10" s="12">
        <f>D10*E10+F10</f>
        <v>23.8</v>
      </c>
      <c r="H10" s="108" t="s">
        <v>175</v>
      </c>
      <c r="I10" s="95" t="s">
        <v>176</v>
      </c>
    </row>
    <row r="11" spans="1:9" ht="30" customHeight="1" x14ac:dyDescent="0.15">
      <c r="A11" s="38">
        <v>7</v>
      </c>
      <c r="B11" s="107"/>
      <c r="C11" s="9" t="s">
        <v>44</v>
      </c>
      <c r="D11" s="9">
        <v>4</v>
      </c>
      <c r="E11" s="9">
        <v>3.5</v>
      </c>
      <c r="F11" s="9">
        <v>0</v>
      </c>
      <c r="G11" s="9">
        <f t="shared" ref="G11:G13" si="1">D11*E11+F11</f>
        <v>14</v>
      </c>
      <c r="H11" s="109"/>
      <c r="I11" s="96"/>
    </row>
    <row r="12" spans="1:9" ht="30" customHeight="1" x14ac:dyDescent="0.15">
      <c r="A12" s="38">
        <v>8</v>
      </c>
      <c r="B12" s="97"/>
      <c r="C12" s="9" t="s">
        <v>45</v>
      </c>
      <c r="D12" s="9">
        <v>4</v>
      </c>
      <c r="E12" s="9">
        <v>4</v>
      </c>
      <c r="F12" s="9">
        <v>0</v>
      </c>
      <c r="G12" s="9">
        <f t="shared" si="1"/>
        <v>16</v>
      </c>
      <c r="H12" s="101"/>
      <c r="I12" s="96"/>
    </row>
    <row r="13" spans="1:9" ht="30" customHeight="1" x14ac:dyDescent="0.15">
      <c r="A13" s="38">
        <v>9</v>
      </c>
      <c r="B13" s="82" t="s">
        <v>172</v>
      </c>
      <c r="C13" s="9" t="s">
        <v>173</v>
      </c>
      <c r="D13" s="9">
        <v>2</v>
      </c>
      <c r="E13" s="9">
        <v>4</v>
      </c>
      <c r="F13" s="9">
        <v>0</v>
      </c>
      <c r="G13" s="9">
        <f t="shared" si="1"/>
        <v>8</v>
      </c>
      <c r="H13" s="10" t="s">
        <v>174</v>
      </c>
      <c r="I13" s="96"/>
    </row>
    <row r="14" spans="1:9" ht="30" customHeight="1" x14ac:dyDescent="0.15">
      <c r="A14" s="38">
        <v>10</v>
      </c>
      <c r="B14" s="21" t="s">
        <v>50</v>
      </c>
      <c r="C14" s="9" t="s">
        <v>181</v>
      </c>
      <c r="D14" s="9">
        <v>20</v>
      </c>
      <c r="E14" s="9">
        <v>0.35</v>
      </c>
      <c r="F14" s="9">
        <v>0</v>
      </c>
      <c r="G14" s="9">
        <f>D14*E14+F14</f>
        <v>7</v>
      </c>
      <c r="H14" s="10" t="s">
        <v>180</v>
      </c>
      <c r="I14" s="19" t="s">
        <v>182</v>
      </c>
    </row>
    <row r="15" spans="1:9" ht="30" customHeight="1" x14ac:dyDescent="0.15">
      <c r="A15" s="38">
        <v>11</v>
      </c>
      <c r="B15" s="98" t="s">
        <v>51</v>
      </c>
      <c r="C15" s="9" t="s">
        <v>184</v>
      </c>
      <c r="D15" s="9">
        <v>100</v>
      </c>
      <c r="E15" s="9">
        <v>0.05</v>
      </c>
      <c r="F15" s="9">
        <v>0</v>
      </c>
      <c r="G15" s="9">
        <f t="shared" ref="G15:G16" si="2">D15*E15+F15</f>
        <v>5</v>
      </c>
      <c r="H15" s="102" t="s">
        <v>183</v>
      </c>
      <c r="I15" s="100" t="s">
        <v>52</v>
      </c>
    </row>
    <row r="16" spans="1:9" ht="30" customHeight="1" x14ac:dyDescent="0.15">
      <c r="A16" s="38">
        <v>12</v>
      </c>
      <c r="B16" s="115"/>
      <c r="C16" s="16" t="s">
        <v>185</v>
      </c>
      <c r="D16" s="16">
        <v>100</v>
      </c>
      <c r="E16" s="16">
        <v>0.05</v>
      </c>
      <c r="F16" s="16">
        <v>0</v>
      </c>
      <c r="G16" s="16">
        <f t="shared" si="2"/>
        <v>5</v>
      </c>
      <c r="H16" s="111"/>
      <c r="I16" s="110"/>
    </row>
    <row r="17" spans="1:9" ht="30" customHeight="1" x14ac:dyDescent="0.15">
      <c r="A17" s="38">
        <v>14</v>
      </c>
      <c r="B17" s="27" t="s">
        <v>20</v>
      </c>
      <c r="C17" s="28" t="s">
        <v>54</v>
      </c>
      <c r="D17" s="28">
        <v>5</v>
      </c>
      <c r="E17" s="28">
        <v>17.8</v>
      </c>
      <c r="F17" s="28">
        <v>18</v>
      </c>
      <c r="G17" s="28">
        <f t="shared" ref="G17:G67" si="3">D17*E17+F17</f>
        <v>107</v>
      </c>
      <c r="H17" s="29" t="s">
        <v>53</v>
      </c>
      <c r="I17" s="30" t="s">
        <v>55</v>
      </c>
    </row>
    <row r="18" spans="1:9" ht="30" customHeight="1" x14ac:dyDescent="0.15">
      <c r="A18" s="38">
        <v>15</v>
      </c>
      <c r="B18" s="21" t="s">
        <v>21</v>
      </c>
      <c r="C18" s="9" t="s">
        <v>57</v>
      </c>
      <c r="D18" s="9">
        <v>4</v>
      </c>
      <c r="E18" s="9">
        <v>0.31</v>
      </c>
      <c r="F18" s="9">
        <v>0</v>
      </c>
      <c r="G18" s="9">
        <f t="shared" si="3"/>
        <v>1.24</v>
      </c>
      <c r="H18" s="24" t="s">
        <v>56</v>
      </c>
      <c r="I18" s="26" t="s">
        <v>165</v>
      </c>
    </row>
    <row r="19" spans="1:9" ht="30" customHeight="1" x14ac:dyDescent="0.15">
      <c r="A19" s="38">
        <v>16</v>
      </c>
      <c r="B19" s="21" t="s">
        <v>59</v>
      </c>
      <c r="C19" s="9" t="s">
        <v>60</v>
      </c>
      <c r="D19" s="9">
        <v>5</v>
      </c>
      <c r="E19" s="9">
        <v>3.2</v>
      </c>
      <c r="F19" s="9">
        <v>0</v>
      </c>
      <c r="G19" s="9">
        <f t="shared" si="3"/>
        <v>16</v>
      </c>
      <c r="H19" s="24" t="s">
        <v>58</v>
      </c>
      <c r="I19" s="19" t="s">
        <v>61</v>
      </c>
    </row>
    <row r="20" spans="1:9" ht="30" customHeight="1" x14ac:dyDescent="0.15">
      <c r="A20" s="38">
        <v>17</v>
      </c>
      <c r="B20" s="21" t="s">
        <v>63</v>
      </c>
      <c r="C20" s="9" t="s">
        <v>64</v>
      </c>
      <c r="D20" s="9">
        <v>2</v>
      </c>
      <c r="E20" s="9">
        <v>12.2</v>
      </c>
      <c r="F20" s="9">
        <v>0</v>
      </c>
      <c r="G20" s="9">
        <f t="shared" si="3"/>
        <v>24.4</v>
      </c>
      <c r="H20" s="24" t="s">
        <v>62</v>
      </c>
      <c r="I20" s="19"/>
    </row>
    <row r="21" spans="1:9" ht="30" customHeight="1" x14ac:dyDescent="0.15">
      <c r="A21" s="38">
        <v>18</v>
      </c>
      <c r="B21" s="21" t="s">
        <v>66</v>
      </c>
      <c r="C21" s="9" t="s">
        <v>67</v>
      </c>
      <c r="D21" s="9">
        <v>2</v>
      </c>
      <c r="E21" s="9">
        <v>3</v>
      </c>
      <c r="F21" s="9">
        <v>0</v>
      </c>
      <c r="G21" s="9">
        <f t="shared" si="3"/>
        <v>6</v>
      </c>
      <c r="H21" s="24" t="s">
        <v>65</v>
      </c>
      <c r="I21" s="19" t="s">
        <v>68</v>
      </c>
    </row>
    <row r="22" spans="1:9" ht="30" customHeight="1" x14ac:dyDescent="0.15">
      <c r="A22" s="38">
        <v>19</v>
      </c>
      <c r="B22" s="21" t="s">
        <v>70</v>
      </c>
      <c r="C22" s="9"/>
      <c r="D22" s="9">
        <v>2</v>
      </c>
      <c r="E22" s="9">
        <v>2.4</v>
      </c>
      <c r="F22" s="9">
        <v>0</v>
      </c>
      <c r="G22" s="9">
        <f t="shared" si="3"/>
        <v>4.8</v>
      </c>
      <c r="H22" s="24" t="s">
        <v>69</v>
      </c>
      <c r="I22" s="19" t="s">
        <v>71</v>
      </c>
    </row>
    <row r="23" spans="1:9" ht="30" customHeight="1" x14ac:dyDescent="0.15">
      <c r="A23" s="38">
        <v>20</v>
      </c>
      <c r="B23" s="21" t="s">
        <v>72</v>
      </c>
      <c r="C23" s="9"/>
      <c r="D23" s="9">
        <v>4</v>
      </c>
      <c r="E23" s="9">
        <v>0.15</v>
      </c>
      <c r="F23" s="9">
        <v>0</v>
      </c>
      <c r="G23" s="9">
        <f t="shared" si="3"/>
        <v>0.6</v>
      </c>
      <c r="H23" s="24" t="s">
        <v>196</v>
      </c>
      <c r="I23" s="19"/>
    </row>
    <row r="24" spans="1:9" ht="30" customHeight="1" x14ac:dyDescent="0.15">
      <c r="A24" s="38">
        <v>21</v>
      </c>
      <c r="B24" s="21" t="s">
        <v>140</v>
      </c>
      <c r="C24" s="9"/>
      <c r="D24" s="9">
        <v>6</v>
      </c>
      <c r="E24" s="9">
        <v>0.52</v>
      </c>
      <c r="F24" s="9">
        <v>0</v>
      </c>
      <c r="G24" s="9">
        <f t="shared" si="3"/>
        <v>3.12</v>
      </c>
      <c r="H24" s="24" t="s">
        <v>139</v>
      </c>
      <c r="I24" s="19" t="s">
        <v>197</v>
      </c>
    </row>
    <row r="25" spans="1:9" ht="30" customHeight="1" x14ac:dyDescent="0.15">
      <c r="A25" s="38">
        <v>22</v>
      </c>
      <c r="B25" s="78" t="s">
        <v>198</v>
      </c>
      <c r="C25" s="9" t="s">
        <v>200</v>
      </c>
      <c r="D25" s="9">
        <v>1</v>
      </c>
      <c r="E25" s="9">
        <v>4</v>
      </c>
      <c r="F25" s="9">
        <v>0</v>
      </c>
      <c r="G25" s="9">
        <f>D25*E25+F25</f>
        <v>4</v>
      </c>
      <c r="H25" s="24" t="s">
        <v>199</v>
      </c>
      <c r="I25" s="19"/>
    </row>
    <row r="26" spans="1:9" ht="30" customHeight="1" x14ac:dyDescent="0.15">
      <c r="A26" s="38">
        <v>23</v>
      </c>
      <c r="B26" s="21" t="s">
        <v>74</v>
      </c>
      <c r="C26" s="9" t="s">
        <v>75</v>
      </c>
      <c r="D26" s="9">
        <v>1</v>
      </c>
      <c r="E26" s="9">
        <v>3.6</v>
      </c>
      <c r="F26" s="9">
        <v>0</v>
      </c>
      <c r="G26" s="9">
        <f t="shared" si="3"/>
        <v>3.6</v>
      </c>
      <c r="H26" s="24" t="s">
        <v>73</v>
      </c>
      <c r="I26" s="19" t="s">
        <v>79</v>
      </c>
    </row>
    <row r="27" spans="1:9" ht="30" customHeight="1" x14ac:dyDescent="0.15">
      <c r="A27" s="38">
        <v>24</v>
      </c>
      <c r="B27" s="21" t="s">
        <v>142</v>
      </c>
      <c r="C27" s="9" t="s">
        <v>143</v>
      </c>
      <c r="D27" s="9">
        <v>1</v>
      </c>
      <c r="E27" s="9">
        <v>1.4</v>
      </c>
      <c r="F27" s="9">
        <v>0</v>
      </c>
      <c r="G27" s="9">
        <f t="shared" si="3"/>
        <v>1.4</v>
      </c>
      <c r="H27" s="24" t="s">
        <v>141</v>
      </c>
      <c r="I27" s="19"/>
    </row>
    <row r="28" spans="1:9" ht="30" customHeight="1" x14ac:dyDescent="0.15">
      <c r="A28" s="38">
        <v>25</v>
      </c>
      <c r="B28" s="21" t="s">
        <v>77</v>
      </c>
      <c r="C28" s="9" t="s">
        <v>78</v>
      </c>
      <c r="D28" s="9">
        <v>2</v>
      </c>
      <c r="E28" s="9">
        <v>5.15</v>
      </c>
      <c r="F28" s="9">
        <v>0</v>
      </c>
      <c r="G28" s="9">
        <f t="shared" si="3"/>
        <v>10.3</v>
      </c>
      <c r="H28" s="24" t="s">
        <v>76</v>
      </c>
      <c r="I28" s="19" t="s">
        <v>137</v>
      </c>
    </row>
    <row r="29" spans="1:9" ht="30" customHeight="1" x14ac:dyDescent="0.15">
      <c r="A29" s="38">
        <v>26</v>
      </c>
      <c r="B29" s="78" t="s">
        <v>187</v>
      </c>
      <c r="C29" s="9"/>
      <c r="D29" s="9">
        <v>2</v>
      </c>
      <c r="E29" s="9">
        <v>1.5</v>
      </c>
      <c r="F29" s="9">
        <v>0</v>
      </c>
      <c r="G29" s="9">
        <f t="shared" si="3"/>
        <v>3</v>
      </c>
      <c r="H29" s="24" t="s">
        <v>186</v>
      </c>
      <c r="I29" s="19"/>
    </row>
    <row r="30" spans="1:9" ht="30" customHeight="1" x14ac:dyDescent="0.15">
      <c r="A30" s="38">
        <v>27</v>
      </c>
      <c r="B30" s="21" t="s">
        <v>81</v>
      </c>
      <c r="C30" s="9" t="s">
        <v>82</v>
      </c>
      <c r="D30" s="9">
        <v>2</v>
      </c>
      <c r="E30" s="9">
        <v>1.68</v>
      </c>
      <c r="F30" s="9">
        <v>0</v>
      </c>
      <c r="G30" s="9">
        <f t="shared" si="3"/>
        <v>3.36</v>
      </c>
      <c r="H30" s="24" t="s">
        <v>80</v>
      </c>
      <c r="I30" s="19"/>
    </row>
    <row r="31" spans="1:9" ht="30" customHeight="1" x14ac:dyDescent="0.15">
      <c r="A31" s="38">
        <v>28</v>
      </c>
      <c r="B31" s="21" t="s">
        <v>84</v>
      </c>
      <c r="C31" s="9" t="s">
        <v>85</v>
      </c>
      <c r="D31" s="9">
        <v>1</v>
      </c>
      <c r="E31" s="9">
        <v>2.9</v>
      </c>
      <c r="F31" s="9">
        <v>0</v>
      </c>
      <c r="G31" s="9">
        <f t="shared" si="3"/>
        <v>2.9</v>
      </c>
      <c r="H31" s="24" t="s">
        <v>83</v>
      </c>
      <c r="I31" s="19"/>
    </row>
    <row r="32" spans="1:9" ht="30" customHeight="1" x14ac:dyDescent="0.15">
      <c r="A32" s="38">
        <v>29</v>
      </c>
      <c r="B32" s="21" t="s">
        <v>87</v>
      </c>
      <c r="C32" s="9" t="s">
        <v>88</v>
      </c>
      <c r="D32" s="9">
        <v>1</v>
      </c>
      <c r="E32" s="9">
        <v>0.45</v>
      </c>
      <c r="F32" s="9">
        <v>0</v>
      </c>
      <c r="G32" s="9">
        <f t="shared" si="3"/>
        <v>0.45</v>
      </c>
      <c r="H32" s="24" t="s">
        <v>86</v>
      </c>
      <c r="I32" s="19" t="s">
        <v>102</v>
      </c>
    </row>
    <row r="33" spans="1:9" ht="30" customHeight="1" x14ac:dyDescent="0.15">
      <c r="A33" s="38">
        <v>30</v>
      </c>
      <c r="B33" s="21" t="s">
        <v>90</v>
      </c>
      <c r="C33" s="9" t="s">
        <v>91</v>
      </c>
      <c r="D33" s="9">
        <v>1</v>
      </c>
      <c r="E33" s="9">
        <v>0.2</v>
      </c>
      <c r="F33" s="9">
        <v>0</v>
      </c>
      <c r="G33" s="9">
        <f t="shared" si="3"/>
        <v>0.2</v>
      </c>
      <c r="H33" s="24" t="s">
        <v>89</v>
      </c>
      <c r="I33" s="19" t="s">
        <v>92</v>
      </c>
    </row>
    <row r="34" spans="1:9" ht="30" customHeight="1" x14ac:dyDescent="0.15">
      <c r="A34" s="38">
        <v>31</v>
      </c>
      <c r="B34" s="21" t="s">
        <v>94</v>
      </c>
      <c r="C34" s="9" t="s">
        <v>95</v>
      </c>
      <c r="D34" s="9">
        <v>1</v>
      </c>
      <c r="E34" s="9">
        <v>1.28</v>
      </c>
      <c r="F34" s="9">
        <v>0</v>
      </c>
      <c r="G34" s="9">
        <f t="shared" si="3"/>
        <v>1.28</v>
      </c>
      <c r="H34" s="24" t="s">
        <v>93</v>
      </c>
      <c r="I34" s="19" t="s">
        <v>96</v>
      </c>
    </row>
    <row r="35" spans="1:9" ht="30" customHeight="1" x14ac:dyDescent="0.15">
      <c r="A35" s="38">
        <v>32</v>
      </c>
      <c r="B35" s="21" t="s">
        <v>98</v>
      </c>
      <c r="C35" s="9"/>
      <c r="D35" s="9">
        <v>2</v>
      </c>
      <c r="E35" s="9">
        <v>1.19</v>
      </c>
      <c r="F35" s="9">
        <v>0</v>
      </c>
      <c r="G35" s="9">
        <f t="shared" si="3"/>
        <v>2.38</v>
      </c>
      <c r="H35" s="24" t="s">
        <v>97</v>
      </c>
      <c r="I35" s="26" t="s">
        <v>116</v>
      </c>
    </row>
    <row r="36" spans="1:9" ht="30" customHeight="1" x14ac:dyDescent="0.15">
      <c r="A36" s="38">
        <v>33</v>
      </c>
      <c r="B36" s="21" t="s">
        <v>99</v>
      </c>
      <c r="C36" s="9" t="s">
        <v>101</v>
      </c>
      <c r="D36" s="9">
        <v>1</v>
      </c>
      <c r="E36" s="9">
        <v>2.15</v>
      </c>
      <c r="F36" s="9">
        <v>0</v>
      </c>
      <c r="G36" s="9">
        <f t="shared" si="3"/>
        <v>2.15</v>
      </c>
      <c r="H36" s="24" t="s">
        <v>100</v>
      </c>
      <c r="I36" s="19"/>
    </row>
    <row r="37" spans="1:9" ht="30" customHeight="1" x14ac:dyDescent="0.15">
      <c r="A37" s="38">
        <v>34</v>
      </c>
      <c r="B37" s="21" t="s">
        <v>119</v>
      </c>
      <c r="C37" s="9" t="s">
        <v>120</v>
      </c>
      <c r="D37" s="9">
        <v>1</v>
      </c>
      <c r="E37" s="9">
        <v>1.1000000000000001</v>
      </c>
      <c r="F37" s="9">
        <v>0</v>
      </c>
      <c r="G37" s="9">
        <f t="shared" si="3"/>
        <v>1.1000000000000001</v>
      </c>
      <c r="H37" s="24" t="s">
        <v>118</v>
      </c>
      <c r="I37" s="19"/>
    </row>
    <row r="38" spans="1:9" ht="30" customHeight="1" x14ac:dyDescent="0.15">
      <c r="A38" s="38">
        <v>35</v>
      </c>
      <c r="B38" s="21" t="s">
        <v>122</v>
      </c>
      <c r="C38" s="9"/>
      <c r="D38" s="9">
        <v>1</v>
      </c>
      <c r="E38" s="9">
        <v>0.68</v>
      </c>
      <c r="F38" s="9">
        <v>0</v>
      </c>
      <c r="G38" s="9">
        <f t="shared" si="3"/>
        <v>0.68</v>
      </c>
      <c r="H38" s="24" t="s">
        <v>121</v>
      </c>
      <c r="I38" s="19" t="s">
        <v>123</v>
      </c>
    </row>
    <row r="39" spans="1:9" ht="30" customHeight="1" x14ac:dyDescent="0.15">
      <c r="A39" s="38">
        <v>36</v>
      </c>
      <c r="B39" s="21" t="s">
        <v>22</v>
      </c>
      <c r="C39" s="9" t="s">
        <v>104</v>
      </c>
      <c r="D39" s="9">
        <v>2</v>
      </c>
      <c r="E39" s="9">
        <v>1.22</v>
      </c>
      <c r="F39" s="9">
        <v>0</v>
      </c>
      <c r="G39" s="9">
        <f t="shared" si="3"/>
        <v>2.44</v>
      </c>
      <c r="H39" s="10" t="s">
        <v>103</v>
      </c>
      <c r="I39" s="19"/>
    </row>
    <row r="40" spans="1:9" ht="30" customHeight="1" x14ac:dyDescent="0.15">
      <c r="A40" s="38">
        <v>37</v>
      </c>
      <c r="B40" s="21" t="s">
        <v>23</v>
      </c>
      <c r="C40" s="9" t="s">
        <v>106</v>
      </c>
      <c r="D40" s="9">
        <v>2</v>
      </c>
      <c r="E40" s="9">
        <v>5</v>
      </c>
      <c r="F40" s="9">
        <v>0</v>
      </c>
      <c r="G40" s="9">
        <f t="shared" si="3"/>
        <v>10</v>
      </c>
      <c r="H40" s="24" t="s">
        <v>105</v>
      </c>
      <c r="I40" s="19"/>
    </row>
    <row r="41" spans="1:9" ht="30" customHeight="1" x14ac:dyDescent="0.15">
      <c r="A41" s="38">
        <v>38</v>
      </c>
      <c r="B41" s="98" t="s">
        <v>24</v>
      </c>
      <c r="C41" s="9" t="s">
        <v>26</v>
      </c>
      <c r="D41" s="9">
        <v>6</v>
      </c>
      <c r="E41" s="9">
        <v>2.77</v>
      </c>
      <c r="F41" s="9">
        <v>0</v>
      </c>
      <c r="G41" s="9">
        <f t="shared" si="3"/>
        <v>16.62</v>
      </c>
      <c r="H41" s="112" t="s">
        <v>107</v>
      </c>
      <c r="I41" s="19"/>
    </row>
    <row r="42" spans="1:9" ht="30" customHeight="1" x14ac:dyDescent="0.15">
      <c r="A42" s="38">
        <v>39</v>
      </c>
      <c r="B42" s="98"/>
      <c r="C42" s="9" t="s">
        <v>108</v>
      </c>
      <c r="D42" s="9">
        <v>2</v>
      </c>
      <c r="E42" s="9">
        <v>2.2999999999999998</v>
      </c>
      <c r="F42" s="9">
        <v>0</v>
      </c>
      <c r="G42" s="9">
        <f t="shared" ref="G42:G49" si="4">D42*E42+F42</f>
        <v>4.5999999999999996</v>
      </c>
      <c r="H42" s="112"/>
      <c r="I42" s="19"/>
    </row>
    <row r="43" spans="1:9" ht="30" customHeight="1" x14ac:dyDescent="0.15">
      <c r="A43" s="38">
        <v>40</v>
      </c>
      <c r="B43" s="21" t="s">
        <v>110</v>
      </c>
      <c r="C43" s="9" t="s">
        <v>111</v>
      </c>
      <c r="D43" s="9">
        <v>1</v>
      </c>
      <c r="E43" s="9">
        <v>42.88</v>
      </c>
      <c r="F43" s="9">
        <v>0</v>
      </c>
      <c r="G43" s="9">
        <f t="shared" si="4"/>
        <v>42.88</v>
      </c>
      <c r="H43" s="25" t="s">
        <v>109</v>
      </c>
      <c r="I43" s="26" t="s">
        <v>117</v>
      </c>
    </row>
    <row r="44" spans="1:9" ht="30" customHeight="1" x14ac:dyDescent="0.15">
      <c r="A44" s="38">
        <v>41</v>
      </c>
      <c r="B44" s="21" t="s">
        <v>113</v>
      </c>
      <c r="C44" s="9" t="s">
        <v>114</v>
      </c>
      <c r="D44" s="9">
        <v>1</v>
      </c>
      <c r="E44" s="9">
        <v>13.68</v>
      </c>
      <c r="F44" s="9">
        <v>0</v>
      </c>
      <c r="G44" s="9">
        <f t="shared" si="4"/>
        <v>13.68</v>
      </c>
      <c r="H44" s="25" t="s">
        <v>112</v>
      </c>
      <c r="I44" s="19" t="s">
        <v>115</v>
      </c>
    </row>
    <row r="45" spans="1:9" ht="30" customHeight="1" x14ac:dyDescent="0.15">
      <c r="A45" s="38">
        <v>42</v>
      </c>
      <c r="B45" s="21" t="s">
        <v>190</v>
      </c>
      <c r="C45" s="9" t="s">
        <v>189</v>
      </c>
      <c r="D45" s="9">
        <v>1</v>
      </c>
      <c r="E45" s="9">
        <v>34.5</v>
      </c>
      <c r="F45" s="9">
        <v>0</v>
      </c>
      <c r="G45" s="9">
        <f t="shared" si="4"/>
        <v>34.5</v>
      </c>
      <c r="H45" s="77" t="s">
        <v>188</v>
      </c>
      <c r="I45" s="19" t="s">
        <v>191</v>
      </c>
    </row>
    <row r="46" spans="1:9" ht="30" customHeight="1" x14ac:dyDescent="0.15">
      <c r="A46" s="38">
        <v>43</v>
      </c>
      <c r="B46" s="23" t="s">
        <v>125</v>
      </c>
      <c r="C46" s="9" t="s">
        <v>126</v>
      </c>
      <c r="D46" s="9">
        <v>1</v>
      </c>
      <c r="E46" s="9">
        <v>4.28</v>
      </c>
      <c r="F46" s="9">
        <v>0</v>
      </c>
      <c r="G46" s="9">
        <f t="shared" si="4"/>
        <v>4.28</v>
      </c>
      <c r="H46" s="77" t="s">
        <v>124</v>
      </c>
      <c r="I46" s="11" t="s">
        <v>127</v>
      </c>
    </row>
    <row r="47" spans="1:9" ht="30" customHeight="1" x14ac:dyDescent="0.15">
      <c r="A47" s="38">
        <v>44</v>
      </c>
      <c r="B47" s="23" t="s">
        <v>212</v>
      </c>
      <c r="C47" s="9"/>
      <c r="D47" s="9">
        <v>12</v>
      </c>
      <c r="E47" s="9">
        <v>0.8</v>
      </c>
      <c r="F47" s="9">
        <v>3</v>
      </c>
      <c r="G47" s="9">
        <f t="shared" si="4"/>
        <v>12.600000000000001</v>
      </c>
      <c r="H47" s="77" t="s">
        <v>232</v>
      </c>
      <c r="I47" s="11"/>
    </row>
    <row r="48" spans="1:9" ht="30" customHeight="1" x14ac:dyDescent="0.15">
      <c r="A48" s="38">
        <v>45</v>
      </c>
      <c r="B48" s="23" t="s">
        <v>213</v>
      </c>
      <c r="C48" s="9" t="s">
        <v>234</v>
      </c>
      <c r="D48" s="9">
        <v>4</v>
      </c>
      <c r="E48" s="9">
        <v>0.3</v>
      </c>
      <c r="F48" s="9">
        <v>0</v>
      </c>
      <c r="G48" s="9">
        <f t="shared" si="4"/>
        <v>1.2</v>
      </c>
      <c r="H48" s="77" t="s">
        <v>233</v>
      </c>
      <c r="I48" s="11"/>
    </row>
    <row r="49" spans="1:9" ht="30" customHeight="1" x14ac:dyDescent="0.15">
      <c r="A49" s="38">
        <v>46</v>
      </c>
      <c r="B49" s="23" t="s">
        <v>216</v>
      </c>
      <c r="C49" s="9" t="s">
        <v>236</v>
      </c>
      <c r="D49" s="9">
        <v>4</v>
      </c>
      <c r="E49" s="9">
        <v>0.38</v>
      </c>
      <c r="F49" s="9">
        <v>3</v>
      </c>
      <c r="G49" s="9">
        <f t="shared" si="4"/>
        <v>4.5199999999999996</v>
      </c>
      <c r="H49" s="77" t="s">
        <v>235</v>
      </c>
      <c r="I49" s="11"/>
    </row>
    <row r="50" spans="1:9" ht="30" customHeight="1" x14ac:dyDescent="0.15">
      <c r="A50" s="38">
        <v>47</v>
      </c>
      <c r="B50" s="107" t="s">
        <v>27</v>
      </c>
      <c r="C50" s="28" t="s">
        <v>211</v>
      </c>
      <c r="D50" s="28">
        <v>60</v>
      </c>
      <c r="E50" s="28">
        <v>0.05</v>
      </c>
      <c r="F50" s="28">
        <v>0</v>
      </c>
      <c r="G50" s="28">
        <f t="shared" si="3"/>
        <v>3</v>
      </c>
      <c r="H50" s="116" t="s">
        <v>207</v>
      </c>
      <c r="I50" s="88" t="s">
        <v>217</v>
      </c>
    </row>
    <row r="51" spans="1:9" ht="30" customHeight="1" x14ac:dyDescent="0.15">
      <c r="A51" s="38">
        <v>48</v>
      </c>
      <c r="B51" s="107"/>
      <c r="C51" s="9" t="s">
        <v>210</v>
      </c>
      <c r="D51" s="9">
        <v>12</v>
      </c>
      <c r="E51" s="9">
        <v>0.06</v>
      </c>
      <c r="F51" s="9">
        <v>0</v>
      </c>
      <c r="G51" s="9">
        <f t="shared" si="3"/>
        <v>0.72</v>
      </c>
      <c r="H51" s="116"/>
      <c r="I51" s="19" t="s">
        <v>231</v>
      </c>
    </row>
    <row r="52" spans="1:9" ht="30" customHeight="1" x14ac:dyDescent="0.15">
      <c r="A52" s="38">
        <v>49</v>
      </c>
      <c r="B52" s="107"/>
      <c r="C52" s="9" t="s">
        <v>129</v>
      </c>
      <c r="D52" s="9">
        <v>20</v>
      </c>
      <c r="E52" s="9">
        <v>0.06</v>
      </c>
      <c r="F52" s="9">
        <v>0</v>
      </c>
      <c r="G52" s="9">
        <f t="shared" si="3"/>
        <v>1.2</v>
      </c>
      <c r="H52" s="116"/>
      <c r="I52" s="19" t="s">
        <v>218</v>
      </c>
    </row>
    <row r="53" spans="1:9" ht="30" customHeight="1" x14ac:dyDescent="0.15">
      <c r="A53" s="38">
        <v>50</v>
      </c>
      <c r="B53" s="107"/>
      <c r="C53" s="9" t="s">
        <v>237</v>
      </c>
      <c r="D53" s="9">
        <v>4</v>
      </c>
      <c r="E53" s="9">
        <v>7.0000000000000007E-2</v>
      </c>
      <c r="F53" s="9">
        <v>0</v>
      </c>
      <c r="G53" s="9">
        <f t="shared" si="3"/>
        <v>0.28000000000000003</v>
      </c>
      <c r="H53" s="116"/>
      <c r="I53" s="19" t="s">
        <v>238</v>
      </c>
    </row>
    <row r="54" spans="1:9" ht="30" customHeight="1" x14ac:dyDescent="0.15">
      <c r="A54" s="38">
        <v>51</v>
      </c>
      <c r="B54" s="107"/>
      <c r="C54" s="9" t="s">
        <v>128</v>
      </c>
      <c r="D54" s="9">
        <v>4</v>
      </c>
      <c r="E54" s="9">
        <v>0.1</v>
      </c>
      <c r="F54" s="9">
        <v>0</v>
      </c>
      <c r="G54" s="9">
        <f t="shared" si="3"/>
        <v>0.4</v>
      </c>
      <c r="H54" s="116"/>
      <c r="I54" s="19" t="s">
        <v>239</v>
      </c>
    </row>
    <row r="55" spans="1:9" ht="30" customHeight="1" x14ac:dyDescent="0.15">
      <c r="A55" s="38">
        <v>52</v>
      </c>
      <c r="B55" s="107"/>
      <c r="C55" s="9" t="s">
        <v>130</v>
      </c>
      <c r="D55" s="9">
        <v>40</v>
      </c>
      <c r="E55" s="9">
        <v>0.08</v>
      </c>
      <c r="F55" s="9">
        <v>0</v>
      </c>
      <c r="G55" s="9">
        <f t="shared" si="3"/>
        <v>3.2</v>
      </c>
      <c r="H55" s="116"/>
      <c r="I55" s="19" t="s">
        <v>131</v>
      </c>
    </row>
    <row r="56" spans="1:9" ht="30" customHeight="1" x14ac:dyDescent="0.15">
      <c r="A56" s="38">
        <v>53</v>
      </c>
      <c r="B56" s="107"/>
      <c r="C56" s="9" t="s">
        <v>132</v>
      </c>
      <c r="D56" s="9">
        <v>4</v>
      </c>
      <c r="E56" s="9">
        <v>0.15</v>
      </c>
      <c r="F56" s="9">
        <v>0</v>
      </c>
      <c r="G56" s="9">
        <f t="shared" si="3"/>
        <v>0.6</v>
      </c>
      <c r="H56" s="116"/>
      <c r="I56" s="19" t="s">
        <v>133</v>
      </c>
    </row>
    <row r="57" spans="1:9" ht="30" customHeight="1" x14ac:dyDescent="0.15">
      <c r="A57" s="38">
        <v>54</v>
      </c>
      <c r="B57" s="107"/>
      <c r="C57" s="9" t="s">
        <v>134</v>
      </c>
      <c r="D57" s="9">
        <v>2</v>
      </c>
      <c r="E57" s="9">
        <v>0.24</v>
      </c>
      <c r="F57" s="9">
        <v>0</v>
      </c>
      <c r="G57" s="9">
        <f t="shared" si="3"/>
        <v>0.48</v>
      </c>
      <c r="H57" s="116"/>
      <c r="I57" s="19" t="s">
        <v>135</v>
      </c>
    </row>
    <row r="58" spans="1:9" ht="30" customHeight="1" x14ac:dyDescent="0.15">
      <c r="A58" s="38">
        <v>55</v>
      </c>
      <c r="B58" s="97"/>
      <c r="C58" s="9" t="s">
        <v>214</v>
      </c>
      <c r="D58" s="9">
        <v>8</v>
      </c>
      <c r="E58" s="9">
        <v>0.12</v>
      </c>
      <c r="F58" s="9">
        <v>0</v>
      </c>
      <c r="G58" s="9">
        <f t="shared" si="3"/>
        <v>0.96</v>
      </c>
      <c r="H58" s="117"/>
      <c r="I58" s="19" t="s">
        <v>215</v>
      </c>
    </row>
    <row r="59" spans="1:9" ht="30" customHeight="1" x14ac:dyDescent="0.15">
      <c r="A59" s="38">
        <v>56</v>
      </c>
      <c r="B59" s="115" t="s">
        <v>29</v>
      </c>
      <c r="C59" s="9" t="s">
        <v>136</v>
      </c>
      <c r="D59" s="9">
        <v>6</v>
      </c>
      <c r="E59" s="9">
        <v>0.04</v>
      </c>
      <c r="F59" s="9">
        <v>0</v>
      </c>
      <c r="G59" s="9">
        <f t="shared" si="3"/>
        <v>0.24</v>
      </c>
      <c r="H59" s="113" t="s">
        <v>208</v>
      </c>
      <c r="I59" s="19" t="s">
        <v>138</v>
      </c>
    </row>
    <row r="60" spans="1:9" ht="30" customHeight="1" x14ac:dyDescent="0.15">
      <c r="A60" s="38">
        <v>57</v>
      </c>
      <c r="B60" s="107"/>
      <c r="C60" s="9" t="s">
        <v>225</v>
      </c>
      <c r="D60" s="9">
        <v>8</v>
      </c>
      <c r="E60" s="9">
        <v>0.04</v>
      </c>
      <c r="F60" s="9">
        <v>0</v>
      </c>
      <c r="G60" s="9">
        <f t="shared" si="3"/>
        <v>0.32</v>
      </c>
      <c r="H60" s="114"/>
      <c r="I60" s="19" t="s">
        <v>226</v>
      </c>
    </row>
    <row r="61" spans="1:9" ht="30" customHeight="1" x14ac:dyDescent="0.15">
      <c r="A61" s="38">
        <v>58</v>
      </c>
      <c r="B61" s="107"/>
      <c r="C61" s="9" t="s">
        <v>28</v>
      </c>
      <c r="D61" s="9">
        <v>16</v>
      </c>
      <c r="E61" s="9">
        <v>0.04</v>
      </c>
      <c r="F61" s="9">
        <v>0</v>
      </c>
      <c r="G61" s="9">
        <f t="shared" si="3"/>
        <v>0.64</v>
      </c>
      <c r="H61" s="114"/>
      <c r="I61" s="86" t="s">
        <v>222</v>
      </c>
    </row>
    <row r="62" spans="1:9" ht="30" customHeight="1" x14ac:dyDescent="0.15">
      <c r="A62" s="38">
        <v>59</v>
      </c>
      <c r="B62" s="107"/>
      <c r="C62" s="9" t="s">
        <v>219</v>
      </c>
      <c r="D62" s="9">
        <v>8</v>
      </c>
      <c r="E62" s="9">
        <v>0.05</v>
      </c>
      <c r="F62" s="9">
        <v>0</v>
      </c>
      <c r="G62" s="9">
        <f t="shared" si="3"/>
        <v>0.4</v>
      </c>
      <c r="H62" s="114"/>
      <c r="I62" s="19" t="s">
        <v>228</v>
      </c>
    </row>
    <row r="63" spans="1:9" ht="30" customHeight="1" x14ac:dyDescent="0.15">
      <c r="A63" s="38">
        <v>60</v>
      </c>
      <c r="B63" s="107"/>
      <c r="C63" s="9" t="s">
        <v>224</v>
      </c>
      <c r="D63" s="9">
        <v>44</v>
      </c>
      <c r="E63" s="9">
        <v>0.06</v>
      </c>
      <c r="F63" s="9">
        <v>0</v>
      </c>
      <c r="G63" s="9">
        <f t="shared" si="3"/>
        <v>2.6399999999999997</v>
      </c>
      <c r="H63" s="114"/>
      <c r="I63" s="19" t="s">
        <v>227</v>
      </c>
    </row>
    <row r="64" spans="1:9" ht="30" customHeight="1" x14ac:dyDescent="0.15">
      <c r="A64" s="38"/>
      <c r="B64" s="97"/>
      <c r="C64" s="9" t="s">
        <v>243</v>
      </c>
      <c r="D64" s="9">
        <v>6</v>
      </c>
      <c r="E64" s="9">
        <v>0.1</v>
      </c>
      <c r="F64" s="9">
        <v>0</v>
      </c>
      <c r="G64" s="9">
        <f t="shared" si="3"/>
        <v>0.60000000000000009</v>
      </c>
      <c r="H64" s="85"/>
      <c r="I64" s="86" t="s">
        <v>244</v>
      </c>
    </row>
    <row r="65" spans="1:9" ht="30" customHeight="1" x14ac:dyDescent="0.15">
      <c r="A65" s="38">
        <v>61</v>
      </c>
      <c r="B65" s="115" t="s">
        <v>209</v>
      </c>
      <c r="C65" s="9" t="s">
        <v>220</v>
      </c>
      <c r="D65" s="9">
        <v>8</v>
      </c>
      <c r="E65" s="9">
        <v>0.05</v>
      </c>
      <c r="F65" s="9">
        <v>0</v>
      </c>
      <c r="G65" s="9">
        <f t="shared" si="3"/>
        <v>0.4</v>
      </c>
      <c r="H65" s="77" t="s">
        <v>221</v>
      </c>
      <c r="I65" s="86" t="s">
        <v>223</v>
      </c>
    </row>
    <row r="66" spans="1:9" ht="30" customHeight="1" x14ac:dyDescent="0.15">
      <c r="A66" s="38">
        <v>62</v>
      </c>
      <c r="B66" s="97"/>
      <c r="C66" s="9" t="s">
        <v>229</v>
      </c>
      <c r="D66" s="9">
        <v>2</v>
      </c>
      <c r="E66" s="9">
        <v>0.1</v>
      </c>
      <c r="F66" s="9">
        <v>0</v>
      </c>
      <c r="G66" s="9">
        <f t="shared" si="3"/>
        <v>0.2</v>
      </c>
      <c r="H66" s="113" t="s">
        <v>205</v>
      </c>
      <c r="I66" s="87" t="s">
        <v>230</v>
      </c>
    </row>
    <row r="67" spans="1:9" ht="30" customHeight="1" x14ac:dyDescent="0.15">
      <c r="A67" s="38">
        <v>63</v>
      </c>
      <c r="B67" s="81" t="s">
        <v>30</v>
      </c>
      <c r="C67" s="16" t="s">
        <v>206</v>
      </c>
      <c r="D67" s="16">
        <v>48</v>
      </c>
      <c r="E67" s="16">
        <v>7.0000000000000007E-2</v>
      </c>
      <c r="F67" s="16">
        <v>0</v>
      </c>
      <c r="G67" s="16">
        <f t="shared" si="3"/>
        <v>3.3600000000000003</v>
      </c>
      <c r="H67" s="114"/>
      <c r="I67" s="18"/>
    </row>
    <row r="68" spans="1:9" ht="30" customHeight="1" x14ac:dyDescent="0.15">
      <c r="A68" s="38">
        <v>65</v>
      </c>
      <c r="B68" s="89" t="s">
        <v>7</v>
      </c>
      <c r="C68" s="28"/>
      <c r="D68" s="28">
        <v>1</v>
      </c>
      <c r="E68" s="28">
        <v>20</v>
      </c>
      <c r="F68" s="28">
        <v>0</v>
      </c>
      <c r="G68" s="28">
        <f>D68*E68+F68</f>
        <v>20</v>
      </c>
      <c r="H68" s="90" t="s">
        <v>31</v>
      </c>
      <c r="I68" s="91"/>
    </row>
    <row r="69" spans="1:9" ht="52.5" customHeight="1" x14ac:dyDescent="0.15">
      <c r="A69" s="38">
        <v>66</v>
      </c>
      <c r="B69" s="23" t="s">
        <v>8</v>
      </c>
      <c r="C69" s="9" t="s">
        <v>144</v>
      </c>
      <c r="D69" s="9">
        <v>1</v>
      </c>
      <c r="E69" s="9">
        <v>50</v>
      </c>
      <c r="F69" s="9">
        <v>10</v>
      </c>
      <c r="G69" s="9">
        <f t="shared" ref="G69:G73" si="5">D69*E69+F69</f>
        <v>60</v>
      </c>
      <c r="H69" s="32" t="s">
        <v>204</v>
      </c>
      <c r="I69" s="33" t="s">
        <v>166</v>
      </c>
    </row>
    <row r="70" spans="1:9" ht="61.5" customHeight="1" x14ac:dyDescent="0.15">
      <c r="A70" s="38">
        <v>67</v>
      </c>
      <c r="B70" s="23" t="s">
        <v>201</v>
      </c>
      <c r="C70" s="9" t="s">
        <v>202</v>
      </c>
      <c r="D70" s="9">
        <v>1</v>
      </c>
      <c r="E70" s="9">
        <v>42</v>
      </c>
      <c r="F70" s="9">
        <v>0</v>
      </c>
      <c r="G70" s="9">
        <f t="shared" si="5"/>
        <v>42</v>
      </c>
      <c r="H70" s="10" t="s">
        <v>203</v>
      </c>
      <c r="I70" s="84"/>
    </row>
    <row r="71" spans="1:9" ht="30" customHeight="1" x14ac:dyDescent="0.15">
      <c r="A71" s="38">
        <v>68</v>
      </c>
      <c r="B71" s="23" t="s">
        <v>37</v>
      </c>
      <c r="C71" s="9" t="s">
        <v>40</v>
      </c>
      <c r="D71" s="9">
        <v>1</v>
      </c>
      <c r="E71" s="9">
        <v>76.989999999999995</v>
      </c>
      <c r="F71" s="9">
        <v>10</v>
      </c>
      <c r="G71" s="9">
        <f t="shared" si="5"/>
        <v>86.99</v>
      </c>
      <c r="H71" s="10" t="s">
        <v>36</v>
      </c>
      <c r="I71" s="11" t="s">
        <v>240</v>
      </c>
    </row>
    <row r="72" spans="1:9" ht="30" customHeight="1" x14ac:dyDescent="0.15">
      <c r="A72" s="38">
        <v>69</v>
      </c>
      <c r="B72" s="23" t="s">
        <v>38</v>
      </c>
      <c r="C72" s="9" t="s">
        <v>41</v>
      </c>
      <c r="D72" s="9">
        <v>1</v>
      </c>
      <c r="E72" s="9">
        <v>65.989999999999995</v>
      </c>
      <c r="F72" s="9">
        <v>0</v>
      </c>
      <c r="G72" s="9">
        <f t="shared" si="5"/>
        <v>65.989999999999995</v>
      </c>
      <c r="H72" s="10" t="s">
        <v>39</v>
      </c>
      <c r="I72" s="11" t="s">
        <v>241</v>
      </c>
    </row>
    <row r="73" spans="1:9" ht="30" customHeight="1" thickBot="1" x14ac:dyDescent="0.2">
      <c r="A73" s="38">
        <v>70</v>
      </c>
      <c r="B73" s="23" t="s">
        <v>33</v>
      </c>
      <c r="C73" s="5" t="s">
        <v>35</v>
      </c>
      <c r="D73" s="5">
        <v>1</v>
      </c>
      <c r="E73" s="5">
        <v>28</v>
      </c>
      <c r="F73" s="34">
        <v>12</v>
      </c>
      <c r="G73" s="34">
        <f t="shared" si="5"/>
        <v>40</v>
      </c>
      <c r="H73" s="17" t="s">
        <v>34</v>
      </c>
      <c r="I73" s="11" t="s">
        <v>242</v>
      </c>
    </row>
    <row r="74" spans="1:9" ht="52.5" customHeight="1" thickBot="1" x14ac:dyDescent="0.2">
      <c r="F74" s="35" t="s">
        <v>32</v>
      </c>
      <c r="G74" s="36">
        <f>SUM(G5:G73)</f>
        <v>846.30000000000018</v>
      </c>
      <c r="H74" s="37" t="s">
        <v>164</v>
      </c>
    </row>
  </sheetData>
  <mergeCells count="20">
    <mergeCell ref="I15:I16"/>
    <mergeCell ref="H15:H16"/>
    <mergeCell ref="H41:H42"/>
    <mergeCell ref="B41:B42"/>
    <mergeCell ref="B50:B58"/>
    <mergeCell ref="H59:H63"/>
    <mergeCell ref="B65:B66"/>
    <mergeCell ref="H66:H67"/>
    <mergeCell ref="H50:H58"/>
    <mergeCell ref="B15:B16"/>
    <mergeCell ref="B59:B64"/>
    <mergeCell ref="A1:I1"/>
    <mergeCell ref="I10:I13"/>
    <mergeCell ref="B5:B7"/>
    <mergeCell ref="I5:I7"/>
    <mergeCell ref="H5:H7"/>
    <mergeCell ref="A3:I3"/>
    <mergeCell ref="B10:B12"/>
    <mergeCell ref="H10:H12"/>
    <mergeCell ref="A2:I2"/>
  </mergeCells>
  <phoneticPr fontId="1" type="noConversion"/>
  <hyperlinks>
    <hyperlink ref="H73" r:id="rId1"/>
    <hyperlink ref="H71" r:id="rId2"/>
    <hyperlink ref="H72" r:id="rId3"/>
    <hyperlink ref="H5" r:id="rId4"/>
    <hyperlink ref="H9" r:id="rId5"/>
    <hyperlink ref="H17" r:id="rId6"/>
    <hyperlink ref="H18" r:id="rId7"/>
    <hyperlink ref="H19" r:id="rId8"/>
    <hyperlink ref="H20" r:id="rId9"/>
    <hyperlink ref="H21" r:id="rId10"/>
    <hyperlink ref="H22" r:id="rId11"/>
    <hyperlink ref="H26" r:id="rId12"/>
    <hyperlink ref="H28" r:id="rId13"/>
    <hyperlink ref="H30" r:id="rId14"/>
    <hyperlink ref="H32" r:id="rId15"/>
    <hyperlink ref="H33" r:id="rId16"/>
    <hyperlink ref="H34" r:id="rId17"/>
    <hyperlink ref="H35" r:id="rId18"/>
    <hyperlink ref="H36" r:id="rId19"/>
    <hyperlink ref="H39" r:id="rId20"/>
    <hyperlink ref="H40" r:id="rId21"/>
    <hyperlink ref="H41" r:id="rId22"/>
    <hyperlink ref="H43" r:id="rId23"/>
    <hyperlink ref="H44" r:id="rId24"/>
    <hyperlink ref="H37" r:id="rId25"/>
    <hyperlink ref="H38" r:id="rId26"/>
    <hyperlink ref="H46" r:id="rId27"/>
    <hyperlink ref="H24" r:id="rId28"/>
    <hyperlink ref="H27" r:id="rId29"/>
    <hyperlink ref="H13" r:id="rId30"/>
    <hyperlink ref="H10" r:id="rId31"/>
    <hyperlink ref="H14" r:id="rId32" location="detail"/>
    <hyperlink ref="H15" r:id="rId33"/>
    <hyperlink ref="H29" r:id="rId34"/>
    <hyperlink ref="H45" r:id="rId35"/>
    <hyperlink ref="H8" r:id="rId36"/>
    <hyperlink ref="H23" r:id="rId37"/>
    <hyperlink ref="H25" r:id="rId38"/>
    <hyperlink ref="H70" r:id="rId39"/>
    <hyperlink ref="H66" r:id="rId40"/>
    <hyperlink ref="H50" r:id="rId41"/>
    <hyperlink ref="H59" r:id="rId42"/>
    <hyperlink ref="H65" r:id="rId43"/>
    <hyperlink ref="H47" r:id="rId44"/>
    <hyperlink ref="H48" r:id="rId45"/>
    <hyperlink ref="H49" r:id="rId46"/>
  </hyperlinks>
  <pageMargins left="0.7" right="0.7" top="0.75" bottom="0.75" header="0.3" footer="0.3"/>
  <pageSetup paperSize="9" orientation="portrait" r:id="rId47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F22" sqref="F22"/>
    </sheetView>
  </sheetViews>
  <sheetFormatPr defaultRowHeight="13.5" x14ac:dyDescent="0.15"/>
  <cols>
    <col min="1" max="1" width="9" style="1"/>
    <col min="2" max="2" width="14.625" style="1" customWidth="1"/>
    <col min="3" max="3" width="9" style="1"/>
    <col min="4" max="4" width="10.375" style="1" customWidth="1"/>
    <col min="5" max="16384" width="9" style="1"/>
  </cols>
  <sheetData>
    <row r="2" spans="1:8" s="2" customFormat="1" ht="24" customHeight="1" x14ac:dyDescent="0.15">
      <c r="A2" s="4" t="s">
        <v>0</v>
      </c>
      <c r="B2" s="4" t="s">
        <v>1</v>
      </c>
      <c r="C2" s="4" t="s">
        <v>10</v>
      </c>
      <c r="D2" s="4" t="s">
        <v>11</v>
      </c>
      <c r="E2" s="4" t="s">
        <v>9</v>
      </c>
      <c r="F2" s="4" t="s">
        <v>3</v>
      </c>
      <c r="G2" s="4" t="s">
        <v>4</v>
      </c>
      <c r="H2" s="4" t="s">
        <v>16</v>
      </c>
    </row>
    <row r="3" spans="1:8" x14ac:dyDescent="0.15">
      <c r="A3" s="5">
        <v>1</v>
      </c>
      <c r="B3" s="5" t="s">
        <v>14</v>
      </c>
      <c r="C3" s="6">
        <v>0.4</v>
      </c>
      <c r="D3" s="7">
        <v>118.23</v>
      </c>
      <c r="E3" s="7">
        <v>1</v>
      </c>
      <c r="F3" s="7">
        <v>0.2</v>
      </c>
      <c r="G3" s="7">
        <f>D3*E3*F3</f>
        <v>23.646000000000001</v>
      </c>
      <c r="H3" s="118" t="s">
        <v>17</v>
      </c>
    </row>
    <row r="4" spans="1:8" x14ac:dyDescent="0.15">
      <c r="A4" s="5">
        <v>2</v>
      </c>
      <c r="B4" s="5" t="s">
        <v>15</v>
      </c>
      <c r="C4" s="6">
        <v>0.4</v>
      </c>
      <c r="D4" s="7">
        <v>101.76</v>
      </c>
      <c r="E4" s="7">
        <v>1</v>
      </c>
      <c r="F4" s="7">
        <v>0.2</v>
      </c>
      <c r="G4" s="7">
        <f t="shared" ref="G4" si="0">D4*E4*F4</f>
        <v>20.352000000000004</v>
      </c>
      <c r="H4" s="119"/>
    </row>
    <row r="5" spans="1:8" x14ac:dyDescent="0.15">
      <c r="C5" s="3"/>
      <c r="F5" s="1" t="s">
        <v>13</v>
      </c>
      <c r="G5" s="1">
        <v>10</v>
      </c>
    </row>
    <row r="6" spans="1:8" x14ac:dyDescent="0.15">
      <c r="C6" s="3"/>
    </row>
    <row r="7" spans="1:8" x14ac:dyDescent="0.15">
      <c r="C7" s="3"/>
    </row>
    <row r="8" spans="1:8" x14ac:dyDescent="0.15">
      <c r="A8" s="120" t="s">
        <v>167</v>
      </c>
      <c r="B8" s="121"/>
      <c r="C8" s="121"/>
      <c r="D8" s="121"/>
      <c r="E8" s="121"/>
      <c r="F8" s="121"/>
      <c r="G8" s="121"/>
      <c r="H8" s="121"/>
    </row>
    <row r="9" spans="1:8" x14ac:dyDescent="0.15">
      <c r="A9" s="121"/>
      <c r="B9" s="121"/>
      <c r="C9" s="121"/>
      <c r="D9" s="121"/>
      <c r="E9" s="121"/>
      <c r="F9" s="121"/>
      <c r="G9" s="121"/>
      <c r="H9" s="121"/>
    </row>
    <row r="10" spans="1:8" x14ac:dyDescent="0.15">
      <c r="C10" s="3"/>
    </row>
    <row r="11" spans="1:8" x14ac:dyDescent="0.15">
      <c r="C11" s="3"/>
      <c r="F11" s="1" t="s">
        <v>12</v>
      </c>
      <c r="G11" s="1">
        <f>SUM(G3:G9)</f>
        <v>53.998000000000005</v>
      </c>
    </row>
  </sheetData>
  <mergeCells count="2">
    <mergeCell ref="H3:H4"/>
    <mergeCell ref="A8:H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S4" sqref="S4"/>
    </sheetView>
  </sheetViews>
  <sheetFormatPr defaultRowHeight="13.5" x14ac:dyDescent="0.15"/>
  <cols>
    <col min="1" max="1" width="16.625" customWidth="1"/>
    <col min="5" max="5" width="8.125" customWidth="1"/>
    <col min="10" max="10" width="14.125" customWidth="1"/>
  </cols>
  <sheetData>
    <row r="1" spans="1:13" ht="78" customHeight="1" x14ac:dyDescent="0.25">
      <c r="A1" s="135" t="s">
        <v>145</v>
      </c>
      <c r="B1" s="136"/>
      <c r="C1" s="136"/>
      <c r="D1" s="137"/>
      <c r="E1" s="47"/>
      <c r="F1" s="122" t="s">
        <v>179</v>
      </c>
      <c r="G1" s="123"/>
      <c r="H1" s="123"/>
      <c r="I1" s="124"/>
    </row>
    <row r="2" spans="1:13" ht="39" customHeight="1" x14ac:dyDescent="0.15">
      <c r="A2" s="59" t="s">
        <v>150</v>
      </c>
      <c r="B2" s="5" t="s">
        <v>147</v>
      </c>
      <c r="C2" s="5" t="s">
        <v>148</v>
      </c>
      <c r="D2" s="60" t="s">
        <v>149</v>
      </c>
      <c r="E2" s="44"/>
      <c r="F2" s="125"/>
      <c r="G2" s="126"/>
      <c r="H2" s="126"/>
      <c r="I2" s="127"/>
    </row>
    <row r="3" spans="1:13" ht="51" customHeight="1" x14ac:dyDescent="0.15">
      <c r="A3" s="76" t="s">
        <v>146</v>
      </c>
      <c r="B3" s="49">
        <v>200</v>
      </c>
      <c r="C3" s="49">
        <v>220</v>
      </c>
      <c r="D3" s="61">
        <v>230</v>
      </c>
      <c r="E3" s="44"/>
      <c r="F3" s="125"/>
      <c r="G3" s="126"/>
      <c r="H3" s="126"/>
      <c r="I3" s="127"/>
    </row>
    <row r="4" spans="1:13" ht="48" customHeight="1" thickBot="1" x14ac:dyDescent="0.2">
      <c r="A4" s="73" t="s">
        <v>151</v>
      </c>
      <c r="B4" s="74">
        <v>300</v>
      </c>
      <c r="C4" s="74">
        <v>200</v>
      </c>
      <c r="D4" s="75">
        <v>280</v>
      </c>
      <c r="E4" s="44"/>
      <c r="F4" s="128"/>
      <c r="G4" s="129"/>
      <c r="H4" s="129"/>
      <c r="I4" s="130"/>
    </row>
    <row r="5" spans="1:13" ht="39" customHeight="1" thickBot="1" x14ac:dyDescent="0.2">
      <c r="A5" s="45"/>
      <c r="B5" s="45"/>
      <c r="C5" s="45"/>
      <c r="D5" s="45"/>
      <c r="E5" s="44"/>
    </row>
    <row r="6" spans="1:13" ht="39" customHeight="1" x14ac:dyDescent="0.15">
      <c r="A6" s="132" t="s">
        <v>152</v>
      </c>
      <c r="B6" s="133"/>
      <c r="C6" s="133"/>
      <c r="D6" s="134"/>
      <c r="E6" s="51"/>
      <c r="F6" s="138" t="s">
        <v>162</v>
      </c>
      <c r="G6" s="139"/>
      <c r="H6" s="139"/>
      <c r="I6" s="140"/>
    </row>
    <row r="7" spans="1:13" ht="39" customHeight="1" x14ac:dyDescent="0.15">
      <c r="A7" s="62" t="s">
        <v>153</v>
      </c>
      <c r="B7" s="63" t="s">
        <v>154</v>
      </c>
      <c r="C7" s="64" t="s">
        <v>156</v>
      </c>
      <c r="D7" s="65" t="s">
        <v>155</v>
      </c>
      <c r="E7" s="46"/>
      <c r="F7" s="54" t="s">
        <v>153</v>
      </c>
      <c r="G7" s="4" t="s">
        <v>154</v>
      </c>
      <c r="H7" s="50" t="s">
        <v>156</v>
      </c>
      <c r="I7" s="55" t="s">
        <v>155</v>
      </c>
    </row>
    <row r="8" spans="1:13" ht="20.100000000000001" customHeight="1" x14ac:dyDescent="0.15">
      <c r="A8" s="131" t="s">
        <v>43</v>
      </c>
      <c r="B8" s="66" t="s">
        <v>157</v>
      </c>
      <c r="C8" s="67">
        <v>398</v>
      </c>
      <c r="D8" s="68">
        <v>2</v>
      </c>
      <c r="E8" s="52"/>
      <c r="F8" s="98" t="s">
        <v>43</v>
      </c>
      <c r="G8" s="9" t="s">
        <v>157</v>
      </c>
      <c r="H8" s="48">
        <f>C8-B4+B3</f>
        <v>298</v>
      </c>
      <c r="I8" s="43">
        <v>2</v>
      </c>
      <c r="M8">
        <v>2</v>
      </c>
    </row>
    <row r="9" spans="1:13" ht="20.100000000000001" customHeight="1" x14ac:dyDescent="0.15">
      <c r="A9" s="131"/>
      <c r="B9" s="66" t="s">
        <v>158</v>
      </c>
      <c r="C9" s="67">
        <v>334</v>
      </c>
      <c r="D9" s="68">
        <v>2</v>
      </c>
      <c r="E9" s="52"/>
      <c r="F9" s="98"/>
      <c r="G9" s="9" t="s">
        <v>158</v>
      </c>
      <c r="H9" s="48">
        <f>C9-C4+C3</f>
        <v>354</v>
      </c>
      <c r="I9" s="43">
        <v>2</v>
      </c>
    </row>
    <row r="10" spans="1:13" ht="20.100000000000001" customHeight="1" x14ac:dyDescent="0.15">
      <c r="A10" s="131"/>
      <c r="B10" s="66" t="s">
        <v>159</v>
      </c>
      <c r="C10" s="67">
        <v>390</v>
      </c>
      <c r="D10" s="68">
        <v>4</v>
      </c>
      <c r="E10" s="52"/>
      <c r="F10" s="98"/>
      <c r="G10" s="9" t="s">
        <v>159</v>
      </c>
      <c r="H10" s="48">
        <f>C10-D4+D3</f>
        <v>340</v>
      </c>
      <c r="I10" s="43">
        <v>4</v>
      </c>
    </row>
    <row r="11" spans="1:13" ht="20.100000000000001" customHeight="1" x14ac:dyDescent="0.15">
      <c r="A11" s="141" t="s">
        <v>177</v>
      </c>
      <c r="B11" s="66" t="s">
        <v>157</v>
      </c>
      <c r="C11" s="67">
        <v>450</v>
      </c>
      <c r="D11" s="68">
        <v>4</v>
      </c>
      <c r="E11" s="52"/>
      <c r="F11" s="98" t="s">
        <v>49</v>
      </c>
      <c r="G11" s="9" t="s">
        <v>157</v>
      </c>
      <c r="H11" s="48">
        <f>C11-B4+B3</f>
        <v>350</v>
      </c>
      <c r="I11" s="43">
        <v>4</v>
      </c>
    </row>
    <row r="12" spans="1:13" ht="20.100000000000001" customHeight="1" x14ac:dyDescent="0.15">
      <c r="A12" s="142"/>
      <c r="B12" s="66" t="s">
        <v>160</v>
      </c>
      <c r="C12" s="67">
        <v>340</v>
      </c>
      <c r="D12" s="68">
        <v>4</v>
      </c>
      <c r="E12" s="52"/>
      <c r="F12" s="98"/>
      <c r="G12" s="9" t="s">
        <v>160</v>
      </c>
      <c r="H12" s="48">
        <f>C12-C4+C3</f>
        <v>360</v>
      </c>
      <c r="I12" s="43">
        <v>4</v>
      </c>
    </row>
    <row r="13" spans="1:13" ht="20.100000000000001" customHeight="1" x14ac:dyDescent="0.15">
      <c r="A13" s="143"/>
      <c r="B13" s="66" t="s">
        <v>159</v>
      </c>
      <c r="C13" s="67">
        <v>390</v>
      </c>
      <c r="D13" s="68">
        <v>4</v>
      </c>
      <c r="E13" s="52"/>
      <c r="F13" s="98"/>
      <c r="G13" s="9" t="s">
        <v>159</v>
      </c>
      <c r="H13" s="48">
        <f>C13-D4+D3</f>
        <v>340</v>
      </c>
      <c r="I13" s="43">
        <v>4</v>
      </c>
    </row>
    <row r="14" spans="1:13" ht="20.100000000000001" customHeight="1" x14ac:dyDescent="0.15">
      <c r="A14" s="83" t="s">
        <v>178</v>
      </c>
      <c r="B14" s="66" t="s">
        <v>110</v>
      </c>
      <c r="C14" s="67">
        <v>467</v>
      </c>
      <c r="D14" s="68">
        <v>2</v>
      </c>
      <c r="E14" s="52"/>
      <c r="F14" s="98"/>
      <c r="G14" s="9" t="s">
        <v>161</v>
      </c>
      <c r="H14" s="48">
        <f>C14-B4+B3</f>
        <v>367</v>
      </c>
      <c r="I14" s="43">
        <v>2</v>
      </c>
    </row>
    <row r="15" spans="1:13" ht="20.100000000000001" customHeight="1" thickBot="1" x14ac:dyDescent="0.2">
      <c r="A15" s="69" t="s">
        <v>63</v>
      </c>
      <c r="B15" s="70" t="s">
        <v>163</v>
      </c>
      <c r="C15" s="71">
        <v>350</v>
      </c>
      <c r="D15" s="72">
        <v>2</v>
      </c>
      <c r="F15" s="42" t="s">
        <v>63</v>
      </c>
      <c r="G15" s="56" t="s">
        <v>163</v>
      </c>
      <c r="H15" s="58">
        <f>C15-D4+D3</f>
        <v>300</v>
      </c>
      <c r="I15" s="57">
        <v>2</v>
      </c>
    </row>
    <row r="16" spans="1:13" ht="13.5" customHeight="1" x14ac:dyDescent="0.15">
      <c r="A16" s="52"/>
    </row>
    <row r="17" spans="1:1" ht="13.5" customHeight="1" x14ac:dyDescent="0.15">
      <c r="A17" s="52"/>
    </row>
    <row r="18" spans="1:1" ht="13.5" customHeight="1" x14ac:dyDescent="0.15">
      <c r="A18" s="52"/>
    </row>
    <row r="19" spans="1:1" ht="13.5" customHeight="1" x14ac:dyDescent="0.15">
      <c r="A19" s="52"/>
    </row>
    <row r="20" spans="1:1" x14ac:dyDescent="0.15">
      <c r="A20" s="53"/>
    </row>
  </sheetData>
  <mergeCells count="8">
    <mergeCell ref="F8:F10"/>
    <mergeCell ref="F11:F14"/>
    <mergeCell ref="F1:I4"/>
    <mergeCell ref="A8:A10"/>
    <mergeCell ref="A6:D6"/>
    <mergeCell ref="A1:D1"/>
    <mergeCell ref="F6:I6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配件清单</vt:lpstr>
      <vt:lpstr>打印件清单</vt:lpstr>
      <vt:lpstr>自定义机器尺寸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2021-12-25T00:24:58Z</dcterms:modified>
</cp:coreProperties>
</file>